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406F77C4-EC3C-4E4F-972F-3CE4E2C10FDD}" xr6:coauthVersionLast="47" xr6:coauthVersionMax="47" xr10:uidLastSave="{00000000-0000-0000-0000-000000000000}"/>
  <workbookProtection workbookAlgorithmName="SHA-512" workbookHashValue="C/C+331IZxwL0wjcFVLB8PPN97ltTCpcgG/rncAt4QVgS3uALE+gC4FCL0EcRJI1NWQV5D/LHGeOusJocHZuYA==" workbookSaltValue="5rWt9OVlfQmhR2X1MZN+ZQ==" workbookSpinCount="100000" lockStructure="1"/>
  <bookViews>
    <workbookView xWindow="28680" yWindow="-120" windowWidth="29040" windowHeight="15840" tabRatio="847" xr2:uid="{00000000-000D-0000-FFFF-FFFF00000000}"/>
  </bookViews>
  <sheets>
    <sheet name="0.提出書類チェックリスト" sheetId="67" r:id="rId1"/>
    <sheet name="2.補助事業に要する経費、補助対象経費及び補助金の配分額" sheetId="7" r:id="rId2"/>
    <sheet name="3.役員名簿" sheetId="70" r:id="rId3"/>
    <sheet name="4.実施体制図" sheetId="71" r:id="rId4"/>
    <sheet name="記入例_4.実施体制図 " sheetId="72" r:id="rId5"/>
    <sheet name="【jGrantsへの添付のみ】5.暴力団排除に関する誓約事項" sheetId="46" r:id="rId6"/>
    <sheet name="7.人件費シート_ 固定資産計上しない" sheetId="34" r:id="rId7"/>
    <sheet name="8.実証経費シート " sheetId="35" r:id="rId8"/>
    <sheet name="10.機械装置等導入費シート" sheetId="36" r:id="rId9"/>
    <sheet name="12.機械装置等導入に係る人件費_固定資産計上あり" sheetId="47" r:id="rId10"/>
    <sheet name="R7_健保等級労務費単価表" sheetId="69" state="hidden" r:id="rId11"/>
  </sheets>
  <definedNames>
    <definedName name="_xlnm._FilterDatabase" localSheetId="8" hidden="1">'10.機械装置等導入費シート'!#REF!</definedName>
    <definedName name="_xlnm._FilterDatabase" localSheetId="9" hidden="1">'12.機械装置等導入に係る人件費_固定資産計上あり'!#REF!</definedName>
    <definedName name="_xlnm._FilterDatabase" localSheetId="6" hidden="1">'7.人件費シート_ 固定資産計上しない'!#REF!</definedName>
    <definedName name="_xlnm._FilterDatabase" localSheetId="7" hidden="1">'8.実証経費シート '!$B$9:$AT$25</definedName>
    <definedName name="_xlnm.Print_Area" localSheetId="5">【jGrantsへの添付のみ】5.暴力団排除に関する誓約事項!$A$1:$M$46</definedName>
    <definedName name="_xlnm.Print_Area" localSheetId="0">'0.提出書類チェックリスト'!$A$1:$H$25</definedName>
    <definedName name="_xlnm.Print_Area" localSheetId="8">'10.機械装置等導入費シート'!$A$1:$BL$44</definedName>
    <definedName name="_xlnm.Print_Area" localSheetId="9">'12.機械装置等導入に係る人件費_固定資産計上あり'!$A$1:$AQ$53</definedName>
    <definedName name="_xlnm.Print_Area" localSheetId="1">'2.補助事業に要する経費、補助対象経費及び補助金の配分額'!$A$1:$H$14</definedName>
    <definedName name="_xlnm.Print_Area" localSheetId="2">'3.役員名簿'!$A$1:$J$33</definedName>
    <definedName name="_xlnm.Print_Area" localSheetId="3">'4.実施体制図'!$A$1:$H$30</definedName>
    <definedName name="_xlnm.Print_Area" localSheetId="6">'7.人件費シート_ 固定資産計上しない'!$A$1:$AQ$53</definedName>
    <definedName name="_xlnm.Print_Area" localSheetId="7">'8.実証経費シート '!$A$1:$AU$38</definedName>
    <definedName name="_xlnm.Print_Area" localSheetId="4">'記入例_4.実施体制図 '!$A$1:$G$30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71" l="1" a="1"/>
  <c r="B8" i="71" s="1"/>
  <c r="G8" i="71" s="1"/>
  <c r="R50" i="47"/>
  <c r="R48" i="47"/>
  <c r="R46" i="47"/>
  <c r="R44" i="47"/>
  <c r="R42" i="47"/>
  <c r="R40" i="47"/>
  <c r="R38" i="47"/>
  <c r="R36" i="47"/>
  <c r="R34" i="47"/>
  <c r="R32" i="47"/>
  <c r="R30" i="47"/>
  <c r="R28" i="47"/>
  <c r="R26" i="47"/>
  <c r="R24" i="47"/>
  <c r="R22" i="47"/>
  <c r="R20" i="47"/>
  <c r="R18" i="47"/>
  <c r="R16" i="47"/>
  <c r="R14" i="47"/>
  <c r="R12" i="47"/>
  <c r="AL19" i="47"/>
  <c r="AL18" i="47"/>
  <c r="AL17" i="47"/>
  <c r="AL16" i="47"/>
  <c r="AL15" i="47"/>
  <c r="AL14" i="47"/>
  <c r="AL13" i="47"/>
  <c r="AL12" i="47"/>
  <c r="AL11" i="47"/>
  <c r="P18" i="47"/>
  <c r="P16" i="47"/>
  <c r="P14" i="47"/>
  <c r="P12" i="47"/>
  <c r="AK19" i="35"/>
  <c r="AK18" i="35"/>
  <c r="AK17" i="35"/>
  <c r="AK16" i="35"/>
  <c r="AK15" i="35"/>
  <c r="AK14" i="35"/>
  <c r="AK13" i="35"/>
  <c r="AK12" i="35"/>
  <c r="AK11" i="35"/>
  <c r="AK10" i="35"/>
  <c r="AL50" i="34"/>
  <c r="AJ50" i="34"/>
  <c r="AH50" i="34"/>
  <c r="AF50" i="34"/>
  <c r="AD50" i="34"/>
  <c r="AB50" i="34"/>
  <c r="Z50" i="34"/>
  <c r="X50" i="34"/>
  <c r="V50" i="34"/>
  <c r="T50" i="34"/>
  <c r="R50" i="34"/>
  <c r="P50" i="34"/>
  <c r="R48" i="34"/>
  <c r="R46" i="34"/>
  <c r="R42" i="34"/>
  <c r="R44" i="34"/>
  <c r="R40" i="34"/>
  <c r="R38" i="34"/>
  <c r="R36" i="34"/>
  <c r="R34" i="34"/>
  <c r="R32" i="34"/>
  <c r="R30" i="34"/>
  <c r="R28" i="34"/>
  <c r="R26" i="34"/>
  <c r="R24" i="34"/>
  <c r="R22" i="34"/>
  <c r="R20" i="34"/>
  <c r="R18" i="34"/>
  <c r="R16" i="34"/>
  <c r="R14" i="34"/>
  <c r="R12" i="34"/>
  <c r="P12" i="34"/>
  <c r="AL20" i="34"/>
  <c r="AL19" i="34"/>
  <c r="AL18" i="34"/>
  <c r="AL17" i="34"/>
  <c r="AL16" i="34"/>
  <c r="AL15" i="34"/>
  <c r="AL14" i="34"/>
  <c r="AL13" i="34"/>
  <c r="AL12" i="34"/>
  <c r="AL11" i="34"/>
  <c r="D13" i="7"/>
  <c r="N3" i="7" a="1"/>
  <c r="N3" i="7" s="1"/>
  <c r="N13" i="7" s="1"/>
  <c r="F12" i="7" s="1"/>
  <c r="M21" i="34"/>
  <c r="M19" i="34"/>
  <c r="M17" i="34"/>
  <c r="M15" i="34"/>
  <c r="M13" i="34"/>
  <c r="M11" i="34"/>
  <c r="M49" i="34"/>
  <c r="M47" i="34"/>
  <c r="M45" i="34"/>
  <c r="M43" i="34"/>
  <c r="M41" i="34"/>
  <c r="M39" i="34"/>
  <c r="M37" i="34"/>
  <c r="M35" i="34"/>
  <c r="M33" i="34"/>
  <c r="M31" i="34"/>
  <c r="M29" i="34"/>
  <c r="M27" i="34"/>
  <c r="M25" i="34"/>
  <c r="M23" i="34"/>
  <c r="B28" i="36"/>
  <c r="AK23" i="35"/>
  <c r="AK22" i="35"/>
  <c r="AK21" i="35"/>
  <c r="AK20" i="35"/>
  <c r="M49" i="47"/>
  <c r="M47" i="47"/>
  <c r="M45" i="47"/>
  <c r="M41" i="47"/>
  <c r="M39" i="47"/>
  <c r="M35" i="47"/>
  <c r="M33" i="47"/>
  <c r="M31" i="47"/>
  <c r="M29" i="47"/>
  <c r="M27" i="47"/>
  <c r="M25" i="47"/>
  <c r="M23" i="47"/>
  <c r="M21" i="47"/>
  <c r="M19" i="47"/>
  <c r="M17" i="47"/>
  <c r="M15" i="47"/>
  <c r="M13" i="47"/>
  <c r="X14" i="47" s="1"/>
  <c r="M11" i="47"/>
  <c r="V12" i="47" s="1"/>
  <c r="M43" i="47"/>
  <c r="M37" i="47"/>
  <c r="G13" i="71"/>
  <c r="G12" i="71"/>
  <c r="G11" i="71"/>
  <c r="G10" i="71"/>
  <c r="G9" i="71"/>
  <c r="N14" i="7" l="1"/>
  <c r="N12" i="7"/>
  <c r="N11" i="7"/>
  <c r="T12" i="47"/>
  <c r="T14" i="47"/>
  <c r="V14" i="47"/>
  <c r="E12" i="7" l="1"/>
  <c r="G12" i="7" s="1"/>
  <c r="E11" i="7" a="1"/>
  <c r="E11" i="7" s="1"/>
  <c r="G11" i="7" s="1"/>
  <c r="E9" i="7" a="1"/>
  <c r="E9" i="7" s="1"/>
  <c r="G9" i="7" s="1"/>
  <c r="F9" i="7"/>
  <c r="F11" i="7"/>
  <c r="F10" i="7"/>
  <c r="AK24" i="35"/>
  <c r="AK25" i="35" l="1"/>
  <c r="I3" i="47" l="1" a="1"/>
  <c r="I3" i="47" s="1"/>
  <c r="I3" i="36" a="1"/>
  <c r="I3" i="36" s="1"/>
  <c r="I3" i="35" a="1"/>
  <c r="I3" i="35" s="1"/>
  <c r="I3" i="34" a="1"/>
  <c r="I3" i="34" s="1"/>
  <c r="O36" i="35" l="1"/>
  <c r="AJ50" i="47" l="1"/>
  <c r="AH50" i="47"/>
  <c r="AF50" i="47"/>
  <c r="AD50" i="47"/>
  <c r="AB50" i="47"/>
  <c r="Z50" i="47"/>
  <c r="X50" i="47"/>
  <c r="V50" i="47"/>
  <c r="T50" i="47"/>
  <c r="P50" i="47"/>
  <c r="AL49" i="47"/>
  <c r="AJ48" i="47"/>
  <c r="AH48" i="47"/>
  <c r="AF48" i="47"/>
  <c r="AD48" i="47"/>
  <c r="AB48" i="47"/>
  <c r="Z48" i="47"/>
  <c r="X48" i="47"/>
  <c r="V48" i="47"/>
  <c r="T48" i="47"/>
  <c r="P48" i="47"/>
  <c r="AL47" i="47"/>
  <c r="AJ46" i="47"/>
  <c r="AH46" i="47"/>
  <c r="AF46" i="47"/>
  <c r="AD46" i="47"/>
  <c r="AB46" i="47"/>
  <c r="Z46" i="47"/>
  <c r="X46" i="47"/>
  <c r="V46" i="47"/>
  <c r="T46" i="47"/>
  <c r="P46" i="47"/>
  <c r="AL45" i="47"/>
  <c r="AJ44" i="47"/>
  <c r="AH44" i="47"/>
  <c r="AF44" i="47"/>
  <c r="AD44" i="47"/>
  <c r="AB44" i="47"/>
  <c r="Z44" i="47"/>
  <c r="X44" i="47"/>
  <c r="V44" i="47"/>
  <c r="T44" i="47"/>
  <c r="P44" i="47"/>
  <c r="AL43" i="47"/>
  <c r="AJ42" i="47"/>
  <c r="AH42" i="47"/>
  <c r="AF42" i="47"/>
  <c r="AD42" i="47"/>
  <c r="AB42" i="47"/>
  <c r="Z42" i="47"/>
  <c r="X42" i="47"/>
  <c r="V42" i="47"/>
  <c r="T42" i="47"/>
  <c r="P42" i="47"/>
  <c r="AL41" i="47"/>
  <c r="AJ40" i="47"/>
  <c r="AH40" i="47"/>
  <c r="AF40" i="47"/>
  <c r="AD40" i="47"/>
  <c r="AB40" i="47"/>
  <c r="Z40" i="47"/>
  <c r="X40" i="47"/>
  <c r="V40" i="47"/>
  <c r="T40" i="47"/>
  <c r="P40" i="47"/>
  <c r="AL39" i="47"/>
  <c r="AJ38" i="47"/>
  <c r="AH38" i="47"/>
  <c r="AF38" i="47"/>
  <c r="AD38" i="47"/>
  <c r="AB38" i="47"/>
  <c r="Z38" i="47"/>
  <c r="X38" i="47"/>
  <c r="V38" i="47"/>
  <c r="T38" i="47"/>
  <c r="P38" i="47"/>
  <c r="AL37" i="47"/>
  <c r="AJ36" i="47"/>
  <c r="AH36" i="47"/>
  <c r="AF36" i="47"/>
  <c r="AD36" i="47"/>
  <c r="AB36" i="47"/>
  <c r="Z36" i="47"/>
  <c r="X36" i="47"/>
  <c r="V36" i="47"/>
  <c r="T36" i="47"/>
  <c r="P36" i="47"/>
  <c r="AL35" i="47"/>
  <c r="AJ34" i="47"/>
  <c r="AH34" i="47"/>
  <c r="AF34" i="47"/>
  <c r="AD34" i="47"/>
  <c r="AB34" i="47"/>
  <c r="Z34" i="47"/>
  <c r="X34" i="47"/>
  <c r="V34" i="47"/>
  <c r="T34" i="47"/>
  <c r="P34" i="47"/>
  <c r="AL33" i="47"/>
  <c r="AJ32" i="47"/>
  <c r="AH32" i="47"/>
  <c r="AF32" i="47"/>
  <c r="AD32" i="47"/>
  <c r="AB32" i="47"/>
  <c r="Z32" i="47"/>
  <c r="X32" i="47"/>
  <c r="V32" i="47"/>
  <c r="T32" i="47"/>
  <c r="P32" i="47"/>
  <c r="AL31" i="47"/>
  <c r="AJ30" i="47"/>
  <c r="AH30" i="47"/>
  <c r="AF30" i="47"/>
  <c r="AD30" i="47"/>
  <c r="AB30" i="47"/>
  <c r="Z30" i="47"/>
  <c r="X30" i="47"/>
  <c r="V30" i="47"/>
  <c r="T30" i="47"/>
  <c r="P30" i="47"/>
  <c r="AL30" i="47" s="1"/>
  <c r="AL29" i="47"/>
  <c r="AJ28" i="47"/>
  <c r="AH28" i="47"/>
  <c r="AF28" i="47"/>
  <c r="AD28" i="47"/>
  <c r="AB28" i="47"/>
  <c r="Z28" i="47"/>
  <c r="X28" i="47"/>
  <c r="V28" i="47"/>
  <c r="T28" i="47"/>
  <c r="P28" i="47"/>
  <c r="AL28" i="47" s="1"/>
  <c r="AL27" i="47"/>
  <c r="AJ26" i="47"/>
  <c r="AH26" i="47"/>
  <c r="AF26" i="47"/>
  <c r="AD26" i="47"/>
  <c r="AB26" i="47"/>
  <c r="Z26" i="47"/>
  <c r="X26" i="47"/>
  <c r="V26" i="47"/>
  <c r="T26" i="47"/>
  <c r="P26" i="47"/>
  <c r="AL26" i="47" s="1"/>
  <c r="AL25" i="47"/>
  <c r="AJ24" i="47"/>
  <c r="AH24" i="47"/>
  <c r="AF24" i="47"/>
  <c r="AD24" i="47"/>
  <c r="AB24" i="47"/>
  <c r="Z24" i="47"/>
  <c r="X24" i="47"/>
  <c r="V24" i="47"/>
  <c r="T24" i="47"/>
  <c r="P24" i="47"/>
  <c r="AL23" i="47"/>
  <c r="AJ22" i="47"/>
  <c r="AH22" i="47"/>
  <c r="AF22" i="47"/>
  <c r="AD22" i="47"/>
  <c r="AB22" i="47"/>
  <c r="Z22" i="47"/>
  <c r="X22" i="47"/>
  <c r="V22" i="47"/>
  <c r="T22" i="47"/>
  <c r="P22" i="47"/>
  <c r="AL21" i="47"/>
  <c r="AJ20" i="47"/>
  <c r="AH20" i="47"/>
  <c r="AF20" i="47"/>
  <c r="AD20" i="47"/>
  <c r="AB20" i="47"/>
  <c r="Z20" i="47"/>
  <c r="X20" i="47"/>
  <c r="V20" i="47"/>
  <c r="T20" i="47"/>
  <c r="P20" i="47"/>
  <c r="AJ18" i="47"/>
  <c r="AH18" i="47"/>
  <c r="AF18" i="47"/>
  <c r="AD18" i="47"/>
  <c r="AB18" i="47"/>
  <c r="Z18" i="47"/>
  <c r="X18" i="47"/>
  <c r="V18" i="47"/>
  <c r="T18" i="47"/>
  <c r="AD16" i="47"/>
  <c r="Z14" i="47"/>
  <c r="AL48" i="47" l="1"/>
  <c r="AL46" i="47"/>
  <c r="AL50" i="47"/>
  <c r="AL20" i="47"/>
  <c r="AL44" i="47"/>
  <c r="AL24" i="47"/>
  <c r="AL42" i="47"/>
  <c r="AL38" i="47"/>
  <c r="AL36" i="47"/>
  <c r="AL34" i="47"/>
  <c r="AL22" i="47"/>
  <c r="AL40" i="47"/>
  <c r="AL32" i="47"/>
  <c r="AL51" i="47"/>
  <c r="AF16" i="47"/>
  <c r="AH16" i="47"/>
  <c r="T16" i="47"/>
  <c r="Z16" i="47"/>
  <c r="AJ16" i="47"/>
  <c r="V16" i="47"/>
  <c r="X16" i="47"/>
  <c r="AB16" i="47"/>
  <c r="AD14" i="47"/>
  <c r="AF14" i="47"/>
  <c r="AJ14" i="47"/>
  <c r="AB14" i="47"/>
  <c r="AH14" i="47"/>
  <c r="AF12" i="47"/>
  <c r="AH12" i="47"/>
  <c r="AJ12" i="47"/>
  <c r="X12" i="47"/>
  <c r="Z12" i="47"/>
  <c r="AB12" i="47"/>
  <c r="AD12" i="47"/>
  <c r="AI35" i="35"/>
  <c r="AI32" i="35"/>
  <c r="AC33" i="35"/>
  <c r="W32" i="35"/>
  <c r="O34" i="35"/>
  <c r="AI31" i="35"/>
  <c r="AI30" i="35"/>
  <c r="AC36" i="35"/>
  <c r="AC35" i="35"/>
  <c r="AC34" i="35"/>
  <c r="AC32" i="35"/>
  <c r="AC31" i="35"/>
  <c r="AC30" i="35"/>
  <c r="W36" i="35"/>
  <c r="W35" i="35"/>
  <c r="W34" i="35"/>
  <c r="W33" i="35"/>
  <c r="W31" i="35"/>
  <c r="W30" i="35"/>
  <c r="O35" i="35"/>
  <c r="O33" i="35"/>
  <c r="O32" i="35"/>
  <c r="O31" i="35"/>
  <c r="O30" i="35"/>
  <c r="AO32" i="35" l="1"/>
  <c r="AO30" i="35"/>
  <c r="AO31" i="35"/>
  <c r="AO35" i="35"/>
  <c r="AL52" i="47"/>
  <c r="B29" i="36"/>
  <c r="B30" i="36"/>
  <c r="AB30" i="36" s="1"/>
  <c r="B31" i="36"/>
  <c r="AH31" i="36" s="1"/>
  <c r="B32" i="36"/>
  <c r="AB32" i="36" s="1"/>
  <c r="B33" i="36"/>
  <c r="AB33" i="36" s="1"/>
  <c r="B34" i="36"/>
  <c r="AH34" i="36" s="1"/>
  <c r="B35" i="36"/>
  <c r="AB35" i="36" s="1"/>
  <c r="B36" i="36"/>
  <c r="B37" i="36"/>
  <c r="AB37" i="36" s="1"/>
  <c r="B38" i="36"/>
  <c r="AN38" i="36" s="1"/>
  <c r="B39" i="36"/>
  <c r="AN39" i="36" s="1"/>
  <c r="B40" i="36"/>
  <c r="AH40" i="36" s="1"/>
  <c r="B41" i="36"/>
  <c r="P28" i="36"/>
  <c r="AN36" i="36"/>
  <c r="AH36" i="36"/>
  <c r="P36" i="36"/>
  <c r="P37" i="36"/>
  <c r="AN28" i="36"/>
  <c r="AH28" i="36"/>
  <c r="AB28" i="36"/>
  <c r="AI33" i="35"/>
  <c r="AO33" i="35" s="1"/>
  <c r="AI34" i="35"/>
  <c r="AO34" i="35" s="1"/>
  <c r="AI36" i="35"/>
  <c r="AO36" i="35" s="1"/>
  <c r="AJ12" i="34"/>
  <c r="AT23" i="36"/>
  <c r="AT22" i="36"/>
  <c r="AT21" i="36"/>
  <c r="AT20" i="36"/>
  <c r="AT19" i="36"/>
  <c r="AT18" i="36"/>
  <c r="AT17" i="36"/>
  <c r="AT16" i="36"/>
  <c r="AT15" i="36"/>
  <c r="AT14" i="36"/>
  <c r="AT13" i="36"/>
  <c r="AT12" i="36"/>
  <c r="AT11" i="36"/>
  <c r="AT10" i="36"/>
  <c r="AL49" i="34"/>
  <c r="AJ48" i="34"/>
  <c r="AH48" i="34"/>
  <c r="AF48" i="34"/>
  <c r="AD48" i="34"/>
  <c r="AB48" i="34"/>
  <c r="Z48" i="34"/>
  <c r="X48" i="34"/>
  <c r="V48" i="34"/>
  <c r="T48" i="34"/>
  <c r="P48" i="34"/>
  <c r="AL47" i="34"/>
  <c r="AJ46" i="34"/>
  <c r="AH46" i="34"/>
  <c r="AF46" i="34"/>
  <c r="AD46" i="34"/>
  <c r="AB46" i="34"/>
  <c r="Z46" i="34"/>
  <c r="X46" i="34"/>
  <c r="V46" i="34"/>
  <c r="T46" i="34"/>
  <c r="P46" i="34"/>
  <c r="AL45" i="34"/>
  <c r="AJ44" i="34"/>
  <c r="AH44" i="34"/>
  <c r="AF44" i="34"/>
  <c r="AD44" i="34"/>
  <c r="AB44" i="34"/>
  <c r="Z44" i="34"/>
  <c r="X44" i="34"/>
  <c r="V44" i="34"/>
  <c r="T44" i="34"/>
  <c r="P44" i="34"/>
  <c r="AL43" i="34"/>
  <c r="AJ42" i="34"/>
  <c r="AH42" i="34"/>
  <c r="AF42" i="34"/>
  <c r="AD42" i="34"/>
  <c r="AB42" i="34"/>
  <c r="Z42" i="34"/>
  <c r="X42" i="34"/>
  <c r="V42" i="34"/>
  <c r="T42" i="34"/>
  <c r="P42" i="34"/>
  <c r="AL41" i="34"/>
  <c r="AJ40" i="34"/>
  <c r="AH40" i="34"/>
  <c r="AF40" i="34"/>
  <c r="AD40" i="34"/>
  <c r="AB40" i="34"/>
  <c r="Z40" i="34"/>
  <c r="X40" i="34"/>
  <c r="V40" i="34"/>
  <c r="T40" i="34"/>
  <c r="P40" i="34"/>
  <c r="AL40" i="34"/>
  <c r="AL39" i="34"/>
  <c r="AJ38" i="34"/>
  <c r="AH38" i="34"/>
  <c r="AF38" i="34"/>
  <c r="AD38" i="34"/>
  <c r="AB38" i="34"/>
  <c r="Z38" i="34"/>
  <c r="X38" i="34"/>
  <c r="V38" i="34"/>
  <c r="T38" i="34"/>
  <c r="P38" i="34"/>
  <c r="AL37" i="34"/>
  <c r="AJ36" i="34"/>
  <c r="AH36" i="34"/>
  <c r="AF36" i="34"/>
  <c r="AD36" i="34"/>
  <c r="AB36" i="34"/>
  <c r="Z36" i="34"/>
  <c r="X36" i="34"/>
  <c r="V36" i="34"/>
  <c r="T36" i="34"/>
  <c r="P36" i="34"/>
  <c r="AL35" i="34"/>
  <c r="AJ34" i="34"/>
  <c r="AH34" i="34"/>
  <c r="AF34" i="34"/>
  <c r="AD34" i="34"/>
  <c r="AB34" i="34"/>
  <c r="Z34" i="34"/>
  <c r="X34" i="34"/>
  <c r="V34" i="34"/>
  <c r="T34" i="34"/>
  <c r="P34" i="34"/>
  <c r="AL33" i="34"/>
  <c r="AJ32" i="34"/>
  <c r="AH32" i="34"/>
  <c r="AF32" i="34"/>
  <c r="AD32" i="34"/>
  <c r="AB32" i="34"/>
  <c r="Z32" i="34"/>
  <c r="X32" i="34"/>
  <c r="V32" i="34"/>
  <c r="T32" i="34"/>
  <c r="P32" i="34"/>
  <c r="AL31" i="34"/>
  <c r="AJ30" i="34"/>
  <c r="AH30" i="34"/>
  <c r="AF30" i="34"/>
  <c r="AD30" i="34"/>
  <c r="AB30" i="34"/>
  <c r="Z30" i="34"/>
  <c r="X30" i="34"/>
  <c r="V30" i="34"/>
  <c r="T30" i="34"/>
  <c r="P30" i="34"/>
  <c r="AL29" i="34"/>
  <c r="AJ28" i="34"/>
  <c r="AH28" i="34"/>
  <c r="AF28" i="34"/>
  <c r="AD28" i="34"/>
  <c r="AB28" i="34"/>
  <c r="Z28" i="34"/>
  <c r="X28" i="34"/>
  <c r="V28" i="34"/>
  <c r="T28" i="34"/>
  <c r="P28" i="34"/>
  <c r="AL28" i="34"/>
  <c r="AL27" i="34"/>
  <c r="AJ26" i="34"/>
  <c r="AH26" i="34"/>
  <c r="AF26" i="34"/>
  <c r="AD26" i="34"/>
  <c r="AB26" i="34"/>
  <c r="Z26" i="34"/>
  <c r="X26" i="34"/>
  <c r="V26" i="34"/>
  <c r="T26" i="34"/>
  <c r="P26" i="34"/>
  <c r="AL25" i="34"/>
  <c r="AL23" i="34"/>
  <c r="AF24" i="34"/>
  <c r="AJ22" i="34"/>
  <c r="AH22" i="34"/>
  <c r="AF22" i="34"/>
  <c r="AD22" i="34"/>
  <c r="AB22" i="34"/>
  <c r="Z22" i="34"/>
  <c r="X22" i="34"/>
  <c r="V22" i="34"/>
  <c r="T22" i="34"/>
  <c r="P22" i="34"/>
  <c r="AL21" i="34"/>
  <c r="AB20" i="34"/>
  <c r="AJ18" i="34"/>
  <c r="AH18" i="34"/>
  <c r="AF18" i="34"/>
  <c r="AD18" i="34"/>
  <c r="AB18" i="34"/>
  <c r="Z18" i="34"/>
  <c r="X18" i="34"/>
  <c r="V18" i="34"/>
  <c r="T18" i="34"/>
  <c r="P18" i="34"/>
  <c r="V16" i="34"/>
  <c r="Z14" i="34"/>
  <c r="AB39" i="36" l="1"/>
  <c r="AH37" i="36"/>
  <c r="AL34" i="34"/>
  <c r="AL36" i="34"/>
  <c r="AL38" i="34"/>
  <c r="AL42" i="34"/>
  <c r="AL22" i="34"/>
  <c r="AL44" i="34"/>
  <c r="AL32" i="34"/>
  <c r="AL46" i="34"/>
  <c r="AL30" i="34"/>
  <c r="AL26" i="34"/>
  <c r="AL48" i="34"/>
  <c r="P39" i="36"/>
  <c r="AT28" i="36"/>
  <c r="AH39" i="36"/>
  <c r="AL51" i="34"/>
  <c r="AH30" i="36"/>
  <c r="AN37" i="36"/>
  <c r="AT37" i="36" s="1"/>
  <c r="AB31" i="36"/>
  <c r="AH35" i="36"/>
  <c r="AN35" i="36"/>
  <c r="P41" i="36"/>
  <c r="AH41" i="36"/>
  <c r="AN41" i="36"/>
  <c r="AB41" i="36"/>
  <c r="P35" i="36"/>
  <c r="P33" i="36"/>
  <c r="AN33" i="36"/>
  <c r="P30" i="36"/>
  <c r="AH33" i="36"/>
  <c r="AH24" i="34"/>
  <c r="AJ24" i="34"/>
  <c r="X24" i="34"/>
  <c r="T24" i="34"/>
  <c r="Z24" i="34"/>
  <c r="AB24" i="34"/>
  <c r="V24" i="34"/>
  <c r="AD24" i="34"/>
  <c r="P24" i="34"/>
  <c r="AD20" i="34"/>
  <c r="AF20" i="34"/>
  <c r="P20" i="34"/>
  <c r="AH20" i="34"/>
  <c r="T20" i="34"/>
  <c r="AJ20" i="34"/>
  <c r="V20" i="34"/>
  <c r="X20" i="34"/>
  <c r="Z20" i="34"/>
  <c r="AD14" i="34"/>
  <c r="AF14" i="34"/>
  <c r="AB16" i="34"/>
  <c r="AB14" i="34"/>
  <c r="P14" i="34"/>
  <c r="AH14" i="34"/>
  <c r="AD16" i="34"/>
  <c r="X14" i="34"/>
  <c r="Z16" i="34"/>
  <c r="T14" i="34"/>
  <c r="AJ14" i="34"/>
  <c r="AF16" i="34"/>
  <c r="X16" i="34"/>
  <c r="V14" i="34"/>
  <c r="P16" i="34"/>
  <c r="AH16" i="34"/>
  <c r="T16" i="34"/>
  <c r="AJ16" i="34"/>
  <c r="AB29" i="36"/>
  <c r="P29" i="36"/>
  <c r="AN30" i="36"/>
  <c r="P32" i="36"/>
  <c r="AH38" i="36"/>
  <c r="P38" i="36"/>
  <c r="P31" i="36"/>
  <c r="AB40" i="36"/>
  <c r="AB38" i="36"/>
  <c r="AB36" i="36"/>
  <c r="AT36" i="36" s="1"/>
  <c r="AN32" i="36"/>
  <c r="AH32" i="36"/>
  <c r="AB34" i="36"/>
  <c r="P40" i="36"/>
  <c r="P34" i="36"/>
  <c r="AN31" i="36"/>
  <c r="AN29" i="36"/>
  <c r="AH29" i="36"/>
  <c r="AN40" i="36"/>
  <c r="AN34" i="36"/>
  <c r="AT24" i="36"/>
  <c r="AC37" i="35"/>
  <c r="W37" i="35"/>
  <c r="AI37" i="35"/>
  <c r="AB12" i="34"/>
  <c r="T12" i="34"/>
  <c r="AF12" i="34"/>
  <c r="Z12" i="34"/>
  <c r="AD12" i="34"/>
  <c r="V12" i="34"/>
  <c r="AH12" i="34"/>
  <c r="X12" i="34"/>
  <c r="O37" i="35"/>
  <c r="AT39" i="36" l="1"/>
  <c r="AT32" i="36"/>
  <c r="AT41" i="36"/>
  <c r="AT38" i="36"/>
  <c r="AT31" i="36"/>
  <c r="AT30" i="36"/>
  <c r="AT40" i="36"/>
  <c r="AT29" i="36"/>
  <c r="AT33" i="36"/>
  <c r="AT35" i="36"/>
  <c r="AT34" i="36"/>
  <c r="AL24" i="34"/>
  <c r="AN42" i="36"/>
  <c r="AH42" i="36"/>
  <c r="P42" i="36"/>
  <c r="AB42" i="36"/>
  <c r="AO37" i="35"/>
  <c r="E10" i="7" s="1" a="1"/>
  <c r="E10" i="7" s="1"/>
  <c r="AL52" i="34"/>
  <c r="G10" i="7" l="1"/>
  <c r="G13" i="7" s="1"/>
  <c r="E13" i="7"/>
  <c r="AT4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9" authorId="0" shapeId="0" xr:uid="{89401B67-E02C-49D7-AC18-967FE254B4E1}">
      <text>
        <r>
          <rPr>
            <sz val="12"/>
            <color indexed="81"/>
            <rFont val="MS P ゴシック"/>
            <family val="3"/>
            <charset val="128"/>
          </rPr>
          <t>内容や金額を証明する書類の
番号を記入して下さい。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D81ECFEE-1DB5-458D-A6BA-05AFC5AD16E8}">
      <text>
        <r>
          <rPr>
            <sz val="12"/>
            <color indexed="81"/>
            <rFont val="MS P ゴシック"/>
            <family val="3"/>
            <charset val="128"/>
          </rPr>
          <t>発注先毎で入力してください。
（※発注内容別ではありません。）
自社開発の場合は、「自社開発」と記載してください。</t>
        </r>
      </text>
    </comment>
    <comment ref="L9" authorId="0" shapeId="0" xr:uid="{D08579CC-2D90-4409-8C72-B3E099C86BA4}">
      <text>
        <r>
          <rPr>
            <sz val="12"/>
            <color indexed="81"/>
            <rFont val="MS P ゴシック"/>
            <family val="3"/>
            <charset val="128"/>
          </rPr>
          <t>一つの発注先に複数の内容が発注する場合は、
箇条書きで入力してください。</t>
        </r>
      </text>
    </comment>
    <comment ref="AY9" authorId="0" shapeId="0" xr:uid="{473441EF-C9DD-43F7-A1FF-924BF45CEF37}">
      <text>
        <r>
          <rPr>
            <sz val="12"/>
            <color indexed="81"/>
            <rFont val="MS P ゴシック"/>
            <family val="3"/>
            <charset val="128"/>
          </rPr>
          <t>内容や金額を証明する書類の
番号を記入して下さい。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<sst xmlns="http://schemas.openxmlformats.org/spreadsheetml/2006/main" count="550" uniqueCount="247">
  <si>
    <t>記</t>
    <rPh sb="0" eb="1">
      <t>キ</t>
    </rPh>
    <phoneticPr fontId="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</si>
  <si>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2"/>
  </si>
  <si>
    <t>（単位　円）</t>
    <phoneticPr fontId="12"/>
  </si>
  <si>
    <t>補助対象経費の区分</t>
    <rPh sb="0" eb="2">
      <t>ホジョ</t>
    </rPh>
    <rPh sb="2" eb="4">
      <t>タイショウ</t>
    </rPh>
    <rPh sb="4" eb="6">
      <t>ケイヒ</t>
    </rPh>
    <rPh sb="7" eb="9">
      <t>クブン</t>
    </rPh>
    <phoneticPr fontId="12"/>
  </si>
  <si>
    <t>合計</t>
  </si>
  <si>
    <t>その他</t>
    <rPh sb="2" eb="3">
      <t>タ</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</si>
  <si>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</si>
  <si>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</si>
  <si>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</si>
  <si>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</si>
  <si>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</si>
  <si>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</si>
  <si>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</si>
  <si>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</si>
  <si>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</si>
  <si>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</si>
  <si>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</si>
  <si>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</si>
  <si>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</si>
  <si>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</si>
  <si>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</si>
  <si>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</si>
  <si>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</si>
  <si>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</si>
  <si>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</si>
  <si>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</si>
  <si>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</si>
  <si>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</si>
  <si>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</si>
  <si>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</si>
  <si>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</si>
  <si>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氏名 カナ</t>
    <rPh sb="0" eb="2">
      <t>シメイ</t>
    </rPh>
    <phoneticPr fontId="12"/>
  </si>
  <si>
    <t>氏名 漢字</t>
    <rPh sb="0" eb="2">
      <t>シメイ</t>
    </rPh>
    <rPh sb="3" eb="5">
      <t>カンジ</t>
    </rPh>
    <phoneticPr fontId="12"/>
  </si>
  <si>
    <t>性別</t>
    <rPh sb="0" eb="2">
      <t>セイベツ</t>
    </rPh>
    <phoneticPr fontId="12"/>
  </si>
  <si>
    <t>役職名</t>
    <rPh sb="0" eb="3">
      <t>ヤクショクメイ</t>
    </rPh>
    <phoneticPr fontId="12"/>
  </si>
  <si>
    <t>年</t>
    <rPh sb="0" eb="1">
      <t>ネン</t>
    </rPh>
    <phoneticPr fontId="12"/>
  </si>
  <si>
    <t>月</t>
    <rPh sb="0" eb="1">
      <t>ゲツ</t>
    </rPh>
    <phoneticPr fontId="12"/>
  </si>
  <si>
    <t>日</t>
    <rPh sb="0" eb="1">
      <t>ニチ</t>
    </rPh>
    <phoneticPr fontId="12"/>
  </si>
  <si>
    <t>発注先</t>
    <rPh sb="0" eb="2">
      <t>ハッチュウ</t>
    </rPh>
    <rPh sb="2" eb="3">
      <t>サキ</t>
    </rPh>
    <phoneticPr fontId="3"/>
  </si>
  <si>
    <t>合計</t>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</si>
  <si>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</si>
  <si>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</si>
  <si>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</si>
  <si>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</si>
  <si>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</si>
  <si>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</si>
  <si>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</si>
  <si>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</si>
  <si>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</si>
  <si>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</si>
  <si>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</si>
  <si>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</si>
  <si>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r>
      <t>※</t>
    </r>
    <r>
      <rPr>
        <sz val="11"/>
        <color rgb="FFFF0000"/>
        <rFont val="ＭＳ 明朝"/>
        <family val="1"/>
        <charset val="128"/>
      </rPr>
      <t>支払い月で計上をすること</t>
    </r>
    <rPh sb="1" eb="3">
      <t>シハラ</t>
    </rPh>
    <rPh sb="4" eb="5">
      <t>ヅキ</t>
    </rPh>
    <rPh sb="6" eb="8">
      <t>ケイジョウ</t>
    </rPh>
    <phoneticPr fontId="3"/>
  </si>
  <si>
    <t>様式</t>
  </si>
  <si>
    <t>書類名称</t>
  </si>
  <si>
    <t>自由</t>
  </si>
  <si>
    <t>別紙1</t>
  </si>
  <si>
    <t>別紙2</t>
  </si>
  <si>
    <t>役員名簿</t>
  </si>
  <si>
    <t>別紙3</t>
  </si>
  <si>
    <t>実施体制図</t>
  </si>
  <si>
    <t>実証経費シート</t>
  </si>
  <si>
    <t>実証経費の経費根拠資料</t>
  </si>
  <si>
    <t>決算報告書(直近3年分)</t>
  </si>
  <si>
    <t>情報セキュリティポリシー　等</t>
  </si>
  <si>
    <t>実施体制図</t>
    <phoneticPr fontId="3"/>
  </si>
  <si>
    <t>事業者名</t>
  </si>
  <si>
    <t>住所</t>
  </si>
  <si>
    <t>業務の範囲</t>
  </si>
  <si>
    <t>【実施体制図に記載すべき事項】</t>
    <phoneticPr fontId="3"/>
  </si>
  <si>
    <t>印刷製本費</t>
    <rPh sb="0" eb="2">
      <t>インサツ</t>
    </rPh>
    <rPh sb="2" eb="4">
      <t>セイホン</t>
    </rPh>
    <rPh sb="4" eb="5">
      <t>ヒ</t>
    </rPh>
    <phoneticPr fontId="3"/>
  </si>
  <si>
    <t>合計</t>
    <rPh sb="0" eb="2">
      <t>ゴウケイ</t>
    </rPh>
    <phoneticPr fontId="3"/>
  </si>
  <si>
    <t>委託先</t>
  </si>
  <si>
    <t>東京都○○区・・・・</t>
  </si>
  <si>
    <t>※できる限り詳細に記入のこと</t>
  </si>
  <si>
    <t>外注先</t>
  </si>
  <si>
    <t>〃</t>
  </si>
  <si>
    <t>再委託先（事業者Ａの委託先）</t>
  </si>
  <si>
    <t>事業者Ｄ未定
（再委託先）</t>
    <phoneticPr fontId="3"/>
  </si>
  <si>
    <t>事業者Ｅ
（再々委託先）</t>
    <phoneticPr fontId="3"/>
  </si>
  <si>
    <t>再々委託先（事業者Ｃの委託先</t>
  </si>
  <si>
    <t>（例）ｹｲｻﾞｲ ﾀﾛｳ</t>
    <rPh sb="1" eb="2">
      <t>レイ</t>
    </rPh>
    <phoneticPr fontId="3"/>
  </si>
  <si>
    <t>経済　太郎</t>
    <rPh sb="0" eb="2">
      <t>ケイザイ</t>
    </rPh>
    <rPh sb="3" eb="5">
      <t>タロウ</t>
    </rPh>
    <phoneticPr fontId="3"/>
  </si>
  <si>
    <t>01</t>
    <phoneticPr fontId="3"/>
  </si>
  <si>
    <t>M</t>
    <phoneticPr fontId="3"/>
  </si>
  <si>
    <t>代表取締役社長</t>
    <rPh sb="0" eb="2">
      <t>ダイヒョウ</t>
    </rPh>
    <rPh sb="2" eb="7">
      <t>トリシマリヤクシャチョウ</t>
    </rPh>
    <phoneticPr fontId="3"/>
  </si>
  <si>
    <t>消費税</t>
    <rPh sb="0" eb="3">
      <t>ショウヒゼイ</t>
    </rPh>
    <phoneticPr fontId="3"/>
  </si>
  <si>
    <t>人件費</t>
    <rPh sb="0" eb="3">
      <t>ジンケンヒ</t>
    </rPh>
    <phoneticPr fontId="3"/>
  </si>
  <si>
    <t>実証経費</t>
    <phoneticPr fontId="3"/>
  </si>
  <si>
    <t>No.</t>
  </si>
  <si>
    <t>補助事業に要する経費、補助対象経費及び補助金の配分額</t>
  </si>
  <si>
    <t>人件費シート</t>
  </si>
  <si>
    <t>社内のコンプライアンス体制図</t>
  </si>
  <si>
    <t>時間(hh:mm)</t>
    <phoneticPr fontId="3"/>
  </si>
  <si>
    <t>金額(￥)</t>
    <rPh sb="0" eb="2">
      <t>キンガク</t>
    </rPh>
    <phoneticPr fontId="3"/>
  </si>
  <si>
    <t>別紙</t>
    <rPh sb="0" eb="2">
      <t>ベッシ</t>
    </rPh>
    <phoneticPr fontId="3"/>
  </si>
  <si>
    <t>暴力団排除に関する制約事項</t>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</si>
  <si>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</si>
  <si>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3"/>
  </si>
  <si>
    <t>注意事項</t>
    <rPh sb="0" eb="4">
      <t>チュウイジコウ</t>
    </rPh>
    <phoneticPr fontId="3"/>
  </si>
  <si>
    <t>（スマートメーターを活用したディマンドリスポンス実証事業）</t>
    <phoneticPr fontId="3"/>
  </si>
  <si>
    <t>会社名</t>
    <rPh sb="0" eb="3">
      <t>カイシャメイ</t>
    </rPh>
    <phoneticPr fontId="12"/>
  </si>
  <si>
    <t>1960</t>
    <phoneticPr fontId="3"/>
  </si>
  <si>
    <t>役員名簿</t>
    <rPh sb="0" eb="1">
      <t>ヤク</t>
    </rPh>
    <rPh sb="1" eb="2">
      <t>イン</t>
    </rPh>
    <rPh sb="2" eb="3">
      <t>ナ</t>
    </rPh>
    <rPh sb="3" eb="4">
      <t>ボ</t>
    </rPh>
    <phoneticPr fontId="12"/>
  </si>
  <si>
    <t>・jGrantsに入力のみ</t>
    <rPh sb="2" eb="11">
      <t>gランtsニニュウリョク</t>
    </rPh>
    <phoneticPr fontId="3"/>
  </si>
  <si>
    <t>・書類提出時点の全ての役員を記載（執行役員を除く）</t>
    <phoneticPr fontId="3"/>
  </si>
  <si>
    <t>・本書類の記に記載されている事項に該当しないことを確認して提出すること</t>
    <phoneticPr fontId="3"/>
  </si>
  <si>
    <t>指定書式1</t>
    <rPh sb="0" eb="4">
      <t>シテイショシキ</t>
    </rPh>
    <phoneticPr fontId="3"/>
  </si>
  <si>
    <t>指定書式2</t>
    <rPh sb="0" eb="4">
      <t>シテイショシキ</t>
    </rPh>
    <phoneticPr fontId="3"/>
  </si>
  <si>
    <t>指定書式3</t>
    <rPh sb="0" eb="4">
      <t>シテイショシキ</t>
    </rPh>
    <phoneticPr fontId="3"/>
  </si>
  <si>
    <t>指定書式4</t>
    <rPh sb="0" eb="4">
      <t>シテイショシキ</t>
    </rPh>
    <phoneticPr fontId="3"/>
  </si>
  <si>
    <t>●</t>
    <phoneticPr fontId="3"/>
  </si>
  <si>
    <t>△</t>
    <phoneticPr fontId="3"/>
  </si>
  <si>
    <t>指定書式5</t>
    <rPh sb="0" eb="4">
      <t>シテイショシキ</t>
    </rPh>
    <phoneticPr fontId="3"/>
  </si>
  <si>
    <t>本Excelファイルにて作成</t>
    <rPh sb="0" eb="6">
      <t>ホンエクセル</t>
    </rPh>
    <rPh sb="12" eb="14">
      <t>サクセイ</t>
    </rPh>
    <phoneticPr fontId="3"/>
  </si>
  <si>
    <t>別途指定書式をSIIのHPよりダウンロードして作成すること</t>
    <rPh sb="0" eb="2">
      <t>ベット</t>
    </rPh>
    <rPh sb="2" eb="4">
      <t>シテイ</t>
    </rPh>
    <rPh sb="4" eb="6">
      <t>ショシキ</t>
    </rPh>
    <rPh sb="23" eb="25">
      <t>サクセイ</t>
    </rPh>
    <phoneticPr fontId="3"/>
  </si>
  <si>
    <t>作成方法</t>
    <rPh sb="0" eb="4">
      <t>サクセイホウホウ</t>
    </rPh>
    <phoneticPr fontId="3"/>
  </si>
  <si>
    <t>適宜用意すること</t>
    <rPh sb="0" eb="2">
      <t>テキギ</t>
    </rPh>
    <rPh sb="2" eb="4">
      <t>ヨウイ</t>
    </rPh>
    <phoneticPr fontId="3"/>
  </si>
  <si>
    <t>提出書類チェックリスト</t>
    <rPh sb="0" eb="4">
      <t>テイシュツショルイ</t>
    </rPh>
    <phoneticPr fontId="3"/>
  </si>
  <si>
    <t>・（別紙1）の入力金額と一致していること
・人件費（固定資産計上しないもの）を補助対象経費として申請する場合のみ</t>
    <rPh sb="39" eb="45">
      <t>ホジョタイショウケイヒ</t>
    </rPh>
    <phoneticPr fontId="3"/>
  </si>
  <si>
    <t>・（別紙1）の入力金額と一致していること
・実証経費を補助対象経費として申請する場合のみ</t>
    <rPh sb="2" eb="4">
      <t>ベッシ</t>
    </rPh>
    <rPh sb="7" eb="9">
      <t>ニュウリョク</t>
    </rPh>
    <rPh sb="9" eb="11">
      <t>キンガク</t>
    </rPh>
    <rPh sb="12" eb="14">
      <t>イッチ</t>
    </rPh>
    <rPh sb="22" eb="24">
      <t>ジッショウ</t>
    </rPh>
    <rPh sb="24" eb="26">
      <t>ケイヒ</t>
    </rPh>
    <rPh sb="27" eb="29">
      <t>ホジョ</t>
    </rPh>
    <rPh sb="29" eb="31">
      <t>タイショウ</t>
    </rPh>
    <rPh sb="31" eb="33">
      <t>ケイヒ</t>
    </rPh>
    <rPh sb="36" eb="38">
      <t>シンセイ</t>
    </rPh>
    <rPh sb="40" eb="42">
      <t>バアイ</t>
    </rPh>
    <phoneticPr fontId="3"/>
  </si>
  <si>
    <t>・売上高、営業利益、経常利益、総資産、純資産が記載されている箇所をマーカーするなどして明確にすること
・決算報告書は、表紙及び上記の内容が記載されている該当ページを抜粋し、提出すること（全ページの提出は不要）
・原則、申請者単体の決算報告書とすること</t>
    <phoneticPr fontId="3"/>
  </si>
  <si>
    <t>・コンプライアンス遵守の仕組みがわかる体制図</t>
    <phoneticPr fontId="3"/>
  </si>
  <si>
    <t>・情報管理における取り組みがわかる資料
・取得している場合、第三者認証の認証証明書、社内規程のコピー等</t>
    <phoneticPr fontId="3"/>
  </si>
  <si>
    <t>注意事項及び作成方法を確認のうえ、書類を用意してください。提出する書類は、提出チェック欄にてチェックをプルダウン選択してください。</t>
    <rPh sb="0" eb="4">
      <t>チュウイジコウ</t>
    </rPh>
    <rPh sb="4" eb="5">
      <t>オヨ</t>
    </rPh>
    <rPh sb="6" eb="10">
      <t>サクセイホウホウ</t>
    </rPh>
    <rPh sb="11" eb="13">
      <t>カクニン</t>
    </rPh>
    <rPh sb="17" eb="19">
      <t>ショルイ</t>
    </rPh>
    <rPh sb="20" eb="22">
      <t>ヨウイ</t>
    </rPh>
    <rPh sb="29" eb="31">
      <t>テイシュツ</t>
    </rPh>
    <rPh sb="33" eb="35">
      <t>ショルイ</t>
    </rPh>
    <rPh sb="37" eb="39">
      <t>テイシュツ</t>
    </rPh>
    <rPh sb="43" eb="44">
      <t>ラン</t>
    </rPh>
    <rPh sb="56" eb="58">
      <t>センタク</t>
    </rPh>
    <phoneticPr fontId="3"/>
  </si>
  <si>
    <t>提出
チェック</t>
    <rPh sb="0" eb="2">
      <t>テイシュツ</t>
    </rPh>
    <phoneticPr fontId="3"/>
  </si>
  <si>
    <t>申請者名</t>
    <rPh sb="0" eb="4">
      <t>シンセイシャメイ</t>
    </rPh>
    <phoneticPr fontId="3"/>
  </si>
  <si>
    <t>申請事業</t>
    <rPh sb="0" eb="4">
      <t>シンセイジギョウ</t>
    </rPh>
    <phoneticPr fontId="3"/>
  </si>
  <si>
    <t>スマートメーターネットワークに関する実証事業(Ａ事業)</t>
    <phoneticPr fontId="3"/>
  </si>
  <si>
    <t xml:space="preserve">サーバー・無線端末への接続及びサイバーセキュリティ検証に関する実証事業(Ｂ事業) </t>
    <phoneticPr fontId="3"/>
  </si>
  <si>
    <t>プルダウン</t>
    <phoneticPr fontId="3"/>
  </si>
  <si>
    <t>（選択してください）</t>
    <rPh sb="1" eb="3">
      <t>センタク</t>
    </rPh>
    <phoneticPr fontId="3"/>
  </si>
  <si>
    <t>申請者名</t>
    <phoneticPr fontId="3"/>
  </si>
  <si>
    <t>人件費シート（固定資産計上しないもの）</t>
    <rPh sb="0" eb="3">
      <t>ジンケンヒ</t>
    </rPh>
    <rPh sb="7" eb="11">
      <t>コテイシサン</t>
    </rPh>
    <rPh sb="11" eb="13">
      <t>ケイジョウ</t>
    </rPh>
    <phoneticPr fontId="3"/>
  </si>
  <si>
    <r>
      <t xml:space="preserve">提出要否
</t>
    </r>
    <r>
      <rPr>
        <b/>
        <sz val="9"/>
        <color theme="0"/>
        <rFont val="ＭＳ ゴシック"/>
        <family val="3"/>
        <charset val="128"/>
      </rPr>
      <t>（●：提出必須、
△：該当する場合のみ）</t>
    </r>
    <rPh sb="0" eb="4">
      <t>テイシュツヨウヒ</t>
    </rPh>
    <phoneticPr fontId="3"/>
  </si>
  <si>
    <r>
      <t>▼記入時の注意事項▼
１．</t>
    </r>
    <r>
      <rPr>
        <b/>
        <sz val="20"/>
        <color rgb="FFFF0000"/>
        <rFont val="ＭＳ 明朝"/>
        <family val="1"/>
        <charset val="128"/>
      </rPr>
      <t>発注先別で入力してください。</t>
    </r>
    <r>
      <rPr>
        <sz val="20"/>
        <rFont val="ＭＳ 明朝"/>
        <family val="1"/>
        <charset val="128"/>
      </rPr>
      <t xml:space="preserve">
　</t>
    </r>
    <r>
      <rPr>
        <u/>
        <sz val="20"/>
        <rFont val="ＭＳ 明朝"/>
        <family val="1"/>
        <charset val="128"/>
      </rPr>
      <t xml:space="preserve">一つの発注先に複数の内容を依頼する場合は、
</t>
    </r>
    <r>
      <rPr>
        <sz val="20"/>
        <rFont val="ＭＳ 明朝"/>
        <family val="1"/>
        <charset val="128"/>
      </rPr>
      <t>　</t>
    </r>
    <r>
      <rPr>
        <u/>
        <sz val="20"/>
        <rFont val="ＭＳ 明朝"/>
        <family val="1"/>
        <charset val="128"/>
      </rPr>
      <t xml:space="preserve">内容の欄に箇条書きで入力してください。
</t>
    </r>
    <r>
      <rPr>
        <sz val="20"/>
        <rFont val="ＭＳ 明朝"/>
        <family val="1"/>
        <charset val="128"/>
      </rPr>
      <t xml:space="preserve">
　自社開発で行う場合は、発注先に「自社開発」と記載し、
　開発に係る人件費は
　「12.機械装置等の導入に係る人件費_固定資産計上あり」に入力し、
　各月の合計額を本シートに入力してください。
２．</t>
    </r>
    <r>
      <rPr>
        <b/>
        <u/>
        <sz val="20"/>
        <color rgb="FFFF0000"/>
        <rFont val="ＭＳ 明朝"/>
        <family val="1"/>
        <charset val="128"/>
      </rPr>
      <t>支払予定月</t>
    </r>
    <r>
      <rPr>
        <sz val="20"/>
        <rFont val="ＭＳ 明朝"/>
        <family val="1"/>
        <charset val="128"/>
      </rPr>
      <t xml:space="preserve">で金額を入力して下さい。
３．合計は自動計算されます。
</t>
    </r>
    <rPh sb="1" eb="4">
      <t>キニュウジ</t>
    </rPh>
    <rPh sb="5" eb="9">
      <t>チュウイジコウ</t>
    </rPh>
    <rPh sb="19" eb="21">
      <t>ハッチュウ</t>
    </rPh>
    <rPh sb="21" eb="22">
      <t>サキ</t>
    </rPh>
    <rPh sb="22" eb="23">
      <t>ベツ</t>
    </rPh>
    <rPh sb="24" eb="26">
      <t>ニュウリョク</t>
    </rPh>
    <rPh sb="35" eb="36">
      <t>ヒト</t>
    </rPh>
    <rPh sb="38" eb="41">
      <t>ハッチュウサキ</t>
    </rPh>
    <rPh sb="42" eb="44">
      <t>フクスウ</t>
    </rPh>
    <rPh sb="45" eb="47">
      <t>ナイヨウ</t>
    </rPh>
    <rPh sb="48" eb="50">
      <t>イライ</t>
    </rPh>
    <rPh sb="52" eb="54">
      <t>バアイ</t>
    </rPh>
    <rPh sb="58" eb="60">
      <t>ナイヨウ</t>
    </rPh>
    <rPh sb="61" eb="62">
      <t>ラン</t>
    </rPh>
    <rPh sb="63" eb="66">
      <t>カジョウガ</t>
    </rPh>
    <rPh sb="68" eb="70">
      <t>ニュウリョク</t>
    </rPh>
    <rPh sb="83" eb="84">
      <t>オコナ</t>
    </rPh>
    <rPh sb="85" eb="87">
      <t>バアイ</t>
    </rPh>
    <rPh sb="89" eb="92">
      <t>ハッチュウサキ</t>
    </rPh>
    <rPh sb="94" eb="96">
      <t>ジシャ</t>
    </rPh>
    <rPh sb="96" eb="98">
      <t>カイハツ</t>
    </rPh>
    <rPh sb="100" eb="102">
      <t>キサイ</t>
    </rPh>
    <rPh sb="104" eb="106">
      <t>カイハツ</t>
    </rPh>
    <rPh sb="109" eb="110">
      <t>カカ</t>
    </rPh>
    <rPh sb="111" eb="114">
      <t>ジンケンヒ</t>
    </rPh>
    <rPh sb="146" eb="148">
      <t>ニュウリョク</t>
    </rPh>
    <rPh sb="161" eb="162">
      <t>ホン</t>
    </rPh>
    <rPh sb="166" eb="168">
      <t>ニュウリョク</t>
    </rPh>
    <rPh sb="177" eb="179">
      <t>シハラ</t>
    </rPh>
    <rPh sb="179" eb="181">
      <t>ヨテイ</t>
    </rPh>
    <rPh sb="181" eb="182">
      <t>ツキ</t>
    </rPh>
    <rPh sb="183" eb="185">
      <t>キンガク</t>
    </rPh>
    <rPh sb="186" eb="188">
      <t>ニュウリョク</t>
    </rPh>
    <rPh sb="190" eb="191">
      <t>クダ</t>
    </rPh>
    <rPh sb="198" eb="200">
      <t>ゴウケイ</t>
    </rPh>
    <rPh sb="201" eb="203">
      <t>ジドウ</t>
    </rPh>
    <rPh sb="203" eb="205">
      <t>ケイサン</t>
    </rPh>
    <phoneticPr fontId="3"/>
  </si>
  <si>
    <t>←四半期毎の集計は発注先別に自動算出されます。
　　第1四半期：6月
　　第2四半期：7～9月
　　第3四半期：10～12月
　　第4四半期：1月～3月</t>
    <phoneticPr fontId="3"/>
  </si>
  <si>
    <r>
      <rPr>
        <b/>
        <sz val="20"/>
        <rFont val="ＭＳ 明朝"/>
        <family val="1"/>
        <charset val="128"/>
      </rPr>
      <t xml:space="preserve">▼記入時の注意事項▼
</t>
    </r>
    <r>
      <rPr>
        <sz val="20"/>
        <rFont val="ＭＳ 明朝"/>
        <family val="1"/>
        <charset val="128"/>
      </rPr>
      <t>・本事業において、</t>
    </r>
    <r>
      <rPr>
        <b/>
        <sz val="20"/>
        <color rgb="FFFF0000"/>
        <rFont val="ＭＳ 明朝"/>
        <family val="1"/>
        <charset val="128"/>
      </rPr>
      <t>固定資産計上しない</t>
    </r>
    <r>
      <rPr>
        <b/>
        <u/>
        <sz val="20"/>
        <rFont val="ＭＳ 明朝"/>
        <family val="1"/>
        <charset val="128"/>
      </rPr>
      <t>人員</t>
    </r>
    <r>
      <rPr>
        <sz val="20"/>
        <rFont val="ＭＳ 明朝"/>
        <family val="1"/>
        <charset val="128"/>
      </rPr>
      <t>と</t>
    </r>
    <r>
      <rPr>
        <b/>
        <u/>
        <sz val="20"/>
        <rFont val="ＭＳ 明朝"/>
        <family val="1"/>
        <charset val="128"/>
      </rPr>
      <t>各月の予定時間</t>
    </r>
    <r>
      <rPr>
        <sz val="20"/>
        <rFont val="ＭＳ 明朝"/>
        <family val="1"/>
        <charset val="128"/>
      </rPr>
      <t>を入力して下さい。
　各月の補助対象業務時間は"hh:mm"で入力して下さい。（以下の例を参照）
　</t>
    </r>
    <r>
      <rPr>
        <b/>
        <sz val="20"/>
        <rFont val="ＭＳ 明朝"/>
        <family val="1"/>
        <charset val="128"/>
      </rPr>
      <t>例）</t>
    </r>
    <r>
      <rPr>
        <sz val="20"/>
        <rFont val="ＭＳ 明朝"/>
        <family val="1"/>
        <charset val="128"/>
      </rPr>
      <t>月の補助対象業務予定時間が"</t>
    </r>
    <r>
      <rPr>
        <b/>
        <sz val="20"/>
        <rFont val="ＭＳ 明朝"/>
        <family val="1"/>
        <charset val="128"/>
      </rPr>
      <t>20時間15分</t>
    </r>
    <r>
      <rPr>
        <sz val="20"/>
        <rFont val="ＭＳ 明朝"/>
        <family val="1"/>
        <charset val="128"/>
      </rPr>
      <t>"の場合→"</t>
    </r>
    <r>
      <rPr>
        <b/>
        <sz val="20"/>
        <rFont val="ＭＳ 明朝"/>
        <family val="1"/>
        <charset val="128"/>
      </rPr>
      <t>20:15</t>
    </r>
    <r>
      <rPr>
        <sz val="20"/>
        <rFont val="ＭＳ 明朝"/>
        <family val="1"/>
        <charset val="128"/>
      </rPr>
      <t>"と記入して下さい。
・入力頂くのは</t>
    </r>
    <r>
      <rPr>
        <b/>
        <sz val="20"/>
        <color rgb="FFFFFF00"/>
        <rFont val="ＭＳ 明朝"/>
        <family val="1"/>
        <charset val="128"/>
      </rPr>
      <t>黄色のセル</t>
    </r>
    <r>
      <rPr>
        <sz val="20"/>
        <rFont val="ＭＳ 明朝"/>
        <family val="1"/>
        <charset val="128"/>
      </rPr>
      <t>のみでお願いします。
　</t>
    </r>
    <r>
      <rPr>
        <b/>
        <u/>
        <sz val="20"/>
        <color rgb="FFFF0000"/>
        <rFont val="ＭＳ 明朝"/>
        <family val="1"/>
        <charset val="128"/>
      </rPr>
      <t>その他のセルは、編集せず</t>
    </r>
    <r>
      <rPr>
        <sz val="20"/>
        <rFont val="ＭＳ 明朝"/>
        <family val="1"/>
        <charset val="128"/>
      </rPr>
      <t>にご使用下さい。自動計算用の数式等を入力しております。
　※単価は氏名、保険等級、賞与回数を入力すると令和7年度の健保等級単価が自動で反映されます。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</si>
  <si>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rPr>
        <b/>
        <sz val="20"/>
        <rFont val="ＭＳ 明朝"/>
        <family val="1"/>
        <charset val="128"/>
      </rPr>
      <t>▼記入時の注意事項▼</t>
    </r>
    <r>
      <rPr>
        <sz val="20"/>
        <rFont val="ＭＳ 明朝"/>
        <family val="1"/>
        <charset val="128"/>
      </rPr>
      <t xml:space="preserve">
←黄色のセルのみ入力してください。
　 </t>
    </r>
    <r>
      <rPr>
        <u/>
        <sz val="20"/>
        <color rgb="FFFF0000"/>
        <rFont val="ＭＳ 明朝"/>
        <family val="1"/>
        <charset val="128"/>
      </rPr>
      <t>支払予定月</t>
    </r>
    <r>
      <rPr>
        <sz val="20"/>
        <rFont val="ＭＳ 明朝"/>
        <family val="1"/>
        <charset val="128"/>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</si>
  <si>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r>
      <rPr>
        <b/>
        <sz val="26"/>
        <rFont val="ＭＳ 明朝"/>
        <family val="1"/>
        <charset val="128"/>
      </rPr>
      <t xml:space="preserve">▼記入時の注意事項▼
</t>
    </r>
    <r>
      <rPr>
        <sz val="22"/>
        <rFont val="ＭＳ 明朝"/>
        <family val="1"/>
        <charset val="128"/>
      </rPr>
      <t>・本事業において、</t>
    </r>
    <r>
      <rPr>
        <b/>
        <sz val="22"/>
        <color rgb="FFFF0000"/>
        <rFont val="ＭＳ 明朝"/>
        <family val="1"/>
        <charset val="128"/>
      </rPr>
      <t>固定資産計上する</t>
    </r>
    <r>
      <rPr>
        <b/>
        <u/>
        <sz val="22"/>
        <rFont val="ＭＳ 明朝"/>
        <family val="1"/>
        <charset val="128"/>
      </rPr>
      <t>人員</t>
    </r>
    <r>
      <rPr>
        <sz val="22"/>
        <rFont val="ＭＳ 明朝"/>
        <family val="1"/>
        <charset val="128"/>
      </rPr>
      <t>と</t>
    </r>
    <r>
      <rPr>
        <b/>
        <u/>
        <sz val="22"/>
        <rFont val="ＭＳ 明朝"/>
        <family val="1"/>
        <charset val="128"/>
      </rPr>
      <t>各月の予定時間</t>
    </r>
    <r>
      <rPr>
        <sz val="22"/>
        <rFont val="ＭＳ 明朝"/>
        <family val="1"/>
        <charset val="128"/>
      </rPr>
      <t xml:space="preserve">を入力して下さい。※
</t>
    </r>
    <r>
      <rPr>
        <b/>
        <sz val="22"/>
        <rFont val="ＭＳ 明朝"/>
        <family val="1"/>
        <charset val="128"/>
      </rPr>
      <t>　</t>
    </r>
    <r>
      <rPr>
        <b/>
        <sz val="22"/>
        <color rgb="FFFF0000"/>
        <rFont val="ＭＳ 明朝"/>
        <family val="1"/>
        <charset val="128"/>
      </rPr>
      <t>※機械装置等の導入に係る人件費</t>
    </r>
    <r>
      <rPr>
        <sz val="22"/>
        <rFont val="ＭＳ 明朝"/>
        <family val="1"/>
        <charset val="128"/>
      </rPr>
      <t xml:space="preserve">
　各月の補助対象業務時間は"hh:mm"で入力して下さい。（以下の例を参照）
　</t>
    </r>
    <r>
      <rPr>
        <b/>
        <sz val="22"/>
        <rFont val="ＭＳ 明朝"/>
        <family val="1"/>
        <charset val="128"/>
      </rPr>
      <t>例）</t>
    </r>
    <r>
      <rPr>
        <sz val="22"/>
        <rFont val="ＭＳ 明朝"/>
        <family val="1"/>
        <charset val="128"/>
      </rPr>
      <t>月の補助対象業務予定時間が"</t>
    </r>
    <r>
      <rPr>
        <b/>
        <sz val="22"/>
        <rFont val="ＭＳ 明朝"/>
        <family val="1"/>
        <charset val="128"/>
      </rPr>
      <t>20時間15分</t>
    </r>
    <r>
      <rPr>
        <sz val="22"/>
        <rFont val="ＭＳ 明朝"/>
        <family val="1"/>
        <charset val="128"/>
      </rPr>
      <t>"の場合→"</t>
    </r>
    <r>
      <rPr>
        <b/>
        <sz val="22"/>
        <rFont val="ＭＳ 明朝"/>
        <family val="1"/>
        <charset val="128"/>
      </rPr>
      <t>20:15</t>
    </r>
    <r>
      <rPr>
        <sz val="22"/>
        <rFont val="ＭＳ 明朝"/>
        <family val="1"/>
        <charset val="128"/>
      </rPr>
      <t>"と記入して下さい。
・入力頂くのは</t>
    </r>
    <r>
      <rPr>
        <b/>
        <sz val="22"/>
        <color rgb="FFFFFF00"/>
        <rFont val="ＭＳ 明朝"/>
        <family val="1"/>
        <charset val="128"/>
      </rPr>
      <t>黄色のセル</t>
    </r>
    <r>
      <rPr>
        <sz val="22"/>
        <rFont val="ＭＳ 明朝"/>
        <family val="1"/>
        <charset val="128"/>
      </rPr>
      <t>のみでお願いします。
　</t>
    </r>
    <r>
      <rPr>
        <b/>
        <u/>
        <sz val="22"/>
        <color rgb="FFFF0000"/>
        <rFont val="ＭＳ 明朝"/>
        <family val="1"/>
        <charset val="128"/>
      </rPr>
      <t>その他のセルは、編集せず</t>
    </r>
    <r>
      <rPr>
        <sz val="22"/>
        <rFont val="ＭＳ 明朝"/>
        <family val="1"/>
        <charset val="128"/>
      </rPr>
      <t>にご使用下さい。自動計算用の数式等を入力しております。
　※単価は氏名、保険等級、賞与回数を入力すると令和7年度の健保等級単価が自動で反映されます。
　　</t>
    </r>
    <rPh sb="12" eb="15">
      <t>ホンジギョウ</t>
    </rPh>
    <rPh sb="20" eb="26">
      <t>コテイシサンケイジョウ</t>
    </rPh>
    <rPh sb="28" eb="30">
      <t>ジンイン</t>
    </rPh>
    <rPh sb="31" eb="33">
      <t>カクツキ</t>
    </rPh>
    <rPh sb="34" eb="36">
      <t>ヨテイ</t>
    </rPh>
    <rPh sb="36" eb="38">
      <t>ジカン</t>
    </rPh>
    <rPh sb="39" eb="41">
      <t>ニュウリョク</t>
    </rPh>
    <rPh sb="43" eb="44">
      <t>クダ</t>
    </rPh>
    <rPh sb="62" eb="65">
      <t>ジンケンヒ</t>
    </rPh>
    <rPh sb="74" eb="76">
      <t>ギョウム</t>
    </rPh>
    <rPh sb="96" eb="98">
      <t>イカ</t>
    </rPh>
    <rPh sb="99" eb="100">
      <t>レイ</t>
    </rPh>
    <rPh sb="101" eb="103">
      <t>サンショウ</t>
    </rPh>
    <rPh sb="154" eb="156">
      <t>ニュウリョク</t>
    </rPh>
    <rPh sb="156" eb="157">
      <t>イタダ</t>
    </rPh>
    <rPh sb="169" eb="170">
      <t>ネガ</t>
    </rPh>
    <rPh sb="179" eb="180">
      <t>タ</t>
    </rPh>
    <rPh sb="185" eb="187">
      <t>ヘンシュウ</t>
    </rPh>
    <rPh sb="191" eb="193">
      <t>シヨウ</t>
    </rPh>
    <rPh sb="193" eb="194">
      <t>クダ</t>
    </rPh>
    <rPh sb="219" eb="221">
      <t>タンカ</t>
    </rPh>
    <rPh sb="222" eb="224">
      <t>シメイ</t>
    </rPh>
    <rPh sb="225" eb="227">
      <t>ホケン</t>
    </rPh>
    <rPh sb="227" eb="229">
      <t>トウキュウ</t>
    </rPh>
    <rPh sb="230" eb="232">
      <t>ショウヨ</t>
    </rPh>
    <rPh sb="232" eb="234">
      <t>カイスウ</t>
    </rPh>
    <rPh sb="235" eb="237">
      <t>ニュウリョク</t>
    </rPh>
    <rPh sb="240" eb="242">
      <t>レイワ</t>
    </rPh>
    <rPh sb="243" eb="245">
      <t>ネンド</t>
    </rPh>
    <rPh sb="246" eb="248">
      <t>ケンポ</t>
    </rPh>
    <rPh sb="248" eb="250">
      <t>トウキュウ</t>
    </rPh>
    <rPh sb="250" eb="252">
      <t>タンカ</t>
    </rPh>
    <rPh sb="253" eb="255">
      <t>ジドウ</t>
    </rPh>
    <rPh sb="256" eb="258">
      <t>ハンエイ</t>
    </rPh>
    <phoneticPr fontId="3"/>
  </si>
  <si>
    <t>健保等級適用者</t>
  </si>
  <si>
    <t>労務費単価(円／時間)</t>
  </si>
  <si>
    <t>報酬月額</t>
  </si>
  <si>
    <t>Ａ．賞与なし、年４回以上</t>
  </si>
  <si>
    <t>Ｂ．賞与１回～３回</t>
  </si>
  <si>
    <t>月給範囲額</t>
  </si>
  <si>
    <t>以上</t>
  </si>
  <si>
    <t>～</t>
  </si>
  <si>
    <t>未満</t>
  </si>
  <si>
    <r>
      <rPr>
        <sz val="8"/>
        <rFont val="Meiryo UI"/>
        <family val="3"/>
        <charset val="128"/>
      </rPr>
      <t>健保等級適用者以外
（年俸制・月給制）</t>
    </r>
  </si>
  <si>
    <r>
      <rPr>
        <sz val="8"/>
        <rFont val="Meiryo UI"/>
        <family val="3"/>
        <charset val="128"/>
      </rPr>
      <t>労務費単価
(円／時間）</t>
    </r>
  </si>
  <si>
    <t>等級</t>
    <phoneticPr fontId="3"/>
  </si>
  <si>
    <t>生年月日</t>
    <rPh sb="0" eb="4">
      <t>セイネンガッピ</t>
    </rPh>
    <phoneticPr fontId="3"/>
  </si>
  <si>
    <t>株式会社経済産業</t>
    <rPh sb="0" eb="4">
      <t>カブシキガイシャ</t>
    </rPh>
    <rPh sb="4" eb="6">
      <t>ケイザイ</t>
    </rPh>
    <rPh sb="6" eb="8">
      <t>サンギョウ</t>
    </rPh>
    <phoneticPr fontId="3"/>
  </si>
  <si>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20" eb="22">
      <t>ハンカク</t>
    </rPh>
    <rPh sb="29" eb="31">
      <t>ハンカク</t>
    </rPh>
    <rPh sb="90" eb="92">
      <t>ハンカク</t>
    </rPh>
    <rPh sb="104" eb="107">
      <t>カイシャメイ</t>
    </rPh>
    <rPh sb="119" eb="121">
      <t>ジョウキ</t>
    </rPh>
    <rPh sb="121" eb="123">
      <t>キサイ</t>
    </rPh>
    <rPh sb="123" eb="124">
      <t>レイ</t>
    </rPh>
    <rPh sb="124" eb="126">
      <t>サンショウ</t>
    </rPh>
    <rPh sb="144" eb="146">
      <t>カンジ</t>
    </rPh>
    <phoneticPr fontId="12"/>
  </si>
  <si>
    <t>実施体制（補助事業者及び税込み１００万円以上の契約。請負その他委託の形式を問わない。）</t>
    <phoneticPr fontId="3"/>
  </si>
  <si>
    <t>関係</t>
    <phoneticPr fontId="3"/>
  </si>
  <si>
    <t>金額(税込み)</t>
    <phoneticPr fontId="3"/>
  </si>
  <si>
    <t>精算行為の有無</t>
    <rPh sb="0" eb="2">
      <t>セイサン</t>
    </rPh>
    <rPh sb="2" eb="4">
      <t>コウイ</t>
    </rPh>
    <rPh sb="5" eb="7">
      <t>ウム</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</si>
  <si>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</si>
  <si>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・第三者の委託先からさらに委託している場合（再委託などを行っている場合で、税込み１００万円以上の取引に限る）も上記同様に記載のこと。</t>
    <phoneticPr fontId="3"/>
  </si>
  <si>
    <t>〇〇（補助
事業者名を
記載）</t>
    <phoneticPr fontId="3"/>
  </si>
  <si>
    <t>補助事業者</t>
    <phoneticPr fontId="3"/>
  </si>
  <si>
    <t>【交付申請額】
円（税抜き又は税込み）
※算用数字を使用し、円単位で表記</t>
    <phoneticPr fontId="3"/>
  </si>
  <si>
    <t>事業者Ａ</t>
    <phoneticPr fontId="3"/>
  </si>
  <si>
    <t>※算用数字を使用し、円単位で契約金額を表記</t>
    <rPh sb="14" eb="16">
      <t>ケイヤク</t>
    </rPh>
    <rPh sb="16" eb="18">
      <t>キンガク</t>
    </rPh>
    <phoneticPr fontId="3"/>
  </si>
  <si>
    <t>事業者Ｂ未定</t>
    <phoneticPr fontId="3"/>
  </si>
  <si>
    <t>事業者Ｃ
（再委託先）</t>
    <phoneticPr fontId="3"/>
  </si>
  <si>
    <t>※非表示列</t>
    <rPh sb="1" eb="4">
      <t>ヒヒョウジ</t>
    </rPh>
    <rPh sb="4" eb="5">
      <t>レツ</t>
    </rPh>
    <phoneticPr fontId="3"/>
  </si>
  <si>
    <t>令和6年度補正 再生可能エネルギー導入拡大・分散型エネルギーリソース導入支援等事業費補助金</t>
    <rPh sb="4" eb="5">
      <t>ド</t>
    </rPh>
    <rPh sb="5" eb="7">
      <t>ホセイ</t>
    </rPh>
    <rPh sb="8" eb="10">
      <t>サイセイ</t>
    </rPh>
    <rPh sb="10" eb="12">
      <t>カノウ</t>
    </rPh>
    <rPh sb="17" eb="19">
      <t>ドウニュウ</t>
    </rPh>
    <rPh sb="19" eb="21">
      <t>カクダイ</t>
    </rPh>
    <rPh sb="22" eb="24">
      <t>ブンサン</t>
    </rPh>
    <rPh sb="24" eb="25">
      <t>ガタ</t>
    </rPh>
    <rPh sb="34" eb="36">
      <t>ドウニュウ</t>
    </rPh>
    <rPh sb="36" eb="38">
      <t>シエン</t>
    </rPh>
    <rPh sb="38" eb="39">
      <t>トウ</t>
    </rPh>
    <rPh sb="39" eb="41">
      <t>ジギョウ</t>
    </rPh>
    <rPh sb="41" eb="42">
      <t>ヒ</t>
    </rPh>
    <rPh sb="42" eb="45">
      <t>ホジョキン</t>
    </rPh>
    <phoneticPr fontId="3"/>
  </si>
  <si>
    <t>スマートメーターネットワークに関する実証事業(Ａ事業)</t>
  </si>
  <si>
    <t xml:space="preserve">サーバー・無線端末への接続及びサイバーセキュリティ検証に関する実証事業(Ｂ事業) </t>
  </si>
  <si>
    <t>交付申請書</t>
    <phoneticPr fontId="3"/>
  </si>
  <si>
    <t>様式第1</t>
    <phoneticPr fontId="3"/>
  </si>
  <si>
    <t>✓</t>
    <phoneticPr fontId="3"/>
  </si>
  <si>
    <t>－</t>
  </si>
  <si>
    <t>－</t>
    <phoneticPr fontId="3"/>
  </si>
  <si>
    <t>別紙1</t>
    <rPh sb="0" eb="2">
      <t>ベッシ</t>
    </rPh>
    <phoneticPr fontId="12"/>
  </si>
  <si>
    <t>プルダウン</t>
    <phoneticPr fontId="3"/>
  </si>
  <si>
    <t>性別</t>
    <rPh sb="0" eb="2">
      <t>セイベツ</t>
    </rPh>
    <phoneticPr fontId="3"/>
  </si>
  <si>
    <t>M</t>
    <phoneticPr fontId="3"/>
  </si>
  <si>
    <t>F</t>
    <phoneticPr fontId="3"/>
  </si>
  <si>
    <t>生年月日</t>
    <rPh sb="0" eb="4">
      <t>セイネンガッピ</t>
    </rPh>
    <phoneticPr fontId="3"/>
  </si>
  <si>
    <t>入力規則</t>
    <rPh sb="0" eb="4">
      <t>ニュウリョクキソク</t>
    </rPh>
    <phoneticPr fontId="3"/>
  </si>
  <si>
    <t>4桁、2桁であること</t>
    <rPh sb="1" eb="2">
      <t>ケタ</t>
    </rPh>
    <rPh sb="4" eb="5">
      <t>ケタ</t>
    </rPh>
    <phoneticPr fontId="3"/>
  </si>
  <si>
    <t>有</t>
    <phoneticPr fontId="3"/>
  </si>
  <si>
    <t>補助事業者</t>
    <rPh sb="0" eb="5">
      <t>ホジョジギョウシャ</t>
    </rPh>
    <phoneticPr fontId="3"/>
  </si>
  <si>
    <t>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</si>
  <si>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役員等が、自己、自社若しくは第三者の不正の利益を図る目的又は第三者に損害を加える目的をもって、暴力団又は暴力団員を利用するなどしているとき。</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</si>
  <si>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</si>
  <si>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</si>
  <si>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（１）</t>
    <phoneticPr fontId="3"/>
  </si>
  <si>
    <t>（２）</t>
    <phoneticPr fontId="3"/>
  </si>
  <si>
    <t>（３）</t>
    <phoneticPr fontId="3"/>
  </si>
  <si>
    <t>（４）</t>
    <phoneticPr fontId="3"/>
  </si>
  <si>
    <t>https://www.meti.go.jp/information_2/downloadfiles/R7kenpo.pdf</t>
    <phoneticPr fontId="3"/>
  </si>
  <si>
    <t>等級単価一覧表　令和７年度適用</t>
    <phoneticPr fontId="3"/>
  </si>
  <si>
    <t>出典</t>
    <rPh sb="0" eb="2">
      <t>シュッテン</t>
    </rPh>
    <phoneticPr fontId="3"/>
  </si>
  <si>
    <t>別紙2</t>
    <rPh sb="0" eb="2">
      <t>ベッシ</t>
    </rPh>
    <phoneticPr fontId="12"/>
  </si>
  <si>
    <t>別紙3</t>
    <rPh sb="0" eb="2">
      <t>ベッシ</t>
    </rPh>
    <phoneticPr fontId="12"/>
  </si>
  <si>
    <t>別紙</t>
    <rPh sb="0" eb="2">
      <t>ベッシ</t>
    </rPh>
    <phoneticPr fontId="43"/>
  </si>
  <si>
    <t>指定書式2</t>
    <rPh sb="0" eb="2">
      <t>シテイ</t>
    </rPh>
    <rPh sb="2" eb="4">
      <t>ショシキ</t>
    </rPh>
    <phoneticPr fontId="3"/>
  </si>
  <si>
    <t>指定書式3</t>
    <rPh sb="0" eb="2">
      <t>シテイ</t>
    </rPh>
    <rPh sb="2" eb="4">
      <t>ショシキ</t>
    </rPh>
    <phoneticPr fontId="3"/>
  </si>
  <si>
    <t>指定書式4</t>
    <rPh sb="0" eb="2">
      <t>シテイ</t>
    </rPh>
    <rPh sb="2" eb="4">
      <t>ショシキ</t>
    </rPh>
    <phoneticPr fontId="3"/>
  </si>
  <si>
    <t>A</t>
    <phoneticPr fontId="3"/>
  </si>
  <si>
    <t>B</t>
    <phoneticPr fontId="3"/>
  </si>
  <si>
    <t>事業</t>
    <rPh sb="0" eb="2">
      <t>ジギョウ</t>
    </rPh>
    <phoneticPr fontId="3"/>
  </si>
  <si>
    <t>補助率</t>
    <rPh sb="0" eb="3">
      <t>ホジョリツ</t>
    </rPh>
    <phoneticPr fontId="3"/>
  </si>
  <si>
    <t>上限</t>
    <rPh sb="0" eb="2">
      <t>ジョウゲン</t>
    </rPh>
    <phoneticPr fontId="3"/>
  </si>
  <si>
    <t>＜条件＞</t>
    <rPh sb="1" eb="3">
      <t>ジョウケン</t>
    </rPh>
    <phoneticPr fontId="3"/>
  </si>
  <si>
    <t>事業名</t>
    <rPh sb="0" eb="2">
      <t>ジギョウ</t>
    </rPh>
    <rPh sb="2" eb="3">
      <t>メイ</t>
    </rPh>
    <phoneticPr fontId="3"/>
  </si>
  <si>
    <t>1/2以内</t>
    <rPh sb="3" eb="5">
      <t>イナイ</t>
    </rPh>
    <phoneticPr fontId="3"/>
  </si>
  <si>
    <t>定額</t>
    <rPh sb="0" eb="2">
      <t>テイガク</t>
    </rPh>
    <phoneticPr fontId="3"/>
  </si>
  <si>
    <t>上限額</t>
    <rPh sb="0" eb="3">
      <t>ジョウゲンガク</t>
    </rPh>
    <phoneticPr fontId="3"/>
  </si>
  <si>
    <t>＜呼び出し＞</t>
    <rPh sb="1" eb="2">
      <t>ヨ</t>
    </rPh>
    <rPh sb="3" eb="4">
      <t>ダ</t>
    </rPh>
    <phoneticPr fontId="3"/>
  </si>
  <si>
    <t>＜反映用＞</t>
    <rPh sb="1" eb="4">
      <t>ハンエイヨウ</t>
    </rPh>
    <phoneticPr fontId="3"/>
  </si>
  <si>
    <t>消費税補助</t>
    <rPh sb="0" eb="3">
      <t>ショウヒゼイ</t>
    </rPh>
    <rPh sb="3" eb="5">
      <t>ホジョ</t>
    </rPh>
    <phoneticPr fontId="3"/>
  </si>
  <si>
    <t>機械装置等導入費</t>
    <phoneticPr fontId="3"/>
  </si>
  <si>
    <t>補助金の交付申請額</t>
    <rPh sb="0" eb="3">
      <t>ホジョキン</t>
    </rPh>
    <rPh sb="4" eb="6">
      <t>コウフ</t>
    </rPh>
    <rPh sb="6" eb="8">
      <t>シンセイ</t>
    </rPh>
    <rPh sb="8" eb="9">
      <t>ガク</t>
    </rPh>
    <phoneticPr fontId="3"/>
  </si>
  <si>
    <t>補助率</t>
    <rPh sb="0" eb="2">
      <t>ホジョ</t>
    </rPh>
    <rPh sb="2" eb="3">
      <t>リツ</t>
    </rPh>
    <phoneticPr fontId="3"/>
  </si>
  <si>
    <t>補助対象経費の額</t>
    <rPh sb="0" eb="2">
      <t>ホジョ</t>
    </rPh>
    <rPh sb="2" eb="4">
      <t>タイショウ</t>
    </rPh>
    <rPh sb="4" eb="6">
      <t>ケイヒ</t>
    </rPh>
    <rPh sb="7" eb="8">
      <t>ガク</t>
    </rPh>
    <phoneticPr fontId="3"/>
  </si>
  <si>
    <t>補助事業に要する経費</t>
    <phoneticPr fontId="3"/>
  </si>
  <si>
    <t>※確認用の非表示行</t>
    <rPh sb="1" eb="4">
      <t>カクニンヨウ</t>
    </rPh>
    <rPh sb="5" eb="8">
      <t>ヒヒョウジ</t>
    </rPh>
    <rPh sb="8" eb="9">
      <t>ギョウ</t>
    </rPh>
    <phoneticPr fontId="3"/>
  </si>
  <si>
    <t>リース料・レンタル料・賃料</t>
    <rPh sb="3" eb="4">
      <t>リョウ</t>
    </rPh>
    <rPh sb="9" eb="10">
      <t>リョウ</t>
    </rPh>
    <rPh sb="11" eb="13">
      <t>チンリョウ</t>
    </rPh>
    <phoneticPr fontId="3"/>
  </si>
  <si>
    <t>委託・外注費</t>
    <phoneticPr fontId="3"/>
  </si>
  <si>
    <t>機械装置等導入に係る人件費（固定資産計上分）シート</t>
    <rPh sb="0" eb="5">
      <t>キカイソウチトウ</t>
    </rPh>
    <rPh sb="5" eb="7">
      <t>ドウニュウ</t>
    </rPh>
    <rPh sb="8" eb="9">
      <t>カカ</t>
    </rPh>
    <rPh sb="10" eb="13">
      <t>ジンケンヒ</t>
    </rPh>
    <rPh sb="14" eb="16">
      <t>コテイ</t>
    </rPh>
    <rPh sb="16" eb="18">
      <t>シサン</t>
    </rPh>
    <rPh sb="18" eb="21">
      <t>ケイジョウブン</t>
    </rPh>
    <phoneticPr fontId="3"/>
  </si>
  <si>
    <t>未選択</t>
    <phoneticPr fontId="3"/>
  </si>
  <si>
    <t>（選択してください）</t>
    <phoneticPr fontId="3"/>
  </si>
  <si>
    <t/>
  </si>
  <si>
    <t>-</t>
    <phoneticPr fontId="3"/>
  </si>
  <si>
    <t>機械装置等導入費シート</t>
    <phoneticPr fontId="3"/>
  </si>
  <si>
    <t>機械装置等導入費の経費根拠資料</t>
    <phoneticPr fontId="3"/>
  </si>
  <si>
    <t>機械装置等導入に係る人件費（固定資産計上分）シート</t>
    <phoneticPr fontId="3"/>
  </si>
  <si>
    <t>・機械装置等導入に係る人件費（固定資産計上分）がある場合のみ
・指定書式4の入力金額と整合性が取れること</t>
    <phoneticPr fontId="3"/>
  </si>
  <si>
    <t>・機械装置等導入費の単価や数量がわかる資料（見積書・カタログ等）
・見積書は宛先、発行元、発行日が確認できること
・申請時点は概算見積で可とするが、補助対象と補助対象外の切り分けができる粒度の内訳書が添付されていること
・三者見積りを取得したうえで発注を行うこと
・補助対象経費が最安値の見積が補助対象経費となる（発注は最安値以外の事業者でも可）</t>
    <phoneticPr fontId="3"/>
  </si>
  <si>
    <t>・（別紙1）の入力金額と一致していること
・機械装置等導入費を補助対象経費として申請する場合のみ</t>
    <rPh sb="2" eb="4">
      <t>ベッシ</t>
    </rPh>
    <rPh sb="7" eb="9">
      <t>ニュウリョク</t>
    </rPh>
    <rPh sb="9" eb="11">
      <t>キンガク</t>
    </rPh>
    <rPh sb="12" eb="14">
      <t>イッチ</t>
    </rPh>
    <rPh sb="22" eb="24">
      <t>キカイ</t>
    </rPh>
    <rPh sb="24" eb="26">
      <t>ソウチ</t>
    </rPh>
    <rPh sb="26" eb="27">
      <t>トウ</t>
    </rPh>
    <rPh sb="27" eb="29">
      <t>ドウニュウ</t>
    </rPh>
    <rPh sb="29" eb="30">
      <t>ヒ</t>
    </rPh>
    <rPh sb="31" eb="33">
      <t>ホジョ</t>
    </rPh>
    <rPh sb="33" eb="35">
      <t>タイショウ</t>
    </rPh>
    <rPh sb="35" eb="37">
      <t>ケイヒ</t>
    </rPh>
    <rPh sb="40" eb="42">
      <t>シンセイ</t>
    </rPh>
    <rPh sb="44" eb="46">
      <t>バアイ</t>
    </rPh>
    <phoneticPr fontId="3"/>
  </si>
  <si>
    <r>
      <t>5月</t>
    </r>
    <r>
      <rPr>
        <sz val="10"/>
        <color rgb="FFFF0000"/>
        <rFont val="ＭＳ 明朝"/>
        <family val="1"/>
        <charset val="128"/>
      </rPr>
      <t>※</t>
    </r>
    <rPh sb="1" eb="2">
      <t>ガツ</t>
    </rPh>
    <phoneticPr fontId="3"/>
  </si>
  <si>
    <t>6月</t>
    <phoneticPr fontId="3"/>
  </si>
  <si>
    <r>
      <t>5月</t>
    </r>
    <r>
      <rPr>
        <sz val="10"/>
        <color rgb="FFFF0000"/>
        <rFont val="ＭＳ 明朝"/>
        <family val="1"/>
        <charset val="128"/>
      </rPr>
      <t>※</t>
    </r>
    <phoneticPr fontId="3"/>
  </si>
  <si>
    <t>※交付決定は5月下旬を予定しています</t>
    <rPh sb="1" eb="5">
      <t>コウフケッテイ</t>
    </rPh>
    <rPh sb="7" eb="8">
      <t>ガツ</t>
    </rPh>
    <rPh sb="8" eb="10">
      <t>ゲジュン</t>
    </rPh>
    <rPh sb="11" eb="13">
      <t>ヨテイ</t>
    </rPh>
    <phoneticPr fontId="3"/>
  </si>
  <si>
    <t>※交付決定は5月下旬を予定しています</t>
    <rPh sb="11" eb="13">
      <t>ヨテイ</t>
    </rPh>
    <phoneticPr fontId="3"/>
  </si>
  <si>
    <r>
      <t>5月</t>
    </r>
    <r>
      <rPr>
        <sz val="11"/>
        <color rgb="FFFF0000"/>
        <rFont val="ＭＳ 明朝"/>
        <family val="1"/>
        <charset val="128"/>
      </rPr>
      <t>※</t>
    </r>
    <phoneticPr fontId="3"/>
  </si>
  <si>
    <t>機械装置等導入費シート</t>
    <rPh sb="0" eb="2">
      <t>キカイ</t>
    </rPh>
    <rPh sb="2" eb="4">
      <t>ソウチ</t>
    </rPh>
    <rPh sb="4" eb="5">
      <t>トウ</t>
    </rPh>
    <rPh sb="5" eb="7">
      <t>ドウニュウ</t>
    </rPh>
    <rPh sb="7" eb="8">
      <t>ヒ</t>
    </rPh>
    <phoneticPr fontId="3"/>
  </si>
  <si>
    <t>・実証経費の単価や数量がわかる資料（見積書・カタログ等）
・見積書は宛先、発行元、発行日が確認できること
・申請時点は概算見積で可とするが、補助対象と補助対象外の切り分けができる粒度の内訳書が添付されていること
三者見積りを取得したうえで発注を行うこと（相見積要否については、P.11及びP.20を参照）
・補助対象経費が最安値の見積を補助対象経費とする（発注は最安値以外の事業者でも可）</t>
    <phoneticPr fontId="3"/>
  </si>
  <si>
    <t>事業概要説明資料</t>
    <phoneticPr fontId="3"/>
  </si>
  <si>
    <r>
      <t xml:space="preserve">・外部審査委員会でのプレゼンテーションでは、本資料を用いて行うこと
</t>
    </r>
    <r>
      <rPr>
        <sz val="10"/>
        <color rgb="FFFF0000"/>
        <rFont val="ＭＳ ゴシック"/>
        <family val="3"/>
        <charset val="128"/>
      </rPr>
      <t>・コンソーシアムを組成して申請する場合、代表して幹事社が作成すること</t>
    </r>
    <phoneticPr fontId="3"/>
  </si>
  <si>
    <t>該当しないことを確認のうえ、本Excelファイルの5番のシートをPDF化し、jGrantsへ添付</t>
    <rPh sb="0" eb="2">
      <t>ガイトウ</t>
    </rPh>
    <rPh sb="8" eb="10">
      <t>カクニン</t>
    </rPh>
    <rPh sb="14" eb="15">
      <t>ホン</t>
    </rPh>
    <rPh sb="26" eb="27">
      <t>バン</t>
    </rPh>
    <rPh sb="35" eb="36">
      <t>カ</t>
    </rPh>
    <rPh sb="46" eb="48">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</si>
</sst>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hh]:mm\ "/>
    <numFmt numFmtId="177" formatCode="[$-F800]dddd\,\ mmmm\ dd\,\ yyyy"/>
    <numFmt numFmtId="178" formatCode="#\ ?/2"/>
    <numFmt numFmtId="179" formatCode="#,##0_ "/>
    <numFmt numFmtId="180" formatCode="&quot;¥&quot;#,##0_);[Red]\(&quot;¥&quot;#,##0\)"/>
  </numFmts>
  <fonts count="93">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10"/>
      <name val="ＭＳ 明朝"/>
      <family val="1"/>
      <charset val="128"/>
    </font>
    <font>
      <sz val="10"/>
      <color rgb="FFFF0000"/>
      <name val="ＭＳ 明朝"/>
      <family val="1"/>
      <charset val="128"/>
    </font>
    <font>
      <sz val="10"/>
      <color theme="1"/>
      <name val="ＭＳ 明朝"/>
      <family val="1"/>
      <charset val="128"/>
    </font>
    <font>
      <b/>
      <sz val="14"/>
      <color theme="1"/>
      <name val="ＭＳ 明朝"/>
      <family val="1"/>
      <charset val="128"/>
    </font>
    <font>
      <sz val="11"/>
      <color theme="1"/>
      <name val="ＭＳ 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5"/>
      <color rgb="FFFF0000"/>
      <name val="ＭＳ 明朝"/>
      <family val="1"/>
      <charset val="128"/>
    </font>
    <font>
      <sz val="12"/>
      <color theme="1"/>
      <name val="ＭＳ 明朝"/>
      <family val="1"/>
      <charset val="128"/>
    </font>
    <font>
      <sz val="11"/>
      <color rgb="FFFF0000"/>
      <name val="ＭＳ 明朝"/>
      <family val="1"/>
      <charset val="128"/>
    </font>
    <font>
      <sz val="16"/>
      <color rgb="FFFF0000"/>
      <name val="ＭＳ 明朝"/>
      <family val="1"/>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u/>
      <sz val="13"/>
      <color rgb="FFFFFF00"/>
      <name val="ＭＳ ゴシック"/>
      <family val="3"/>
      <charset val="128"/>
    </font>
    <font>
      <u/>
      <sz val="11"/>
      <color theme="10"/>
      <name val="ＭＳ Ｐゴシック"/>
      <family val="2"/>
      <charset val="128"/>
      <scheme val="minor"/>
    </font>
    <font>
      <sz val="7"/>
      <color rgb="FF000000"/>
      <name val="Meiryo UI"/>
      <family val="3"/>
      <charset val="128"/>
    </font>
    <font>
      <b/>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b/>
      <sz val="11"/>
      <color theme="0"/>
      <name val="ＭＳ ゴシック"/>
      <family val="3"/>
      <charset val="128"/>
    </font>
    <font>
      <b/>
      <sz val="9"/>
      <color theme="0"/>
      <name val="ＭＳ ゴシック"/>
      <family val="3"/>
      <charset val="128"/>
    </font>
    <font>
      <sz val="10"/>
      <color rgb="FF000000"/>
      <name val="ＭＳ ゴシック"/>
      <family val="3"/>
      <charset val="128"/>
    </font>
    <font>
      <sz val="12"/>
      <color rgb="FF000000"/>
      <name val="ＭＳ ゴシック"/>
      <family val="3"/>
      <charset val="128"/>
    </font>
    <font>
      <sz val="10"/>
      <color theme="1"/>
      <name val="ＭＳ ゴシック"/>
      <family val="3"/>
      <charset val="128"/>
    </font>
    <font>
      <sz val="7"/>
      <color rgb="FF000000"/>
      <name val="ＭＳ ゴシック"/>
      <family val="3"/>
      <charset val="128"/>
    </font>
    <font>
      <sz val="22"/>
      <name val="ＭＳ 明朝"/>
      <family val="1"/>
      <charset val="128"/>
    </font>
    <font>
      <b/>
      <sz val="26"/>
      <name val="ＭＳ 明朝"/>
      <family val="1"/>
      <charset val="128"/>
    </font>
    <font>
      <b/>
      <sz val="22"/>
      <color rgb="FFFF0000"/>
      <name val="ＭＳ 明朝"/>
      <family val="1"/>
      <charset val="128"/>
    </font>
    <font>
      <b/>
      <u/>
      <sz val="22"/>
      <name val="ＭＳ 明朝"/>
      <family val="1"/>
      <charset val="128"/>
    </font>
    <font>
      <b/>
      <sz val="22"/>
      <name val="ＭＳ 明朝"/>
      <family val="1"/>
      <charset val="128"/>
    </font>
    <font>
      <b/>
      <sz val="22"/>
      <color rgb="FFFFFF00"/>
      <name val="ＭＳ 明朝"/>
      <family val="1"/>
      <charset val="128"/>
    </font>
    <font>
      <b/>
      <u/>
      <sz val="22"/>
      <color rgb="FFFF0000"/>
      <name val="ＭＳ 明朝"/>
      <family val="1"/>
      <charset val="128"/>
    </font>
    <font>
      <sz val="20"/>
      <name val="ＭＳ 明朝"/>
      <family val="1"/>
      <charset val="128"/>
    </font>
    <font>
      <b/>
      <u/>
      <sz val="20"/>
      <color rgb="FFFF0000"/>
      <name val="ＭＳ 明朝"/>
      <family val="1"/>
      <charset val="128"/>
    </font>
    <font>
      <b/>
      <sz val="20"/>
      <color rgb="FFFF0000"/>
      <name val="ＭＳ 明朝"/>
      <family val="1"/>
      <charset val="128"/>
    </font>
    <font>
      <u/>
      <sz val="20"/>
      <name val="ＭＳ 明朝"/>
      <family val="1"/>
      <charset val="128"/>
    </font>
    <font>
      <b/>
      <sz val="20"/>
      <name val="ＭＳ 明朝"/>
      <family val="1"/>
      <charset val="128"/>
    </font>
    <font>
      <b/>
      <u/>
      <sz val="20"/>
      <name val="ＭＳ 明朝"/>
      <family val="1"/>
      <charset val="128"/>
    </font>
    <font>
      <b/>
      <sz val="20"/>
      <color rgb="FFFFFF00"/>
      <name val="ＭＳ 明朝"/>
      <family val="1"/>
      <charset val="128"/>
    </font>
    <font>
      <u/>
      <sz val="20"/>
      <color rgb="FFFF0000"/>
      <name val="ＭＳ 明朝"/>
      <family val="1"/>
      <charset val="128"/>
    </font>
    <font>
      <sz val="10"/>
      <color rgb="FF000000"/>
      <name val="Times New Roman"/>
      <family val="1"/>
    </font>
    <font>
      <sz val="7"/>
      <name val="Meiryo UI"/>
      <family val="3"/>
      <charset val="128"/>
    </font>
    <font>
      <sz val="8"/>
      <name val="Meiryo UI"/>
      <family val="3"/>
      <charset val="128"/>
    </font>
    <font>
      <sz val="8"/>
      <color rgb="FF000000"/>
      <name val="Meiryo UI"/>
      <family val="3"/>
      <charset val="128"/>
    </font>
    <font>
      <sz val="8"/>
      <color theme="1"/>
      <name val="ＭＳ ゴシック"/>
      <family val="3"/>
      <charset val="128"/>
    </font>
    <font>
      <sz val="8"/>
      <color theme="1"/>
      <name val="ＭＳ 明朝"/>
      <family val="1"/>
      <charset val="128"/>
    </font>
    <font>
      <u/>
      <sz val="8"/>
      <color theme="10"/>
      <name val="Meiryo UI"/>
      <family val="3"/>
      <charset val="128"/>
    </font>
    <font>
      <sz val="12"/>
      <color indexed="81"/>
      <name val="MS P ゴシック"/>
      <family val="3"/>
      <charset val="128"/>
    </font>
    <font>
      <b/>
      <sz val="10.5"/>
      <color theme="1"/>
      <name val="ＭＳ 明朝"/>
      <family val="1"/>
      <charset val="128"/>
    </font>
    <font>
      <b/>
      <sz val="10"/>
      <color theme="1"/>
      <name val="ＭＳ 明朝"/>
      <family val="1"/>
      <charset val="128"/>
    </font>
    <font>
      <b/>
      <sz val="10"/>
      <color theme="1"/>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31859C"/>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double">
        <color indexed="64"/>
      </top>
      <bottom/>
      <diagonal/>
    </border>
    <border>
      <left style="thin">
        <color indexed="64"/>
      </left>
      <right style="hair">
        <color indexed="64"/>
      </right>
      <top style="medium">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1">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38" fontId="1" fillId="0" borderId="0" applyFont="0" applyFill="0" applyBorder="0" applyAlignment="0" applyProtection="0">
      <alignment vertical="center"/>
    </xf>
    <xf numFmtId="0" fontId="23" fillId="3" borderId="0" applyNumberFormat="0" applyBorder="0" applyAlignment="0" applyProtection="0">
      <alignment vertical="center"/>
    </xf>
    <xf numFmtId="9" fontId="24"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7" fillId="2" borderId="0" applyNumberFormat="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28" fillId="0" borderId="0" applyFont="0" applyFill="0" applyBorder="0" applyAlignment="0" applyProtection="0">
      <alignment vertical="center"/>
    </xf>
    <xf numFmtId="38" fontId="24" fillId="0" borderId="0" applyFont="0" applyFill="0" applyBorder="0" applyAlignment="0" applyProtection="0"/>
    <xf numFmtId="6" fontId="24" fillId="0" borderId="0" applyFont="0" applyFill="0" applyBorder="0" applyAlignment="0" applyProtection="0">
      <alignment vertical="center"/>
    </xf>
    <xf numFmtId="6" fontId="28" fillId="0" borderId="0" applyFont="0" applyFill="0" applyBorder="0" applyAlignment="0" applyProtection="0">
      <alignment vertical="center"/>
    </xf>
    <xf numFmtId="6" fontId="24" fillId="0" borderId="0" applyFont="0" applyFill="0" applyBorder="0" applyAlignment="0" applyProtection="0"/>
    <xf numFmtId="0" fontId="13" fillId="0" borderId="0">
      <alignment vertical="center"/>
    </xf>
    <xf numFmtId="0" fontId="13" fillId="0" borderId="0">
      <alignment vertical="center"/>
    </xf>
    <xf numFmtId="0" fontId="28" fillId="0" borderId="0">
      <alignment vertical="center"/>
    </xf>
    <xf numFmtId="0" fontId="13" fillId="0" borderId="0">
      <alignment vertical="center"/>
    </xf>
    <xf numFmtId="0" fontId="13" fillId="0" borderId="0">
      <alignment vertical="center"/>
    </xf>
    <xf numFmtId="0" fontId="28" fillId="0" borderId="0">
      <alignment vertical="center"/>
    </xf>
    <xf numFmtId="0" fontId="13" fillId="0" borderId="0">
      <alignment vertical="center"/>
    </xf>
    <xf numFmtId="0" fontId="13" fillId="0" borderId="0">
      <alignment vertical="center"/>
    </xf>
    <xf numFmtId="0" fontId="24" fillId="0" borderId="0"/>
    <xf numFmtId="0" fontId="28" fillId="0" borderId="0">
      <alignment vertical="center"/>
    </xf>
    <xf numFmtId="0" fontId="24" fillId="0" borderId="0">
      <alignment vertical="center"/>
    </xf>
    <xf numFmtId="0" fontId="13" fillId="0" borderId="0">
      <alignment vertical="center"/>
    </xf>
    <xf numFmtId="0" fontId="29" fillId="0" borderId="0"/>
    <xf numFmtId="0" fontId="24" fillId="0" borderId="0"/>
    <xf numFmtId="0" fontId="1" fillId="0" borderId="0">
      <alignment vertical="center"/>
    </xf>
    <xf numFmtId="0" fontId="30" fillId="0" borderId="0"/>
    <xf numFmtId="0" fontId="30" fillId="0" borderId="0"/>
    <xf numFmtId="0" fontId="1" fillId="0" borderId="0">
      <alignment vertical="center"/>
    </xf>
    <xf numFmtId="0" fontId="35" fillId="0" borderId="0">
      <alignment vertical="center"/>
    </xf>
    <xf numFmtId="0" fontId="41" fillId="0" borderId="0">
      <alignment vertical="center"/>
    </xf>
    <xf numFmtId="0" fontId="51" fillId="0" borderId="0" applyNumberFormat="0" applyFill="0" applyBorder="0" applyAlignment="0" applyProtection="0">
      <alignment vertical="center"/>
    </xf>
    <xf numFmtId="0" fontId="81" fillId="0" borderId="0"/>
  </cellStyleXfs>
  <cellXfs count="436">
    <xf numFmtId="0" fontId="0" fillId="0" borderId="0" xfId="0">
      <alignment vertical="center"/>
    </xf>
    <xf numFmtId="49" fontId="2" fillId="0" borderId="0" xfId="0" applyNumberFormat="1" applyFont="1">
      <alignment vertical="center"/>
    </xf>
    <xf numFmtId="49" fontId="7" fillId="0" borderId="0" xfId="0" applyNumberFormat="1" applyFont="1">
      <alignment vertical="center"/>
    </xf>
    <xf numFmtId="49" fontId="10" fillId="0" borderId="0" xfId="0" applyNumberFormat="1" applyFont="1">
      <alignment vertical="center"/>
    </xf>
    <xf numFmtId="0" fontId="2" fillId="0" borderId="0" xfId="0" applyFont="1">
      <alignment vertical="center"/>
    </xf>
    <xf numFmtId="38" fontId="7" fillId="0" borderId="0" xfId="1" applyFont="1" applyFill="1" applyBorder="1" applyAlignment="1" applyProtection="1">
      <alignment horizontal="right" vertical="center"/>
    </xf>
    <xf numFmtId="38" fontId="7" fillId="0" borderId="0" xfId="1" applyFont="1" applyFill="1" applyBorder="1" applyAlignment="1" applyProtection="1">
      <alignment horizontal="center" vertical="center"/>
    </xf>
    <xf numFmtId="38" fontId="7" fillId="0" borderId="0" xfId="1" applyFont="1" applyFill="1" applyBorder="1" applyAlignment="1" applyProtection="1">
      <alignment vertical="center"/>
    </xf>
    <xf numFmtId="0" fontId="5" fillId="0" borderId="0" xfId="0" applyFont="1">
      <alignment vertical="center"/>
    </xf>
    <xf numFmtId="0" fontId="7" fillId="0" borderId="0" xfId="0" applyFont="1">
      <alignment vertical="center"/>
    </xf>
    <xf numFmtId="0" fontId="2" fillId="0" borderId="0" xfId="2" applyFont="1" applyAlignment="1">
      <alignment horizontal="center" vertical="center"/>
    </xf>
    <xf numFmtId="0" fontId="6" fillId="0" borderId="0" xfId="0" applyFont="1">
      <alignment vertical="center"/>
    </xf>
    <xf numFmtId="0" fontId="2" fillId="0" borderId="0" xfId="2" applyFont="1">
      <alignment vertical="center"/>
    </xf>
    <xf numFmtId="0" fontId="4" fillId="0" borderId="0" xfId="0" applyFont="1">
      <alignment vertical="center"/>
    </xf>
    <xf numFmtId="0" fontId="6" fillId="0" borderId="0" xfId="0" applyFont="1" applyAlignment="1">
      <alignment horizontal="center" vertical="center"/>
    </xf>
    <xf numFmtId="49" fontId="15"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vertical="center" wrapText="1"/>
    </xf>
    <xf numFmtId="49" fontId="7" fillId="0" borderId="0" xfId="0" applyNumberFormat="1" applyFont="1" applyAlignment="1">
      <alignment vertical="center" wrapText="1"/>
    </xf>
    <xf numFmtId="49" fontId="2" fillId="0" borderId="0" xfId="0" applyNumberFormat="1" applyFont="1" applyAlignment="1">
      <alignment vertical="top"/>
    </xf>
    <xf numFmtId="42" fontId="10" fillId="0" borderId="0" xfId="1" applyNumberFormat="1" applyFont="1" applyFill="1" applyBorder="1" applyAlignment="1" applyProtection="1">
      <alignment horizontal="center" vertical="center" wrapText="1"/>
    </xf>
    <xf numFmtId="0" fontId="2" fillId="0" borderId="0" xfId="0" applyFont="1" applyAlignment="1">
      <alignment vertical="center" wrapText="1"/>
    </xf>
    <xf numFmtId="5" fontId="7" fillId="0" borderId="0" xfId="0" applyNumberFormat="1" applyFont="1">
      <alignment vertical="center"/>
    </xf>
    <xf numFmtId="49" fontId="7" fillId="0" borderId="0" xfId="0" applyNumberFormat="1" applyFont="1" applyAlignment="1">
      <alignment vertical="top"/>
    </xf>
    <xf numFmtId="0" fontId="5" fillId="0" borderId="0" xfId="0" applyFont="1" applyAlignment="1">
      <alignment vertical="center" wrapText="1"/>
    </xf>
    <xf numFmtId="0" fontId="2" fillId="0" borderId="0" xfId="2" applyFont="1" applyAlignment="1">
      <alignment horizontal="left" vertical="center"/>
    </xf>
    <xf numFmtId="49" fontId="5" fillId="0" borderId="0" xfId="0" applyNumberFormat="1" applyFont="1">
      <alignment vertical="center"/>
    </xf>
    <xf numFmtId="0" fontId="5" fillId="0" borderId="5" xfId="0" applyFont="1" applyBorder="1">
      <alignment vertical="center"/>
    </xf>
    <xf numFmtId="49" fontId="15" fillId="0" borderId="0" xfId="0" applyNumberFormat="1" applyFont="1" applyAlignment="1">
      <alignment horizontal="center" vertical="center"/>
    </xf>
    <xf numFmtId="0" fontId="6" fillId="0" borderId="0" xfId="0" applyFont="1" applyAlignment="1">
      <alignment vertical="top" wrapText="1"/>
    </xf>
    <xf numFmtId="0" fontId="18" fillId="0" borderId="0" xfId="0" applyFont="1" applyAlignment="1">
      <alignment vertical="center" wrapText="1"/>
    </xf>
    <xf numFmtId="49" fontId="7" fillId="0" borderId="0" xfId="0" applyNumberFormat="1" applyFont="1" applyAlignment="1">
      <alignment vertical="center" textRotation="255" wrapText="1"/>
    </xf>
    <xf numFmtId="49" fontId="7" fillId="0" borderId="0" xfId="0" applyNumberFormat="1" applyFont="1" applyAlignment="1">
      <alignment vertical="center" textRotation="255"/>
    </xf>
    <xf numFmtId="0" fontId="7" fillId="0" borderId="0" xfId="0" applyFont="1" applyAlignment="1">
      <alignment vertical="top"/>
    </xf>
    <xf numFmtId="0" fontId="9" fillId="0" borderId="0" xfId="0" applyFont="1" applyProtection="1">
      <alignment vertical="center"/>
      <protection locked="0"/>
    </xf>
    <xf numFmtId="49" fontId="6" fillId="0" borderId="0" xfId="0" applyNumberFormat="1" applyFont="1">
      <alignment vertical="center"/>
    </xf>
    <xf numFmtId="5" fontId="7" fillId="0" borderId="11" xfId="0" applyNumberFormat="1" applyFont="1" applyBorder="1">
      <alignment vertical="center"/>
    </xf>
    <xf numFmtId="49" fontId="34" fillId="0" borderId="0" xfId="0" applyNumberFormat="1" applyFont="1" applyAlignment="1">
      <alignment horizontal="left" vertical="center"/>
    </xf>
    <xf numFmtId="49" fontId="2" fillId="0" borderId="0" xfId="0" applyNumberFormat="1" applyFont="1" applyAlignment="1">
      <alignment horizontal="right" vertical="center" indent="1"/>
    </xf>
    <xf numFmtId="0" fontId="36" fillId="0" borderId="0" xfId="2" applyFont="1">
      <alignment vertical="center"/>
    </xf>
    <xf numFmtId="0" fontId="2" fillId="0" borderId="0" xfId="2" applyFont="1" applyAlignment="1">
      <alignment horizontal="right" vertical="center"/>
    </xf>
    <xf numFmtId="0" fontId="2" fillId="0" borderId="0" xfId="2" applyFont="1" applyAlignment="1">
      <alignment horizontal="left" vertical="top" wrapText="1"/>
    </xf>
    <xf numFmtId="0" fontId="38" fillId="0" borderId="0" xfId="2" applyFont="1" applyAlignment="1">
      <alignment horizontal="left" vertical="center"/>
    </xf>
    <xf numFmtId="0" fontId="2" fillId="0" borderId="0" xfId="2" applyFont="1" applyAlignment="1">
      <alignment vertical="center" wrapText="1"/>
    </xf>
    <xf numFmtId="0" fontId="39" fillId="0" borderId="0" xfId="0" applyFont="1" applyAlignment="1">
      <alignment horizontal="justify" vertical="center"/>
    </xf>
    <xf numFmtId="0" fontId="2" fillId="0" borderId="0" xfId="2" applyFont="1" applyAlignment="1">
      <alignment horizontal="center" vertical="center" wrapText="1"/>
    </xf>
    <xf numFmtId="0" fontId="20" fillId="0" borderId="0" xfId="0" applyFont="1" applyAlignment="1">
      <alignment horizontal="left" vertical="center"/>
    </xf>
    <xf numFmtId="38" fontId="2" fillId="0" borderId="0" xfId="1" applyFont="1" applyBorder="1" applyAlignment="1" applyProtection="1">
      <alignment vertical="center" wrapText="1"/>
    </xf>
    <xf numFmtId="0" fontId="42" fillId="0" borderId="0" xfId="38" applyFont="1">
      <alignment vertical="center"/>
    </xf>
    <xf numFmtId="0" fontId="45" fillId="0" borderId="0" xfId="38" applyFont="1" applyAlignment="1">
      <alignment horizontal="right" vertical="center"/>
    </xf>
    <xf numFmtId="0" fontId="46" fillId="0" borderId="0" xfId="38" applyFont="1" applyAlignment="1">
      <alignment horizontal="left" vertical="center"/>
    </xf>
    <xf numFmtId="0" fontId="46" fillId="0" borderId="0" xfId="38" applyFont="1" applyAlignment="1">
      <alignment horizontal="distributed" vertical="center"/>
    </xf>
    <xf numFmtId="0" fontId="46" fillId="0" borderId="0" xfId="38" applyFont="1" applyAlignment="1">
      <alignment horizontal="left" vertical="center" wrapText="1"/>
    </xf>
    <xf numFmtId="0" fontId="47" fillId="0" borderId="0" xfId="38" applyFont="1" applyAlignment="1">
      <alignment horizontal="center" vertical="center"/>
    </xf>
    <xf numFmtId="0" fontId="45" fillId="0" borderId="0" xfId="38" applyFont="1" applyAlignment="1">
      <alignment horizontal="center" vertical="center" wrapText="1"/>
    </xf>
    <xf numFmtId="0" fontId="46" fillId="0" borderId="0" xfId="38" applyFont="1" applyAlignment="1"/>
    <xf numFmtId="49" fontId="48" fillId="0" borderId="0" xfId="38" applyNumberFormat="1" applyFont="1" applyAlignment="1">
      <alignment vertical="top"/>
    </xf>
    <xf numFmtId="49" fontId="45" fillId="0" borderId="0" xfId="38" applyNumberFormat="1" applyFont="1" applyAlignment="1">
      <alignment vertical="top"/>
    </xf>
    <xf numFmtId="0" fontId="45" fillId="0" borderId="0" xfId="38" applyFont="1" applyAlignment="1">
      <alignment vertical="top"/>
    </xf>
    <xf numFmtId="0" fontId="50" fillId="0" borderId="0" xfId="38" applyFont="1">
      <alignment vertical="center"/>
    </xf>
    <xf numFmtId="49" fontId="16" fillId="0" borderId="0" xfId="0" applyNumberFormat="1" applyFont="1" applyAlignment="1">
      <alignment horizontal="center" vertical="center"/>
    </xf>
    <xf numFmtId="0" fontId="9" fillId="0" borderId="0" xfId="0" applyFont="1" applyAlignment="1">
      <alignment horizontal="left" vertical="center" indent="1"/>
    </xf>
    <xf numFmtId="0" fontId="46" fillId="0" borderId="0" xfId="38" applyFont="1" applyAlignment="1">
      <alignment horizontal="center" vertical="center"/>
    </xf>
    <xf numFmtId="0" fontId="44" fillId="0" borderId="0" xfId="38" applyFont="1">
      <alignment vertical="center"/>
    </xf>
    <xf numFmtId="0" fontId="19" fillId="0" borderId="0" xfId="2" applyFont="1">
      <alignment vertical="center"/>
    </xf>
    <xf numFmtId="0" fontId="20" fillId="0" borderId="10" xfId="0" applyFont="1" applyBorder="1" applyAlignment="1">
      <alignment horizontal="center" vertical="center" wrapText="1"/>
    </xf>
    <xf numFmtId="49" fontId="2" fillId="5" borderId="69"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49" fillId="0" borderId="0" xfId="38" applyFont="1" applyAlignment="1">
      <alignment vertical="top" wrapText="1"/>
    </xf>
    <xf numFmtId="0" fontId="54" fillId="0" borderId="0" xfId="38" applyFont="1">
      <alignment vertical="center"/>
    </xf>
    <xf numFmtId="0" fontId="20" fillId="0" borderId="0" xfId="0" applyFont="1" applyAlignment="1">
      <alignment horizontal="left" vertical="top" wrapText="1"/>
    </xf>
    <xf numFmtId="0" fontId="59" fillId="0" borderId="0" xfId="0" applyFont="1" applyAlignment="1">
      <alignment vertical="center" shrinkToFit="1"/>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9" fillId="0" borderId="0" xfId="0" applyFont="1" applyAlignment="1">
      <alignment horizontal="left" vertical="center"/>
    </xf>
    <xf numFmtId="0" fontId="60" fillId="9" borderId="65" xfId="0" applyFont="1" applyFill="1" applyBorder="1" applyAlignment="1">
      <alignment horizontal="center" vertical="center" wrapText="1" readingOrder="1"/>
    </xf>
    <xf numFmtId="0" fontId="60" fillId="9" borderId="72" xfId="0" applyFont="1" applyFill="1" applyBorder="1" applyAlignment="1">
      <alignment horizontal="center" vertical="center" wrapText="1" readingOrder="1"/>
    </xf>
    <xf numFmtId="0" fontId="60" fillId="9" borderId="10" xfId="0" applyFont="1" applyFill="1" applyBorder="1" applyAlignment="1">
      <alignment horizontal="center" vertical="center" wrapText="1" readingOrder="1"/>
    </xf>
    <xf numFmtId="0" fontId="60" fillId="9" borderId="10" xfId="0" applyFont="1" applyFill="1" applyBorder="1" applyAlignment="1">
      <alignment horizontal="center" vertical="center" wrapText="1"/>
    </xf>
    <xf numFmtId="0" fontId="60" fillId="9" borderId="1" xfId="0" applyFont="1" applyFill="1" applyBorder="1" applyAlignment="1">
      <alignment horizontal="center" vertical="center"/>
    </xf>
    <xf numFmtId="0" fontId="60" fillId="9" borderId="77" xfId="0" applyFont="1" applyFill="1" applyBorder="1" applyAlignment="1">
      <alignment horizontal="center" vertical="center" wrapText="1"/>
    </xf>
    <xf numFmtId="0" fontId="62" fillId="7" borderId="64" xfId="0" applyFont="1" applyFill="1" applyBorder="1" applyAlignment="1">
      <alignment horizontal="center" vertical="center" wrapText="1" readingOrder="1"/>
    </xf>
    <xf numFmtId="0" fontId="62" fillId="7" borderId="73" xfId="0" applyFont="1" applyFill="1" applyBorder="1" applyAlignment="1">
      <alignment horizontal="justify" vertical="center" wrapText="1" readingOrder="1"/>
    </xf>
    <xf numFmtId="0" fontId="63" fillId="7" borderId="10" xfId="0" applyFont="1" applyFill="1" applyBorder="1" applyAlignment="1">
      <alignment horizontal="center" vertical="center" wrapText="1" readingOrder="1"/>
    </xf>
    <xf numFmtId="0" fontId="64" fillId="0" borderId="10" xfId="0" applyFont="1" applyBorder="1" applyAlignment="1">
      <alignment vertical="center" wrapText="1"/>
    </xf>
    <xf numFmtId="0" fontId="64" fillId="0" borderId="76" xfId="0" applyFont="1" applyBorder="1" applyAlignment="1">
      <alignment vertical="center" wrapText="1"/>
    </xf>
    <xf numFmtId="0" fontId="58" fillId="6" borderId="74" xfId="0" applyFont="1" applyFill="1" applyBorder="1" applyAlignment="1">
      <alignment horizontal="center" vertical="center"/>
    </xf>
    <xf numFmtId="0" fontId="64" fillId="0" borderId="7" xfId="0" applyFont="1" applyBorder="1" applyAlignment="1">
      <alignment vertical="center" wrapText="1"/>
    </xf>
    <xf numFmtId="0" fontId="62" fillId="7" borderId="73" xfId="0" applyFont="1" applyFill="1" applyBorder="1" applyAlignment="1">
      <alignment horizontal="left" vertical="center" wrapText="1" readingOrder="1"/>
    </xf>
    <xf numFmtId="0" fontId="62" fillId="7" borderId="72" xfId="0" applyFont="1" applyFill="1" applyBorder="1" applyAlignment="1">
      <alignment vertical="center" wrapText="1" readingOrder="1"/>
    </xf>
    <xf numFmtId="0" fontId="62" fillId="7" borderId="65" xfId="0" applyFont="1" applyFill="1" applyBorder="1" applyAlignment="1">
      <alignment horizontal="center" vertical="center" wrapText="1" readingOrder="1"/>
    </xf>
    <xf numFmtId="0" fontId="62" fillId="7" borderId="73" xfId="0" applyFont="1" applyFill="1" applyBorder="1" applyAlignment="1">
      <alignment vertical="center" wrapText="1" readingOrder="1"/>
    </xf>
    <xf numFmtId="0" fontId="62" fillId="7" borderId="10" xfId="0" applyFont="1" applyFill="1" applyBorder="1" applyAlignment="1">
      <alignment horizontal="center" vertical="center" wrapText="1" readingOrder="1"/>
    </xf>
    <xf numFmtId="0" fontId="62" fillId="7" borderId="7" xfId="0" applyFont="1" applyFill="1" applyBorder="1" applyAlignment="1">
      <alignment vertical="center" wrapText="1" readingOrder="1"/>
    </xf>
    <xf numFmtId="0" fontId="56" fillId="0" borderId="0" xfId="0" applyFont="1" applyAlignment="1">
      <alignment vertical="center" wrapText="1"/>
    </xf>
    <xf numFmtId="0" fontId="65" fillId="7" borderId="0" xfId="0" applyFont="1" applyFill="1" applyAlignment="1">
      <alignment vertical="center" wrapText="1" readingOrder="1"/>
    </xf>
    <xf numFmtId="0" fontId="14" fillId="0" borderId="0" xfId="0" applyFont="1">
      <alignment vertical="center"/>
    </xf>
    <xf numFmtId="0" fontId="66" fillId="0" borderId="0" xfId="0" applyFont="1">
      <alignment vertical="center"/>
    </xf>
    <xf numFmtId="0" fontId="73" fillId="0" borderId="0" xfId="0" applyFont="1" applyAlignment="1">
      <alignment vertical="top" wrapText="1"/>
    </xf>
    <xf numFmtId="0" fontId="81" fillId="0" borderId="0" xfId="40" applyAlignment="1">
      <alignment horizontal="center" vertical="center"/>
    </xf>
    <xf numFmtId="49" fontId="2" fillId="0" borderId="10" xfId="2" applyNumberFormat="1" applyFont="1" applyBorder="1" applyAlignment="1" applyProtection="1">
      <alignment horizontal="center" vertical="center"/>
      <protection locked="0"/>
    </xf>
    <xf numFmtId="49" fontId="2" fillId="0" borderId="10" xfId="2" applyNumberFormat="1" applyFont="1" applyBorder="1" applyAlignment="1" applyProtection="1">
      <alignment horizontal="left" vertical="center" wrapText="1"/>
      <protection locked="0"/>
    </xf>
    <xf numFmtId="0" fontId="85" fillId="0" borderId="0" xfId="0" applyFont="1">
      <alignment vertical="center"/>
    </xf>
    <xf numFmtId="0" fontId="85" fillId="0" borderId="0" xfId="0" applyFont="1" applyAlignment="1">
      <alignment vertical="center" shrinkToFit="1"/>
    </xf>
    <xf numFmtId="0" fontId="85" fillId="0" borderId="10" xfId="0" applyFont="1" applyBorder="1" applyAlignment="1">
      <alignment vertical="center" shrinkToFit="1"/>
    </xf>
    <xf numFmtId="49" fontId="2" fillId="0" borderId="10" xfId="2" applyNumberFormat="1" applyFont="1" applyBorder="1" applyAlignment="1" applyProtection="1">
      <alignment horizontal="center" vertical="center" wrapText="1"/>
      <protection locked="0"/>
    </xf>
    <xf numFmtId="177" fontId="2" fillId="0" borderId="0" xfId="2" applyNumberFormat="1" applyFont="1">
      <alignment vertical="center"/>
    </xf>
    <xf numFmtId="0" fontId="51" fillId="0" borderId="0" xfId="39" applyProtection="1">
      <alignment vertical="center"/>
    </xf>
    <xf numFmtId="0" fontId="20" fillId="0" borderId="10" xfId="0" applyFont="1" applyBorder="1" applyAlignment="1">
      <alignment horizontal="left" vertical="center" wrapText="1"/>
    </xf>
    <xf numFmtId="178" fontId="2" fillId="0" borderId="0" xfId="2" quotePrefix="1" applyNumberFormat="1" applyFont="1" applyAlignment="1">
      <alignment horizontal="center" vertical="center" wrapText="1"/>
    </xf>
    <xf numFmtId="0" fontId="40" fillId="0" borderId="0" xfId="2" applyFont="1">
      <alignment vertical="center"/>
    </xf>
    <xf numFmtId="0" fontId="40" fillId="0" borderId="0" xfId="2" applyFont="1" applyAlignment="1">
      <alignment horizontal="left" vertical="center" indent="1"/>
    </xf>
    <xf numFmtId="0" fontId="20" fillId="0" borderId="10" xfId="0" applyFont="1" applyBorder="1" applyAlignment="1" applyProtection="1">
      <alignment horizontal="left" vertical="center" wrapText="1"/>
      <protection locked="0"/>
    </xf>
    <xf numFmtId="0" fontId="44" fillId="0" borderId="0" xfId="38" quotePrefix="1" applyFont="1">
      <alignment vertical="center"/>
    </xf>
    <xf numFmtId="0" fontId="84" fillId="0" borderId="0" xfId="40" applyFont="1" applyAlignment="1">
      <alignment horizontal="center" vertical="center"/>
    </xf>
    <xf numFmtId="0" fontId="84" fillId="0" borderId="0" xfId="40" applyFont="1" applyAlignment="1">
      <alignment horizontal="left" vertical="center"/>
    </xf>
    <xf numFmtId="0" fontId="9" fillId="0" borderId="11" xfId="0" applyFont="1" applyBorder="1">
      <alignment vertical="center"/>
    </xf>
    <xf numFmtId="49" fontId="15" fillId="0" borderId="11" xfId="0" applyNumberFormat="1" applyFont="1" applyBorder="1">
      <alignment vertical="center"/>
    </xf>
    <xf numFmtId="49" fontId="2" fillId="0" borderId="0" xfId="0" applyNumberFormat="1" applyFont="1" applyAlignment="1">
      <alignment horizontal="left" vertical="center"/>
    </xf>
    <xf numFmtId="0" fontId="83" fillId="0" borderId="73" xfId="40" applyFont="1" applyBorder="1" applyAlignment="1">
      <alignment horizontal="center" vertical="center" wrapText="1"/>
    </xf>
    <xf numFmtId="0" fontId="83" fillId="0" borderId="78" xfId="40" applyFont="1" applyBorder="1" applyAlignment="1">
      <alignment horizontal="center" vertical="center" wrapText="1"/>
    </xf>
    <xf numFmtId="0" fontId="83" fillId="0" borderId="79" xfId="40" applyFont="1" applyBorder="1" applyAlignment="1">
      <alignment horizontal="center" vertical="center" wrapText="1"/>
    </xf>
    <xf numFmtId="0" fontId="87" fillId="0" borderId="0" xfId="39" applyFont="1" applyAlignment="1" applyProtection="1">
      <alignment horizontal="left" vertical="center"/>
    </xf>
    <xf numFmtId="1" fontId="52" fillId="0" borderId="64" xfId="40" applyNumberFormat="1" applyFont="1" applyBorder="1" applyAlignment="1">
      <alignment horizontal="center" vertical="center" shrinkToFit="1"/>
    </xf>
    <xf numFmtId="3" fontId="52" fillId="0" borderId="64" xfId="40" applyNumberFormat="1" applyFont="1" applyBorder="1" applyAlignment="1">
      <alignment horizontal="center" vertical="center" shrinkToFit="1"/>
    </xf>
    <xf numFmtId="0" fontId="52" fillId="0" borderId="73" xfId="40" applyFont="1" applyBorder="1" applyAlignment="1">
      <alignment horizontal="center" vertical="center" wrapText="1"/>
    </xf>
    <xf numFmtId="0" fontId="82" fillId="0" borderId="78" xfId="40" applyFont="1" applyBorder="1" applyAlignment="1">
      <alignment horizontal="center" vertical="center" wrapText="1"/>
    </xf>
    <xf numFmtId="3" fontId="52" fillId="0" borderId="79" xfId="40" applyNumberFormat="1" applyFont="1" applyBorder="1" applyAlignment="1">
      <alignment horizontal="center" vertical="center" shrinkToFit="1"/>
    </xf>
    <xf numFmtId="3" fontId="52" fillId="0" borderId="73" xfId="40" applyNumberFormat="1" applyFont="1" applyBorder="1" applyAlignment="1">
      <alignment horizontal="center" vertical="center" shrinkToFit="1"/>
    </xf>
    <xf numFmtId="0" fontId="52" fillId="0" borderId="79" xfId="40" applyFont="1" applyBorder="1" applyAlignment="1">
      <alignment horizontal="center" vertical="center" wrapText="1"/>
    </xf>
    <xf numFmtId="3" fontId="6" fillId="0" borderId="10" xfId="2" applyNumberFormat="1" applyFont="1" applyBorder="1" applyAlignment="1" applyProtection="1">
      <alignment horizontal="right" vertical="center" shrinkToFit="1"/>
      <protection locked="0"/>
    </xf>
    <xf numFmtId="38" fontId="6" fillId="0" borderId="10" xfId="1" applyFont="1" applyFill="1" applyBorder="1" applyAlignment="1" applyProtection="1">
      <alignment horizontal="right" vertical="center" shrinkToFit="1"/>
      <protection locked="0"/>
    </xf>
    <xf numFmtId="38" fontId="6" fillId="0" borderId="10" xfId="1" applyFont="1" applyFill="1" applyBorder="1" applyAlignment="1" applyProtection="1">
      <alignment vertical="center" shrinkToFit="1"/>
      <protection locked="0"/>
    </xf>
    <xf numFmtId="38" fontId="17" fillId="0" borderId="10" xfId="1" applyFont="1" applyBorder="1" applyAlignment="1" applyProtection="1">
      <alignment horizontal="center" vertical="center"/>
    </xf>
    <xf numFmtId="38" fontId="6" fillId="0" borderId="10" xfId="1" applyFont="1" applyFill="1" applyBorder="1" applyAlignment="1" applyProtection="1">
      <alignment horizontal="right" vertical="center" shrinkToFit="1"/>
    </xf>
    <xf numFmtId="49" fontId="2" fillId="5" borderId="8" xfId="0" applyNumberFormat="1" applyFont="1" applyFill="1" applyBorder="1" applyAlignment="1">
      <alignment horizontal="center" vertical="center"/>
    </xf>
    <xf numFmtId="38" fontId="2" fillId="0" borderId="23" xfId="1" applyFont="1" applyFill="1" applyBorder="1" applyAlignment="1" applyProtection="1">
      <alignment horizontal="right" vertical="center" indent="1"/>
    </xf>
    <xf numFmtId="38" fontId="2" fillId="0" borderId="8" xfId="1" applyFont="1" applyFill="1" applyBorder="1" applyAlignment="1">
      <alignment horizontal="right" vertical="center" indent="1"/>
    </xf>
    <xf numFmtId="38" fontId="17" fillId="0" borderId="10" xfId="1" quotePrefix="1" applyFont="1" applyBorder="1" applyAlignment="1" applyProtection="1">
      <alignment horizontal="center" vertical="center"/>
    </xf>
    <xf numFmtId="0" fontId="20" fillId="0" borderId="0" xfId="2" applyFont="1">
      <alignment vertical="center"/>
    </xf>
    <xf numFmtId="0" fontId="17" fillId="0" borderId="0" xfId="2" applyFont="1">
      <alignment vertical="center"/>
    </xf>
    <xf numFmtId="0" fontId="17" fillId="0" borderId="10" xfId="2" applyFont="1" applyBorder="1">
      <alignment vertical="center"/>
    </xf>
    <xf numFmtId="0" fontId="9" fillId="0" borderId="0" xfId="2" applyFont="1">
      <alignment vertical="center"/>
    </xf>
    <xf numFmtId="0" fontId="11" fillId="0" borderId="0" xfId="2" applyFont="1">
      <alignment vertical="center"/>
    </xf>
    <xf numFmtId="0" fontId="22" fillId="0" borderId="0" xfId="2" applyFont="1">
      <alignment vertical="center"/>
    </xf>
    <xf numFmtId="0" fontId="17" fillId="0" borderId="10" xfId="2" applyFont="1" applyBorder="1" applyAlignment="1">
      <alignment horizontal="center" vertical="center"/>
    </xf>
    <xf numFmtId="0" fontId="17" fillId="0" borderId="5" xfId="2" applyFont="1" applyBorder="1">
      <alignment vertical="center"/>
    </xf>
    <xf numFmtId="0" fontId="17" fillId="0" borderId="0" xfId="2" applyFont="1" applyAlignment="1">
      <alignment horizontal="right" vertical="center"/>
    </xf>
    <xf numFmtId="0" fontId="53" fillId="0" borderId="0" xfId="2" applyFont="1" applyAlignment="1">
      <alignment vertical="center" wrapText="1"/>
    </xf>
    <xf numFmtId="0" fontId="17" fillId="0" borderId="10" xfId="2" applyFont="1" applyBorder="1" applyAlignment="1">
      <alignment horizontal="left" vertical="center"/>
    </xf>
    <xf numFmtId="0" fontId="22" fillId="0" borderId="10" xfId="2" applyFont="1" applyBorder="1" applyAlignment="1">
      <alignment horizontal="center" vertical="center" shrinkToFit="1"/>
    </xf>
    <xf numFmtId="0" fontId="32" fillId="0" borderId="0" xfId="2" applyFont="1" applyAlignment="1">
      <alignment vertical="top"/>
    </xf>
    <xf numFmtId="3" fontId="6" fillId="0" borderId="10" xfId="2" applyNumberFormat="1" applyFont="1" applyBorder="1" applyAlignment="1">
      <alignment horizontal="right" vertical="center" shrinkToFit="1"/>
    </xf>
    <xf numFmtId="0" fontId="6" fillId="0" borderId="10" xfId="2" applyFont="1" applyBorder="1" applyAlignment="1">
      <alignment horizontal="center" vertical="center" shrinkToFit="1"/>
    </xf>
    <xf numFmtId="0" fontId="32" fillId="0" borderId="0" xfId="2" applyFont="1">
      <alignment vertical="center"/>
    </xf>
    <xf numFmtId="0" fontId="17" fillId="0" borderId="10" xfId="2" quotePrefix="1" applyFont="1" applyBorder="1" applyAlignment="1">
      <alignment horizontal="center" vertical="center"/>
    </xf>
    <xf numFmtId="0" fontId="17" fillId="0" borderId="0" xfId="2" applyFont="1" applyAlignment="1"/>
    <xf numFmtId="0" fontId="17" fillId="0" borderId="0" xfId="2" applyFont="1" applyAlignment="1">
      <alignment vertical="top" wrapText="1"/>
    </xf>
    <xf numFmtId="38" fontId="6" fillId="4" borderId="10" xfId="2" applyNumberFormat="1" applyFont="1" applyFill="1" applyBorder="1" applyAlignment="1">
      <alignment horizontal="center" vertical="center" shrinkToFit="1"/>
    </xf>
    <xf numFmtId="3" fontId="6" fillId="0" borderId="10" xfId="2" applyNumberFormat="1" applyFont="1" applyBorder="1" applyAlignment="1">
      <alignment vertical="center" shrinkToFit="1"/>
    </xf>
    <xf numFmtId="0" fontId="6" fillId="4" borderId="10" xfId="2" applyFont="1" applyFill="1" applyBorder="1" applyAlignment="1">
      <alignment horizontal="center" vertical="center" shrinkToFit="1"/>
    </xf>
    <xf numFmtId="0" fontId="17" fillId="0" borderId="0" xfId="2" applyFont="1" applyAlignment="1">
      <alignment horizontal="right" vertical="center" wrapText="1"/>
    </xf>
    <xf numFmtId="0" fontId="58" fillId="8" borderId="74" xfId="0" applyFont="1" applyFill="1" applyBorder="1" applyAlignment="1" applyProtection="1">
      <alignment horizontal="center" vertical="center"/>
      <protection locked="0"/>
    </xf>
    <xf numFmtId="0" fontId="58" fillId="8" borderId="75" xfId="0" applyFont="1" applyFill="1" applyBorder="1" applyAlignment="1" applyProtection="1">
      <alignment horizontal="center" vertical="center"/>
      <protection locked="0"/>
    </xf>
    <xf numFmtId="49" fontId="20" fillId="0" borderId="0" xfId="2" applyNumberFormat="1" applyFont="1">
      <alignment vertical="center"/>
    </xf>
    <xf numFmtId="0" fontId="53" fillId="0" borderId="0" xfId="2" applyFont="1">
      <alignment vertical="center"/>
    </xf>
    <xf numFmtId="0" fontId="21" fillId="0" borderId="0" xfId="2" applyFont="1">
      <alignment vertical="center"/>
    </xf>
    <xf numFmtId="0" fontId="7" fillId="0" borderId="0" xfId="2" applyFont="1" applyAlignment="1">
      <alignment horizontal="center" vertical="center"/>
    </xf>
    <xf numFmtId="0" fontId="19" fillId="0" borderId="0" xfId="2" applyFont="1" applyAlignment="1">
      <alignment horizontal="left" vertical="center"/>
    </xf>
    <xf numFmtId="0" fontId="86" fillId="0" borderId="0" xfId="2" applyFont="1">
      <alignment vertical="center"/>
    </xf>
    <xf numFmtId="0" fontId="6" fillId="0" borderId="0" xfId="2" applyFont="1" applyAlignment="1">
      <alignment vertical="center" wrapText="1"/>
    </xf>
    <xf numFmtId="0" fontId="8" fillId="0" borderId="0" xfId="2" applyFont="1" applyAlignment="1">
      <alignment vertical="center" wrapText="1"/>
    </xf>
    <xf numFmtId="0" fontId="6" fillId="0" borderId="0" xfId="2" applyFont="1">
      <alignment vertical="center"/>
    </xf>
    <xf numFmtId="49" fontId="2" fillId="0" borderId="10" xfId="2" applyNumberFormat="1" applyFont="1" applyBorder="1" applyAlignment="1">
      <alignment horizontal="center" vertical="center"/>
    </xf>
    <xf numFmtId="0" fontId="22" fillId="0" borderId="0" xfId="2" applyFont="1" applyAlignment="1">
      <alignment horizontal="right" vertical="center"/>
    </xf>
    <xf numFmtId="0" fontId="2" fillId="0" borderId="10" xfId="2" applyFont="1" applyBorder="1" applyAlignment="1">
      <alignment horizontal="center" vertical="center"/>
    </xf>
    <xf numFmtId="49" fontId="2" fillId="0" borderId="1" xfId="2" applyNumberFormat="1" applyFont="1" applyBorder="1" applyAlignment="1">
      <alignment horizontal="center" vertical="center"/>
    </xf>
    <xf numFmtId="49" fontId="2" fillId="0" borderId="10" xfId="2" applyNumberFormat="1" applyFont="1" applyBorder="1" applyAlignment="1">
      <alignment horizontal="left" vertical="center" wrapText="1"/>
    </xf>
    <xf numFmtId="0" fontId="55" fillId="0" borderId="0" xfId="2" applyFont="1">
      <alignment vertical="center"/>
    </xf>
    <xf numFmtId="0" fontId="55" fillId="0" borderId="0" xfId="2" applyFont="1" applyAlignment="1">
      <alignment horizontal="center" vertical="center"/>
    </xf>
    <xf numFmtId="49" fontId="7" fillId="0" borderId="0" xfId="2" applyNumberFormat="1" applyFont="1">
      <alignment vertical="center"/>
    </xf>
    <xf numFmtId="49" fontId="6" fillId="0" borderId="0" xfId="2" applyNumberFormat="1" applyFont="1" applyAlignment="1">
      <alignment vertical="top" wrapText="1"/>
    </xf>
    <xf numFmtId="0" fontId="22" fillId="0" borderId="0" xfId="2" applyFont="1" applyAlignment="1">
      <alignment horizontal="center" vertical="center"/>
    </xf>
    <xf numFmtId="0" fontId="22" fillId="0" borderId="10" xfId="2" applyFont="1" applyBorder="1" applyAlignment="1">
      <alignment horizontal="center" vertical="center"/>
    </xf>
    <xf numFmtId="0" fontId="37" fillId="0" borderId="10" xfId="0" applyFont="1" applyBorder="1" applyAlignment="1">
      <alignment horizontal="left" vertical="center" wrapText="1"/>
    </xf>
    <xf numFmtId="0" fontId="64" fillId="0" borderId="10" xfId="0" applyFont="1" applyBorder="1" applyAlignment="1">
      <alignment horizontal="center" vertical="center" shrinkToFit="1"/>
    </xf>
    <xf numFmtId="49" fontId="19" fillId="0" borderId="0" xfId="0" applyNumberFormat="1" applyFont="1" applyAlignment="1">
      <alignment horizontal="left"/>
    </xf>
    <xf numFmtId="0" fontId="6" fillId="0" borderId="0" xfId="0" applyFont="1" applyAlignment="1"/>
    <xf numFmtId="0" fontId="19" fillId="0" borderId="0" xfId="0" applyFont="1" applyAlignment="1"/>
    <xf numFmtId="0" fontId="33" fillId="0" borderId="0" xfId="0" applyFont="1" applyAlignment="1"/>
    <xf numFmtId="0" fontId="64" fillId="0" borderId="10" xfId="0" applyFont="1" applyBorder="1" applyAlignment="1">
      <alignment vertical="center" shrinkToFit="1"/>
    </xf>
    <xf numFmtId="180" fontId="20" fillId="0" borderId="10" xfId="1" applyNumberFormat="1" applyFont="1" applyBorder="1" applyAlignment="1" applyProtection="1">
      <alignment horizontal="right" vertical="center" wrapText="1"/>
      <protection locked="0"/>
    </xf>
    <xf numFmtId="0" fontId="91" fillId="0" borderId="10" xfId="0" applyFont="1" applyBorder="1" applyAlignment="1">
      <alignment horizontal="center" vertical="center" shrinkToFit="1"/>
    </xf>
    <xf numFmtId="0" fontId="59" fillId="0" borderId="0" xfId="0" applyFont="1" applyAlignment="1">
      <alignment horizontal="center" vertical="center" shrinkToFit="1"/>
    </xf>
    <xf numFmtId="0" fontId="59" fillId="0" borderId="0" xfId="0" applyFont="1" applyAlignment="1">
      <alignment horizontal="center" vertical="center"/>
    </xf>
    <xf numFmtId="0" fontId="56" fillId="0" borderId="0" xfId="0" applyFont="1" applyAlignment="1">
      <alignment horizontal="left" vertical="center"/>
    </xf>
    <xf numFmtId="0" fontId="58" fillId="0" borderId="10" xfId="0" applyFont="1" applyBorder="1" applyAlignment="1">
      <alignment horizontal="center" vertical="center"/>
    </xf>
    <xf numFmtId="0" fontId="58" fillId="8" borderId="10" xfId="0" applyFont="1" applyFill="1" applyBorder="1" applyAlignment="1" applyProtection="1">
      <alignment horizontal="center" vertical="center"/>
      <protection locked="0"/>
    </xf>
    <xf numFmtId="0" fontId="58" fillId="8" borderId="10" xfId="0" applyFont="1" applyFill="1" applyBorder="1" applyAlignment="1" applyProtection="1">
      <alignment horizontal="center" vertical="center" shrinkToFit="1"/>
      <protection locked="0"/>
    </xf>
    <xf numFmtId="0" fontId="89" fillId="0" borderId="7" xfId="2" applyFont="1" applyBorder="1" applyAlignment="1">
      <alignment horizontal="center" vertical="center"/>
    </xf>
    <xf numFmtId="0" fontId="89" fillId="0" borderId="8" xfId="2" applyFont="1" applyBorder="1" applyAlignment="1">
      <alignment horizontal="center" vertical="center"/>
    </xf>
    <xf numFmtId="0" fontId="89" fillId="0" borderId="9" xfId="2" applyFont="1" applyBorder="1" applyAlignment="1">
      <alignment horizontal="center" vertical="center"/>
    </xf>
    <xf numFmtId="0" fontId="22" fillId="0" borderId="10" xfId="2" applyFont="1" applyBorder="1" applyAlignment="1">
      <alignment horizontal="center" vertical="center" shrinkToFit="1"/>
    </xf>
    <xf numFmtId="0" fontId="31" fillId="0" borderId="0" xfId="2" applyFont="1" applyAlignment="1">
      <alignment horizontal="left" vertical="center" wrapText="1"/>
    </xf>
    <xf numFmtId="0" fontId="6" fillId="0" borderId="10" xfId="2" applyFont="1" applyBorder="1" applyAlignment="1">
      <alignment horizontal="center" vertical="center" shrinkToFit="1"/>
    </xf>
    <xf numFmtId="49" fontId="22" fillId="0" borderId="0" xfId="2" applyNumberFormat="1" applyFont="1" applyAlignment="1">
      <alignment horizontal="left" vertical="top" wrapText="1"/>
    </xf>
    <xf numFmtId="0" fontId="90" fillId="0" borderId="10" xfId="2" applyFont="1" applyBorder="1" applyAlignment="1">
      <alignment horizontal="center" vertical="center"/>
    </xf>
    <xf numFmtId="49" fontId="2" fillId="0" borderId="10" xfId="2" applyNumberFormat="1" applyFont="1" applyBorder="1" applyAlignment="1">
      <alignment horizontal="center" vertical="center"/>
    </xf>
    <xf numFmtId="0" fontId="2" fillId="0" borderId="0" xfId="2" applyFont="1" applyAlignment="1">
      <alignment horizontal="left" vertical="top" wrapText="1"/>
    </xf>
    <xf numFmtId="0" fontId="2" fillId="0" borderId="0" xfId="2" applyFont="1" applyAlignment="1">
      <alignment horizontal="right" vertical="center"/>
    </xf>
    <xf numFmtId="0" fontId="20" fillId="0" borderId="0" xfId="0" applyFont="1" applyAlignment="1">
      <alignment horizontal="center" vertical="center"/>
    </xf>
    <xf numFmtId="0" fontId="38" fillId="0" borderId="0" xfId="2" applyFont="1" applyAlignment="1">
      <alignment horizontal="left" vertical="center"/>
    </xf>
    <xf numFmtId="0" fontId="20" fillId="0" borderId="0" xfId="0" applyFont="1" applyAlignment="1">
      <alignment horizontal="left" vertical="top" wrapText="1"/>
    </xf>
    <xf numFmtId="0" fontId="49" fillId="0" borderId="0" xfId="38" applyFont="1" applyAlignment="1">
      <alignment horizontal="left" vertical="top" wrapText="1"/>
    </xf>
    <xf numFmtId="0" fontId="48" fillId="0" borderId="0" xfId="38" applyFont="1" applyAlignment="1">
      <alignment horizontal="center" vertical="center" wrapText="1"/>
    </xf>
    <xf numFmtId="0" fontId="48" fillId="4" borderId="0" xfId="38" applyFont="1" applyFill="1" applyAlignment="1">
      <alignment horizontal="left" vertical="center" wrapText="1"/>
    </xf>
    <xf numFmtId="0" fontId="46" fillId="0" borderId="0" xfId="38" applyFont="1" applyAlignment="1">
      <alignment horizontal="center" vertical="center"/>
    </xf>
    <xf numFmtId="0" fontId="44" fillId="0" borderId="0" xfId="38" applyFont="1">
      <alignment vertical="center"/>
    </xf>
    <xf numFmtId="0" fontId="48" fillId="0" borderId="0" xfId="38" applyFont="1" applyAlignment="1">
      <alignment horizontal="left" vertical="top" wrapText="1"/>
    </xf>
    <xf numFmtId="42" fontId="5" fillId="0" borderId="29" xfId="0" applyNumberFormat="1" applyFont="1" applyBorder="1" applyAlignment="1">
      <alignment horizontal="center" vertical="center"/>
    </xf>
    <xf numFmtId="42" fontId="5" fillId="0" borderId="28" xfId="0" applyNumberFormat="1" applyFont="1" applyBorder="1" applyAlignment="1">
      <alignment horizontal="center" vertical="center"/>
    </xf>
    <xf numFmtId="176" fontId="5" fillId="0" borderId="13"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49" fontId="2" fillId="5" borderId="41" xfId="0" applyNumberFormat="1" applyFont="1" applyFill="1" applyBorder="1" applyAlignment="1">
      <alignment horizontal="right" vertical="center" indent="1"/>
    </xf>
    <xf numFmtId="49" fontId="2" fillId="5" borderId="42" xfId="0" applyNumberFormat="1" applyFont="1" applyFill="1" applyBorder="1" applyAlignment="1">
      <alignment horizontal="right" vertical="center" indent="1"/>
    </xf>
    <xf numFmtId="49" fontId="2" fillId="5" borderId="43" xfId="0" applyNumberFormat="1" applyFont="1" applyFill="1" applyBorder="1" applyAlignment="1">
      <alignment horizontal="right" vertical="center" indent="1"/>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42" fontId="2" fillId="0" borderId="44" xfId="0" applyNumberFormat="1" applyFont="1" applyBorder="1" applyAlignment="1">
      <alignment horizontal="center" vertical="center"/>
    </xf>
    <xf numFmtId="42" fontId="2" fillId="0" borderId="45" xfId="0" applyNumberFormat="1" applyFont="1" applyBorder="1" applyAlignment="1">
      <alignment horizontal="center" vertical="center"/>
    </xf>
    <xf numFmtId="42" fontId="2" fillId="0" borderId="46" xfId="0" applyNumberFormat="1" applyFont="1" applyBorder="1" applyAlignment="1">
      <alignment horizontal="center" vertical="center"/>
    </xf>
    <xf numFmtId="42" fontId="2" fillId="0" borderId="38" xfId="0" applyNumberFormat="1" applyFont="1" applyBorder="1" applyAlignment="1">
      <alignment horizontal="center" vertical="center"/>
    </xf>
    <xf numFmtId="42" fontId="2" fillId="0" borderId="5" xfId="0" applyNumberFormat="1" applyFont="1" applyBorder="1" applyAlignment="1">
      <alignment horizontal="center" vertical="center"/>
    </xf>
    <xf numFmtId="42" fontId="2" fillId="0" borderId="40" xfId="0" applyNumberFormat="1" applyFont="1" applyBorder="1" applyAlignment="1">
      <alignment horizontal="center" vertical="center"/>
    </xf>
    <xf numFmtId="42" fontId="2" fillId="0" borderId="60" xfId="0" applyNumberFormat="1" applyFont="1" applyBorder="1" applyAlignment="1">
      <alignment horizontal="center" vertical="center"/>
    </xf>
    <xf numFmtId="42" fontId="2" fillId="0" borderId="57" xfId="0" applyNumberFormat="1" applyFont="1" applyBorder="1" applyAlignment="1">
      <alignment horizontal="center" vertical="center"/>
    </xf>
    <xf numFmtId="42" fontId="2" fillId="0" borderId="61" xfId="0" applyNumberFormat="1" applyFont="1" applyBorder="1" applyAlignment="1">
      <alignment horizontal="center" vertical="center"/>
    </xf>
    <xf numFmtId="49" fontId="2" fillId="0" borderId="70" xfId="0" applyNumberFormat="1" applyFont="1" applyBorder="1" applyAlignment="1" applyProtection="1">
      <alignment horizontal="center" vertical="center" wrapText="1"/>
      <protection locked="0"/>
    </xf>
    <xf numFmtId="49" fontId="2" fillId="0" borderId="68" xfId="0" applyNumberFormat="1" applyFont="1" applyBorder="1" applyAlignment="1" applyProtection="1">
      <alignment horizontal="center" vertical="center" wrapText="1"/>
      <protection locked="0"/>
    </xf>
    <xf numFmtId="49" fontId="2" fillId="0" borderId="71" xfId="0" applyNumberFormat="1" applyFont="1" applyBorder="1" applyAlignment="1" applyProtection="1">
      <alignment horizontal="center" vertical="center" wrapText="1"/>
      <protection locked="0"/>
    </xf>
    <xf numFmtId="49" fontId="2" fillId="0" borderId="56" xfId="0" applyNumberFormat="1" applyFont="1" applyBorder="1" applyAlignment="1" applyProtection="1">
      <alignment horizontal="center" vertical="center" wrapText="1"/>
      <protection locked="0"/>
    </xf>
    <xf numFmtId="49" fontId="2" fillId="0" borderId="57"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38" fontId="2" fillId="0" borderId="16"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0" fontId="2" fillId="0" borderId="57"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176" fontId="5" fillId="0" borderId="37" xfId="0" applyNumberFormat="1" applyFont="1" applyBorder="1" applyAlignment="1" applyProtection="1">
      <alignment horizontal="center" vertical="center"/>
      <protection locked="0"/>
    </xf>
    <xf numFmtId="176" fontId="2" fillId="0" borderId="3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5" fillId="0" borderId="5"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42" fontId="2" fillId="0" borderId="47"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48"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63" xfId="0" applyNumberFormat="1" applyFont="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49" fontId="15" fillId="0" borderId="10" xfId="0" applyNumberFormat="1" applyFont="1" applyBorder="1" applyAlignment="1">
      <alignment horizontal="center" vertical="center"/>
    </xf>
    <xf numFmtId="49" fontId="53" fillId="0" borderId="10" xfId="0" applyNumberFormat="1" applyFont="1" applyBorder="1" applyAlignment="1">
      <alignment horizontal="center" vertical="center"/>
    </xf>
    <xf numFmtId="49" fontId="2" fillId="5" borderId="55" xfId="0" applyNumberFormat="1" applyFont="1" applyFill="1" applyBorder="1" applyAlignment="1">
      <alignment horizontal="center" vertical="center"/>
    </xf>
    <xf numFmtId="49" fontId="2" fillId="5" borderId="53" xfId="0" applyNumberFormat="1" applyFont="1" applyFill="1" applyBorder="1" applyAlignment="1">
      <alignment horizontal="center" vertical="center"/>
    </xf>
    <xf numFmtId="49" fontId="2" fillId="5" borderId="54" xfId="0" applyNumberFormat="1" applyFont="1" applyFill="1" applyBorder="1" applyAlignment="1">
      <alignment horizontal="center" vertical="center"/>
    </xf>
    <xf numFmtId="49" fontId="2" fillId="5" borderId="52" xfId="0" applyNumberFormat="1" applyFont="1" applyFill="1" applyBorder="1" applyAlignment="1">
      <alignment horizontal="center" vertical="center" wrapText="1"/>
    </xf>
    <xf numFmtId="49" fontId="2" fillId="5" borderId="53" xfId="0" applyNumberFormat="1" applyFont="1" applyFill="1" applyBorder="1" applyAlignment="1">
      <alignment horizontal="center" vertical="center" wrapText="1"/>
    </xf>
    <xf numFmtId="0" fontId="66" fillId="0" borderId="0" xfId="0" applyFont="1" applyAlignment="1">
      <alignment horizontal="left" vertical="center" wrapText="1"/>
    </xf>
    <xf numFmtId="0" fontId="73" fillId="0" borderId="0" xfId="0" applyFont="1" applyAlignment="1">
      <alignment horizontal="left" vertical="top" wrapText="1"/>
    </xf>
    <xf numFmtId="0" fontId="73" fillId="0" borderId="0" xfId="0" applyFont="1" applyAlignment="1">
      <alignment horizontal="left" vertical="top"/>
    </xf>
    <xf numFmtId="49" fontId="16" fillId="5" borderId="10" xfId="0" applyNumberFormat="1" applyFont="1" applyFill="1" applyBorder="1" applyAlignment="1">
      <alignment horizontal="center" vertical="center" wrapText="1"/>
    </xf>
    <xf numFmtId="49" fontId="16" fillId="5" borderId="10" xfId="0" applyNumberFormat="1" applyFont="1" applyFill="1" applyBorder="1" applyAlignment="1">
      <alignment horizontal="center" vertical="center"/>
    </xf>
    <xf numFmtId="49" fontId="2" fillId="5" borderId="49" xfId="0" applyNumberFormat="1" applyFont="1" applyFill="1" applyBorder="1" applyAlignment="1">
      <alignment horizontal="center" vertical="center" wrapText="1"/>
    </xf>
    <xf numFmtId="49" fontId="2" fillId="5" borderId="5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38" fontId="2" fillId="0" borderId="20"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49" fontId="2" fillId="0" borderId="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5" fontId="7" fillId="0" borderId="2" xfId="0" applyNumberFormat="1" applyFont="1" applyBorder="1" applyAlignment="1">
      <alignment horizontal="center" vertical="center"/>
    </xf>
    <xf numFmtId="49" fontId="2" fillId="5" borderId="22" xfId="0" applyNumberFormat="1" applyFont="1" applyFill="1" applyBorder="1" applyAlignment="1">
      <alignment horizontal="center" vertical="center"/>
    </xf>
    <xf numFmtId="49" fontId="2" fillId="5" borderId="23"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179" fontId="7" fillId="0" borderId="22" xfId="0" applyNumberFormat="1" applyFont="1" applyBorder="1" applyAlignment="1">
      <alignment horizontal="right" vertical="center" indent="1"/>
    </xf>
    <xf numFmtId="179" fontId="7" fillId="0" borderId="23" xfId="0" applyNumberFormat="1" applyFont="1" applyBorder="1" applyAlignment="1">
      <alignment horizontal="right" vertical="center" indent="1"/>
    </xf>
    <xf numFmtId="179" fontId="7" fillId="0" borderId="34" xfId="0" applyNumberFormat="1" applyFont="1" applyBorder="1" applyAlignment="1">
      <alignment horizontal="right" vertical="center" indent="1"/>
    </xf>
    <xf numFmtId="179" fontId="7" fillId="0" borderId="35" xfId="0" applyNumberFormat="1" applyFont="1" applyBorder="1" applyAlignment="1">
      <alignment horizontal="right" vertical="center" indent="1"/>
    </xf>
    <xf numFmtId="179" fontId="7" fillId="0" borderId="13" xfId="0" applyNumberFormat="1" applyFont="1" applyBorder="1" applyAlignment="1">
      <alignment horizontal="right" vertical="center" indent="1"/>
    </xf>
    <xf numFmtId="179" fontId="7" fillId="0" borderId="5" xfId="0" applyNumberFormat="1" applyFont="1" applyBorder="1" applyAlignment="1">
      <alignment horizontal="right" vertical="center" indent="1"/>
    </xf>
    <xf numFmtId="179" fontId="7" fillId="0" borderId="14" xfId="0" applyNumberFormat="1" applyFont="1" applyBorder="1" applyAlignment="1">
      <alignment horizontal="right" vertical="center" indent="1"/>
    </xf>
    <xf numFmtId="179" fontId="7" fillId="0" borderId="32" xfId="0" applyNumberFormat="1" applyFont="1" applyBorder="1" applyAlignment="1">
      <alignment horizontal="right" vertical="center" indent="1"/>
    </xf>
    <xf numFmtId="5" fontId="7" fillId="0" borderId="24" xfId="0" applyNumberFormat="1" applyFont="1" applyBorder="1" applyAlignment="1">
      <alignment horizontal="right" vertical="center" indent="1"/>
    </xf>
    <xf numFmtId="5" fontId="7" fillId="0" borderId="23" xfId="0" applyNumberFormat="1" applyFont="1" applyBorder="1" applyAlignment="1">
      <alignment horizontal="right" vertical="center" indent="1"/>
    </xf>
    <xf numFmtId="5" fontId="7" fillId="0" borderId="25" xfId="0" applyNumberFormat="1" applyFont="1" applyBorder="1" applyAlignment="1">
      <alignment horizontal="right" vertical="center" indent="1"/>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0" xfId="0" applyNumberFormat="1" applyFont="1" applyBorder="1" applyAlignment="1">
      <alignment horizontal="center" vertical="center"/>
    </xf>
    <xf numFmtId="179" fontId="7" fillId="0" borderId="7" xfId="0" applyNumberFormat="1" applyFont="1" applyBorder="1" applyAlignment="1">
      <alignment horizontal="right" vertical="center" indent="1"/>
    </xf>
    <xf numFmtId="179" fontId="7" fillId="0" borderId="8" xfId="0" applyNumberFormat="1" applyFont="1" applyBorder="1" applyAlignment="1">
      <alignment horizontal="right" vertical="center" indent="1"/>
    </xf>
    <xf numFmtId="179" fontId="7" fillId="0" borderId="21" xfId="0" applyNumberFormat="1" applyFont="1" applyBorder="1" applyAlignment="1">
      <alignment horizontal="right" vertical="center" indent="1"/>
    </xf>
    <xf numFmtId="179" fontId="7" fillId="0" borderId="20" xfId="0" applyNumberFormat="1" applyFont="1" applyBorder="1" applyAlignment="1">
      <alignment horizontal="right" vertical="center" indent="1"/>
    </xf>
    <xf numFmtId="179" fontId="7" fillId="0" borderId="29" xfId="0" applyNumberFormat="1" applyFont="1" applyBorder="1" applyAlignment="1">
      <alignment horizontal="right" vertical="center" indent="1"/>
    </xf>
    <xf numFmtId="179" fontId="7" fillId="0" borderId="27" xfId="0" applyNumberFormat="1" applyFont="1" applyBorder="1" applyAlignment="1">
      <alignment horizontal="right" vertical="center" indent="1"/>
    </xf>
    <xf numFmtId="179" fontId="7" fillId="0" borderId="28" xfId="0" applyNumberFormat="1" applyFont="1" applyBorder="1" applyAlignment="1">
      <alignment horizontal="right" vertical="center" indent="1"/>
    </xf>
    <xf numFmtId="179" fontId="7" fillId="0" borderId="9" xfId="0" applyNumberFormat="1" applyFont="1" applyBorder="1" applyAlignment="1">
      <alignment horizontal="right" vertical="center" indent="1"/>
    </xf>
    <xf numFmtId="5" fontId="7" fillId="0" borderId="19" xfId="0" applyNumberFormat="1" applyFont="1" applyBorder="1" applyAlignment="1">
      <alignment horizontal="right" vertical="center" indent="1"/>
    </xf>
    <xf numFmtId="5" fontId="7" fillId="0" borderId="8" xfId="0" applyNumberFormat="1" applyFont="1" applyBorder="1" applyAlignment="1">
      <alignment horizontal="right" vertical="center" indent="1"/>
    </xf>
    <xf numFmtId="5" fontId="7" fillId="0" borderId="9" xfId="0" applyNumberFormat="1" applyFont="1" applyBorder="1" applyAlignment="1">
      <alignment horizontal="right" vertical="center" inden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2" fillId="5" borderId="22" xfId="0" applyNumberFormat="1" applyFont="1" applyFill="1" applyBorder="1" applyAlignment="1">
      <alignment horizontal="right" vertical="center"/>
    </xf>
    <xf numFmtId="49" fontId="2" fillId="5" borderId="23" xfId="0" applyNumberFormat="1" applyFont="1" applyFill="1" applyBorder="1" applyAlignment="1">
      <alignment horizontal="right" vertical="center"/>
    </xf>
    <xf numFmtId="49" fontId="2" fillId="5" borderId="32" xfId="0" applyNumberFormat="1" applyFont="1" applyFill="1" applyBorder="1" applyAlignment="1">
      <alignment horizontal="right" vertical="center"/>
    </xf>
    <xf numFmtId="6" fontId="2" fillId="0" borderId="24" xfId="1" applyNumberFormat="1" applyFont="1" applyFill="1" applyBorder="1" applyAlignment="1" applyProtection="1">
      <alignment horizontal="right" vertical="center" indent="1"/>
    </xf>
    <xf numFmtId="6" fontId="2" fillId="0" borderId="23" xfId="1" applyNumberFormat="1" applyFont="1" applyFill="1" applyBorder="1" applyAlignment="1" applyProtection="1">
      <alignment horizontal="right" vertical="center" indent="1"/>
    </xf>
    <xf numFmtId="6" fontId="2" fillId="0" borderId="25" xfId="1" applyNumberFormat="1" applyFont="1" applyFill="1" applyBorder="1" applyAlignment="1" applyProtection="1">
      <alignment horizontal="right" vertical="center" indent="1"/>
    </xf>
    <xf numFmtId="6" fontId="2" fillId="0" borderId="22" xfId="1" applyNumberFormat="1" applyFont="1" applyFill="1" applyBorder="1" applyAlignment="1" applyProtection="1">
      <alignment horizontal="center" vertical="center"/>
    </xf>
    <xf numFmtId="6" fontId="2" fillId="0" borderId="23" xfId="1" applyNumberFormat="1" applyFont="1" applyFill="1" applyBorder="1" applyAlignment="1" applyProtection="1">
      <alignment horizontal="center" vertical="center"/>
    </xf>
    <xf numFmtId="6" fontId="2" fillId="0" borderId="25"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1" xfId="0" applyNumberFormat="1" applyFont="1" applyFill="1" applyBorder="1" applyAlignment="1">
      <alignment horizontal="center" vertical="center"/>
    </xf>
    <xf numFmtId="49" fontId="2" fillId="5" borderId="20" xfId="0" applyNumberFormat="1" applyFont="1" applyFill="1" applyBorder="1" applyAlignment="1">
      <alignment horizontal="center" vertical="center"/>
    </xf>
    <xf numFmtId="49" fontId="2" fillId="5" borderId="31"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xf>
    <xf numFmtId="6" fontId="2" fillId="0" borderId="19" xfId="1" applyNumberFormat="1" applyFont="1" applyFill="1" applyBorder="1" applyAlignment="1" applyProtection="1">
      <alignment horizontal="right" vertical="center" indent="1"/>
    </xf>
    <xf numFmtId="6" fontId="2" fillId="0" borderId="8" xfId="1" applyNumberFormat="1" applyFont="1" applyFill="1" applyBorder="1" applyAlignment="1" applyProtection="1">
      <alignment horizontal="right" vertical="center" indent="1"/>
    </xf>
    <xf numFmtId="6" fontId="2" fillId="0" borderId="9" xfId="1" applyNumberFormat="1" applyFont="1" applyFill="1" applyBorder="1" applyAlignment="1" applyProtection="1">
      <alignment horizontal="right" vertical="center" indent="1"/>
    </xf>
    <xf numFmtId="0" fontId="2" fillId="0" borderId="7" xfId="1" applyNumberFormat="1" applyFont="1" applyFill="1" applyBorder="1" applyAlignment="1" applyProtection="1">
      <alignment horizontal="center" vertical="center" wrapText="1"/>
      <protection locked="0"/>
    </xf>
    <xf numFmtId="0" fontId="2" fillId="0" borderId="8" xfId="1" applyNumberFormat="1" applyFont="1" applyFill="1" applyBorder="1" applyAlignment="1" applyProtection="1">
      <alignment horizontal="center" vertical="center" wrapText="1"/>
      <protection locked="0"/>
    </xf>
    <xf numFmtId="0" fontId="2" fillId="0" borderId="9" xfId="1" applyNumberFormat="1" applyFont="1" applyFill="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9" fontId="2" fillId="5" borderId="19" xfId="0" applyNumberFormat="1" applyFont="1" applyFill="1" applyBorder="1" applyAlignment="1">
      <alignment horizontal="center" vertical="center"/>
    </xf>
    <xf numFmtId="0" fontId="6" fillId="0" borderId="10" xfId="0" applyFont="1" applyBorder="1" applyAlignment="1" applyProtection="1">
      <alignment horizontal="center" vertical="center" wrapText="1"/>
      <protection locked="0"/>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38" fontId="5" fillId="0" borderId="17" xfId="1" applyFont="1" applyFill="1" applyBorder="1" applyAlignment="1" applyProtection="1">
      <alignment horizontal="center" vertical="center"/>
      <protection locked="0"/>
    </xf>
    <xf numFmtId="38" fontId="2" fillId="6" borderId="22" xfId="1" applyFont="1" applyFill="1" applyBorder="1" applyAlignment="1" applyProtection="1">
      <alignment horizontal="center" vertical="center"/>
    </xf>
    <xf numFmtId="38" fontId="2" fillId="6" borderId="23" xfId="1" applyFont="1" applyFill="1" applyBorder="1" applyAlignment="1" applyProtection="1">
      <alignment horizontal="center" vertical="center"/>
    </xf>
    <xf numFmtId="38" fontId="2" fillId="6" borderId="25" xfId="1" applyFont="1" applyFill="1" applyBorder="1" applyAlignment="1" applyProtection="1">
      <alignment horizontal="center" vertical="center"/>
    </xf>
    <xf numFmtId="38" fontId="2" fillId="0" borderId="23" xfId="1" applyFont="1" applyFill="1" applyBorder="1" applyAlignment="1" applyProtection="1">
      <alignment horizontal="right" vertical="center" indent="1"/>
    </xf>
    <xf numFmtId="38" fontId="2" fillId="0" borderId="34" xfId="1" applyFont="1" applyFill="1" applyBorder="1" applyAlignment="1" applyProtection="1">
      <alignment horizontal="right" vertical="center" indent="1"/>
    </xf>
    <xf numFmtId="38" fontId="2" fillId="0" borderId="35" xfId="1" applyFont="1" applyFill="1" applyBorder="1" applyAlignment="1" applyProtection="1">
      <alignment horizontal="right" vertical="center" indent="1"/>
    </xf>
    <xf numFmtId="38" fontId="2" fillId="0" borderId="25" xfId="1" applyFont="1" applyFill="1" applyBorder="1" applyAlignment="1" applyProtection="1">
      <alignment horizontal="right" vertical="center" indent="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38" fontId="2" fillId="0" borderId="8" xfId="1" applyFont="1" applyFill="1" applyBorder="1" applyAlignment="1">
      <alignment horizontal="right" vertical="center" indent="1"/>
    </xf>
    <xf numFmtId="38" fontId="2" fillId="0" borderId="21" xfId="1" applyFont="1" applyFill="1" applyBorder="1" applyAlignment="1">
      <alignment horizontal="right" vertical="center" indent="1"/>
    </xf>
    <xf numFmtId="38" fontId="2" fillId="0" borderId="20" xfId="1" applyFont="1" applyFill="1" applyBorder="1" applyAlignment="1">
      <alignment horizontal="right" vertical="center" indent="1"/>
    </xf>
    <xf numFmtId="38" fontId="2" fillId="0" borderId="18" xfId="1" applyFont="1" applyFill="1" applyBorder="1" applyAlignment="1">
      <alignment horizontal="right" vertical="center" indent="1"/>
    </xf>
    <xf numFmtId="38" fontId="2" fillId="0" borderId="10" xfId="1" applyFont="1" applyFill="1" applyBorder="1" applyAlignment="1">
      <alignment horizontal="right" vertical="center" indent="1"/>
    </xf>
    <xf numFmtId="38" fontId="2" fillId="0" borderId="9" xfId="1" applyFont="1" applyFill="1" applyBorder="1" applyAlignment="1">
      <alignment horizontal="right" vertical="center" indent="1"/>
    </xf>
    <xf numFmtId="49" fontId="2" fillId="6" borderId="22" xfId="0" applyNumberFormat="1" applyFont="1" applyFill="1" applyBorder="1" applyAlignment="1">
      <alignment horizontal="right" vertical="center" indent="1"/>
    </xf>
    <xf numFmtId="49" fontId="2" fillId="6" borderId="23" xfId="0" applyNumberFormat="1" applyFont="1" applyFill="1" applyBorder="1" applyAlignment="1">
      <alignment horizontal="right" vertical="center" indent="1"/>
    </xf>
    <xf numFmtId="49" fontId="2" fillId="6" borderId="25" xfId="0" applyNumberFormat="1" applyFont="1" applyFill="1" applyBorder="1" applyAlignment="1">
      <alignment horizontal="right" vertical="center" indent="1"/>
    </xf>
    <xf numFmtId="42" fontId="10" fillId="0" borderId="33" xfId="1" applyNumberFormat="1" applyFont="1" applyFill="1" applyBorder="1" applyAlignment="1" applyProtection="1">
      <alignment horizontal="center" vertical="center" wrapText="1"/>
    </xf>
    <xf numFmtId="49" fontId="2" fillId="5" borderId="18" xfId="0" applyNumberFormat="1" applyFont="1" applyFill="1" applyBorder="1" applyAlignment="1">
      <alignment horizontal="center" vertical="center"/>
    </xf>
    <xf numFmtId="0" fontId="2"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6" fillId="5" borderId="10" xfId="0" applyNumberFormat="1" applyFont="1" applyFill="1" applyBorder="1" applyAlignment="1">
      <alignment horizontal="center" vertical="center" wrapText="1"/>
    </xf>
    <xf numFmtId="49" fontId="6" fillId="5" borderId="21"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5" borderId="10" xfId="0" applyFont="1" applyFill="1" applyBorder="1" applyAlignment="1">
      <alignment horizontal="center" vertical="center" wrapText="1"/>
    </xf>
    <xf numFmtId="49" fontId="6" fillId="5" borderId="7"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49" fontId="6" fillId="5" borderId="10" xfId="0" applyNumberFormat="1" applyFont="1" applyFill="1" applyBorder="1" applyAlignment="1">
      <alignment horizontal="center" vertical="center"/>
    </xf>
    <xf numFmtId="49" fontId="2" fillId="0" borderId="39"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66" fillId="0" borderId="0" xfId="0" applyFont="1" applyAlignment="1">
      <alignment horizontal="left" vertical="top" wrapText="1"/>
    </xf>
    <xf numFmtId="0" fontId="66" fillId="0" borderId="0" xfId="0" applyFont="1" applyAlignment="1">
      <alignment horizontal="left" vertical="top"/>
    </xf>
    <xf numFmtId="0" fontId="83" fillId="0" borderId="73" xfId="40" applyFont="1" applyBorder="1" applyAlignment="1">
      <alignment horizontal="center" vertical="center" wrapText="1"/>
    </xf>
    <xf numFmtId="0" fontId="83" fillId="0" borderId="78" xfId="40" applyFont="1" applyBorder="1" applyAlignment="1">
      <alignment horizontal="center" vertical="center" wrapText="1"/>
    </xf>
    <xf numFmtId="0" fontId="83" fillId="0" borderId="79" xfId="40" applyFont="1" applyBorder="1" applyAlignment="1">
      <alignment horizontal="center" vertical="center" wrapText="1"/>
    </xf>
    <xf numFmtId="0" fontId="84" fillId="0" borderId="73" xfId="40" applyFont="1" applyBorder="1" applyAlignment="1">
      <alignment horizontal="center" vertical="center" wrapText="1"/>
    </xf>
    <xf numFmtId="0" fontId="84" fillId="0" borderId="78" xfId="40" applyFont="1" applyBorder="1" applyAlignment="1">
      <alignment horizontal="center" vertical="center" wrapText="1"/>
    </xf>
    <xf numFmtId="0" fontId="84" fillId="0" borderId="79" xfId="40" applyFont="1" applyBorder="1" applyAlignment="1">
      <alignment horizontal="center" vertical="center" wrapText="1"/>
    </xf>
    <xf numFmtId="0" fontId="84" fillId="0" borderId="65" xfId="40" applyFont="1" applyBorder="1" applyAlignment="1">
      <alignment horizontal="center" vertical="center" wrapText="1"/>
    </xf>
    <xf numFmtId="0" fontId="84" fillId="0" borderId="66" xfId="40" applyFont="1" applyBorder="1" applyAlignment="1">
      <alignment horizontal="center" vertical="center" wrapText="1"/>
    </xf>
    <xf numFmtId="0" fontId="84" fillId="0" borderId="67" xfId="40" applyFont="1" applyBorder="1" applyAlignment="1">
      <alignment horizontal="center" vertical="center" wrapText="1"/>
    </xf>
    <xf numFmtId="0" fontId="83" fillId="0" borderId="65" xfId="40" applyFont="1" applyBorder="1" applyAlignment="1">
      <alignment horizontal="center" vertical="center" wrapText="1"/>
    </xf>
    <xf numFmtId="0" fontId="83" fillId="0" borderId="67" xfId="40" applyFont="1" applyBorder="1" applyAlignment="1">
      <alignment horizontal="center" vertical="center" wrapText="1"/>
    </xf>
  </cellXfs>
  <cellStyles count="41">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10" xfId="40" xr:uid="{B69EAA65-1967-45A0-A99C-84CA405A34BE}"/>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31859C"/>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358589</xdr:colOff>
      <xdr:row>0</xdr:row>
      <xdr:rowOff>117549</xdr:rowOff>
    </xdr:from>
    <xdr:to>
      <xdr:col>11</xdr:col>
      <xdr:colOff>952500</xdr:colOff>
      <xdr:row>4</xdr:row>
      <xdr:rowOff>22412</xdr:rowOff>
    </xdr:to>
    <xdr:sp macro="" textlink="">
      <xdr:nvSpPr>
        <xdr:cNvPr id="9" name="吹き出し: 四角形 8">
          <a:extLst>
            <a:ext uri="{FF2B5EF4-FFF2-40B4-BE49-F238E27FC236}">
              <a16:creationId xmlns:a16="http://schemas.microsoft.com/office/drawing/2014/main" id="{BABABB21-C09C-4602-9240-E10577B8A528}"/>
            </a:ext>
          </a:extLst>
        </xdr:cNvPr>
        <xdr:cNvSpPr/>
      </xdr:nvSpPr>
      <xdr:spPr>
        <a:xfrm>
          <a:off x="7418295" y="117549"/>
          <a:ext cx="3541058" cy="767716"/>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黄色のセルに該当金額を入力して下さい。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それ以外のセルは自動で数値等が反映されます。</a:t>
          </a:r>
          <a:endParaRPr kumimoji="1" lang="en-US" altLang="ja-JP" sz="1100" b="0" i="0" baseline="0">
            <a:solidFill>
              <a:schemeClr val="dk1"/>
            </a:solidFill>
            <a:effectLst/>
            <a:latin typeface="+mn-lt"/>
            <a:ea typeface="+mn-ea"/>
            <a:cs typeface="+mn-cs"/>
          </a:endParaRPr>
        </a:p>
      </xdr:txBody>
    </xdr:sp>
    <xdr:clientData/>
  </xdr:twoCellAnchor>
  <xdr:twoCellAnchor>
    <xdr:from>
      <xdr:col>8</xdr:col>
      <xdr:colOff>358589</xdr:colOff>
      <xdr:row>10</xdr:row>
      <xdr:rowOff>429856</xdr:rowOff>
    </xdr:from>
    <xdr:to>
      <xdr:col>11</xdr:col>
      <xdr:colOff>952500</xdr:colOff>
      <xdr:row>13</xdr:row>
      <xdr:rowOff>134470</xdr:rowOff>
    </xdr:to>
    <xdr:sp macro="" textlink="">
      <xdr:nvSpPr>
        <xdr:cNvPr id="6" name="吹き出し: 四角形 5">
          <a:extLst>
            <a:ext uri="{FF2B5EF4-FFF2-40B4-BE49-F238E27FC236}">
              <a16:creationId xmlns:a16="http://schemas.microsoft.com/office/drawing/2014/main" id="{A0AF530E-B44E-07E4-FCCF-43DDF7612022}"/>
            </a:ext>
          </a:extLst>
        </xdr:cNvPr>
        <xdr:cNvSpPr/>
      </xdr:nvSpPr>
      <xdr:spPr>
        <a:xfrm>
          <a:off x="7418295" y="3791621"/>
          <a:ext cx="3541058" cy="1519967"/>
        </a:xfrm>
        <a:prstGeom prst="wedgeRectCallout">
          <a:avLst>
            <a:gd name="adj1" fmla="val -56880"/>
            <a:gd name="adj2" fmla="val -2164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消費税について</a:t>
          </a:r>
          <a:r>
            <a:rPr kumimoji="1" lang="en-US" altLang="ja-JP" sz="1100" b="0" i="0" baseline="0">
              <a:solidFill>
                <a:schemeClr val="dk1"/>
              </a:solidFill>
              <a:effectLst/>
              <a:latin typeface="+mn-lt"/>
              <a:ea typeface="+mn-ea"/>
              <a:cs typeface="+mn-cs"/>
            </a:rPr>
            <a:t>】</a:t>
          </a:r>
        </a:p>
        <a:p>
          <a:r>
            <a:rPr kumimoji="1" lang="ja-JP" altLang="en-US" sz="1100" b="0" i="0" baseline="0">
              <a:solidFill>
                <a:schemeClr val="dk1"/>
              </a:solidFill>
              <a:effectLst/>
              <a:latin typeface="+mn-lt"/>
              <a:ea typeface="+mn-ea"/>
              <a:cs typeface="+mn-cs"/>
            </a:rPr>
            <a:t>・人件費は、消費税算出の対象とはなりませんのご注意ください。（機械装置等導入に係る人件費も同様）</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・消費税計算における端数処理の結果が、証憑書類と整合性が取れるようご注意ください。</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132080</xdr:colOff>
      <xdr:row>16</xdr:row>
      <xdr:rowOff>38090</xdr:rowOff>
    </xdr:from>
    <xdr:to>
      <xdr:col>2</xdr:col>
      <xdr:colOff>132080</xdr:colOff>
      <xdr:row>23</xdr:row>
      <xdr:rowOff>67415</xdr:rowOff>
    </xdr:to>
    <xdr:cxnSp macro="">
      <xdr:nvCxnSpPr>
        <xdr:cNvPr id="2" name="Line 43">
          <a:extLst>
            <a:ext uri="{FF2B5EF4-FFF2-40B4-BE49-F238E27FC236}">
              <a16:creationId xmlns:a16="http://schemas.microsoft.com/office/drawing/2014/main" id="{AA197FD2-00C2-4F9A-BCB3-8022CDA60A6A}"/>
            </a:ext>
          </a:extLst>
        </xdr:cNvPr>
        <xdr:cNvCxnSpPr>
          <a:cxnSpLocks noChangeShapeType="1"/>
        </xdr:cNvCxnSpPr>
      </xdr:nvCxnSpPr>
      <xdr:spPr bwMode="auto">
        <a:xfrm>
          <a:off x="1374140"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A2306B4E-55B1-410F-8CFF-2376F51F8860}"/>
            </a:ext>
          </a:extLst>
        </xdr:cNvPr>
        <xdr:cNvSpPr txBox="1">
          <a:spLocks noChangeArrowheads="1"/>
        </xdr:cNvSpPr>
      </xdr:nvSpPr>
      <xdr:spPr bwMode="auto">
        <a:xfrm>
          <a:off x="192405" y="4705350"/>
          <a:ext cx="110357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250825</xdr:colOff>
      <xdr:row>15</xdr:row>
      <xdr:rowOff>112551</xdr:rowOff>
    </xdr:from>
    <xdr:to>
      <xdr:col>3</xdr:col>
      <xdr:colOff>284980</xdr:colOff>
      <xdr:row>17</xdr:row>
      <xdr:rowOff>26468</xdr:rowOff>
    </xdr:to>
    <xdr:sp macro="" textlink="">
      <xdr:nvSpPr>
        <xdr:cNvPr id="4" name="Text Box 40">
          <a:extLst>
            <a:ext uri="{FF2B5EF4-FFF2-40B4-BE49-F238E27FC236}">
              <a16:creationId xmlns:a16="http://schemas.microsoft.com/office/drawing/2014/main" id="{92BA15BC-4499-42E3-B8CD-50E59AE638BB}"/>
            </a:ext>
          </a:extLst>
        </xdr:cNvPr>
        <xdr:cNvSpPr txBox="1">
          <a:spLocks noChangeArrowheads="1"/>
        </xdr:cNvSpPr>
      </xdr:nvSpPr>
      <xdr:spPr bwMode="auto">
        <a:xfrm>
          <a:off x="1565275" y="5417976"/>
          <a:ext cx="958080" cy="275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1228407</xdr:colOff>
      <xdr:row>15</xdr:row>
      <xdr:rowOff>133350</xdr:rowOff>
    </xdr:from>
    <xdr:to>
      <xdr:col>4</xdr:col>
      <xdr:colOff>778692</xdr:colOff>
      <xdr:row>17</xdr:row>
      <xdr:rowOff>19005</xdr:rowOff>
    </xdr:to>
    <xdr:sp macro="" textlink="">
      <xdr:nvSpPr>
        <xdr:cNvPr id="5" name="Text Box 41">
          <a:extLst>
            <a:ext uri="{FF2B5EF4-FFF2-40B4-BE49-F238E27FC236}">
              <a16:creationId xmlns:a16="http://schemas.microsoft.com/office/drawing/2014/main" id="{1D981BAC-1BC5-483D-A3F9-A19D1A2D7FB0}"/>
            </a:ext>
          </a:extLst>
        </xdr:cNvPr>
        <xdr:cNvSpPr txBox="1">
          <a:spLocks noChangeArrowheads="1"/>
        </xdr:cNvSpPr>
      </xdr:nvSpPr>
      <xdr:spPr bwMode="auto">
        <a:xfrm>
          <a:off x="3466782" y="5438775"/>
          <a:ext cx="1064760" cy="247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361949</xdr:colOff>
      <xdr:row>15</xdr:row>
      <xdr:rowOff>122872</xdr:rowOff>
    </xdr:from>
    <xdr:to>
      <xdr:col>6</xdr:col>
      <xdr:colOff>297044</xdr:colOff>
      <xdr:row>17</xdr:row>
      <xdr:rowOff>16147</xdr:rowOff>
    </xdr:to>
    <xdr:sp macro="" textlink="">
      <xdr:nvSpPr>
        <xdr:cNvPr id="6" name="Text Box 42">
          <a:extLst>
            <a:ext uri="{FF2B5EF4-FFF2-40B4-BE49-F238E27FC236}">
              <a16:creationId xmlns:a16="http://schemas.microsoft.com/office/drawing/2014/main" id="{2B5F62E9-1F69-4BFE-8F6E-E5AD49E4D4A8}"/>
            </a:ext>
          </a:extLst>
        </xdr:cNvPr>
        <xdr:cNvSpPr txBox="1">
          <a:spLocks noChangeArrowheads="1"/>
        </xdr:cNvSpPr>
      </xdr:nvSpPr>
      <xdr:spPr bwMode="auto">
        <a:xfrm>
          <a:off x="5467349" y="5428297"/>
          <a:ext cx="1230495" cy="255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250825</xdr:colOff>
      <xdr:row>17</xdr:row>
      <xdr:rowOff>28257</xdr:rowOff>
    </xdr:from>
    <xdr:to>
      <xdr:col>3</xdr:col>
      <xdr:colOff>586900</xdr:colOff>
      <xdr:row>19</xdr:row>
      <xdr:rowOff>47946</xdr:rowOff>
    </xdr:to>
    <xdr:sp macro="" textlink="">
      <xdr:nvSpPr>
        <xdr:cNvPr id="7" name="Text Box 28">
          <a:extLst>
            <a:ext uri="{FF2B5EF4-FFF2-40B4-BE49-F238E27FC236}">
              <a16:creationId xmlns:a16="http://schemas.microsoft.com/office/drawing/2014/main" id="{0E5C9A92-0C4B-45BA-A0A5-66C4D097AB40}"/>
            </a:ext>
          </a:extLst>
        </xdr:cNvPr>
        <xdr:cNvSpPr txBox="1">
          <a:spLocks noChangeArrowheads="1"/>
        </xdr:cNvSpPr>
      </xdr:nvSpPr>
      <xdr:spPr bwMode="auto">
        <a:xfrm>
          <a:off x="1565275" y="5695632"/>
          <a:ext cx="1260000" cy="38163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668021</xdr:colOff>
      <xdr:row>16</xdr:row>
      <xdr:rowOff>38090</xdr:rowOff>
    </xdr:from>
    <xdr:to>
      <xdr:col>6</xdr:col>
      <xdr:colOff>668021</xdr:colOff>
      <xdr:row>23</xdr:row>
      <xdr:rowOff>67415</xdr:rowOff>
    </xdr:to>
    <xdr:cxnSp macro="">
      <xdr:nvCxnSpPr>
        <xdr:cNvPr id="8" name="Line 46">
          <a:extLst>
            <a:ext uri="{FF2B5EF4-FFF2-40B4-BE49-F238E27FC236}">
              <a16:creationId xmlns:a16="http://schemas.microsoft.com/office/drawing/2014/main" id="{A4A9960F-FC1A-44D4-B1D2-DCA03ED5231F}"/>
            </a:ext>
          </a:extLst>
        </xdr:cNvPr>
        <xdr:cNvCxnSpPr>
          <a:cxnSpLocks noChangeShapeType="1"/>
        </xdr:cNvCxnSpPr>
      </xdr:nvCxnSpPr>
      <xdr:spPr bwMode="auto">
        <a:xfrm>
          <a:off x="6626861"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855980</xdr:colOff>
      <xdr:row>16</xdr:row>
      <xdr:rowOff>38089</xdr:rowOff>
    </xdr:from>
    <xdr:to>
      <xdr:col>3</xdr:col>
      <xdr:colOff>895350</xdr:colOff>
      <xdr:row>23</xdr:row>
      <xdr:rowOff>67414</xdr:rowOff>
    </xdr:to>
    <xdr:cxnSp macro="">
      <xdr:nvCxnSpPr>
        <xdr:cNvPr id="9" name="Line 44">
          <a:extLst>
            <a:ext uri="{FF2B5EF4-FFF2-40B4-BE49-F238E27FC236}">
              <a16:creationId xmlns:a16="http://schemas.microsoft.com/office/drawing/2014/main" id="{6B30889C-AC1A-4BA5-84B0-CF3C9DFAB79A}"/>
            </a:ext>
          </a:extLst>
        </xdr:cNvPr>
        <xdr:cNvCxnSpPr>
          <a:cxnSpLocks noChangeShapeType="1"/>
        </xdr:cNvCxnSpPr>
      </xdr:nvCxnSpPr>
      <xdr:spPr bwMode="auto">
        <a:xfrm>
          <a:off x="3155315" y="5067289"/>
          <a:ext cx="3175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590710</xdr:colOff>
      <xdr:row>18</xdr:row>
      <xdr:rowOff>38101</xdr:rowOff>
    </xdr:from>
    <xdr:to>
      <xdr:col>3</xdr:col>
      <xdr:colOff>1197699</xdr:colOff>
      <xdr:row>18</xdr:row>
      <xdr:rowOff>38102</xdr:rowOff>
    </xdr:to>
    <xdr:cxnSp macro="">
      <xdr:nvCxnSpPr>
        <xdr:cNvPr id="10" name="Line 39">
          <a:extLst>
            <a:ext uri="{FF2B5EF4-FFF2-40B4-BE49-F238E27FC236}">
              <a16:creationId xmlns:a16="http://schemas.microsoft.com/office/drawing/2014/main" id="{D91A2263-72C3-4042-B27B-74CEFC39A952}"/>
            </a:ext>
          </a:extLst>
        </xdr:cNvPr>
        <xdr:cNvCxnSpPr>
          <a:cxnSpLocks noChangeShapeType="1"/>
          <a:stCxn id="7" idx="3"/>
          <a:endCxn id="14" idx="1"/>
        </xdr:cNvCxnSpPr>
      </xdr:nvCxnSpPr>
      <xdr:spPr bwMode="auto">
        <a:xfrm flipV="1">
          <a:off x="2829085" y="5886451"/>
          <a:ext cx="60698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92075</xdr:colOff>
      <xdr:row>16</xdr:row>
      <xdr:rowOff>38090</xdr:rowOff>
    </xdr:from>
    <xdr:to>
      <xdr:col>5</xdr:col>
      <xdr:colOff>92075</xdr:colOff>
      <xdr:row>23</xdr:row>
      <xdr:rowOff>67415</xdr:rowOff>
    </xdr:to>
    <xdr:cxnSp macro="">
      <xdr:nvCxnSpPr>
        <xdr:cNvPr id="11" name="Line 45">
          <a:extLst>
            <a:ext uri="{FF2B5EF4-FFF2-40B4-BE49-F238E27FC236}">
              <a16:creationId xmlns:a16="http://schemas.microsoft.com/office/drawing/2014/main" id="{84268834-67CE-4817-B973-7B305A8386AB}"/>
            </a:ext>
          </a:extLst>
        </xdr:cNvPr>
        <xdr:cNvCxnSpPr>
          <a:cxnSpLocks noChangeShapeType="1"/>
        </xdr:cNvCxnSpPr>
      </xdr:nvCxnSpPr>
      <xdr:spPr bwMode="auto">
        <a:xfrm>
          <a:off x="4915535"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601315</xdr:colOff>
      <xdr:row>16</xdr:row>
      <xdr:rowOff>634</xdr:rowOff>
    </xdr:from>
    <xdr:to>
      <xdr:col>2</xdr:col>
      <xdr:colOff>247015</xdr:colOff>
      <xdr:row>22</xdr:row>
      <xdr:rowOff>154307</xdr:rowOff>
    </xdr:to>
    <xdr:cxnSp macro="">
      <xdr:nvCxnSpPr>
        <xdr:cNvPr id="12" name="コネクタ: カギ線 11">
          <a:extLst>
            <a:ext uri="{FF2B5EF4-FFF2-40B4-BE49-F238E27FC236}">
              <a16:creationId xmlns:a16="http://schemas.microsoft.com/office/drawing/2014/main" id="{4243CB41-0E3F-4579-A12E-F8CC7DDB0E96}"/>
            </a:ext>
          </a:extLst>
        </xdr:cNvPr>
        <xdr:cNvCxnSpPr>
          <a:cxnSpLocks/>
          <a:stCxn id="3" idx="2"/>
          <a:endCxn id="13" idx="1"/>
        </xdr:cNvCxnSpPr>
      </xdr:nvCxnSpPr>
      <xdr:spPr>
        <a:xfrm rot="16200000" flipH="1">
          <a:off x="390191" y="5879133"/>
          <a:ext cx="1563373" cy="779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250825</xdr:colOff>
      <xdr:row>21</xdr:row>
      <xdr:rowOff>459423</xdr:rowOff>
    </xdr:from>
    <xdr:to>
      <xdr:col>3</xdr:col>
      <xdr:colOff>584995</xdr:colOff>
      <xdr:row>23</xdr:row>
      <xdr:rowOff>169232</xdr:rowOff>
    </xdr:to>
    <xdr:sp macro="" textlink="">
      <xdr:nvSpPr>
        <xdr:cNvPr id="13" name="Text Box 28">
          <a:extLst>
            <a:ext uri="{FF2B5EF4-FFF2-40B4-BE49-F238E27FC236}">
              <a16:creationId xmlns:a16="http://schemas.microsoft.com/office/drawing/2014/main" id="{50D11F9A-77C2-4776-AF48-F9819F8BD984}"/>
            </a:ext>
          </a:extLst>
        </xdr:cNvPr>
        <xdr:cNvSpPr txBox="1">
          <a:spLocks noChangeArrowheads="1"/>
        </xdr:cNvSpPr>
      </xdr:nvSpPr>
      <xdr:spPr bwMode="auto">
        <a:xfrm>
          <a:off x="1565275" y="6850698"/>
          <a:ext cx="1258095" cy="3956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1201509</xdr:colOff>
      <xdr:row>17</xdr:row>
      <xdr:rowOff>34924</xdr:rowOff>
    </xdr:from>
    <xdr:to>
      <xdr:col>4</xdr:col>
      <xdr:colOff>935604</xdr:colOff>
      <xdr:row>19</xdr:row>
      <xdr:rowOff>41278</xdr:rowOff>
    </xdr:to>
    <xdr:sp macro="" textlink="">
      <xdr:nvSpPr>
        <xdr:cNvPr id="14" name="Text Box 28">
          <a:extLst>
            <a:ext uri="{FF2B5EF4-FFF2-40B4-BE49-F238E27FC236}">
              <a16:creationId xmlns:a16="http://schemas.microsoft.com/office/drawing/2014/main" id="{E7BDE531-B991-4183-AC8E-6ADA9B00854E}"/>
            </a:ext>
          </a:extLst>
        </xdr:cNvPr>
        <xdr:cNvSpPr txBox="1">
          <a:spLocks noChangeArrowheads="1"/>
        </xdr:cNvSpPr>
      </xdr:nvSpPr>
      <xdr:spPr bwMode="auto">
        <a:xfrm>
          <a:off x="3439884" y="5702299"/>
          <a:ext cx="1248570" cy="36830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1201509</xdr:colOff>
      <xdr:row>21</xdr:row>
      <xdr:rowOff>17463</xdr:rowOff>
    </xdr:from>
    <xdr:to>
      <xdr:col>4</xdr:col>
      <xdr:colOff>948939</xdr:colOff>
      <xdr:row>21</xdr:row>
      <xdr:rowOff>399102</xdr:rowOff>
    </xdr:to>
    <xdr:sp macro="" textlink="">
      <xdr:nvSpPr>
        <xdr:cNvPr id="15" name="Text Box 28">
          <a:extLst>
            <a:ext uri="{FF2B5EF4-FFF2-40B4-BE49-F238E27FC236}">
              <a16:creationId xmlns:a16="http://schemas.microsoft.com/office/drawing/2014/main" id="{636423F0-9783-42A9-9292-A0FC40B73CB4}"/>
            </a:ext>
          </a:extLst>
        </xdr:cNvPr>
        <xdr:cNvSpPr txBox="1">
          <a:spLocks noChangeArrowheads="1"/>
        </xdr:cNvSpPr>
      </xdr:nvSpPr>
      <xdr:spPr bwMode="auto">
        <a:xfrm>
          <a:off x="3439884" y="6408738"/>
          <a:ext cx="1261905" cy="38163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361949</xdr:colOff>
      <xdr:row>17</xdr:row>
      <xdr:rowOff>21589</xdr:rowOff>
    </xdr:from>
    <xdr:to>
      <xdr:col>6</xdr:col>
      <xdr:colOff>326549</xdr:colOff>
      <xdr:row>19</xdr:row>
      <xdr:rowOff>54613</xdr:rowOff>
    </xdr:to>
    <xdr:sp macro="" textlink="">
      <xdr:nvSpPr>
        <xdr:cNvPr id="16" name="Text Box 28">
          <a:extLst>
            <a:ext uri="{FF2B5EF4-FFF2-40B4-BE49-F238E27FC236}">
              <a16:creationId xmlns:a16="http://schemas.microsoft.com/office/drawing/2014/main" id="{2477C1DF-6785-45E1-8B4E-26084C48F16A}"/>
            </a:ext>
          </a:extLst>
        </xdr:cNvPr>
        <xdr:cNvSpPr txBox="1">
          <a:spLocks noChangeArrowheads="1"/>
        </xdr:cNvSpPr>
      </xdr:nvSpPr>
      <xdr:spPr bwMode="auto">
        <a:xfrm>
          <a:off x="5467349" y="5688964"/>
          <a:ext cx="1260000" cy="39497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931794</xdr:colOff>
      <xdr:row>18</xdr:row>
      <xdr:rowOff>38101</xdr:rowOff>
    </xdr:from>
    <xdr:to>
      <xdr:col>5</xdr:col>
      <xdr:colOff>365759</xdr:colOff>
      <xdr:row>18</xdr:row>
      <xdr:rowOff>38101</xdr:rowOff>
    </xdr:to>
    <xdr:cxnSp macro="">
      <xdr:nvCxnSpPr>
        <xdr:cNvPr id="17" name="Line 39">
          <a:extLst>
            <a:ext uri="{FF2B5EF4-FFF2-40B4-BE49-F238E27FC236}">
              <a16:creationId xmlns:a16="http://schemas.microsoft.com/office/drawing/2014/main" id="{9696DF37-E09D-445D-A5CE-BBC875300167}"/>
            </a:ext>
          </a:extLst>
        </xdr:cNvPr>
        <xdr:cNvCxnSpPr>
          <a:cxnSpLocks noChangeShapeType="1"/>
          <a:stCxn id="14" idx="3"/>
          <a:endCxn id="16" idx="1"/>
        </xdr:cNvCxnSpPr>
      </xdr:nvCxnSpPr>
      <xdr:spPr bwMode="auto">
        <a:xfrm>
          <a:off x="4684644" y="5886451"/>
          <a:ext cx="7865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800101</xdr:colOff>
      <xdr:row>18</xdr:row>
      <xdr:rowOff>53342</xdr:rowOff>
    </xdr:from>
    <xdr:to>
      <xdr:col>3</xdr:col>
      <xdr:colOff>1197699</xdr:colOff>
      <xdr:row>21</xdr:row>
      <xdr:rowOff>212093</xdr:rowOff>
    </xdr:to>
    <xdr:cxnSp macro="">
      <xdr:nvCxnSpPr>
        <xdr:cNvPr id="18" name="コネクタ: カギ線 17">
          <a:extLst>
            <a:ext uri="{FF2B5EF4-FFF2-40B4-BE49-F238E27FC236}">
              <a16:creationId xmlns:a16="http://schemas.microsoft.com/office/drawing/2014/main" id="{C8397C68-3AC6-4695-BF06-CD859F5C6975}"/>
            </a:ext>
          </a:extLst>
        </xdr:cNvPr>
        <xdr:cNvCxnSpPr>
          <a:cxnSpLocks/>
          <a:endCxn id="15" idx="1"/>
        </xdr:cNvCxnSpPr>
      </xdr:nvCxnSpPr>
      <xdr:spPr>
        <a:xfrm rot="16200000" flipH="1">
          <a:off x="2886437" y="6053731"/>
          <a:ext cx="701676" cy="397598"/>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601315</xdr:colOff>
      <xdr:row>16</xdr:row>
      <xdr:rowOff>634</xdr:rowOff>
    </xdr:from>
    <xdr:to>
      <xdr:col>2</xdr:col>
      <xdr:colOff>247015</xdr:colOff>
      <xdr:row>18</xdr:row>
      <xdr:rowOff>38101</xdr:rowOff>
    </xdr:to>
    <xdr:cxnSp macro="">
      <xdr:nvCxnSpPr>
        <xdr:cNvPr id="19" name="コネクタ: カギ線 18">
          <a:extLst>
            <a:ext uri="{FF2B5EF4-FFF2-40B4-BE49-F238E27FC236}">
              <a16:creationId xmlns:a16="http://schemas.microsoft.com/office/drawing/2014/main" id="{29FEE620-6B04-47B9-BF96-D9885AC1DCAD}"/>
            </a:ext>
          </a:extLst>
        </xdr:cNvPr>
        <xdr:cNvCxnSpPr>
          <a:cxnSpLocks/>
          <a:stCxn id="3" idx="2"/>
          <a:endCxn id="7" idx="1"/>
        </xdr:cNvCxnSpPr>
      </xdr:nvCxnSpPr>
      <xdr:spPr>
        <a:xfrm rot="16200000" flipH="1">
          <a:off x="972169" y="5297155"/>
          <a:ext cx="399417" cy="779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139065</xdr:colOff>
      <xdr:row>1</xdr:row>
      <xdr:rowOff>15241</xdr:rowOff>
    </xdr:from>
    <xdr:to>
      <xdr:col>15</xdr:col>
      <xdr:colOff>266700</xdr:colOff>
      <xdr:row>4</xdr:row>
      <xdr:rowOff>76200</xdr:rowOff>
    </xdr:to>
    <xdr:sp macro="" textlink="">
      <xdr:nvSpPr>
        <xdr:cNvPr id="22" name="吹き出し: 四角形 21">
          <a:extLst>
            <a:ext uri="{FF2B5EF4-FFF2-40B4-BE49-F238E27FC236}">
              <a16:creationId xmlns:a16="http://schemas.microsoft.com/office/drawing/2014/main" id="{EAB21BBE-3A07-4D11-8357-D7B8480E0324}"/>
            </a:ext>
          </a:extLst>
        </xdr:cNvPr>
        <xdr:cNvSpPr/>
      </xdr:nvSpPr>
      <xdr:spPr>
        <a:xfrm>
          <a:off x="7797165" y="196216"/>
          <a:ext cx="4461510" cy="603884"/>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シート「記入例</a:t>
          </a:r>
          <a:r>
            <a:rPr kumimoji="1" lang="en-US" altLang="ja-JP" sz="1100" b="0" i="0" baseline="0">
              <a:solidFill>
                <a:schemeClr val="dk1"/>
              </a:solidFill>
              <a:effectLst/>
              <a:latin typeface="+mn-lt"/>
              <a:ea typeface="+mn-ea"/>
              <a:cs typeface="+mn-cs"/>
            </a:rPr>
            <a:t>_4.</a:t>
          </a:r>
          <a:r>
            <a:rPr kumimoji="1" lang="ja-JP" altLang="en-US" sz="1100" b="0" i="0" baseline="0">
              <a:solidFill>
                <a:schemeClr val="dk1"/>
              </a:solidFill>
              <a:effectLst/>
              <a:latin typeface="+mn-lt"/>
              <a:ea typeface="+mn-ea"/>
              <a:cs typeface="+mn-cs"/>
            </a:rPr>
            <a:t>実施体制図 」を参照のうえ、記入してください。</a:t>
          </a:r>
          <a:endParaRPr lang="ja-JP" altLang="ja-JP"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132080</xdr:colOff>
      <xdr:row>16</xdr:row>
      <xdr:rowOff>38090</xdr:rowOff>
    </xdr:from>
    <xdr:to>
      <xdr:col>2</xdr:col>
      <xdr:colOff>132080</xdr:colOff>
      <xdr:row>23</xdr:row>
      <xdr:rowOff>67415</xdr:rowOff>
    </xdr:to>
    <xdr:cxnSp macro="">
      <xdr:nvCxnSpPr>
        <xdr:cNvPr id="2" name="Line 43">
          <a:extLst>
            <a:ext uri="{FF2B5EF4-FFF2-40B4-BE49-F238E27FC236}">
              <a16:creationId xmlns:a16="http://schemas.microsoft.com/office/drawing/2014/main" id="{0B096C5A-8138-4AF0-80ED-18B611530A23}"/>
            </a:ext>
          </a:extLst>
        </xdr:cNvPr>
        <xdr:cNvCxnSpPr>
          <a:cxnSpLocks noChangeShapeType="1"/>
        </xdr:cNvCxnSpPr>
      </xdr:nvCxnSpPr>
      <xdr:spPr bwMode="auto">
        <a:xfrm>
          <a:off x="1374140"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11430</xdr:colOff>
      <xdr:row>14</xdr:row>
      <xdr:rowOff>38100</xdr:rowOff>
    </xdr:from>
    <xdr:to>
      <xdr:col>2</xdr:col>
      <xdr:colOff>137955</xdr:colOff>
      <xdr:row>16</xdr:row>
      <xdr:rowOff>635</xdr:rowOff>
    </xdr:to>
    <xdr:sp macro="" textlink="">
      <xdr:nvSpPr>
        <xdr:cNvPr id="3" name="Text Box 27">
          <a:extLst>
            <a:ext uri="{FF2B5EF4-FFF2-40B4-BE49-F238E27FC236}">
              <a16:creationId xmlns:a16="http://schemas.microsoft.com/office/drawing/2014/main" id="{CECA4242-9A98-4B10-8277-A16B08B67DA2}"/>
            </a:ext>
          </a:extLst>
        </xdr:cNvPr>
        <xdr:cNvSpPr txBox="1">
          <a:spLocks noChangeArrowheads="1"/>
        </xdr:cNvSpPr>
      </xdr:nvSpPr>
      <xdr:spPr bwMode="auto">
        <a:xfrm>
          <a:off x="192405" y="5048250"/>
          <a:ext cx="126000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250824</xdr:colOff>
      <xdr:row>15</xdr:row>
      <xdr:rowOff>112551</xdr:rowOff>
    </xdr:from>
    <xdr:to>
      <xdr:col>3</xdr:col>
      <xdr:colOff>408804</xdr:colOff>
      <xdr:row>17</xdr:row>
      <xdr:rowOff>22658</xdr:rowOff>
    </xdr:to>
    <xdr:sp macro="" textlink="">
      <xdr:nvSpPr>
        <xdr:cNvPr id="4" name="Text Box 40">
          <a:extLst>
            <a:ext uri="{FF2B5EF4-FFF2-40B4-BE49-F238E27FC236}">
              <a16:creationId xmlns:a16="http://schemas.microsoft.com/office/drawing/2014/main" id="{92034A9D-E50C-44F8-8323-96C07B167C6E}"/>
            </a:ext>
          </a:extLst>
        </xdr:cNvPr>
        <xdr:cNvSpPr txBox="1">
          <a:spLocks noChangeArrowheads="1"/>
        </xdr:cNvSpPr>
      </xdr:nvSpPr>
      <xdr:spPr bwMode="auto">
        <a:xfrm>
          <a:off x="1565274" y="5303676"/>
          <a:ext cx="1081905" cy="2720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1282699</xdr:colOff>
      <xdr:row>15</xdr:row>
      <xdr:rowOff>133350</xdr:rowOff>
    </xdr:from>
    <xdr:to>
      <xdr:col>4</xdr:col>
      <xdr:colOff>842509</xdr:colOff>
      <xdr:row>17</xdr:row>
      <xdr:rowOff>19005</xdr:rowOff>
    </xdr:to>
    <xdr:sp macro="" textlink="">
      <xdr:nvSpPr>
        <xdr:cNvPr id="5" name="Text Box 41">
          <a:extLst>
            <a:ext uri="{FF2B5EF4-FFF2-40B4-BE49-F238E27FC236}">
              <a16:creationId xmlns:a16="http://schemas.microsoft.com/office/drawing/2014/main" id="{E27C1080-557B-478A-847C-18ED1C184F78}"/>
            </a:ext>
          </a:extLst>
        </xdr:cNvPr>
        <xdr:cNvSpPr txBox="1">
          <a:spLocks noChangeArrowheads="1"/>
        </xdr:cNvSpPr>
      </xdr:nvSpPr>
      <xdr:spPr bwMode="auto">
        <a:xfrm>
          <a:off x="3521074" y="5324475"/>
          <a:ext cx="1074285" cy="247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361948</xdr:colOff>
      <xdr:row>15</xdr:row>
      <xdr:rowOff>124777</xdr:rowOff>
    </xdr:from>
    <xdr:to>
      <xdr:col>6</xdr:col>
      <xdr:colOff>150358</xdr:colOff>
      <xdr:row>17</xdr:row>
      <xdr:rowOff>19957</xdr:rowOff>
    </xdr:to>
    <xdr:sp macro="" textlink="">
      <xdr:nvSpPr>
        <xdr:cNvPr id="6" name="Text Box 42">
          <a:extLst>
            <a:ext uri="{FF2B5EF4-FFF2-40B4-BE49-F238E27FC236}">
              <a16:creationId xmlns:a16="http://schemas.microsoft.com/office/drawing/2014/main" id="{2BA45C54-8576-4621-A1AC-6656CD208761}"/>
            </a:ext>
          </a:extLst>
        </xdr:cNvPr>
        <xdr:cNvSpPr txBox="1">
          <a:spLocks noChangeArrowheads="1"/>
        </xdr:cNvSpPr>
      </xdr:nvSpPr>
      <xdr:spPr bwMode="auto">
        <a:xfrm>
          <a:off x="5467348" y="5315902"/>
          <a:ext cx="1083810" cy="25713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250824</xdr:colOff>
      <xdr:row>17</xdr:row>
      <xdr:rowOff>22542</xdr:rowOff>
    </xdr:from>
    <xdr:to>
      <xdr:col>3</xdr:col>
      <xdr:colOff>586899</xdr:colOff>
      <xdr:row>19</xdr:row>
      <xdr:rowOff>53661</xdr:rowOff>
    </xdr:to>
    <xdr:sp macro="" textlink="">
      <xdr:nvSpPr>
        <xdr:cNvPr id="7" name="Text Box 28">
          <a:extLst>
            <a:ext uri="{FF2B5EF4-FFF2-40B4-BE49-F238E27FC236}">
              <a16:creationId xmlns:a16="http://schemas.microsoft.com/office/drawing/2014/main" id="{0883E5AC-A107-471E-8DF0-B90B9D676C2E}"/>
            </a:ext>
          </a:extLst>
        </xdr:cNvPr>
        <xdr:cNvSpPr txBox="1">
          <a:spLocks noChangeArrowheads="1"/>
        </xdr:cNvSpPr>
      </xdr:nvSpPr>
      <xdr:spPr bwMode="auto">
        <a:xfrm>
          <a:off x="1565274" y="5575617"/>
          <a:ext cx="1260000" cy="393069"/>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u="none">
              <a:solidFill>
                <a:srgbClr val="0070C0"/>
              </a:solidFill>
              <a:effectLst/>
              <a:latin typeface="ＭＳ 明朝" panose="02020609040205080304" pitchFamily="17" charset="-128"/>
              <a:ea typeface="ＭＳ 明朝" panose="02020609040205080304" pitchFamily="17" charset="-128"/>
              <a:cs typeface="+mn-cs"/>
            </a:rPr>
            <a:t>事業者Ａ</a:t>
          </a:r>
        </a:p>
      </xdr:txBody>
    </xdr:sp>
    <xdr:clientData/>
  </xdr:twoCellAnchor>
  <xdr:twoCellAnchor>
    <xdr:from>
      <xdr:col>6</xdr:col>
      <xdr:colOff>668021</xdr:colOff>
      <xdr:row>16</xdr:row>
      <xdr:rowOff>38090</xdr:rowOff>
    </xdr:from>
    <xdr:to>
      <xdr:col>6</xdr:col>
      <xdr:colOff>668021</xdr:colOff>
      <xdr:row>23</xdr:row>
      <xdr:rowOff>67415</xdr:rowOff>
    </xdr:to>
    <xdr:cxnSp macro="">
      <xdr:nvCxnSpPr>
        <xdr:cNvPr id="8" name="Line 46">
          <a:extLst>
            <a:ext uri="{FF2B5EF4-FFF2-40B4-BE49-F238E27FC236}">
              <a16:creationId xmlns:a16="http://schemas.microsoft.com/office/drawing/2014/main" id="{496E0DFF-0A6D-43FC-BE0E-597AA379D606}"/>
            </a:ext>
          </a:extLst>
        </xdr:cNvPr>
        <xdr:cNvCxnSpPr>
          <a:cxnSpLocks noChangeShapeType="1"/>
        </xdr:cNvCxnSpPr>
      </xdr:nvCxnSpPr>
      <xdr:spPr bwMode="auto">
        <a:xfrm>
          <a:off x="6626861"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855980</xdr:colOff>
      <xdr:row>16</xdr:row>
      <xdr:rowOff>38089</xdr:rowOff>
    </xdr:from>
    <xdr:to>
      <xdr:col>3</xdr:col>
      <xdr:colOff>895350</xdr:colOff>
      <xdr:row>23</xdr:row>
      <xdr:rowOff>67414</xdr:rowOff>
    </xdr:to>
    <xdr:cxnSp macro="">
      <xdr:nvCxnSpPr>
        <xdr:cNvPr id="9" name="Line 44">
          <a:extLst>
            <a:ext uri="{FF2B5EF4-FFF2-40B4-BE49-F238E27FC236}">
              <a16:creationId xmlns:a16="http://schemas.microsoft.com/office/drawing/2014/main" id="{E1C7DC01-A409-4C83-B8A9-FA11DC27583C}"/>
            </a:ext>
          </a:extLst>
        </xdr:cNvPr>
        <xdr:cNvCxnSpPr>
          <a:cxnSpLocks noChangeShapeType="1"/>
        </xdr:cNvCxnSpPr>
      </xdr:nvCxnSpPr>
      <xdr:spPr bwMode="auto">
        <a:xfrm>
          <a:off x="3155315" y="5343514"/>
          <a:ext cx="3175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590709</xdr:colOff>
      <xdr:row>18</xdr:row>
      <xdr:rowOff>38101</xdr:rowOff>
    </xdr:from>
    <xdr:to>
      <xdr:col>3</xdr:col>
      <xdr:colOff>1312543</xdr:colOff>
      <xdr:row>18</xdr:row>
      <xdr:rowOff>38102</xdr:rowOff>
    </xdr:to>
    <xdr:cxnSp macro="">
      <xdr:nvCxnSpPr>
        <xdr:cNvPr id="10" name="Line 39">
          <a:extLst>
            <a:ext uri="{FF2B5EF4-FFF2-40B4-BE49-F238E27FC236}">
              <a16:creationId xmlns:a16="http://schemas.microsoft.com/office/drawing/2014/main" id="{27CD659F-8905-4D77-8A32-154662E9CB9B}"/>
            </a:ext>
          </a:extLst>
        </xdr:cNvPr>
        <xdr:cNvCxnSpPr>
          <a:cxnSpLocks noChangeShapeType="1"/>
          <a:stCxn id="7" idx="3"/>
          <a:endCxn id="14" idx="1"/>
        </xdr:cNvCxnSpPr>
      </xdr:nvCxnSpPr>
      <xdr:spPr bwMode="auto">
        <a:xfrm flipV="1">
          <a:off x="2829084" y="5772151"/>
          <a:ext cx="72183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92075</xdr:colOff>
      <xdr:row>16</xdr:row>
      <xdr:rowOff>38090</xdr:rowOff>
    </xdr:from>
    <xdr:to>
      <xdr:col>5</xdr:col>
      <xdr:colOff>92075</xdr:colOff>
      <xdr:row>23</xdr:row>
      <xdr:rowOff>67415</xdr:rowOff>
    </xdr:to>
    <xdr:cxnSp macro="">
      <xdr:nvCxnSpPr>
        <xdr:cNvPr id="11" name="Line 45">
          <a:extLst>
            <a:ext uri="{FF2B5EF4-FFF2-40B4-BE49-F238E27FC236}">
              <a16:creationId xmlns:a16="http://schemas.microsoft.com/office/drawing/2014/main" id="{F770333B-9A72-4F10-ADD6-8EFE313E4C82}"/>
            </a:ext>
          </a:extLst>
        </xdr:cNvPr>
        <xdr:cNvCxnSpPr>
          <a:cxnSpLocks noChangeShapeType="1"/>
        </xdr:cNvCxnSpPr>
      </xdr:nvCxnSpPr>
      <xdr:spPr bwMode="auto">
        <a:xfrm>
          <a:off x="4915535"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641429</xdr:colOff>
      <xdr:row>16</xdr:row>
      <xdr:rowOff>635</xdr:rowOff>
    </xdr:from>
    <xdr:to>
      <xdr:col>2</xdr:col>
      <xdr:colOff>247013</xdr:colOff>
      <xdr:row>22</xdr:row>
      <xdr:rowOff>133035</xdr:rowOff>
    </xdr:to>
    <xdr:cxnSp macro="">
      <xdr:nvCxnSpPr>
        <xdr:cNvPr id="12" name="コネクタ: カギ線 11">
          <a:extLst>
            <a:ext uri="{FF2B5EF4-FFF2-40B4-BE49-F238E27FC236}">
              <a16:creationId xmlns:a16="http://schemas.microsoft.com/office/drawing/2014/main" id="{D548772D-CAB3-4DD8-922E-AF166FB60103}"/>
            </a:ext>
          </a:extLst>
        </xdr:cNvPr>
        <xdr:cNvCxnSpPr>
          <a:cxnSpLocks/>
          <a:stCxn id="3" idx="2"/>
          <a:endCxn id="13" idx="1"/>
        </xdr:cNvCxnSpPr>
      </xdr:nvCxnSpPr>
      <xdr:spPr>
        <a:xfrm rot="16200000" flipH="1">
          <a:off x="420884" y="5774255"/>
          <a:ext cx="1542100" cy="739059"/>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250824</xdr:colOff>
      <xdr:row>21</xdr:row>
      <xdr:rowOff>440373</xdr:rowOff>
    </xdr:from>
    <xdr:to>
      <xdr:col>3</xdr:col>
      <xdr:colOff>584994</xdr:colOff>
      <xdr:row>23</xdr:row>
      <xdr:rowOff>153357</xdr:rowOff>
    </xdr:to>
    <xdr:sp macro="" textlink="">
      <xdr:nvSpPr>
        <xdr:cNvPr id="13" name="Text Box 28">
          <a:extLst>
            <a:ext uri="{FF2B5EF4-FFF2-40B4-BE49-F238E27FC236}">
              <a16:creationId xmlns:a16="http://schemas.microsoft.com/office/drawing/2014/main" id="{6B472077-ED7E-430F-8042-2D21553EC80F}"/>
            </a:ext>
          </a:extLst>
        </xdr:cNvPr>
        <xdr:cNvSpPr txBox="1">
          <a:spLocks noChangeArrowheads="1"/>
        </xdr:cNvSpPr>
      </xdr:nvSpPr>
      <xdr:spPr bwMode="auto">
        <a:xfrm>
          <a:off x="1565274" y="6717348"/>
          <a:ext cx="1258095" cy="39878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rPr>
            <a:t>事業者Ｂ（未定）</a:t>
          </a:r>
        </a:p>
      </xdr:txBody>
    </xdr:sp>
    <xdr:clientData/>
  </xdr:twoCellAnchor>
  <xdr:twoCellAnchor>
    <xdr:from>
      <xdr:col>3</xdr:col>
      <xdr:colOff>1316353</xdr:colOff>
      <xdr:row>17</xdr:row>
      <xdr:rowOff>34924</xdr:rowOff>
    </xdr:from>
    <xdr:to>
      <xdr:col>4</xdr:col>
      <xdr:colOff>1048543</xdr:colOff>
      <xdr:row>19</xdr:row>
      <xdr:rowOff>41278</xdr:rowOff>
    </xdr:to>
    <xdr:sp macro="" textlink="">
      <xdr:nvSpPr>
        <xdr:cNvPr id="14" name="Text Box 28">
          <a:extLst>
            <a:ext uri="{FF2B5EF4-FFF2-40B4-BE49-F238E27FC236}">
              <a16:creationId xmlns:a16="http://schemas.microsoft.com/office/drawing/2014/main" id="{0DF9441D-81A1-4102-9E95-D807183275C0}"/>
            </a:ext>
          </a:extLst>
        </xdr:cNvPr>
        <xdr:cNvSpPr txBox="1">
          <a:spLocks noChangeArrowheads="1"/>
        </xdr:cNvSpPr>
      </xdr:nvSpPr>
      <xdr:spPr bwMode="auto">
        <a:xfrm>
          <a:off x="3554728" y="5587999"/>
          <a:ext cx="1246665" cy="36830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cs typeface="+mn-cs"/>
            </a:rPr>
            <a:t>事業者Ｃ</a:t>
          </a:r>
        </a:p>
      </xdr:txBody>
    </xdr:sp>
    <xdr:clientData/>
  </xdr:twoCellAnchor>
  <xdr:twoCellAnchor>
    <xdr:from>
      <xdr:col>3</xdr:col>
      <xdr:colOff>1316353</xdr:colOff>
      <xdr:row>21</xdr:row>
      <xdr:rowOff>21273</xdr:rowOff>
    </xdr:from>
    <xdr:to>
      <xdr:col>4</xdr:col>
      <xdr:colOff>1058068</xdr:colOff>
      <xdr:row>21</xdr:row>
      <xdr:rowOff>402912</xdr:rowOff>
    </xdr:to>
    <xdr:sp macro="" textlink="">
      <xdr:nvSpPr>
        <xdr:cNvPr id="15" name="Text Box 28">
          <a:extLst>
            <a:ext uri="{FF2B5EF4-FFF2-40B4-BE49-F238E27FC236}">
              <a16:creationId xmlns:a16="http://schemas.microsoft.com/office/drawing/2014/main" id="{EA0102CA-37E1-4B5E-BFE9-54AD011FF624}"/>
            </a:ext>
          </a:extLst>
        </xdr:cNvPr>
        <xdr:cNvSpPr txBox="1">
          <a:spLocks noChangeArrowheads="1"/>
        </xdr:cNvSpPr>
      </xdr:nvSpPr>
      <xdr:spPr bwMode="auto">
        <a:xfrm>
          <a:off x="3554728" y="6298248"/>
          <a:ext cx="1256190" cy="381639"/>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361948</xdr:colOff>
      <xdr:row>17</xdr:row>
      <xdr:rowOff>21589</xdr:rowOff>
    </xdr:from>
    <xdr:to>
      <xdr:col>6</xdr:col>
      <xdr:colOff>326548</xdr:colOff>
      <xdr:row>19</xdr:row>
      <xdr:rowOff>54613</xdr:rowOff>
    </xdr:to>
    <xdr:sp macro="" textlink="">
      <xdr:nvSpPr>
        <xdr:cNvPr id="16" name="Text Box 28">
          <a:extLst>
            <a:ext uri="{FF2B5EF4-FFF2-40B4-BE49-F238E27FC236}">
              <a16:creationId xmlns:a16="http://schemas.microsoft.com/office/drawing/2014/main" id="{CE9325E7-B534-4CEB-A5DA-B3B7FAB2EF31}"/>
            </a:ext>
          </a:extLst>
        </xdr:cNvPr>
        <xdr:cNvSpPr txBox="1">
          <a:spLocks noChangeArrowheads="1"/>
        </xdr:cNvSpPr>
      </xdr:nvSpPr>
      <xdr:spPr bwMode="auto">
        <a:xfrm>
          <a:off x="5467348" y="5574664"/>
          <a:ext cx="1260000" cy="39497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cs typeface="+mn-cs"/>
            </a:rPr>
            <a:t>事業者Ｅ</a:t>
          </a:r>
        </a:p>
      </xdr:txBody>
    </xdr:sp>
    <xdr:clientData/>
  </xdr:twoCellAnchor>
  <xdr:twoCellAnchor>
    <xdr:from>
      <xdr:col>4</xdr:col>
      <xdr:colOff>1044733</xdr:colOff>
      <xdr:row>18</xdr:row>
      <xdr:rowOff>38101</xdr:rowOff>
    </xdr:from>
    <xdr:to>
      <xdr:col>5</xdr:col>
      <xdr:colOff>365758</xdr:colOff>
      <xdr:row>18</xdr:row>
      <xdr:rowOff>38101</xdr:rowOff>
    </xdr:to>
    <xdr:cxnSp macro="">
      <xdr:nvCxnSpPr>
        <xdr:cNvPr id="17" name="Line 39">
          <a:extLst>
            <a:ext uri="{FF2B5EF4-FFF2-40B4-BE49-F238E27FC236}">
              <a16:creationId xmlns:a16="http://schemas.microsoft.com/office/drawing/2014/main" id="{C9D9B59D-9831-4A13-BE2C-7B854E2D4019}"/>
            </a:ext>
          </a:extLst>
        </xdr:cNvPr>
        <xdr:cNvCxnSpPr>
          <a:cxnSpLocks noChangeShapeType="1"/>
          <a:stCxn id="14" idx="3"/>
          <a:endCxn id="16" idx="1"/>
        </xdr:cNvCxnSpPr>
      </xdr:nvCxnSpPr>
      <xdr:spPr bwMode="auto">
        <a:xfrm>
          <a:off x="4797583" y="5772151"/>
          <a:ext cx="67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990601</xdr:colOff>
      <xdr:row>18</xdr:row>
      <xdr:rowOff>57152</xdr:rowOff>
    </xdr:from>
    <xdr:to>
      <xdr:col>3</xdr:col>
      <xdr:colOff>1312543</xdr:colOff>
      <xdr:row>21</xdr:row>
      <xdr:rowOff>208283</xdr:rowOff>
    </xdr:to>
    <xdr:cxnSp macro="">
      <xdr:nvCxnSpPr>
        <xdr:cNvPr id="18" name="コネクタ: カギ線 17">
          <a:extLst>
            <a:ext uri="{FF2B5EF4-FFF2-40B4-BE49-F238E27FC236}">
              <a16:creationId xmlns:a16="http://schemas.microsoft.com/office/drawing/2014/main" id="{5E2CC9D7-3EA9-4EF3-B1B6-0F8B45E91AB2}"/>
            </a:ext>
          </a:extLst>
        </xdr:cNvPr>
        <xdr:cNvCxnSpPr>
          <a:cxnSpLocks/>
          <a:endCxn id="15" idx="1"/>
        </xdr:cNvCxnSpPr>
      </xdr:nvCxnSpPr>
      <xdr:spPr>
        <a:xfrm rot="16200000" flipH="1">
          <a:off x="3042919" y="5977259"/>
          <a:ext cx="694056" cy="321942"/>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641430</xdr:colOff>
      <xdr:row>16</xdr:row>
      <xdr:rowOff>634</xdr:rowOff>
    </xdr:from>
    <xdr:to>
      <xdr:col>2</xdr:col>
      <xdr:colOff>247014</xdr:colOff>
      <xdr:row>18</xdr:row>
      <xdr:rowOff>38101</xdr:rowOff>
    </xdr:to>
    <xdr:cxnSp macro="">
      <xdr:nvCxnSpPr>
        <xdr:cNvPr id="19" name="コネクタ: カギ線 18">
          <a:extLst>
            <a:ext uri="{FF2B5EF4-FFF2-40B4-BE49-F238E27FC236}">
              <a16:creationId xmlns:a16="http://schemas.microsoft.com/office/drawing/2014/main" id="{E9B467C4-32A4-445A-A66A-2C14B4E94791}"/>
            </a:ext>
          </a:extLst>
        </xdr:cNvPr>
        <xdr:cNvCxnSpPr>
          <a:cxnSpLocks/>
          <a:stCxn id="3" idx="2"/>
          <a:endCxn id="7" idx="1"/>
        </xdr:cNvCxnSpPr>
      </xdr:nvCxnSpPr>
      <xdr:spPr>
        <a:xfrm rot="16200000" flipH="1">
          <a:off x="992226" y="5202913"/>
          <a:ext cx="399417" cy="739059"/>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11429</xdr:colOff>
      <xdr:row>7</xdr:row>
      <xdr:rowOff>1905</xdr:rowOff>
    </xdr:from>
    <xdr:ext cx="7208521" cy="798195"/>
    <xdr:sp macro="" textlink="">
      <xdr:nvSpPr>
        <xdr:cNvPr id="23" name="四角形吹き出し 2">
          <a:extLst>
            <a:ext uri="{FF2B5EF4-FFF2-40B4-BE49-F238E27FC236}">
              <a16:creationId xmlns:a16="http://schemas.microsoft.com/office/drawing/2014/main" id="{53F90E32-D83C-92B1-B0E5-DA93F26203E9}"/>
            </a:ext>
          </a:extLst>
        </xdr:cNvPr>
        <xdr:cNvSpPr/>
      </xdr:nvSpPr>
      <xdr:spPr>
        <a:xfrm>
          <a:off x="192404" y="1363980"/>
          <a:ext cx="7208521" cy="798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eaLnBrk="1" fontAlgn="auto" latinLnBrk="0" hangingPunct="1"/>
          <a:endParaRPr lang="ja-JP" altLang="ja-JP" sz="800">
            <a:solidFill>
              <a:srgbClr val="FF0000"/>
            </a:solidFill>
            <a:effectLst/>
          </a:endParaRPr>
        </a:p>
      </xdr:txBody>
    </xdr:sp>
    <xdr:clientData/>
  </xdr:oneCellAnchor>
  <xdr:twoCellAnchor>
    <xdr:from>
      <xdr:col>8</xdr:col>
      <xdr:colOff>74295</xdr:colOff>
      <xdr:row>9</xdr:row>
      <xdr:rowOff>266698</xdr:rowOff>
    </xdr:from>
    <xdr:to>
      <xdr:col>16</xdr:col>
      <xdr:colOff>188595</xdr:colOff>
      <xdr:row>10</xdr:row>
      <xdr:rowOff>241934</xdr:rowOff>
    </xdr:to>
    <xdr:sp macro="" textlink="">
      <xdr:nvSpPr>
        <xdr:cNvPr id="25" name="吹き出し: 四角形 24">
          <a:extLst>
            <a:ext uri="{FF2B5EF4-FFF2-40B4-BE49-F238E27FC236}">
              <a16:creationId xmlns:a16="http://schemas.microsoft.com/office/drawing/2014/main" id="{6D486DD5-83A3-705E-9816-DD734C690C64}"/>
            </a:ext>
          </a:extLst>
        </xdr:cNvPr>
        <xdr:cNvSpPr/>
      </xdr:nvSpPr>
      <xdr:spPr>
        <a:xfrm>
          <a:off x="7732395" y="2895598"/>
          <a:ext cx="5067300" cy="556261"/>
        </a:xfrm>
        <a:prstGeom prst="wedgeRectCallout">
          <a:avLst>
            <a:gd name="adj1" fmla="val -54621"/>
            <a:gd name="adj2" fmla="val -1957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「精算行為の有無」は、「事業者名」を入力すると、自動で「有」が記載されます。</a:t>
          </a:r>
          <a:endParaRPr lang="ja-JP" altLang="ja-JP">
            <a:effectLst/>
          </a:endParaRPr>
        </a:p>
      </xdr:txBody>
    </xdr:sp>
    <xdr:clientData/>
  </xdr:twoCellAnchor>
  <xdr:twoCellAnchor>
    <xdr:from>
      <xdr:col>8</xdr:col>
      <xdr:colOff>74295</xdr:colOff>
      <xdr:row>6</xdr:row>
      <xdr:rowOff>154305</xdr:rowOff>
    </xdr:from>
    <xdr:to>
      <xdr:col>17</xdr:col>
      <xdr:colOff>350520</xdr:colOff>
      <xdr:row>8</xdr:row>
      <xdr:rowOff>285750</xdr:rowOff>
    </xdr:to>
    <xdr:sp macro="" textlink="">
      <xdr:nvSpPr>
        <xdr:cNvPr id="26" name="吹き出し: 四角形 25">
          <a:extLst>
            <a:ext uri="{FF2B5EF4-FFF2-40B4-BE49-F238E27FC236}">
              <a16:creationId xmlns:a16="http://schemas.microsoft.com/office/drawing/2014/main" id="{D093EC00-1372-B3E0-8580-477C624410C5}"/>
            </a:ext>
          </a:extLst>
        </xdr:cNvPr>
        <xdr:cNvSpPr/>
      </xdr:nvSpPr>
      <xdr:spPr>
        <a:xfrm>
          <a:off x="7732395" y="1240155"/>
          <a:ext cx="5848350" cy="1217295"/>
        </a:xfrm>
        <a:prstGeom prst="wedgeRectCallout">
          <a:avLst>
            <a:gd name="adj1" fmla="val -54225"/>
            <a:gd name="adj2" fmla="val -2108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行目は補助事業者（＝申請者）の情報を</a:t>
          </a:r>
          <a:r>
            <a:rPr kumimoji="1" lang="ja-JP" altLang="en-US" sz="1100" b="0" i="0" baseline="0">
              <a:solidFill>
                <a:schemeClr val="dk1"/>
              </a:solidFill>
              <a:effectLst/>
              <a:latin typeface="+mn-lt"/>
              <a:ea typeface="+mn-ea"/>
              <a:cs typeface="+mn-cs"/>
            </a:rPr>
            <a:t>記入</a:t>
          </a:r>
          <a:r>
            <a:rPr kumimoji="1" lang="ja-JP" altLang="ja-JP" sz="1100" b="0" i="0" baseline="0">
              <a:solidFill>
                <a:schemeClr val="dk1"/>
              </a:solidFill>
              <a:effectLst/>
              <a:latin typeface="+mn-lt"/>
              <a:ea typeface="+mn-ea"/>
              <a:cs typeface="+mn-cs"/>
            </a:rPr>
            <a:t>してください。</a:t>
          </a:r>
          <a:endParaRPr lang="ja-JP" altLang="ja-JP">
            <a:effectLst/>
          </a:endParaRPr>
        </a:p>
        <a:p>
          <a:pPr algn="l"/>
          <a:r>
            <a:rPr kumimoji="1" lang="ja-JP" altLang="en-US" sz="1100"/>
            <a:t>　└「事業者名」は、シート「</a:t>
          </a:r>
          <a:r>
            <a:rPr kumimoji="1" lang="en-US" altLang="ja-JP" sz="1100"/>
            <a:t>0.</a:t>
          </a:r>
          <a:r>
            <a:rPr kumimoji="1" lang="ja-JP" altLang="en-US" sz="1100"/>
            <a:t>提出書類チェックリスト」で記入した内容が自動反映されます。</a:t>
          </a:r>
        </a:p>
        <a:p>
          <a:pPr algn="l"/>
          <a:r>
            <a:rPr kumimoji="1" lang="ja-JP" altLang="ja-JP" sz="1100">
              <a:solidFill>
                <a:schemeClr val="dk1"/>
              </a:solidFill>
              <a:effectLst/>
              <a:latin typeface="+mn-lt"/>
              <a:ea typeface="+mn-ea"/>
              <a:cs typeface="+mn-cs"/>
            </a:rPr>
            <a:t>　└</a:t>
          </a:r>
          <a:r>
            <a:rPr kumimoji="1" lang="ja-JP" altLang="en-US" sz="1100"/>
            <a:t>「関係」はあらかじめ“補助事業者”と入力されています。</a:t>
          </a:r>
        </a:p>
        <a:p>
          <a:pPr algn="l"/>
          <a:r>
            <a:rPr kumimoji="1" lang="ja-JP" altLang="ja-JP" sz="1100">
              <a:solidFill>
                <a:schemeClr val="dk1"/>
              </a:solidFill>
              <a:effectLst/>
              <a:latin typeface="+mn-lt"/>
              <a:ea typeface="+mn-ea"/>
              <a:cs typeface="+mn-cs"/>
            </a:rPr>
            <a:t>　└</a:t>
          </a:r>
          <a:r>
            <a:rPr kumimoji="1" lang="ja-JP" altLang="en-US" sz="1100"/>
            <a:t>「精算行為の有無」はあらかじめ“有”が入力されています。</a:t>
          </a:r>
        </a:p>
        <a:p>
          <a:pPr algn="l"/>
          <a:r>
            <a:rPr kumimoji="1" lang="ja-JP" altLang="ja-JP" sz="1100">
              <a:solidFill>
                <a:schemeClr val="dk1"/>
              </a:solidFill>
              <a:effectLst/>
              <a:latin typeface="+mn-lt"/>
              <a:ea typeface="+mn-ea"/>
              <a:cs typeface="+mn-cs"/>
            </a:rPr>
            <a:t>　└</a:t>
          </a:r>
          <a:r>
            <a:rPr kumimoji="1" lang="ja-JP" altLang="en-US" sz="1100"/>
            <a:t>「住所」「金額」「業務の範囲」は手入力してください。</a:t>
          </a:r>
        </a:p>
      </xdr:txBody>
    </xdr:sp>
    <xdr:clientData/>
  </xdr:twoCellAnchor>
  <xdr:twoCellAnchor>
    <xdr:from>
      <xdr:col>8</xdr:col>
      <xdr:colOff>74295</xdr:colOff>
      <xdr:row>16</xdr:row>
      <xdr:rowOff>171449</xdr:rowOff>
    </xdr:from>
    <xdr:to>
      <xdr:col>15</xdr:col>
      <xdr:colOff>350521</xdr:colOff>
      <xdr:row>20</xdr:row>
      <xdr:rowOff>139065</xdr:rowOff>
    </xdr:to>
    <xdr:sp macro="" textlink="">
      <xdr:nvSpPr>
        <xdr:cNvPr id="27" name="吹き出し: 四角形 26">
          <a:extLst>
            <a:ext uri="{FF2B5EF4-FFF2-40B4-BE49-F238E27FC236}">
              <a16:creationId xmlns:a16="http://schemas.microsoft.com/office/drawing/2014/main" id="{E8CE1780-A8E7-6A17-3675-ECE3A7A0F8FE}"/>
            </a:ext>
          </a:extLst>
        </xdr:cNvPr>
        <xdr:cNvSpPr/>
      </xdr:nvSpPr>
      <xdr:spPr>
        <a:xfrm>
          <a:off x="7732395" y="5543549"/>
          <a:ext cx="4610101" cy="691516"/>
        </a:xfrm>
        <a:prstGeom prst="wedgeRectCallout">
          <a:avLst>
            <a:gd name="adj1" fmla="val -54303"/>
            <a:gd name="adj2" fmla="val -2589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上記実施体制の表を、左記の体制図に置き換えてください。</a:t>
          </a:r>
        </a:p>
      </xdr:txBody>
    </xdr:sp>
    <xdr:clientData/>
  </xdr:twoCellAnchor>
  <xdr:twoCellAnchor>
    <xdr:from>
      <xdr:col>8</xdr:col>
      <xdr:colOff>74295</xdr:colOff>
      <xdr:row>12</xdr:row>
      <xdr:rowOff>114299</xdr:rowOff>
    </xdr:from>
    <xdr:to>
      <xdr:col>15</xdr:col>
      <xdr:colOff>417195</xdr:colOff>
      <xdr:row>14</xdr:row>
      <xdr:rowOff>85725</xdr:rowOff>
    </xdr:to>
    <xdr:sp macro="" textlink="">
      <xdr:nvSpPr>
        <xdr:cNvPr id="28" name="吹き出し: 四角形 27">
          <a:extLst>
            <a:ext uri="{FF2B5EF4-FFF2-40B4-BE49-F238E27FC236}">
              <a16:creationId xmlns:a16="http://schemas.microsoft.com/office/drawing/2014/main" id="{86C8D304-2E3B-7189-79A0-79454ECD40E8}"/>
            </a:ext>
          </a:extLst>
        </xdr:cNvPr>
        <xdr:cNvSpPr/>
      </xdr:nvSpPr>
      <xdr:spPr>
        <a:xfrm>
          <a:off x="7732395" y="4410074"/>
          <a:ext cx="4676775" cy="685801"/>
        </a:xfrm>
        <a:prstGeom prst="wedgeRectCallout">
          <a:avLst>
            <a:gd name="adj1" fmla="val -54303"/>
            <a:gd name="adj2" fmla="val -2589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事業者数が</a:t>
          </a:r>
          <a:r>
            <a:rPr kumimoji="1" lang="en-US" altLang="ja-JP" sz="1100"/>
            <a:t>5</a:t>
          </a:r>
          <a:r>
            <a:rPr kumimoji="1" lang="ja-JP" altLang="en-US" sz="1100"/>
            <a:t>社を超える場合は、行をコピーして追加してください。</a:t>
          </a:r>
        </a:p>
      </xdr:txBody>
    </xdr:sp>
    <xdr:clientData/>
  </xdr:twoCellAnchor>
  <xdr:twoCellAnchor>
    <xdr:from>
      <xdr:col>8</xdr:col>
      <xdr:colOff>74295</xdr:colOff>
      <xdr:row>0</xdr:row>
      <xdr:rowOff>129540</xdr:rowOff>
    </xdr:from>
    <xdr:to>
      <xdr:col>14</xdr:col>
      <xdr:colOff>392430</xdr:colOff>
      <xdr:row>4</xdr:row>
      <xdr:rowOff>55244</xdr:rowOff>
    </xdr:to>
    <xdr:sp macro="" textlink="">
      <xdr:nvSpPr>
        <xdr:cNvPr id="29" name="吹き出し: 四角形 28">
          <a:extLst>
            <a:ext uri="{FF2B5EF4-FFF2-40B4-BE49-F238E27FC236}">
              <a16:creationId xmlns:a16="http://schemas.microsoft.com/office/drawing/2014/main" id="{6073378D-639E-5DC9-7F20-D2F94576A4A7}"/>
            </a:ext>
          </a:extLst>
        </xdr:cNvPr>
        <xdr:cNvSpPr/>
      </xdr:nvSpPr>
      <xdr:spPr>
        <a:xfrm>
          <a:off x="7732395" y="129540"/>
          <a:ext cx="4032885" cy="649604"/>
        </a:xfrm>
        <a:prstGeom prst="wedgeRectCallout">
          <a:avLst>
            <a:gd name="adj1" fmla="val -20833"/>
            <a:gd name="adj2" fmla="val 2573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青字にしている部分を実施体制に合わせて記入してください</a:t>
          </a:r>
        </a:p>
      </xdr:txBody>
    </xdr:sp>
    <xdr:clientData/>
  </xdr:twoCellAnchor>
  <xdr:oneCellAnchor>
    <xdr:from>
      <xdr:col>6</xdr:col>
      <xdr:colOff>19051</xdr:colOff>
      <xdr:row>8</xdr:row>
      <xdr:rowOff>91440</xdr:rowOff>
    </xdr:from>
    <xdr:ext cx="647700" cy="2455545"/>
    <xdr:sp macro="" textlink="">
      <xdr:nvSpPr>
        <xdr:cNvPr id="30" name="四角形吹き出し 2">
          <a:extLst>
            <a:ext uri="{FF2B5EF4-FFF2-40B4-BE49-F238E27FC236}">
              <a16:creationId xmlns:a16="http://schemas.microsoft.com/office/drawing/2014/main" id="{71D03DA9-E6F6-3F87-A6CE-CA4A630258B0}"/>
            </a:ext>
          </a:extLst>
        </xdr:cNvPr>
        <xdr:cNvSpPr/>
      </xdr:nvSpPr>
      <xdr:spPr>
        <a:xfrm>
          <a:off x="6419851" y="2263140"/>
          <a:ext cx="647700" cy="24555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eaLnBrk="1" fontAlgn="auto" latinLnBrk="0" hangingPunct="1"/>
          <a:endParaRPr lang="ja-JP" altLang="ja-JP" sz="800">
            <a:solidFill>
              <a:srgbClr val="FF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39220</xdr:colOff>
      <xdr:row>0</xdr:row>
      <xdr:rowOff>267484</xdr:rowOff>
    </xdr:from>
    <xdr:to>
      <xdr:col>21</xdr:col>
      <xdr:colOff>316230</xdr:colOff>
      <xdr:row>4</xdr:row>
      <xdr:rowOff>91440</xdr:rowOff>
    </xdr:to>
    <xdr:sp macro="" textlink="">
      <xdr:nvSpPr>
        <xdr:cNvPr id="3" name="吹き出し: 四角形 2">
          <a:extLst>
            <a:ext uri="{FF2B5EF4-FFF2-40B4-BE49-F238E27FC236}">
              <a16:creationId xmlns:a16="http://schemas.microsoft.com/office/drawing/2014/main" id="{99CB4EE9-A4FC-4AB3-A36D-67B4D00C0D70}"/>
            </a:ext>
          </a:extLst>
        </xdr:cNvPr>
        <xdr:cNvSpPr/>
      </xdr:nvSpPr>
      <xdr:spPr>
        <a:xfrm>
          <a:off x="9116545" y="267484"/>
          <a:ext cx="4591835" cy="1081256"/>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0" i="0" baseline="0">
              <a:solidFill>
                <a:schemeClr val="dk1"/>
              </a:solidFill>
              <a:effectLst/>
              <a:latin typeface="+mn-lt"/>
              <a:ea typeface="+mn-ea"/>
              <a:cs typeface="+mn-cs"/>
            </a:rPr>
            <a:t>・本</a:t>
          </a:r>
          <a:r>
            <a:rPr kumimoji="1" lang="ja-JP" altLang="en-US" sz="1200" b="0" i="0" baseline="0">
              <a:solidFill>
                <a:schemeClr val="dk1"/>
              </a:solidFill>
              <a:effectLst/>
              <a:latin typeface="+mn-lt"/>
              <a:ea typeface="+mn-ea"/>
              <a:cs typeface="+mn-cs"/>
            </a:rPr>
            <a:t>書式に</a:t>
          </a:r>
          <a:r>
            <a:rPr kumimoji="1" lang="ja-JP" altLang="ja-JP" sz="1200" b="0" i="0" baseline="0">
              <a:solidFill>
                <a:schemeClr val="dk1"/>
              </a:solidFill>
              <a:effectLst/>
              <a:latin typeface="+mn-lt"/>
              <a:ea typeface="+mn-ea"/>
              <a:cs typeface="+mn-cs"/>
            </a:rPr>
            <a:t>入力項目はありません。</a:t>
          </a:r>
          <a:endParaRPr lang="ja-JP" altLang="ja-JP" sz="1200">
            <a:effectLst/>
          </a:endParaRPr>
        </a:p>
        <a:p>
          <a:r>
            <a:rPr kumimoji="1" lang="ja-JP" altLang="ja-JP" sz="1200" b="0" i="0" baseline="0">
              <a:solidFill>
                <a:schemeClr val="dk1"/>
              </a:solidFill>
              <a:effectLst/>
              <a:latin typeface="+mn-lt"/>
              <a:ea typeface="+mn-ea"/>
              <a:cs typeface="+mn-cs"/>
            </a:rPr>
            <a:t>・内容を確認した後、</a:t>
          </a:r>
          <a:r>
            <a:rPr kumimoji="1" lang="ja-JP" altLang="en-US" sz="1200" b="0" i="0" baseline="0">
              <a:solidFill>
                <a:schemeClr val="dk1"/>
              </a:solidFill>
              <a:effectLst/>
              <a:latin typeface="+mn-lt"/>
              <a:ea typeface="+mn-ea"/>
              <a:cs typeface="+mn-cs"/>
            </a:rPr>
            <a:t>提出をもって誓約したこととみなします。</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・本書式を</a:t>
          </a:r>
          <a:r>
            <a:rPr kumimoji="1" lang="en-US" altLang="ja-JP" sz="1200" b="0" i="0" baseline="0">
              <a:solidFill>
                <a:schemeClr val="dk1"/>
              </a:solidFill>
              <a:effectLst/>
              <a:latin typeface="+mn-lt"/>
              <a:ea typeface="+mn-ea"/>
              <a:cs typeface="+mn-cs"/>
            </a:rPr>
            <a:t>PDF</a:t>
          </a:r>
          <a:r>
            <a:rPr kumimoji="1" lang="ja-JP" altLang="ja-JP" sz="1200" b="0" i="0" baseline="0">
              <a:solidFill>
                <a:schemeClr val="dk1"/>
              </a:solidFill>
              <a:effectLst/>
              <a:latin typeface="+mn-lt"/>
              <a:ea typeface="+mn-ea"/>
              <a:cs typeface="+mn-cs"/>
            </a:rPr>
            <a:t>化して</a:t>
          </a:r>
          <a:r>
            <a:rPr kumimoji="1" lang="ja-JP" altLang="en-US"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jGrants</a:t>
          </a:r>
          <a:r>
            <a:rPr kumimoji="1" lang="ja-JP" altLang="ja-JP" sz="1200" b="0" i="0" baseline="0">
              <a:solidFill>
                <a:schemeClr val="dk1"/>
              </a:solidFill>
              <a:effectLst/>
              <a:latin typeface="+mn-lt"/>
              <a:ea typeface="+mn-ea"/>
              <a:cs typeface="+mn-cs"/>
            </a:rPr>
            <a:t>へ添付してください。</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ti.go.jp/information_2/downloadfiles/R7ken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7513-2539-430B-B139-BFEB6FF30A63}">
  <sheetPr>
    <tabColor theme="5" tint="0.79998168889431442"/>
    <pageSetUpPr fitToPage="1"/>
  </sheetPr>
  <dimension ref="A1:W45"/>
  <sheetViews>
    <sheetView tabSelected="1" view="pageBreakPreview" zoomScale="85" zoomScaleNormal="85" zoomScaleSheetLayoutView="85" workbookViewId="0">
      <selection sqref="A1:H1"/>
    </sheetView>
  </sheetViews>
  <sheetFormatPr defaultColWidth="8.90625" defaultRowHeight="13"/>
  <cols>
    <col min="1" max="1" width="2.36328125" style="75" customWidth="1"/>
    <col min="2" max="2" width="5.81640625" style="75" customWidth="1"/>
    <col min="3" max="3" width="12.453125" style="75" customWidth="1"/>
    <col min="4" max="4" width="29" style="75" customWidth="1"/>
    <col min="5" max="5" width="16.36328125" style="75" customWidth="1"/>
    <col min="6" max="6" width="53.453125" style="99" customWidth="1"/>
    <col min="7" max="7" width="29" style="75" customWidth="1"/>
    <col min="8" max="8" width="10.54296875" style="75" customWidth="1"/>
    <col min="9" max="9" width="8.90625" style="75"/>
    <col min="10" max="10" width="33.36328125" style="108" hidden="1" customWidth="1"/>
    <col min="11" max="11" width="10.1796875" style="107" hidden="1" customWidth="1"/>
    <col min="12" max="23" width="8.90625" style="107"/>
    <col min="24" max="16384" width="8.90625" style="75"/>
  </cols>
  <sheetData>
    <row r="1" spans="1:11" ht="24.65" customHeight="1">
      <c r="A1" s="198" t="s">
        <v>169</v>
      </c>
      <c r="B1" s="198"/>
      <c r="C1" s="198"/>
      <c r="D1" s="198"/>
      <c r="E1" s="198"/>
      <c r="F1" s="198"/>
      <c r="G1" s="198"/>
      <c r="H1" s="198"/>
      <c r="I1" s="74"/>
      <c r="J1" s="197" t="s">
        <v>168</v>
      </c>
      <c r="K1" s="197"/>
    </row>
    <row r="2" spans="1:11" ht="24.65" customHeight="1">
      <c r="A2" s="199" t="s">
        <v>100</v>
      </c>
      <c r="B2" s="199"/>
      <c r="C2" s="199"/>
      <c r="D2" s="199"/>
      <c r="E2" s="199"/>
      <c r="F2" s="199"/>
      <c r="G2" s="199"/>
      <c r="H2" s="199"/>
      <c r="I2" s="76"/>
    </row>
    <row r="3" spans="1:11">
      <c r="A3" s="77"/>
      <c r="B3" s="77"/>
      <c r="C3" s="77"/>
      <c r="D3" s="77"/>
      <c r="E3" s="77"/>
      <c r="F3" s="78"/>
      <c r="G3" s="77"/>
      <c r="H3" s="77"/>
      <c r="I3" s="77"/>
      <c r="J3" s="108" t="s">
        <v>130</v>
      </c>
      <c r="K3" s="108" t="s">
        <v>130</v>
      </c>
    </row>
    <row r="4" spans="1:11" ht="34.25" customHeight="1">
      <c r="A4" s="77"/>
      <c r="B4" s="201" t="s">
        <v>127</v>
      </c>
      <c r="C4" s="201"/>
      <c r="D4" s="202"/>
      <c r="E4" s="202"/>
      <c r="F4" s="202"/>
      <c r="G4" s="202"/>
      <c r="H4" s="77"/>
      <c r="I4" s="77"/>
      <c r="J4" s="109" t="s">
        <v>131</v>
      </c>
      <c r="K4" s="109"/>
    </row>
    <row r="5" spans="1:11" ht="34.25" customHeight="1">
      <c r="A5" s="77"/>
      <c r="B5" s="201" t="s">
        <v>126</v>
      </c>
      <c r="C5" s="201"/>
      <c r="D5" s="203"/>
      <c r="E5" s="203"/>
      <c r="F5" s="203"/>
      <c r="G5" s="203"/>
      <c r="H5" s="77"/>
      <c r="I5" s="77"/>
      <c r="J5" s="195" t="s">
        <v>128</v>
      </c>
      <c r="K5" s="190" t="s">
        <v>174</v>
      </c>
    </row>
    <row r="6" spans="1:11" ht="27.65" customHeight="1">
      <c r="A6" s="77"/>
      <c r="B6" s="77"/>
      <c r="C6" s="77"/>
      <c r="D6" s="77"/>
      <c r="E6" s="77"/>
      <c r="F6" s="78"/>
      <c r="G6" s="77"/>
      <c r="H6" s="77"/>
      <c r="I6" s="77"/>
      <c r="J6" s="195" t="s">
        <v>129</v>
      </c>
      <c r="K6" s="190" t="s">
        <v>176</v>
      </c>
    </row>
    <row r="7" spans="1:11" ht="22.5" customHeight="1">
      <c r="A7" s="77"/>
      <c r="B7" s="79" t="s">
        <v>118</v>
      </c>
      <c r="C7" s="77"/>
      <c r="D7" s="77"/>
      <c r="E7" s="77"/>
      <c r="F7" s="78"/>
      <c r="G7" s="77"/>
      <c r="H7" s="77"/>
      <c r="I7" s="77"/>
    </row>
    <row r="8" spans="1:11" ht="42" customHeight="1" thickBot="1">
      <c r="A8" s="77"/>
      <c r="B8" s="200" t="s">
        <v>124</v>
      </c>
      <c r="C8" s="200"/>
      <c r="D8" s="200"/>
      <c r="E8" s="200"/>
      <c r="F8" s="200"/>
      <c r="G8" s="200"/>
      <c r="H8" s="200"/>
      <c r="I8" s="77"/>
    </row>
    <row r="9" spans="1:11" ht="61.75" customHeight="1">
      <c r="B9" s="80" t="s">
        <v>89</v>
      </c>
      <c r="C9" s="80" t="s">
        <v>53</v>
      </c>
      <c r="D9" s="81" t="s">
        <v>54</v>
      </c>
      <c r="E9" s="82" t="s">
        <v>134</v>
      </c>
      <c r="F9" s="83" t="s">
        <v>99</v>
      </c>
      <c r="G9" s="84" t="s">
        <v>116</v>
      </c>
      <c r="H9" s="85" t="s">
        <v>125</v>
      </c>
    </row>
    <row r="10" spans="1:11" ht="30.75" customHeight="1">
      <c r="B10" s="86">
        <v>1</v>
      </c>
      <c r="C10" s="86" t="s">
        <v>173</v>
      </c>
      <c r="D10" s="87" t="s">
        <v>172</v>
      </c>
      <c r="E10" s="88" t="s">
        <v>111</v>
      </c>
      <c r="F10" s="89" t="s">
        <v>104</v>
      </c>
      <c r="G10" s="90"/>
      <c r="H10" s="91" t="s">
        <v>175</v>
      </c>
    </row>
    <row r="11" spans="1:11" ht="48.65" customHeight="1">
      <c r="B11" s="86">
        <v>2</v>
      </c>
      <c r="C11" s="86" t="s">
        <v>56</v>
      </c>
      <c r="D11" s="87" t="s">
        <v>90</v>
      </c>
      <c r="E11" s="88" t="s">
        <v>111</v>
      </c>
      <c r="F11" s="89"/>
      <c r="G11" s="92" t="s">
        <v>114</v>
      </c>
      <c r="H11" s="167"/>
    </row>
    <row r="12" spans="1:11" ht="30.75" customHeight="1">
      <c r="B12" s="86">
        <v>3</v>
      </c>
      <c r="C12" s="86" t="s">
        <v>57</v>
      </c>
      <c r="D12" s="87" t="s">
        <v>58</v>
      </c>
      <c r="E12" s="88" t="s">
        <v>111</v>
      </c>
      <c r="F12" s="89" t="s">
        <v>105</v>
      </c>
      <c r="G12" s="92" t="s">
        <v>114</v>
      </c>
      <c r="H12" s="167"/>
    </row>
    <row r="13" spans="1:11" ht="30.75" customHeight="1">
      <c r="B13" s="86">
        <v>4</v>
      </c>
      <c r="C13" s="86" t="s">
        <v>59</v>
      </c>
      <c r="D13" s="87" t="s">
        <v>60</v>
      </c>
      <c r="E13" s="88" t="s">
        <v>111</v>
      </c>
      <c r="F13" s="89"/>
      <c r="G13" s="92" t="s">
        <v>114</v>
      </c>
      <c r="H13" s="167"/>
    </row>
    <row r="14" spans="1:11" ht="77" customHeight="1">
      <c r="B14" s="86">
        <v>5</v>
      </c>
      <c r="C14" s="86" t="s">
        <v>95</v>
      </c>
      <c r="D14" s="93" t="s">
        <v>96</v>
      </c>
      <c r="E14" s="88" t="s">
        <v>111</v>
      </c>
      <c r="F14" s="89" t="s">
        <v>106</v>
      </c>
      <c r="G14" s="92" t="s">
        <v>246</v>
      </c>
      <c r="H14" s="167"/>
    </row>
    <row r="15" spans="1:11" ht="66.5" customHeight="1">
      <c r="B15" s="86">
        <v>6</v>
      </c>
      <c r="C15" s="86" t="s">
        <v>107</v>
      </c>
      <c r="D15" s="87" t="s">
        <v>244</v>
      </c>
      <c r="E15" s="88" t="s">
        <v>111</v>
      </c>
      <c r="F15" s="89" t="s">
        <v>245</v>
      </c>
      <c r="G15" s="92" t="s">
        <v>115</v>
      </c>
      <c r="H15" s="167"/>
    </row>
    <row r="16" spans="1:11" ht="54.65" customHeight="1">
      <c r="B16" s="86">
        <v>7</v>
      </c>
      <c r="C16" s="86" t="s">
        <v>108</v>
      </c>
      <c r="D16" s="94" t="s">
        <v>91</v>
      </c>
      <c r="E16" s="88" t="s">
        <v>112</v>
      </c>
      <c r="F16" s="89" t="s">
        <v>119</v>
      </c>
      <c r="G16" s="92" t="s">
        <v>114</v>
      </c>
      <c r="H16" s="167"/>
    </row>
    <row r="17" spans="2:8" ht="49.75" customHeight="1">
      <c r="B17" s="86">
        <v>8</v>
      </c>
      <c r="C17" s="86" t="s">
        <v>109</v>
      </c>
      <c r="D17" s="94" t="s">
        <v>61</v>
      </c>
      <c r="E17" s="88" t="s">
        <v>112</v>
      </c>
      <c r="F17" s="89" t="s">
        <v>120</v>
      </c>
      <c r="G17" s="92" t="s">
        <v>114</v>
      </c>
      <c r="H17" s="167"/>
    </row>
    <row r="18" spans="2:8" ht="129" customHeight="1">
      <c r="B18" s="86">
        <v>9</v>
      </c>
      <c r="C18" s="95" t="s">
        <v>55</v>
      </c>
      <c r="D18" s="94" t="s">
        <v>62</v>
      </c>
      <c r="E18" s="88" t="s">
        <v>112</v>
      </c>
      <c r="F18" s="89" t="s">
        <v>243</v>
      </c>
      <c r="G18" s="92" t="s">
        <v>117</v>
      </c>
      <c r="H18" s="167"/>
    </row>
    <row r="19" spans="2:8" ht="55.75" customHeight="1">
      <c r="B19" s="86">
        <v>10</v>
      </c>
      <c r="C19" s="86" t="s">
        <v>110</v>
      </c>
      <c r="D19" s="94" t="s">
        <v>230</v>
      </c>
      <c r="E19" s="88" t="s">
        <v>112</v>
      </c>
      <c r="F19" s="89" t="s">
        <v>235</v>
      </c>
      <c r="G19" s="92" t="s">
        <v>114</v>
      </c>
      <c r="H19" s="167"/>
    </row>
    <row r="20" spans="2:8" ht="131.4" customHeight="1">
      <c r="B20" s="86">
        <v>11</v>
      </c>
      <c r="C20" s="95" t="s">
        <v>55</v>
      </c>
      <c r="D20" s="94" t="s">
        <v>231</v>
      </c>
      <c r="E20" s="88" t="s">
        <v>112</v>
      </c>
      <c r="F20" s="89" t="s">
        <v>234</v>
      </c>
      <c r="G20" s="92" t="s">
        <v>117</v>
      </c>
      <c r="H20" s="167"/>
    </row>
    <row r="21" spans="2:8" ht="51" customHeight="1">
      <c r="B21" s="86">
        <v>12</v>
      </c>
      <c r="C21" s="95" t="s">
        <v>113</v>
      </c>
      <c r="D21" s="94" t="s">
        <v>232</v>
      </c>
      <c r="E21" s="88" t="s">
        <v>112</v>
      </c>
      <c r="F21" s="89" t="s">
        <v>233</v>
      </c>
      <c r="G21" s="92" t="s">
        <v>114</v>
      </c>
      <c r="H21" s="167"/>
    </row>
    <row r="22" spans="2:8" ht="88.75" customHeight="1">
      <c r="B22" s="86">
        <v>13</v>
      </c>
      <c r="C22" s="86" t="s">
        <v>55</v>
      </c>
      <c r="D22" s="96" t="s">
        <v>63</v>
      </c>
      <c r="E22" s="88" t="s">
        <v>111</v>
      </c>
      <c r="F22" s="89" t="s">
        <v>121</v>
      </c>
      <c r="G22" s="92" t="s">
        <v>117</v>
      </c>
      <c r="H22" s="167"/>
    </row>
    <row r="23" spans="2:8" ht="40.25" customHeight="1">
      <c r="B23" s="86">
        <v>14</v>
      </c>
      <c r="C23" s="95" t="s">
        <v>55</v>
      </c>
      <c r="D23" s="94" t="s">
        <v>92</v>
      </c>
      <c r="E23" s="88" t="s">
        <v>111</v>
      </c>
      <c r="F23" s="89" t="s">
        <v>122</v>
      </c>
      <c r="G23" s="92" t="s">
        <v>117</v>
      </c>
      <c r="H23" s="167"/>
    </row>
    <row r="24" spans="2:8" ht="50.4" customHeight="1" thickBot="1">
      <c r="B24" s="86">
        <v>15</v>
      </c>
      <c r="C24" s="97" t="s">
        <v>55</v>
      </c>
      <c r="D24" s="98" t="s">
        <v>64</v>
      </c>
      <c r="E24" s="88" t="s">
        <v>111</v>
      </c>
      <c r="F24" s="89" t="s">
        <v>123</v>
      </c>
      <c r="G24" s="92" t="s">
        <v>117</v>
      </c>
      <c r="H24" s="168"/>
    </row>
    <row r="25" spans="2:8" ht="18.649999999999999" customHeight="1"/>
    <row r="26" spans="2:8" ht="18.649999999999999" customHeight="1">
      <c r="B26" s="100"/>
      <c r="C26" s="100"/>
      <c r="D26" s="100"/>
      <c r="E26" s="100"/>
    </row>
    <row r="27" spans="2:8" ht="18.649999999999999" customHeight="1"/>
    <row r="28" spans="2:8" ht="18.649999999999999" customHeight="1">
      <c r="B28" s="100"/>
      <c r="C28" s="100"/>
      <c r="D28" s="100"/>
      <c r="E28" s="100"/>
    </row>
    <row r="29" spans="2:8" ht="18.649999999999999" customHeight="1">
      <c r="B29" s="100"/>
      <c r="C29" s="100"/>
      <c r="D29" s="100"/>
      <c r="E29" s="100"/>
    </row>
    <row r="30" spans="2:8" ht="18.649999999999999" customHeight="1">
      <c r="B30" s="100"/>
      <c r="C30" s="100"/>
      <c r="D30" s="100"/>
      <c r="E30" s="100"/>
    </row>
    <row r="31" spans="2:8" ht="18.649999999999999" customHeight="1"/>
    <row r="32" spans="2:8" ht="18.649999999999999" customHeight="1"/>
    <row r="33" spans="2:5" ht="18.649999999999999" customHeight="1"/>
    <row r="34" spans="2:5" ht="18.649999999999999" customHeight="1">
      <c r="B34" s="100"/>
      <c r="C34" s="100"/>
      <c r="D34" s="100"/>
      <c r="E34" s="100"/>
    </row>
    <row r="35" spans="2:5" ht="18.649999999999999" customHeight="1"/>
    <row r="36" spans="2:5" ht="18.649999999999999" customHeight="1"/>
    <row r="37" spans="2:5" ht="18.649999999999999" customHeight="1"/>
    <row r="38" spans="2:5" ht="18.649999999999999" customHeight="1">
      <c r="B38" s="100"/>
      <c r="C38" s="100"/>
      <c r="D38" s="100"/>
      <c r="E38" s="100"/>
    </row>
    <row r="39" spans="2:5" ht="18.649999999999999" customHeight="1"/>
    <row r="40" spans="2:5" ht="18.649999999999999" customHeight="1"/>
    <row r="41" spans="2:5" ht="18.649999999999999" customHeight="1"/>
    <row r="42" spans="2:5" ht="18.649999999999999" customHeight="1"/>
    <row r="43" spans="2:5" ht="18.649999999999999" customHeight="1"/>
    <row r="44" spans="2:5" ht="18.649999999999999" customHeight="1"/>
    <row r="45" spans="2:5" ht="18.649999999999999" customHeight="1"/>
  </sheetData>
  <sheetProtection algorithmName="SHA-512" hashValue="NJK6H0aoFAKCLffCKbUNrUwMR9JfEZWw6B/knCNsHy4+MT0QkZWY3hT5guEWE75IXUHR7pOPPTQpGwwVHLJOlw==" saltValue="BOsBQiHK8mNUwkW2rdfnYA==" spinCount="100000" sheet="1" objects="1" scenarios="1"/>
  <mergeCells count="8">
    <mergeCell ref="J1:K1"/>
    <mergeCell ref="A1:H1"/>
    <mergeCell ref="A2:H2"/>
    <mergeCell ref="B8:H8"/>
    <mergeCell ref="B4:C4"/>
    <mergeCell ref="D4:G4"/>
    <mergeCell ref="B5:C5"/>
    <mergeCell ref="D5:G5"/>
  </mergeCells>
  <phoneticPr fontId="3"/>
  <dataValidations count="2">
    <dataValidation type="list" allowBlank="1" showInputMessage="1" showErrorMessage="1" sqref="H10:H24" xr:uid="{3D675D0A-AD24-417F-9886-AE68CB94C268}">
      <formula1>$K$4:$K$6</formula1>
    </dataValidation>
    <dataValidation type="list" allowBlank="1" showInputMessage="1" showErrorMessage="1" sqref="D4:G4" xr:uid="{05343A6C-9186-4290-8221-8E6320610F08}">
      <formula1>$J$4:$J$6</formula1>
    </dataValidation>
  </dataValidations>
  <pageMargins left="0.59055118110236227" right="0.19685039370078741"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R17"/>
  <sheetViews>
    <sheetView showGridLines="0" view="pageBreakPreview" zoomScale="85" zoomScaleNormal="115" zoomScaleSheetLayoutView="85" workbookViewId="0">
      <selection activeCell="E12" sqref="E12"/>
    </sheetView>
  </sheetViews>
  <sheetFormatPr defaultColWidth="10.6328125" defaultRowHeight="15" customHeight="1"/>
  <cols>
    <col min="1" max="1" width="4" style="145" customWidth="1"/>
    <col min="2" max="2" width="6.453125" style="145" customWidth="1"/>
    <col min="3" max="3" width="13.08984375" style="145" customWidth="1"/>
    <col min="4" max="5" width="21.81640625" style="145" customWidth="1"/>
    <col min="6" max="6" width="11.36328125" style="145" customWidth="1"/>
    <col min="7" max="7" width="21.81640625" style="145" customWidth="1"/>
    <col min="8" max="8" width="2.81640625" style="145" customWidth="1"/>
    <col min="9" max="9" width="10.6328125" style="145"/>
    <col min="10" max="11" width="16.08984375" style="145" customWidth="1"/>
    <col min="12" max="12" width="15.453125" style="145" customWidth="1"/>
    <col min="13" max="13" width="12.36328125" style="145" hidden="1" customWidth="1"/>
    <col min="14" max="14" width="14.54296875" style="145" hidden="1" customWidth="1"/>
    <col min="15" max="15" width="14.453125" style="145" hidden="1" customWidth="1"/>
    <col min="16" max="16" width="11.54296875" style="145" hidden="1" customWidth="1"/>
    <col min="17" max="18" width="13" style="145" hidden="1" customWidth="1"/>
    <col min="19" max="19" width="13" style="145" bestFit="1" customWidth="1"/>
    <col min="20" max="251" width="10.6328125" style="145"/>
    <col min="252" max="252" width="3.6328125" style="145" customWidth="1"/>
    <col min="253" max="253" width="12.6328125" style="145" customWidth="1"/>
    <col min="254" max="258" width="15.08984375" style="145" customWidth="1"/>
    <col min="259" max="259" width="3.6328125" style="145" customWidth="1"/>
    <col min="260" max="507" width="10.6328125" style="145"/>
    <col min="508" max="508" width="3.6328125" style="145" customWidth="1"/>
    <col min="509" max="509" width="12.6328125" style="145" customWidth="1"/>
    <col min="510" max="514" width="15.08984375" style="145" customWidth="1"/>
    <col min="515" max="515" width="3.6328125" style="145" customWidth="1"/>
    <col min="516" max="763" width="10.6328125" style="145"/>
    <col min="764" max="764" width="3.6328125" style="145" customWidth="1"/>
    <col min="765" max="765" width="12.6328125" style="145" customWidth="1"/>
    <col min="766" max="770" width="15.08984375" style="145" customWidth="1"/>
    <col min="771" max="771" width="3.6328125" style="145" customWidth="1"/>
    <col min="772" max="1019" width="10.6328125" style="145"/>
    <col min="1020" max="1020" width="3.6328125" style="145" customWidth="1"/>
    <col min="1021" max="1021" width="12.6328125" style="145" customWidth="1"/>
    <col min="1022" max="1026" width="15.08984375" style="145" customWidth="1"/>
    <col min="1027" max="1027" width="3.6328125" style="145" customWidth="1"/>
    <col min="1028" max="1275" width="10.6328125" style="145"/>
    <col min="1276" max="1276" width="3.6328125" style="145" customWidth="1"/>
    <col min="1277" max="1277" width="12.6328125" style="145" customWidth="1"/>
    <col min="1278" max="1282" width="15.08984375" style="145" customWidth="1"/>
    <col min="1283" max="1283" width="3.6328125" style="145" customWidth="1"/>
    <col min="1284" max="1531" width="10.6328125" style="145"/>
    <col min="1532" max="1532" width="3.6328125" style="145" customWidth="1"/>
    <col min="1533" max="1533" width="12.6328125" style="145" customWidth="1"/>
    <col min="1534" max="1538" width="15.08984375" style="145" customWidth="1"/>
    <col min="1539" max="1539" width="3.6328125" style="145" customWidth="1"/>
    <col min="1540" max="1787" width="10.6328125" style="145"/>
    <col min="1788" max="1788" width="3.6328125" style="145" customWidth="1"/>
    <col min="1789" max="1789" width="12.6328125" style="145" customWidth="1"/>
    <col min="1790" max="1794" width="15.08984375" style="145" customWidth="1"/>
    <col min="1795" max="1795" width="3.6328125" style="145" customWidth="1"/>
    <col min="1796" max="2043" width="10.6328125" style="145"/>
    <col min="2044" max="2044" width="3.6328125" style="145" customWidth="1"/>
    <col min="2045" max="2045" width="12.6328125" style="145" customWidth="1"/>
    <col min="2046" max="2050" width="15.08984375" style="145" customWidth="1"/>
    <col min="2051" max="2051" width="3.6328125" style="145" customWidth="1"/>
    <col min="2052" max="2299" width="10.6328125" style="145"/>
    <col min="2300" max="2300" width="3.6328125" style="145" customWidth="1"/>
    <col min="2301" max="2301" width="12.6328125" style="145" customWidth="1"/>
    <col min="2302" max="2306" width="15.08984375" style="145" customWidth="1"/>
    <col min="2307" max="2307" width="3.6328125" style="145" customWidth="1"/>
    <col min="2308" max="2555" width="10.6328125" style="145"/>
    <col min="2556" max="2556" width="3.6328125" style="145" customWidth="1"/>
    <col min="2557" max="2557" width="12.6328125" style="145" customWidth="1"/>
    <col min="2558" max="2562" width="15.08984375" style="145" customWidth="1"/>
    <col min="2563" max="2563" width="3.6328125" style="145" customWidth="1"/>
    <col min="2564" max="2811" width="10.6328125" style="145"/>
    <col min="2812" max="2812" width="3.6328125" style="145" customWidth="1"/>
    <col min="2813" max="2813" width="12.6328125" style="145" customWidth="1"/>
    <col min="2814" max="2818" width="15.08984375" style="145" customWidth="1"/>
    <col min="2819" max="2819" width="3.6328125" style="145" customWidth="1"/>
    <col min="2820" max="3067" width="10.6328125" style="145"/>
    <col min="3068" max="3068" width="3.6328125" style="145" customWidth="1"/>
    <col min="3069" max="3069" width="12.6328125" style="145" customWidth="1"/>
    <col min="3070" max="3074" width="15.08984375" style="145" customWidth="1"/>
    <col min="3075" max="3075" width="3.6328125" style="145" customWidth="1"/>
    <col min="3076" max="3323" width="10.6328125" style="145"/>
    <col min="3324" max="3324" width="3.6328125" style="145" customWidth="1"/>
    <col min="3325" max="3325" width="12.6328125" style="145" customWidth="1"/>
    <col min="3326" max="3330" width="15.08984375" style="145" customWidth="1"/>
    <col min="3331" max="3331" width="3.6328125" style="145" customWidth="1"/>
    <col min="3332" max="3579" width="10.6328125" style="145"/>
    <col min="3580" max="3580" width="3.6328125" style="145" customWidth="1"/>
    <col min="3581" max="3581" width="12.6328125" style="145" customWidth="1"/>
    <col min="3582" max="3586" width="15.08984375" style="145" customWidth="1"/>
    <col min="3587" max="3587" width="3.6328125" style="145" customWidth="1"/>
    <col min="3588" max="3835" width="10.6328125" style="145"/>
    <col min="3836" max="3836" width="3.6328125" style="145" customWidth="1"/>
    <col min="3837" max="3837" width="12.6328125" style="145" customWidth="1"/>
    <col min="3838" max="3842" width="15.08984375" style="145" customWidth="1"/>
    <col min="3843" max="3843" width="3.6328125" style="145" customWidth="1"/>
    <col min="3844" max="4091" width="10.6328125" style="145"/>
    <col min="4092" max="4092" width="3.6328125" style="145" customWidth="1"/>
    <col min="4093" max="4093" width="12.6328125" style="145" customWidth="1"/>
    <col min="4094" max="4098" width="15.08984375" style="145" customWidth="1"/>
    <col min="4099" max="4099" width="3.6328125" style="145" customWidth="1"/>
    <col min="4100" max="4347" width="10.6328125" style="145"/>
    <col min="4348" max="4348" width="3.6328125" style="145" customWidth="1"/>
    <col min="4349" max="4349" width="12.6328125" style="145" customWidth="1"/>
    <col min="4350" max="4354" width="15.08984375" style="145" customWidth="1"/>
    <col min="4355" max="4355" width="3.6328125" style="145" customWidth="1"/>
    <col min="4356" max="4603" width="10.6328125" style="145"/>
    <col min="4604" max="4604" width="3.6328125" style="145" customWidth="1"/>
    <col min="4605" max="4605" width="12.6328125" style="145" customWidth="1"/>
    <col min="4606" max="4610" width="15.08984375" style="145" customWidth="1"/>
    <col min="4611" max="4611" width="3.6328125" style="145" customWidth="1"/>
    <col min="4612" max="4859" width="10.6328125" style="145"/>
    <col min="4860" max="4860" width="3.6328125" style="145" customWidth="1"/>
    <col min="4861" max="4861" width="12.6328125" style="145" customWidth="1"/>
    <col min="4862" max="4866" width="15.08984375" style="145" customWidth="1"/>
    <col min="4867" max="4867" width="3.6328125" style="145" customWidth="1"/>
    <col min="4868" max="5115" width="10.6328125" style="145"/>
    <col min="5116" max="5116" width="3.6328125" style="145" customWidth="1"/>
    <col min="5117" max="5117" width="12.6328125" style="145" customWidth="1"/>
    <col min="5118" max="5122" width="15.08984375" style="145" customWidth="1"/>
    <col min="5123" max="5123" width="3.6328125" style="145" customWidth="1"/>
    <col min="5124" max="5371" width="10.6328125" style="145"/>
    <col min="5372" max="5372" width="3.6328125" style="145" customWidth="1"/>
    <col min="5373" max="5373" width="12.6328125" style="145" customWidth="1"/>
    <col min="5374" max="5378" width="15.08984375" style="145" customWidth="1"/>
    <col min="5379" max="5379" width="3.6328125" style="145" customWidth="1"/>
    <col min="5380" max="5627" width="10.6328125" style="145"/>
    <col min="5628" max="5628" width="3.6328125" style="145" customWidth="1"/>
    <col min="5629" max="5629" width="12.6328125" style="145" customWidth="1"/>
    <col min="5630" max="5634" width="15.08984375" style="145" customWidth="1"/>
    <col min="5635" max="5635" width="3.6328125" style="145" customWidth="1"/>
    <col min="5636" max="5883" width="10.6328125" style="145"/>
    <col min="5884" max="5884" width="3.6328125" style="145" customWidth="1"/>
    <col min="5885" max="5885" width="12.6328125" style="145" customWidth="1"/>
    <col min="5886" max="5890" width="15.08984375" style="145" customWidth="1"/>
    <col min="5891" max="5891" width="3.6328125" style="145" customWidth="1"/>
    <col min="5892" max="6139" width="10.6328125" style="145"/>
    <col min="6140" max="6140" width="3.6328125" style="145" customWidth="1"/>
    <col min="6141" max="6141" width="12.6328125" style="145" customWidth="1"/>
    <col min="6142" max="6146" width="15.08984375" style="145" customWidth="1"/>
    <col min="6147" max="6147" width="3.6328125" style="145" customWidth="1"/>
    <col min="6148" max="6395" width="10.6328125" style="145"/>
    <col min="6396" max="6396" width="3.6328125" style="145" customWidth="1"/>
    <col min="6397" max="6397" width="12.6328125" style="145" customWidth="1"/>
    <col min="6398" max="6402" width="15.08984375" style="145" customWidth="1"/>
    <col min="6403" max="6403" width="3.6328125" style="145" customWidth="1"/>
    <col min="6404" max="6651" width="10.6328125" style="145"/>
    <col min="6652" max="6652" width="3.6328125" style="145" customWidth="1"/>
    <col min="6653" max="6653" width="12.6328125" style="145" customWidth="1"/>
    <col min="6654" max="6658" width="15.08984375" style="145" customWidth="1"/>
    <col min="6659" max="6659" width="3.6328125" style="145" customWidth="1"/>
    <col min="6660" max="6907" width="10.6328125" style="145"/>
    <col min="6908" max="6908" width="3.6328125" style="145" customWidth="1"/>
    <col min="6909" max="6909" width="12.6328125" style="145" customWidth="1"/>
    <col min="6910" max="6914" width="15.08984375" style="145" customWidth="1"/>
    <col min="6915" max="6915" width="3.6328125" style="145" customWidth="1"/>
    <col min="6916" max="7163" width="10.6328125" style="145"/>
    <col min="7164" max="7164" width="3.6328125" style="145" customWidth="1"/>
    <col min="7165" max="7165" width="12.6328125" style="145" customWidth="1"/>
    <col min="7166" max="7170" width="15.08984375" style="145" customWidth="1"/>
    <col min="7171" max="7171" width="3.6328125" style="145" customWidth="1"/>
    <col min="7172" max="7419" width="10.6328125" style="145"/>
    <col min="7420" max="7420" width="3.6328125" style="145" customWidth="1"/>
    <col min="7421" max="7421" width="12.6328125" style="145" customWidth="1"/>
    <col min="7422" max="7426" width="15.08984375" style="145" customWidth="1"/>
    <col min="7427" max="7427" width="3.6328125" style="145" customWidth="1"/>
    <col min="7428" max="7675" width="10.6328125" style="145"/>
    <col min="7676" max="7676" width="3.6328125" style="145" customWidth="1"/>
    <col min="7677" max="7677" width="12.6328125" style="145" customWidth="1"/>
    <col min="7678" max="7682" width="15.08984375" style="145" customWidth="1"/>
    <col min="7683" max="7683" width="3.6328125" style="145" customWidth="1"/>
    <col min="7684" max="7931" width="10.6328125" style="145"/>
    <col min="7932" max="7932" width="3.6328125" style="145" customWidth="1"/>
    <col min="7933" max="7933" width="12.6328125" style="145" customWidth="1"/>
    <col min="7934" max="7938" width="15.08984375" style="145" customWidth="1"/>
    <col min="7939" max="7939" width="3.6328125" style="145" customWidth="1"/>
    <col min="7940" max="8187" width="10.6328125" style="145"/>
    <col min="8188" max="8188" width="3.6328125" style="145" customWidth="1"/>
    <col min="8189" max="8189" width="12.6328125" style="145" customWidth="1"/>
    <col min="8190" max="8194" width="15.08984375" style="145" customWidth="1"/>
    <col min="8195" max="8195" width="3.6328125" style="145" customWidth="1"/>
    <col min="8196" max="8443" width="10.6328125" style="145"/>
    <col min="8444" max="8444" width="3.6328125" style="145" customWidth="1"/>
    <col min="8445" max="8445" width="12.6328125" style="145" customWidth="1"/>
    <col min="8446" max="8450" width="15.08984375" style="145" customWidth="1"/>
    <col min="8451" max="8451" width="3.6328125" style="145" customWidth="1"/>
    <col min="8452" max="8699" width="10.6328125" style="145"/>
    <col min="8700" max="8700" width="3.6328125" style="145" customWidth="1"/>
    <col min="8701" max="8701" width="12.6328125" style="145" customWidth="1"/>
    <col min="8702" max="8706" width="15.08984375" style="145" customWidth="1"/>
    <col min="8707" max="8707" width="3.6328125" style="145" customWidth="1"/>
    <col min="8708" max="8955" width="10.6328125" style="145"/>
    <col min="8956" max="8956" width="3.6328125" style="145" customWidth="1"/>
    <col min="8957" max="8957" width="12.6328125" style="145" customWidth="1"/>
    <col min="8958" max="8962" width="15.08984375" style="145" customWidth="1"/>
    <col min="8963" max="8963" width="3.6328125" style="145" customWidth="1"/>
    <col min="8964" max="9211" width="10.6328125" style="145"/>
    <col min="9212" max="9212" width="3.6328125" style="145" customWidth="1"/>
    <col min="9213" max="9213" width="12.6328125" style="145" customWidth="1"/>
    <col min="9214" max="9218" width="15.08984375" style="145" customWidth="1"/>
    <col min="9219" max="9219" width="3.6328125" style="145" customWidth="1"/>
    <col min="9220" max="9467" width="10.6328125" style="145"/>
    <col min="9468" max="9468" width="3.6328125" style="145" customWidth="1"/>
    <col min="9469" max="9469" width="12.6328125" style="145" customWidth="1"/>
    <col min="9470" max="9474" width="15.08984375" style="145" customWidth="1"/>
    <col min="9475" max="9475" width="3.6328125" style="145" customWidth="1"/>
    <col min="9476" max="9723" width="10.6328125" style="145"/>
    <col min="9724" max="9724" width="3.6328125" style="145" customWidth="1"/>
    <col min="9725" max="9725" width="12.6328125" style="145" customWidth="1"/>
    <col min="9726" max="9730" width="15.08984375" style="145" customWidth="1"/>
    <col min="9731" max="9731" width="3.6328125" style="145" customWidth="1"/>
    <col min="9732" max="9979" width="10.6328125" style="145"/>
    <col min="9980" max="9980" width="3.6328125" style="145" customWidth="1"/>
    <col min="9981" max="9981" width="12.6328125" style="145" customWidth="1"/>
    <col min="9982" max="9986" width="15.08984375" style="145" customWidth="1"/>
    <col min="9987" max="9987" width="3.6328125" style="145" customWidth="1"/>
    <col min="9988" max="10235" width="10.6328125" style="145"/>
    <col min="10236" max="10236" width="3.6328125" style="145" customWidth="1"/>
    <col min="10237" max="10237" width="12.6328125" style="145" customWidth="1"/>
    <col min="10238" max="10242" width="15.08984375" style="145" customWidth="1"/>
    <col min="10243" max="10243" width="3.6328125" style="145" customWidth="1"/>
    <col min="10244" max="10491" width="10.6328125" style="145"/>
    <col min="10492" max="10492" width="3.6328125" style="145" customWidth="1"/>
    <col min="10493" max="10493" width="12.6328125" style="145" customWidth="1"/>
    <col min="10494" max="10498" width="15.08984375" style="145" customWidth="1"/>
    <col min="10499" max="10499" width="3.6328125" style="145" customWidth="1"/>
    <col min="10500" max="10747" width="10.6328125" style="145"/>
    <col min="10748" max="10748" width="3.6328125" style="145" customWidth="1"/>
    <col min="10749" max="10749" width="12.6328125" style="145" customWidth="1"/>
    <col min="10750" max="10754" width="15.08984375" style="145" customWidth="1"/>
    <col min="10755" max="10755" width="3.6328125" style="145" customWidth="1"/>
    <col min="10756" max="11003" width="10.6328125" style="145"/>
    <col min="11004" max="11004" width="3.6328125" style="145" customWidth="1"/>
    <col min="11005" max="11005" width="12.6328125" style="145" customWidth="1"/>
    <col min="11006" max="11010" width="15.08984375" style="145" customWidth="1"/>
    <col min="11011" max="11011" width="3.6328125" style="145" customWidth="1"/>
    <col min="11012" max="11259" width="10.6328125" style="145"/>
    <col min="11260" max="11260" width="3.6328125" style="145" customWidth="1"/>
    <col min="11261" max="11261" width="12.6328125" style="145" customWidth="1"/>
    <col min="11262" max="11266" width="15.08984375" style="145" customWidth="1"/>
    <col min="11267" max="11267" width="3.6328125" style="145" customWidth="1"/>
    <col min="11268" max="11515" width="10.6328125" style="145"/>
    <col min="11516" max="11516" width="3.6328125" style="145" customWidth="1"/>
    <col min="11517" max="11517" width="12.6328125" style="145" customWidth="1"/>
    <col min="11518" max="11522" width="15.08984375" style="145" customWidth="1"/>
    <col min="11523" max="11523" width="3.6328125" style="145" customWidth="1"/>
    <col min="11524" max="11771" width="10.6328125" style="145"/>
    <col min="11772" max="11772" width="3.6328125" style="145" customWidth="1"/>
    <col min="11773" max="11773" width="12.6328125" style="145" customWidth="1"/>
    <col min="11774" max="11778" width="15.08984375" style="145" customWidth="1"/>
    <col min="11779" max="11779" width="3.6328125" style="145" customWidth="1"/>
    <col min="11780" max="12027" width="10.6328125" style="145"/>
    <col min="12028" max="12028" width="3.6328125" style="145" customWidth="1"/>
    <col min="12029" max="12029" width="12.6328125" style="145" customWidth="1"/>
    <col min="12030" max="12034" width="15.08984375" style="145" customWidth="1"/>
    <col min="12035" max="12035" width="3.6328125" style="145" customWidth="1"/>
    <col min="12036" max="12283" width="10.6328125" style="145"/>
    <col min="12284" max="12284" width="3.6328125" style="145" customWidth="1"/>
    <col min="12285" max="12285" width="12.6328125" style="145" customWidth="1"/>
    <col min="12286" max="12290" width="15.08984375" style="145" customWidth="1"/>
    <col min="12291" max="12291" width="3.6328125" style="145" customWidth="1"/>
    <col min="12292" max="12539" width="10.6328125" style="145"/>
    <col min="12540" max="12540" width="3.6328125" style="145" customWidth="1"/>
    <col min="12541" max="12541" width="12.6328125" style="145" customWidth="1"/>
    <col min="12542" max="12546" width="15.08984375" style="145" customWidth="1"/>
    <col min="12547" max="12547" width="3.6328125" style="145" customWidth="1"/>
    <col min="12548" max="12795" width="10.6328125" style="145"/>
    <col min="12796" max="12796" width="3.6328125" style="145" customWidth="1"/>
    <col min="12797" max="12797" width="12.6328125" style="145" customWidth="1"/>
    <col min="12798" max="12802" width="15.08984375" style="145" customWidth="1"/>
    <col min="12803" max="12803" width="3.6328125" style="145" customWidth="1"/>
    <col min="12804" max="13051" width="10.6328125" style="145"/>
    <col min="13052" max="13052" width="3.6328125" style="145" customWidth="1"/>
    <col min="13053" max="13053" width="12.6328125" style="145" customWidth="1"/>
    <col min="13054" max="13058" width="15.08984375" style="145" customWidth="1"/>
    <col min="13059" max="13059" width="3.6328125" style="145" customWidth="1"/>
    <col min="13060" max="13307" width="10.6328125" style="145"/>
    <col min="13308" max="13308" width="3.6328125" style="145" customWidth="1"/>
    <col min="13309" max="13309" width="12.6328125" style="145" customWidth="1"/>
    <col min="13310" max="13314" width="15.08984375" style="145" customWidth="1"/>
    <col min="13315" max="13315" width="3.6328125" style="145" customWidth="1"/>
    <col min="13316" max="13563" width="10.6328125" style="145"/>
    <col min="13564" max="13564" width="3.6328125" style="145" customWidth="1"/>
    <col min="13565" max="13565" width="12.6328125" style="145" customWidth="1"/>
    <col min="13566" max="13570" width="15.08984375" style="145" customWidth="1"/>
    <col min="13571" max="13571" width="3.6328125" style="145" customWidth="1"/>
    <col min="13572" max="13819" width="10.6328125" style="145"/>
    <col min="13820" max="13820" width="3.6328125" style="145" customWidth="1"/>
    <col min="13821" max="13821" width="12.6328125" style="145" customWidth="1"/>
    <col min="13822" max="13826" width="15.08984375" style="145" customWidth="1"/>
    <col min="13827" max="13827" width="3.6328125" style="145" customWidth="1"/>
    <col min="13828" max="14075" width="10.6328125" style="145"/>
    <col min="14076" max="14076" width="3.6328125" style="145" customWidth="1"/>
    <col min="14077" max="14077" width="12.6328125" style="145" customWidth="1"/>
    <col min="14078" max="14082" width="15.08984375" style="145" customWidth="1"/>
    <col min="14083" max="14083" width="3.6328125" style="145" customWidth="1"/>
    <col min="14084" max="14331" width="10.6328125" style="145"/>
    <col min="14332" max="14332" width="3.6328125" style="145" customWidth="1"/>
    <col min="14333" max="14333" width="12.6328125" style="145" customWidth="1"/>
    <col min="14334" max="14338" width="15.08984375" style="145" customWidth="1"/>
    <col min="14339" max="14339" width="3.6328125" style="145" customWidth="1"/>
    <col min="14340" max="14587" width="10.6328125" style="145"/>
    <col min="14588" max="14588" width="3.6328125" style="145" customWidth="1"/>
    <col min="14589" max="14589" width="12.6328125" style="145" customWidth="1"/>
    <col min="14590" max="14594" width="15.08984375" style="145" customWidth="1"/>
    <col min="14595" max="14595" width="3.6328125" style="145" customWidth="1"/>
    <col min="14596" max="14843" width="10.6328125" style="145"/>
    <col min="14844" max="14844" width="3.6328125" style="145" customWidth="1"/>
    <col min="14845" max="14845" width="12.6328125" style="145" customWidth="1"/>
    <col min="14846" max="14850" width="15.08984375" style="145" customWidth="1"/>
    <col min="14851" max="14851" width="3.6328125" style="145" customWidth="1"/>
    <col min="14852" max="15099" width="10.6328125" style="145"/>
    <col min="15100" max="15100" width="3.6328125" style="145" customWidth="1"/>
    <col min="15101" max="15101" width="12.6328125" style="145" customWidth="1"/>
    <col min="15102" max="15106" width="15.08984375" style="145" customWidth="1"/>
    <col min="15107" max="15107" width="3.6328125" style="145" customWidth="1"/>
    <col min="15108" max="15355" width="10.6328125" style="145"/>
    <col min="15356" max="15356" width="3.6328125" style="145" customWidth="1"/>
    <col min="15357" max="15357" width="12.6328125" style="145" customWidth="1"/>
    <col min="15358" max="15362" width="15.08984375" style="145" customWidth="1"/>
    <col min="15363" max="15363" width="3.6328125" style="145" customWidth="1"/>
    <col min="15364" max="15611" width="10.6328125" style="145"/>
    <col min="15612" max="15612" width="3.6328125" style="145" customWidth="1"/>
    <col min="15613" max="15613" width="12.6328125" style="145" customWidth="1"/>
    <col min="15614" max="15618" width="15.08984375" style="145" customWidth="1"/>
    <col min="15619" max="15619" width="3.6328125" style="145" customWidth="1"/>
    <col min="15620" max="15867" width="10.6328125" style="145"/>
    <col min="15868" max="15868" width="3.6328125" style="145" customWidth="1"/>
    <col min="15869" max="15869" width="12.6328125" style="145" customWidth="1"/>
    <col min="15870" max="15874" width="15.08984375" style="145" customWidth="1"/>
    <col min="15875" max="15875" width="3.6328125" style="145" customWidth="1"/>
    <col min="15876" max="16123" width="10.6328125" style="145"/>
    <col min="16124" max="16124" width="3.6328125" style="145" customWidth="1"/>
    <col min="16125" max="16125" width="12.6328125" style="145" customWidth="1"/>
    <col min="16126" max="16130" width="15.08984375" style="145" customWidth="1"/>
    <col min="16131" max="16131" width="3.6328125" style="145" customWidth="1"/>
    <col min="16132" max="16384" width="10.6328125" style="145"/>
  </cols>
  <sheetData>
    <row r="1" spans="1:18" ht="23.4" customHeight="1">
      <c r="A1" s="144" t="s">
        <v>177</v>
      </c>
      <c r="M1" s="204" t="s">
        <v>222</v>
      </c>
      <c r="N1" s="205"/>
      <c r="O1" s="205"/>
      <c r="P1" s="205"/>
      <c r="Q1" s="205"/>
      <c r="R1" s="206"/>
    </row>
    <row r="2" spans="1:18" ht="15" customHeight="1">
      <c r="N2" s="145" t="s">
        <v>214</v>
      </c>
    </row>
    <row r="3" spans="1:18" ht="15" customHeight="1">
      <c r="N3" s="146" cm="1">
        <f t="array" ref="N3">'0.提出書類チェックリスト'!D4:D4</f>
        <v>0</v>
      </c>
    </row>
    <row r="5" spans="1:18" ht="15" customHeight="1">
      <c r="B5" s="147" t="s">
        <v>1</v>
      </c>
      <c r="C5" s="148"/>
      <c r="I5" s="149"/>
      <c r="N5" s="145" t="s">
        <v>209</v>
      </c>
    </row>
    <row r="6" spans="1:18" ht="15" customHeight="1">
      <c r="N6" s="150" t="s">
        <v>210</v>
      </c>
      <c r="O6" s="150" t="s">
        <v>206</v>
      </c>
      <c r="P6" s="150" t="s">
        <v>207</v>
      </c>
      <c r="Q6" s="150" t="s">
        <v>216</v>
      </c>
      <c r="R6" s="150" t="s">
        <v>213</v>
      </c>
    </row>
    <row r="7" spans="1:18" ht="24" customHeight="1">
      <c r="B7" s="151"/>
      <c r="G7" s="152" t="s">
        <v>2</v>
      </c>
      <c r="J7" s="153"/>
      <c r="N7" s="154" t="s">
        <v>170</v>
      </c>
      <c r="O7" s="150" t="s">
        <v>204</v>
      </c>
      <c r="P7" s="150" t="s">
        <v>211</v>
      </c>
      <c r="Q7" s="150" t="s">
        <v>176</v>
      </c>
      <c r="R7" s="138">
        <v>200000000</v>
      </c>
    </row>
    <row r="8" spans="1:18" ht="47.4" customHeight="1">
      <c r="B8" s="207" t="s">
        <v>3</v>
      </c>
      <c r="C8" s="207"/>
      <c r="D8" s="155" t="s">
        <v>221</v>
      </c>
      <c r="E8" s="155" t="s">
        <v>220</v>
      </c>
      <c r="F8" s="155" t="s">
        <v>219</v>
      </c>
      <c r="G8" s="155" t="s">
        <v>218</v>
      </c>
      <c r="I8" s="156"/>
      <c r="N8" s="154" t="s">
        <v>171</v>
      </c>
      <c r="O8" s="150" t="s">
        <v>205</v>
      </c>
      <c r="P8" s="150" t="s">
        <v>212</v>
      </c>
      <c r="Q8" s="150" t="s">
        <v>212</v>
      </c>
      <c r="R8" s="138">
        <v>150000000</v>
      </c>
    </row>
    <row r="9" spans="1:18" ht="47.4" customHeight="1">
      <c r="B9" s="207" t="s">
        <v>87</v>
      </c>
      <c r="C9" s="207"/>
      <c r="D9" s="135"/>
      <c r="E9" s="157" t="str" cm="1">
        <f t="array" ref="E9">IF($N$11=$O$9,"",'7.人件費シート_ 固定資産計上しない'!AL52:AL52)</f>
        <v/>
      </c>
      <c r="F9" s="158" t="str">
        <f>$N$12</f>
        <v/>
      </c>
      <c r="G9" s="139" t="str">
        <f>IF($N$3=$N$7,ROUNDDOWN($E9/2,0),$E9)</f>
        <v/>
      </c>
      <c r="I9" s="159"/>
      <c r="N9" s="154" t="s">
        <v>227</v>
      </c>
      <c r="O9" s="150" t="s">
        <v>226</v>
      </c>
      <c r="P9" s="160" t="s">
        <v>228</v>
      </c>
      <c r="Q9" s="160" t="s">
        <v>228</v>
      </c>
      <c r="R9" s="143" t="s">
        <v>229</v>
      </c>
    </row>
    <row r="10" spans="1:18" ht="47.4" customHeight="1">
      <c r="B10" s="207" t="s">
        <v>88</v>
      </c>
      <c r="C10" s="207"/>
      <c r="D10" s="136"/>
      <c r="E10" s="139" t="str" cm="1">
        <f t="array" ref="E10">IF($N$11=$O$9,"",'8.実証経費シート '!AO37:AO37)</f>
        <v/>
      </c>
      <c r="F10" s="158" t="str">
        <f>$N$12</f>
        <v/>
      </c>
      <c r="G10" s="139" t="str">
        <f>IF($N$3=$N$7,ROUNDDOWN($E10/2,0),$E10)</f>
        <v/>
      </c>
      <c r="N10" s="161" t="s">
        <v>215</v>
      </c>
    </row>
    <row r="11" spans="1:18" ht="47.4" customHeight="1">
      <c r="B11" s="207" t="s">
        <v>217</v>
      </c>
      <c r="C11" s="207"/>
      <c r="D11" s="136"/>
      <c r="E11" s="139" t="str" cm="1">
        <f t="array" ref="E11">IF($N$11=$O$9,"",'10.機械装置等導入費シート'!AT42:AT42)</f>
        <v/>
      </c>
      <c r="F11" s="158" t="str">
        <f>$N$12</f>
        <v/>
      </c>
      <c r="G11" s="139" t="str">
        <f>IF($N$3=$N$7,ROUNDDOWN($E11/2,0),$E11)</f>
        <v/>
      </c>
      <c r="I11" s="162"/>
      <c r="J11" s="162"/>
      <c r="K11" s="162"/>
      <c r="L11" s="162"/>
      <c r="M11" s="152" t="s">
        <v>206</v>
      </c>
      <c r="N11" s="150" t="str">
        <f>IF($N$3=$N$7,$O$7,IF($N$3=$N$8,$O$8,$O$9))</f>
        <v>未選択</v>
      </c>
    </row>
    <row r="12" spans="1:18" ht="47.4" customHeight="1">
      <c r="B12" s="207" t="s">
        <v>86</v>
      </c>
      <c r="C12" s="207"/>
      <c r="D12" s="137"/>
      <c r="E12" s="136">
        <f>IF($N$11=$O$8,"",0)</f>
        <v>0</v>
      </c>
      <c r="F12" s="163" t="str">
        <f>N13</f>
        <v/>
      </c>
      <c r="G12" s="139">
        <f>IF($N$3=$N$7,0,$E12)</f>
        <v>0</v>
      </c>
      <c r="I12" s="162"/>
      <c r="J12" s="162"/>
      <c r="K12" s="162"/>
      <c r="L12" s="162"/>
      <c r="M12" s="152" t="s">
        <v>207</v>
      </c>
      <c r="N12" s="150" t="str">
        <f>IF($N$3=$N$7,$P$7,IF($N$3=$N$8,$P$8,$P$9))</f>
        <v/>
      </c>
    </row>
    <row r="13" spans="1:18" ht="47.4" customHeight="1">
      <c r="B13" s="209" t="s">
        <v>4</v>
      </c>
      <c r="C13" s="209"/>
      <c r="D13" s="164">
        <f>SUM(D9:D12)</f>
        <v>0</v>
      </c>
      <c r="E13" s="164">
        <f>SUM($E$9:$E$12)</f>
        <v>0</v>
      </c>
      <c r="F13" s="165" t="s">
        <v>176</v>
      </c>
      <c r="G13" s="139">
        <f>IF(SUM(G9:G12)&gt;N14,N14,SUM(G9:G12))</f>
        <v>0</v>
      </c>
      <c r="I13" s="162"/>
      <c r="J13" s="162"/>
      <c r="K13" s="162"/>
      <c r="L13" s="162"/>
      <c r="M13" s="166" t="s">
        <v>216</v>
      </c>
      <c r="N13" s="138" t="str">
        <f>IF($N$3=$N$7,$Q$7,IF($N$3=$N$8,$Q$8,$Q$9))</f>
        <v/>
      </c>
    </row>
    <row r="14" spans="1:18" ht="15" customHeight="1">
      <c r="I14" s="162"/>
      <c r="J14" s="162"/>
      <c r="K14" s="162"/>
      <c r="L14" s="162"/>
      <c r="M14" s="152" t="s">
        <v>208</v>
      </c>
      <c r="N14" s="138" t="str">
        <f>IF($N$3=$N$7,$R$7,IF($N$3=$N$8,$R$8,$R$9))</f>
        <v>-</v>
      </c>
    </row>
    <row r="15" spans="1:18" ht="45" customHeight="1">
      <c r="I15" s="208"/>
      <c r="J15" s="208"/>
      <c r="K15" s="208"/>
      <c r="L15" s="208"/>
      <c r="M15" s="162"/>
    </row>
    <row r="17" ht="33.75" customHeight="1"/>
  </sheetData>
  <sheetProtection algorithmName="SHA-512" hashValue="2QEryuM/5arz4pPWDn7jhEuQQlemOEegt47+78ACDYiYffrxtlv3pNpA8I9l8rd+4M1DPrGZ+uAhfUMlXL4Aew==" saltValue="adclkhQ/XtTz2VkLCFauCQ==" spinCount="100000" sheet="1" objects="1" scenarios="1" formatColumns="0" formatRows="0"/>
  <mergeCells count="8">
    <mergeCell ref="M1:R1"/>
    <mergeCell ref="B8:C8"/>
    <mergeCell ref="B9:C9"/>
    <mergeCell ref="I15:L15"/>
    <mergeCell ref="B13:C13"/>
    <mergeCell ref="B10:C10"/>
    <mergeCell ref="B11:C11"/>
    <mergeCell ref="B12:C12"/>
  </mergeCells>
  <phoneticPr fontId="3"/>
  <conditionalFormatting sqref="D9:D12 E12">
    <cfRule type="cellIs" dxfId="6" priority="1" operator="equal">
      <formula>""</formula>
    </cfRule>
  </conditionalFormatting>
  <printOptions horizontalCentered="1"/>
  <pageMargins left="0.59055118110236227" right="0.19685039370078741" top="0.74803149606299213" bottom="0.74803149606299213" header="0.31496062992125984" footer="0"/>
  <pageSetup paperSize="9" scale="9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D123-5EEB-4063-8E05-57E70886CD6C}">
  <sheetPr>
    <tabColor rgb="FFFFFF00"/>
  </sheetPr>
  <dimension ref="A1:R44"/>
  <sheetViews>
    <sheetView showGridLines="0" view="pageBreakPreview" zoomScale="85" zoomScaleNormal="100" zoomScaleSheetLayoutView="85" workbookViewId="0"/>
  </sheetViews>
  <sheetFormatPr defaultColWidth="10.6328125" defaultRowHeight="20.149999999999999" customHeight="1"/>
  <cols>
    <col min="1" max="1" width="3.36328125" style="149" customWidth="1"/>
    <col min="2" max="2" width="15.81640625" style="149" customWidth="1"/>
    <col min="3" max="3" width="16.08984375" style="187" customWidth="1"/>
    <col min="4" max="6" width="7.6328125" style="149" customWidth="1"/>
    <col min="7" max="7" width="7.08984375" style="149" customWidth="1"/>
    <col min="8" max="8" width="22" style="149" customWidth="1"/>
    <col min="9" max="9" width="23.81640625" style="149" customWidth="1"/>
    <col min="10" max="10" width="2.81640625" style="149" customWidth="1"/>
    <col min="11" max="11" width="10.6328125" style="149"/>
    <col min="12" max="13" width="0" style="174" hidden="1" customWidth="1"/>
    <col min="14" max="18" width="10.6328125" style="174"/>
    <col min="19" max="226" width="10.6328125" style="149"/>
    <col min="227" max="227" width="3.6328125" style="149" customWidth="1"/>
    <col min="228" max="228" width="1.36328125" style="149" customWidth="1"/>
    <col min="229" max="240" width="2.6328125" style="149" customWidth="1"/>
    <col min="241" max="248" width="2.1796875" style="149" customWidth="1"/>
    <col min="249" max="264" width="2.6328125" style="149" customWidth="1"/>
    <col min="265" max="265" width="3.6328125" style="149" customWidth="1"/>
    <col min="266" max="482" width="10.6328125" style="149"/>
    <col min="483" max="483" width="3.6328125" style="149" customWidth="1"/>
    <col min="484" max="484" width="1.36328125" style="149" customWidth="1"/>
    <col min="485" max="496" width="2.6328125" style="149" customWidth="1"/>
    <col min="497" max="504" width="2.1796875" style="149" customWidth="1"/>
    <col min="505" max="520" width="2.6328125" style="149" customWidth="1"/>
    <col min="521" max="521" width="3.6328125" style="149" customWidth="1"/>
    <col min="522" max="738" width="10.6328125" style="149"/>
    <col min="739" max="739" width="3.6328125" style="149" customWidth="1"/>
    <col min="740" max="740" width="1.36328125" style="149" customWidth="1"/>
    <col min="741" max="752" width="2.6328125" style="149" customWidth="1"/>
    <col min="753" max="760" width="2.1796875" style="149" customWidth="1"/>
    <col min="761" max="776" width="2.6328125" style="149" customWidth="1"/>
    <col min="777" max="777" width="3.6328125" style="149" customWidth="1"/>
    <col min="778" max="994" width="10.6328125" style="149"/>
    <col min="995" max="995" width="3.6328125" style="149" customWidth="1"/>
    <col min="996" max="996" width="1.36328125" style="149" customWidth="1"/>
    <col min="997" max="1008" width="2.6328125" style="149" customWidth="1"/>
    <col min="1009" max="1016" width="2.1796875" style="149" customWidth="1"/>
    <col min="1017" max="1032" width="2.6328125" style="149" customWidth="1"/>
    <col min="1033" max="1033" width="3.6328125" style="149" customWidth="1"/>
    <col min="1034" max="1250" width="10.6328125" style="149"/>
    <col min="1251" max="1251" width="3.6328125" style="149" customWidth="1"/>
    <col min="1252" max="1252" width="1.36328125" style="149" customWidth="1"/>
    <col min="1253" max="1264" width="2.6328125" style="149" customWidth="1"/>
    <col min="1265" max="1272" width="2.1796875" style="149" customWidth="1"/>
    <col min="1273" max="1288" width="2.6328125" style="149" customWidth="1"/>
    <col min="1289" max="1289" width="3.6328125" style="149" customWidth="1"/>
    <col min="1290" max="1506" width="10.6328125" style="149"/>
    <col min="1507" max="1507" width="3.6328125" style="149" customWidth="1"/>
    <col min="1508" max="1508" width="1.36328125" style="149" customWidth="1"/>
    <col min="1509" max="1520" width="2.6328125" style="149" customWidth="1"/>
    <col min="1521" max="1528" width="2.1796875" style="149" customWidth="1"/>
    <col min="1529" max="1544" width="2.6328125" style="149" customWidth="1"/>
    <col min="1545" max="1545" width="3.6328125" style="149" customWidth="1"/>
    <col min="1546" max="1762" width="10.6328125" style="149"/>
    <col min="1763" max="1763" width="3.6328125" style="149" customWidth="1"/>
    <col min="1764" max="1764" width="1.36328125" style="149" customWidth="1"/>
    <col min="1765" max="1776" width="2.6328125" style="149" customWidth="1"/>
    <col min="1777" max="1784" width="2.1796875" style="149" customWidth="1"/>
    <col min="1785" max="1800" width="2.6328125" style="149" customWidth="1"/>
    <col min="1801" max="1801" width="3.6328125" style="149" customWidth="1"/>
    <col min="1802" max="2018" width="10.6328125" style="149"/>
    <col min="2019" max="2019" width="3.6328125" style="149" customWidth="1"/>
    <col min="2020" max="2020" width="1.36328125" style="149" customWidth="1"/>
    <col min="2021" max="2032" width="2.6328125" style="149" customWidth="1"/>
    <col min="2033" max="2040" width="2.1796875" style="149" customWidth="1"/>
    <col min="2041" max="2056" width="2.6328125" style="149" customWidth="1"/>
    <col min="2057" max="2057" width="3.6328125" style="149" customWidth="1"/>
    <col min="2058" max="2274" width="10.6328125" style="149"/>
    <col min="2275" max="2275" width="3.6328125" style="149" customWidth="1"/>
    <col min="2276" max="2276" width="1.36328125" style="149" customWidth="1"/>
    <col min="2277" max="2288" width="2.6328125" style="149" customWidth="1"/>
    <col min="2289" max="2296" width="2.1796875" style="149" customWidth="1"/>
    <col min="2297" max="2312" width="2.6328125" style="149" customWidth="1"/>
    <col min="2313" max="2313" width="3.6328125" style="149" customWidth="1"/>
    <col min="2314" max="2530" width="10.6328125" style="149"/>
    <col min="2531" max="2531" width="3.6328125" style="149" customWidth="1"/>
    <col min="2532" max="2532" width="1.36328125" style="149" customWidth="1"/>
    <col min="2533" max="2544" width="2.6328125" style="149" customWidth="1"/>
    <col min="2545" max="2552" width="2.1796875" style="149" customWidth="1"/>
    <col min="2553" max="2568" width="2.6328125" style="149" customWidth="1"/>
    <col min="2569" max="2569" width="3.6328125" style="149" customWidth="1"/>
    <col min="2570" max="2786" width="10.6328125" style="149"/>
    <col min="2787" max="2787" width="3.6328125" style="149" customWidth="1"/>
    <col min="2788" max="2788" width="1.36328125" style="149" customWidth="1"/>
    <col min="2789" max="2800" width="2.6328125" style="149" customWidth="1"/>
    <col min="2801" max="2808" width="2.1796875" style="149" customWidth="1"/>
    <col min="2809" max="2824" width="2.6328125" style="149" customWidth="1"/>
    <col min="2825" max="2825" width="3.6328125" style="149" customWidth="1"/>
    <col min="2826" max="3042" width="10.6328125" style="149"/>
    <col min="3043" max="3043" width="3.6328125" style="149" customWidth="1"/>
    <col min="3044" max="3044" width="1.36328125" style="149" customWidth="1"/>
    <col min="3045" max="3056" width="2.6328125" style="149" customWidth="1"/>
    <col min="3057" max="3064" width="2.1796875" style="149" customWidth="1"/>
    <col min="3065" max="3080" width="2.6328125" style="149" customWidth="1"/>
    <col min="3081" max="3081" width="3.6328125" style="149" customWidth="1"/>
    <col min="3082" max="3298" width="10.6328125" style="149"/>
    <col min="3299" max="3299" width="3.6328125" style="149" customWidth="1"/>
    <col min="3300" max="3300" width="1.36328125" style="149" customWidth="1"/>
    <col min="3301" max="3312" width="2.6328125" style="149" customWidth="1"/>
    <col min="3313" max="3320" width="2.1796875" style="149" customWidth="1"/>
    <col min="3321" max="3336" width="2.6328125" style="149" customWidth="1"/>
    <col min="3337" max="3337" width="3.6328125" style="149" customWidth="1"/>
    <col min="3338" max="3554" width="10.6328125" style="149"/>
    <col min="3555" max="3555" width="3.6328125" style="149" customWidth="1"/>
    <col min="3556" max="3556" width="1.36328125" style="149" customWidth="1"/>
    <col min="3557" max="3568" width="2.6328125" style="149" customWidth="1"/>
    <col min="3569" max="3576" width="2.1796875" style="149" customWidth="1"/>
    <col min="3577" max="3592" width="2.6328125" style="149" customWidth="1"/>
    <col min="3593" max="3593" width="3.6328125" style="149" customWidth="1"/>
    <col min="3594" max="3810" width="10.6328125" style="149"/>
    <col min="3811" max="3811" width="3.6328125" style="149" customWidth="1"/>
    <col min="3812" max="3812" width="1.36328125" style="149" customWidth="1"/>
    <col min="3813" max="3824" width="2.6328125" style="149" customWidth="1"/>
    <col min="3825" max="3832" width="2.1796875" style="149" customWidth="1"/>
    <col min="3833" max="3848" width="2.6328125" style="149" customWidth="1"/>
    <col min="3849" max="3849" width="3.6328125" style="149" customWidth="1"/>
    <col min="3850" max="4066" width="10.6328125" style="149"/>
    <col min="4067" max="4067" width="3.6328125" style="149" customWidth="1"/>
    <col min="4068" max="4068" width="1.36328125" style="149" customWidth="1"/>
    <col min="4069" max="4080" width="2.6328125" style="149" customWidth="1"/>
    <col min="4081" max="4088" width="2.1796875" style="149" customWidth="1"/>
    <col min="4089" max="4104" width="2.6328125" style="149" customWidth="1"/>
    <col min="4105" max="4105" width="3.6328125" style="149" customWidth="1"/>
    <col min="4106" max="4322" width="10.6328125" style="149"/>
    <col min="4323" max="4323" width="3.6328125" style="149" customWidth="1"/>
    <col min="4324" max="4324" width="1.36328125" style="149" customWidth="1"/>
    <col min="4325" max="4336" width="2.6328125" style="149" customWidth="1"/>
    <col min="4337" max="4344" width="2.1796875" style="149" customWidth="1"/>
    <col min="4345" max="4360" width="2.6328125" style="149" customWidth="1"/>
    <col min="4361" max="4361" width="3.6328125" style="149" customWidth="1"/>
    <col min="4362" max="4578" width="10.6328125" style="149"/>
    <col min="4579" max="4579" width="3.6328125" style="149" customWidth="1"/>
    <col min="4580" max="4580" width="1.36328125" style="149" customWidth="1"/>
    <col min="4581" max="4592" width="2.6328125" style="149" customWidth="1"/>
    <col min="4593" max="4600" width="2.1796875" style="149" customWidth="1"/>
    <col min="4601" max="4616" width="2.6328125" style="149" customWidth="1"/>
    <col min="4617" max="4617" width="3.6328125" style="149" customWidth="1"/>
    <col min="4618" max="4834" width="10.6328125" style="149"/>
    <col min="4835" max="4835" width="3.6328125" style="149" customWidth="1"/>
    <col min="4836" max="4836" width="1.36328125" style="149" customWidth="1"/>
    <col min="4837" max="4848" width="2.6328125" style="149" customWidth="1"/>
    <col min="4849" max="4856" width="2.1796875" style="149" customWidth="1"/>
    <col min="4857" max="4872" width="2.6328125" style="149" customWidth="1"/>
    <col min="4873" max="4873" width="3.6328125" style="149" customWidth="1"/>
    <col min="4874" max="5090" width="10.6328125" style="149"/>
    <col min="5091" max="5091" width="3.6328125" style="149" customWidth="1"/>
    <col min="5092" max="5092" width="1.36328125" style="149" customWidth="1"/>
    <col min="5093" max="5104" width="2.6328125" style="149" customWidth="1"/>
    <col min="5105" max="5112" width="2.1796875" style="149" customWidth="1"/>
    <col min="5113" max="5128" width="2.6328125" style="149" customWidth="1"/>
    <col min="5129" max="5129" width="3.6328125" style="149" customWidth="1"/>
    <col min="5130" max="5346" width="10.6328125" style="149"/>
    <col min="5347" max="5347" width="3.6328125" style="149" customWidth="1"/>
    <col min="5348" max="5348" width="1.36328125" style="149" customWidth="1"/>
    <col min="5349" max="5360" width="2.6328125" style="149" customWidth="1"/>
    <col min="5361" max="5368" width="2.1796875" style="149" customWidth="1"/>
    <col min="5369" max="5384" width="2.6328125" style="149" customWidth="1"/>
    <col min="5385" max="5385" width="3.6328125" style="149" customWidth="1"/>
    <col min="5386" max="5602" width="10.6328125" style="149"/>
    <col min="5603" max="5603" width="3.6328125" style="149" customWidth="1"/>
    <col min="5604" max="5604" width="1.36328125" style="149" customWidth="1"/>
    <col min="5605" max="5616" width="2.6328125" style="149" customWidth="1"/>
    <col min="5617" max="5624" width="2.1796875" style="149" customWidth="1"/>
    <col min="5625" max="5640" width="2.6328125" style="149" customWidth="1"/>
    <col min="5641" max="5641" width="3.6328125" style="149" customWidth="1"/>
    <col min="5642" max="5858" width="10.6328125" style="149"/>
    <col min="5859" max="5859" width="3.6328125" style="149" customWidth="1"/>
    <col min="5860" max="5860" width="1.36328125" style="149" customWidth="1"/>
    <col min="5861" max="5872" width="2.6328125" style="149" customWidth="1"/>
    <col min="5873" max="5880" width="2.1796875" style="149" customWidth="1"/>
    <col min="5881" max="5896" width="2.6328125" style="149" customWidth="1"/>
    <col min="5897" max="5897" width="3.6328125" style="149" customWidth="1"/>
    <col min="5898" max="6114" width="10.6328125" style="149"/>
    <col min="6115" max="6115" width="3.6328125" style="149" customWidth="1"/>
    <col min="6116" max="6116" width="1.36328125" style="149" customWidth="1"/>
    <col min="6117" max="6128" width="2.6328125" style="149" customWidth="1"/>
    <col min="6129" max="6136" width="2.1796875" style="149" customWidth="1"/>
    <col min="6137" max="6152" width="2.6328125" style="149" customWidth="1"/>
    <col min="6153" max="6153" width="3.6328125" style="149" customWidth="1"/>
    <col min="6154" max="6370" width="10.6328125" style="149"/>
    <col min="6371" max="6371" width="3.6328125" style="149" customWidth="1"/>
    <col min="6372" max="6372" width="1.36328125" style="149" customWidth="1"/>
    <col min="6373" max="6384" width="2.6328125" style="149" customWidth="1"/>
    <col min="6385" max="6392" width="2.1796875" style="149" customWidth="1"/>
    <col min="6393" max="6408" width="2.6328125" style="149" customWidth="1"/>
    <col min="6409" max="6409" width="3.6328125" style="149" customWidth="1"/>
    <col min="6410" max="6626" width="10.6328125" style="149"/>
    <col min="6627" max="6627" width="3.6328125" style="149" customWidth="1"/>
    <col min="6628" max="6628" width="1.36328125" style="149" customWidth="1"/>
    <col min="6629" max="6640" width="2.6328125" style="149" customWidth="1"/>
    <col min="6641" max="6648" width="2.1796875" style="149" customWidth="1"/>
    <col min="6649" max="6664" width="2.6328125" style="149" customWidth="1"/>
    <col min="6665" max="6665" width="3.6328125" style="149" customWidth="1"/>
    <col min="6666" max="6882" width="10.6328125" style="149"/>
    <col min="6883" max="6883" width="3.6328125" style="149" customWidth="1"/>
    <col min="6884" max="6884" width="1.36328125" style="149" customWidth="1"/>
    <col min="6885" max="6896" width="2.6328125" style="149" customWidth="1"/>
    <col min="6897" max="6904" width="2.1796875" style="149" customWidth="1"/>
    <col min="6905" max="6920" width="2.6328125" style="149" customWidth="1"/>
    <col min="6921" max="6921" width="3.6328125" style="149" customWidth="1"/>
    <col min="6922" max="7138" width="10.6328125" style="149"/>
    <col min="7139" max="7139" width="3.6328125" style="149" customWidth="1"/>
    <col min="7140" max="7140" width="1.36328125" style="149" customWidth="1"/>
    <col min="7141" max="7152" width="2.6328125" style="149" customWidth="1"/>
    <col min="7153" max="7160" width="2.1796875" style="149" customWidth="1"/>
    <col min="7161" max="7176" width="2.6328125" style="149" customWidth="1"/>
    <col min="7177" max="7177" width="3.6328125" style="149" customWidth="1"/>
    <col min="7178" max="7394" width="10.6328125" style="149"/>
    <col min="7395" max="7395" width="3.6328125" style="149" customWidth="1"/>
    <col min="7396" max="7396" width="1.36328125" style="149" customWidth="1"/>
    <col min="7397" max="7408" width="2.6328125" style="149" customWidth="1"/>
    <col min="7409" max="7416" width="2.1796875" style="149" customWidth="1"/>
    <col min="7417" max="7432" width="2.6328125" style="149" customWidth="1"/>
    <col min="7433" max="7433" width="3.6328125" style="149" customWidth="1"/>
    <col min="7434" max="7650" width="10.6328125" style="149"/>
    <col min="7651" max="7651" width="3.6328125" style="149" customWidth="1"/>
    <col min="7652" max="7652" width="1.36328125" style="149" customWidth="1"/>
    <col min="7653" max="7664" width="2.6328125" style="149" customWidth="1"/>
    <col min="7665" max="7672" width="2.1796875" style="149" customWidth="1"/>
    <col min="7673" max="7688" width="2.6328125" style="149" customWidth="1"/>
    <col min="7689" max="7689" width="3.6328125" style="149" customWidth="1"/>
    <col min="7690" max="7906" width="10.6328125" style="149"/>
    <col min="7907" max="7907" width="3.6328125" style="149" customWidth="1"/>
    <col min="7908" max="7908" width="1.36328125" style="149" customWidth="1"/>
    <col min="7909" max="7920" width="2.6328125" style="149" customWidth="1"/>
    <col min="7921" max="7928" width="2.1796875" style="149" customWidth="1"/>
    <col min="7929" max="7944" width="2.6328125" style="149" customWidth="1"/>
    <col min="7945" max="7945" width="3.6328125" style="149" customWidth="1"/>
    <col min="7946" max="8162" width="10.6328125" style="149"/>
    <col min="8163" max="8163" width="3.6328125" style="149" customWidth="1"/>
    <col min="8164" max="8164" width="1.36328125" style="149" customWidth="1"/>
    <col min="8165" max="8176" width="2.6328125" style="149" customWidth="1"/>
    <col min="8177" max="8184" width="2.1796875" style="149" customWidth="1"/>
    <col min="8185" max="8200" width="2.6328125" style="149" customWidth="1"/>
    <col min="8201" max="8201" width="3.6328125" style="149" customWidth="1"/>
    <col min="8202" max="8418" width="10.6328125" style="149"/>
    <col min="8419" max="8419" width="3.6328125" style="149" customWidth="1"/>
    <col min="8420" max="8420" width="1.36328125" style="149" customWidth="1"/>
    <col min="8421" max="8432" width="2.6328125" style="149" customWidth="1"/>
    <col min="8433" max="8440" width="2.1796875" style="149" customWidth="1"/>
    <col min="8441" max="8456" width="2.6328125" style="149" customWidth="1"/>
    <col min="8457" max="8457" width="3.6328125" style="149" customWidth="1"/>
    <col min="8458" max="8674" width="10.6328125" style="149"/>
    <col min="8675" max="8675" width="3.6328125" style="149" customWidth="1"/>
    <col min="8676" max="8676" width="1.36328125" style="149" customWidth="1"/>
    <col min="8677" max="8688" width="2.6328125" style="149" customWidth="1"/>
    <col min="8689" max="8696" width="2.1796875" style="149" customWidth="1"/>
    <col min="8697" max="8712" width="2.6328125" style="149" customWidth="1"/>
    <col min="8713" max="8713" width="3.6328125" style="149" customWidth="1"/>
    <col min="8714" max="8930" width="10.6328125" style="149"/>
    <col min="8931" max="8931" width="3.6328125" style="149" customWidth="1"/>
    <col min="8932" max="8932" width="1.36328125" style="149" customWidth="1"/>
    <col min="8933" max="8944" width="2.6328125" style="149" customWidth="1"/>
    <col min="8945" max="8952" width="2.1796875" style="149" customWidth="1"/>
    <col min="8953" max="8968" width="2.6328125" style="149" customWidth="1"/>
    <col min="8969" max="8969" width="3.6328125" style="149" customWidth="1"/>
    <col min="8970" max="9186" width="10.6328125" style="149"/>
    <col min="9187" max="9187" width="3.6328125" style="149" customWidth="1"/>
    <col min="9188" max="9188" width="1.36328125" style="149" customWidth="1"/>
    <col min="9189" max="9200" width="2.6328125" style="149" customWidth="1"/>
    <col min="9201" max="9208" width="2.1796875" style="149" customWidth="1"/>
    <col min="9209" max="9224" width="2.6328125" style="149" customWidth="1"/>
    <col min="9225" max="9225" width="3.6328125" style="149" customWidth="1"/>
    <col min="9226" max="9442" width="10.6328125" style="149"/>
    <col min="9443" max="9443" width="3.6328125" style="149" customWidth="1"/>
    <col min="9444" max="9444" width="1.36328125" style="149" customWidth="1"/>
    <col min="9445" max="9456" width="2.6328125" style="149" customWidth="1"/>
    <col min="9457" max="9464" width="2.1796875" style="149" customWidth="1"/>
    <col min="9465" max="9480" width="2.6328125" style="149" customWidth="1"/>
    <col min="9481" max="9481" width="3.6328125" style="149" customWidth="1"/>
    <col min="9482" max="9698" width="10.6328125" style="149"/>
    <col min="9699" max="9699" width="3.6328125" style="149" customWidth="1"/>
    <col min="9700" max="9700" width="1.36328125" style="149" customWidth="1"/>
    <col min="9701" max="9712" width="2.6328125" style="149" customWidth="1"/>
    <col min="9713" max="9720" width="2.1796875" style="149" customWidth="1"/>
    <col min="9721" max="9736" width="2.6328125" style="149" customWidth="1"/>
    <col min="9737" max="9737" width="3.6328125" style="149" customWidth="1"/>
    <col min="9738" max="9954" width="10.6328125" style="149"/>
    <col min="9955" max="9955" width="3.6328125" style="149" customWidth="1"/>
    <col min="9956" max="9956" width="1.36328125" style="149" customWidth="1"/>
    <col min="9957" max="9968" width="2.6328125" style="149" customWidth="1"/>
    <col min="9969" max="9976" width="2.1796875" style="149" customWidth="1"/>
    <col min="9977" max="9992" width="2.6328125" style="149" customWidth="1"/>
    <col min="9993" max="9993" width="3.6328125" style="149" customWidth="1"/>
    <col min="9994" max="10210" width="10.6328125" style="149"/>
    <col min="10211" max="10211" width="3.6328125" style="149" customWidth="1"/>
    <col min="10212" max="10212" width="1.36328125" style="149" customWidth="1"/>
    <col min="10213" max="10224" width="2.6328125" style="149" customWidth="1"/>
    <col min="10225" max="10232" width="2.1796875" style="149" customWidth="1"/>
    <col min="10233" max="10248" width="2.6328125" style="149" customWidth="1"/>
    <col min="10249" max="10249" width="3.6328125" style="149" customWidth="1"/>
    <col min="10250" max="10466" width="10.6328125" style="149"/>
    <col min="10467" max="10467" width="3.6328125" style="149" customWidth="1"/>
    <col min="10468" max="10468" width="1.36328125" style="149" customWidth="1"/>
    <col min="10469" max="10480" width="2.6328125" style="149" customWidth="1"/>
    <col min="10481" max="10488" width="2.1796875" style="149" customWidth="1"/>
    <col min="10489" max="10504" width="2.6328125" style="149" customWidth="1"/>
    <col min="10505" max="10505" width="3.6328125" style="149" customWidth="1"/>
    <col min="10506" max="10722" width="10.6328125" style="149"/>
    <col min="10723" max="10723" width="3.6328125" style="149" customWidth="1"/>
    <col min="10724" max="10724" width="1.36328125" style="149" customWidth="1"/>
    <col min="10725" max="10736" width="2.6328125" style="149" customWidth="1"/>
    <col min="10737" max="10744" width="2.1796875" style="149" customWidth="1"/>
    <col min="10745" max="10760" width="2.6328125" style="149" customWidth="1"/>
    <col min="10761" max="10761" width="3.6328125" style="149" customWidth="1"/>
    <col min="10762" max="10978" width="10.6328125" style="149"/>
    <col min="10979" max="10979" width="3.6328125" style="149" customWidth="1"/>
    <col min="10980" max="10980" width="1.36328125" style="149" customWidth="1"/>
    <col min="10981" max="10992" width="2.6328125" style="149" customWidth="1"/>
    <col min="10993" max="11000" width="2.1796875" style="149" customWidth="1"/>
    <col min="11001" max="11016" width="2.6328125" style="149" customWidth="1"/>
    <col min="11017" max="11017" width="3.6328125" style="149" customWidth="1"/>
    <col min="11018" max="11234" width="10.6328125" style="149"/>
    <col min="11235" max="11235" width="3.6328125" style="149" customWidth="1"/>
    <col min="11236" max="11236" width="1.36328125" style="149" customWidth="1"/>
    <col min="11237" max="11248" width="2.6328125" style="149" customWidth="1"/>
    <col min="11249" max="11256" width="2.1796875" style="149" customWidth="1"/>
    <col min="11257" max="11272" width="2.6328125" style="149" customWidth="1"/>
    <col min="11273" max="11273" width="3.6328125" style="149" customWidth="1"/>
    <col min="11274" max="11490" width="10.6328125" style="149"/>
    <col min="11491" max="11491" width="3.6328125" style="149" customWidth="1"/>
    <col min="11492" max="11492" width="1.36328125" style="149" customWidth="1"/>
    <col min="11493" max="11504" width="2.6328125" style="149" customWidth="1"/>
    <col min="11505" max="11512" width="2.1796875" style="149" customWidth="1"/>
    <col min="11513" max="11528" width="2.6328125" style="149" customWidth="1"/>
    <col min="11529" max="11529" width="3.6328125" style="149" customWidth="1"/>
    <col min="11530" max="11746" width="10.6328125" style="149"/>
    <col min="11747" max="11747" width="3.6328125" style="149" customWidth="1"/>
    <col min="11748" max="11748" width="1.36328125" style="149" customWidth="1"/>
    <col min="11749" max="11760" width="2.6328125" style="149" customWidth="1"/>
    <col min="11761" max="11768" width="2.1796875" style="149" customWidth="1"/>
    <col min="11769" max="11784" width="2.6328125" style="149" customWidth="1"/>
    <col min="11785" max="11785" width="3.6328125" style="149" customWidth="1"/>
    <col min="11786" max="12002" width="10.6328125" style="149"/>
    <col min="12003" max="12003" width="3.6328125" style="149" customWidth="1"/>
    <col min="12004" max="12004" width="1.36328125" style="149" customWidth="1"/>
    <col min="12005" max="12016" width="2.6328125" style="149" customWidth="1"/>
    <col min="12017" max="12024" width="2.1796875" style="149" customWidth="1"/>
    <col min="12025" max="12040" width="2.6328125" style="149" customWidth="1"/>
    <col min="12041" max="12041" width="3.6328125" style="149" customWidth="1"/>
    <col min="12042" max="12258" width="10.6328125" style="149"/>
    <col min="12259" max="12259" width="3.6328125" style="149" customWidth="1"/>
    <col min="12260" max="12260" width="1.36328125" style="149" customWidth="1"/>
    <col min="12261" max="12272" width="2.6328125" style="149" customWidth="1"/>
    <col min="12273" max="12280" width="2.1796875" style="149" customWidth="1"/>
    <col min="12281" max="12296" width="2.6328125" style="149" customWidth="1"/>
    <col min="12297" max="12297" width="3.6328125" style="149" customWidth="1"/>
    <col min="12298" max="12514" width="10.6328125" style="149"/>
    <col min="12515" max="12515" width="3.6328125" style="149" customWidth="1"/>
    <col min="12516" max="12516" width="1.36328125" style="149" customWidth="1"/>
    <col min="12517" max="12528" width="2.6328125" style="149" customWidth="1"/>
    <col min="12529" max="12536" width="2.1796875" style="149" customWidth="1"/>
    <col min="12537" max="12552" width="2.6328125" style="149" customWidth="1"/>
    <col min="12553" max="12553" width="3.6328125" style="149" customWidth="1"/>
    <col min="12554" max="12770" width="10.6328125" style="149"/>
    <col min="12771" max="12771" width="3.6328125" style="149" customWidth="1"/>
    <col min="12772" max="12772" width="1.36328125" style="149" customWidth="1"/>
    <col min="12773" max="12784" width="2.6328125" style="149" customWidth="1"/>
    <col min="12785" max="12792" width="2.1796875" style="149" customWidth="1"/>
    <col min="12793" max="12808" width="2.6328125" style="149" customWidth="1"/>
    <col min="12809" max="12809" width="3.6328125" style="149" customWidth="1"/>
    <col min="12810" max="13026" width="10.6328125" style="149"/>
    <col min="13027" max="13027" width="3.6328125" style="149" customWidth="1"/>
    <col min="13028" max="13028" width="1.36328125" style="149" customWidth="1"/>
    <col min="13029" max="13040" width="2.6328125" style="149" customWidth="1"/>
    <col min="13041" max="13048" width="2.1796875" style="149" customWidth="1"/>
    <col min="13049" max="13064" width="2.6328125" style="149" customWidth="1"/>
    <col min="13065" max="13065" width="3.6328125" style="149" customWidth="1"/>
    <col min="13066" max="13282" width="10.6328125" style="149"/>
    <col min="13283" max="13283" width="3.6328125" style="149" customWidth="1"/>
    <col min="13284" max="13284" width="1.36328125" style="149" customWidth="1"/>
    <col min="13285" max="13296" width="2.6328125" style="149" customWidth="1"/>
    <col min="13297" max="13304" width="2.1796875" style="149" customWidth="1"/>
    <col min="13305" max="13320" width="2.6328125" style="149" customWidth="1"/>
    <col min="13321" max="13321" width="3.6328125" style="149" customWidth="1"/>
    <col min="13322" max="13538" width="10.6328125" style="149"/>
    <col min="13539" max="13539" width="3.6328125" style="149" customWidth="1"/>
    <col min="13540" max="13540" width="1.36328125" style="149" customWidth="1"/>
    <col min="13541" max="13552" width="2.6328125" style="149" customWidth="1"/>
    <col min="13553" max="13560" width="2.1796875" style="149" customWidth="1"/>
    <col min="13561" max="13576" width="2.6328125" style="149" customWidth="1"/>
    <col min="13577" max="13577" width="3.6328125" style="149" customWidth="1"/>
    <col min="13578" max="13794" width="10.6328125" style="149"/>
    <col min="13795" max="13795" width="3.6328125" style="149" customWidth="1"/>
    <col min="13796" max="13796" width="1.36328125" style="149" customWidth="1"/>
    <col min="13797" max="13808" width="2.6328125" style="149" customWidth="1"/>
    <col min="13809" max="13816" width="2.1796875" style="149" customWidth="1"/>
    <col min="13817" max="13832" width="2.6328125" style="149" customWidth="1"/>
    <col min="13833" max="13833" width="3.6328125" style="149" customWidth="1"/>
    <col min="13834" max="14050" width="10.6328125" style="149"/>
    <col min="14051" max="14051" width="3.6328125" style="149" customWidth="1"/>
    <col min="14052" max="14052" width="1.36328125" style="149" customWidth="1"/>
    <col min="14053" max="14064" width="2.6328125" style="149" customWidth="1"/>
    <col min="14065" max="14072" width="2.1796875" style="149" customWidth="1"/>
    <col min="14073" max="14088" width="2.6328125" style="149" customWidth="1"/>
    <col min="14089" max="14089" width="3.6328125" style="149" customWidth="1"/>
    <col min="14090" max="14306" width="10.6328125" style="149"/>
    <col min="14307" max="14307" width="3.6328125" style="149" customWidth="1"/>
    <col min="14308" max="14308" width="1.36328125" style="149" customWidth="1"/>
    <col min="14309" max="14320" width="2.6328125" style="149" customWidth="1"/>
    <col min="14321" max="14328" width="2.1796875" style="149" customWidth="1"/>
    <col min="14329" max="14344" width="2.6328125" style="149" customWidth="1"/>
    <col min="14345" max="14345" width="3.6328125" style="149" customWidth="1"/>
    <col min="14346" max="14562" width="10.6328125" style="149"/>
    <col min="14563" max="14563" width="3.6328125" style="149" customWidth="1"/>
    <col min="14564" max="14564" width="1.36328125" style="149" customWidth="1"/>
    <col min="14565" max="14576" width="2.6328125" style="149" customWidth="1"/>
    <col min="14577" max="14584" width="2.1796875" style="149" customWidth="1"/>
    <col min="14585" max="14600" width="2.6328125" style="149" customWidth="1"/>
    <col min="14601" max="14601" width="3.6328125" style="149" customWidth="1"/>
    <col min="14602" max="14818" width="10.6328125" style="149"/>
    <col min="14819" max="14819" width="3.6328125" style="149" customWidth="1"/>
    <col min="14820" max="14820" width="1.36328125" style="149" customWidth="1"/>
    <col min="14821" max="14832" width="2.6328125" style="149" customWidth="1"/>
    <col min="14833" max="14840" width="2.1796875" style="149" customWidth="1"/>
    <col min="14841" max="14856" width="2.6328125" style="149" customWidth="1"/>
    <col min="14857" max="14857" width="3.6328125" style="149" customWidth="1"/>
    <col min="14858" max="15074" width="10.6328125" style="149"/>
    <col min="15075" max="15075" width="3.6328125" style="149" customWidth="1"/>
    <col min="15076" max="15076" width="1.36328125" style="149" customWidth="1"/>
    <col min="15077" max="15088" width="2.6328125" style="149" customWidth="1"/>
    <col min="15089" max="15096" width="2.1796875" style="149" customWidth="1"/>
    <col min="15097" max="15112" width="2.6328125" style="149" customWidth="1"/>
    <col min="15113" max="15113" width="3.6328125" style="149" customWidth="1"/>
    <col min="15114" max="15330" width="10.6328125" style="149"/>
    <col min="15331" max="15331" width="3.6328125" style="149" customWidth="1"/>
    <col min="15332" max="15332" width="1.36328125" style="149" customWidth="1"/>
    <col min="15333" max="15344" width="2.6328125" style="149" customWidth="1"/>
    <col min="15345" max="15352" width="2.1796875" style="149" customWidth="1"/>
    <col min="15353" max="15368" width="2.6328125" style="149" customWidth="1"/>
    <col min="15369" max="15369" width="3.6328125" style="149" customWidth="1"/>
    <col min="15370" max="15586" width="10.6328125" style="149"/>
    <col min="15587" max="15587" width="3.6328125" style="149" customWidth="1"/>
    <col min="15588" max="15588" width="1.36328125" style="149" customWidth="1"/>
    <col min="15589" max="15600" width="2.6328125" style="149" customWidth="1"/>
    <col min="15601" max="15608" width="2.1796875" style="149" customWidth="1"/>
    <col min="15609" max="15624" width="2.6328125" style="149" customWidth="1"/>
    <col min="15625" max="15625" width="3.6328125" style="149" customWidth="1"/>
    <col min="15626" max="15842" width="10.6328125" style="149"/>
    <col min="15843" max="15843" width="3.6328125" style="149" customWidth="1"/>
    <col min="15844" max="15844" width="1.36328125" style="149" customWidth="1"/>
    <col min="15845" max="15856" width="2.6328125" style="149" customWidth="1"/>
    <col min="15857" max="15864" width="2.1796875" style="149" customWidth="1"/>
    <col min="15865" max="15880" width="2.6328125" style="149" customWidth="1"/>
    <col min="15881" max="15881" width="3.6328125" style="149" customWidth="1"/>
    <col min="15882" max="16098" width="10.6328125" style="149"/>
    <col min="16099" max="16099" width="3.6328125" style="149" customWidth="1"/>
    <col min="16100" max="16100" width="1.36328125" style="149" customWidth="1"/>
    <col min="16101" max="16112" width="2.6328125" style="149" customWidth="1"/>
    <col min="16113" max="16120" width="2.1796875" style="149" customWidth="1"/>
    <col min="16121" max="16136" width="2.6328125" style="149" customWidth="1"/>
    <col min="16137" max="16137" width="3.6328125" style="149" customWidth="1"/>
    <col min="16138" max="16384" width="10.6328125" style="149"/>
  </cols>
  <sheetData>
    <row r="1" spans="1:13" ht="16.5">
      <c r="A1" s="169" t="s">
        <v>198</v>
      </c>
      <c r="B1" s="170"/>
      <c r="C1" s="171"/>
      <c r="G1" s="172"/>
      <c r="H1" s="172"/>
      <c r="I1" s="173"/>
      <c r="L1" s="211" t="s">
        <v>168</v>
      </c>
      <c r="M1" s="211"/>
    </row>
    <row r="2" spans="1:13" ht="16.5">
      <c r="B2" s="171"/>
      <c r="C2" s="171"/>
      <c r="G2" s="172"/>
      <c r="H2" s="172"/>
      <c r="I2" s="173"/>
    </row>
    <row r="3" spans="1:13" ht="22.75" customHeight="1">
      <c r="B3" s="175" t="s">
        <v>103</v>
      </c>
      <c r="C3" s="176"/>
      <c r="D3" s="176"/>
      <c r="E3" s="176"/>
      <c r="F3" s="176"/>
      <c r="G3" s="176"/>
      <c r="H3" s="176"/>
      <c r="I3" s="176"/>
      <c r="J3" s="177"/>
    </row>
    <row r="4" spans="1:13" ht="13">
      <c r="B4" s="212" t="s">
        <v>31</v>
      </c>
      <c r="C4" s="212" t="s">
        <v>32</v>
      </c>
      <c r="D4" s="212" t="s">
        <v>152</v>
      </c>
      <c r="E4" s="212"/>
      <c r="F4" s="212"/>
      <c r="G4" s="212" t="s">
        <v>33</v>
      </c>
      <c r="H4" s="212" t="s">
        <v>101</v>
      </c>
      <c r="I4" s="212" t="s">
        <v>34</v>
      </c>
      <c r="J4" s="179"/>
      <c r="L4" s="183" t="s">
        <v>178</v>
      </c>
      <c r="M4" s="183" t="s">
        <v>183</v>
      </c>
    </row>
    <row r="5" spans="1:13" ht="13">
      <c r="B5" s="212"/>
      <c r="C5" s="212"/>
      <c r="D5" s="180" t="s">
        <v>35</v>
      </c>
      <c r="E5" s="180" t="s">
        <v>36</v>
      </c>
      <c r="F5" s="180" t="s">
        <v>37</v>
      </c>
      <c r="G5" s="212"/>
      <c r="H5" s="212"/>
      <c r="I5" s="212"/>
      <c r="J5" s="177"/>
      <c r="L5" s="149" t="s">
        <v>179</v>
      </c>
      <c r="M5" s="149" t="s">
        <v>182</v>
      </c>
    </row>
    <row r="6" spans="1:13" ht="27.65" customHeight="1">
      <c r="B6" s="178" t="s">
        <v>81</v>
      </c>
      <c r="C6" s="178" t="s">
        <v>82</v>
      </c>
      <c r="D6" s="181" t="s">
        <v>102</v>
      </c>
      <c r="E6" s="181" t="s">
        <v>83</v>
      </c>
      <c r="F6" s="181" t="s">
        <v>83</v>
      </c>
      <c r="G6" s="178" t="s">
        <v>84</v>
      </c>
      <c r="H6" s="182" t="s">
        <v>153</v>
      </c>
      <c r="I6" s="182" t="s">
        <v>85</v>
      </c>
      <c r="J6" s="177"/>
      <c r="L6" s="188" t="s">
        <v>180</v>
      </c>
      <c r="M6" s="149" t="s">
        <v>184</v>
      </c>
    </row>
    <row r="7" spans="1:13" ht="27.65" customHeight="1">
      <c r="B7" s="110"/>
      <c r="C7" s="110"/>
      <c r="D7" s="105"/>
      <c r="E7" s="105"/>
      <c r="F7" s="105"/>
      <c r="G7" s="105"/>
      <c r="H7" s="106"/>
      <c r="I7" s="106"/>
      <c r="J7" s="177"/>
      <c r="L7" s="188" t="s">
        <v>181</v>
      </c>
      <c r="M7" s="149"/>
    </row>
    <row r="8" spans="1:13" ht="27.65" customHeight="1">
      <c r="B8" s="110"/>
      <c r="C8" s="110"/>
      <c r="D8" s="105"/>
      <c r="E8" s="105"/>
      <c r="F8" s="105"/>
      <c r="G8" s="105"/>
      <c r="H8" s="106"/>
      <c r="I8" s="106"/>
      <c r="J8" s="177"/>
    </row>
    <row r="9" spans="1:13" ht="27.65" customHeight="1">
      <c r="B9" s="110"/>
      <c r="C9" s="110"/>
      <c r="D9" s="105"/>
      <c r="E9" s="105"/>
      <c r="F9" s="105"/>
      <c r="G9" s="105"/>
      <c r="H9" s="106"/>
      <c r="I9" s="106"/>
      <c r="J9" s="177"/>
    </row>
    <row r="10" spans="1:13" ht="27.65" customHeight="1">
      <c r="B10" s="110"/>
      <c r="C10" s="110"/>
      <c r="D10" s="105"/>
      <c r="E10" s="105"/>
      <c r="F10" s="105"/>
      <c r="G10" s="105"/>
      <c r="H10" s="106"/>
      <c r="I10" s="106"/>
      <c r="J10" s="177"/>
    </row>
    <row r="11" spans="1:13" ht="27.65" customHeight="1">
      <c r="B11" s="110"/>
      <c r="C11" s="110"/>
      <c r="D11" s="105"/>
      <c r="E11" s="105"/>
      <c r="F11" s="105"/>
      <c r="G11" s="105"/>
      <c r="H11" s="106"/>
      <c r="I11" s="106"/>
      <c r="J11" s="177"/>
    </row>
    <row r="12" spans="1:13" ht="27.65" customHeight="1">
      <c r="B12" s="110"/>
      <c r="C12" s="110"/>
      <c r="D12" s="105"/>
      <c r="E12" s="105"/>
      <c r="F12" s="105"/>
      <c r="G12" s="105"/>
      <c r="H12" s="106"/>
      <c r="I12" s="106"/>
      <c r="J12" s="177"/>
    </row>
    <row r="13" spans="1:13" ht="27.65" customHeight="1">
      <c r="B13" s="110"/>
      <c r="C13" s="110"/>
      <c r="D13" s="105"/>
      <c r="E13" s="105"/>
      <c r="F13" s="105"/>
      <c r="G13" s="105"/>
      <c r="H13" s="106"/>
      <c r="I13" s="106"/>
      <c r="J13" s="177"/>
    </row>
    <row r="14" spans="1:13" ht="27.65" customHeight="1">
      <c r="B14" s="110"/>
      <c r="C14" s="110"/>
      <c r="D14" s="105"/>
      <c r="E14" s="105"/>
      <c r="F14" s="105"/>
      <c r="G14" s="105"/>
      <c r="H14" s="106"/>
      <c r="I14" s="106"/>
      <c r="J14" s="177"/>
    </row>
    <row r="15" spans="1:13" ht="27.65" customHeight="1">
      <c r="B15" s="110"/>
      <c r="C15" s="110"/>
      <c r="D15" s="105"/>
      <c r="E15" s="105"/>
      <c r="F15" s="105"/>
      <c r="G15" s="105"/>
      <c r="H15" s="106"/>
      <c r="I15" s="106"/>
      <c r="J15" s="177"/>
    </row>
    <row r="16" spans="1:13" ht="27.65" customHeight="1">
      <c r="B16" s="110"/>
      <c r="C16" s="110"/>
      <c r="D16" s="105"/>
      <c r="E16" s="105"/>
      <c r="F16" s="105"/>
      <c r="G16" s="105"/>
      <c r="H16" s="106"/>
      <c r="I16" s="106"/>
      <c r="J16" s="177"/>
    </row>
    <row r="17" spans="2:18" ht="27.65" customHeight="1">
      <c r="B17" s="110"/>
      <c r="C17" s="110"/>
      <c r="D17" s="105"/>
      <c r="E17" s="105"/>
      <c r="F17" s="105"/>
      <c r="G17" s="105"/>
      <c r="H17" s="106"/>
      <c r="I17" s="106"/>
      <c r="J17" s="177"/>
    </row>
    <row r="18" spans="2:18" ht="27.65" customHeight="1">
      <c r="B18" s="110"/>
      <c r="C18" s="110"/>
      <c r="D18" s="105"/>
      <c r="E18" s="105"/>
      <c r="F18" s="105"/>
      <c r="G18" s="105"/>
      <c r="H18" s="106"/>
      <c r="I18" s="106"/>
      <c r="J18" s="177"/>
    </row>
    <row r="19" spans="2:18" ht="27.65" customHeight="1">
      <c r="B19" s="110"/>
      <c r="C19" s="110"/>
      <c r="D19" s="105"/>
      <c r="E19" s="105"/>
      <c r="F19" s="105"/>
      <c r="G19" s="105"/>
      <c r="H19" s="106"/>
      <c r="I19" s="106"/>
      <c r="J19" s="177"/>
    </row>
    <row r="20" spans="2:18" ht="27.65" customHeight="1">
      <c r="B20" s="110"/>
      <c r="C20" s="110"/>
      <c r="D20" s="105"/>
      <c r="E20" s="105"/>
      <c r="F20" s="105"/>
      <c r="G20" s="105"/>
      <c r="H20" s="106"/>
      <c r="I20" s="106"/>
      <c r="J20" s="177"/>
    </row>
    <row r="21" spans="2:18" ht="27.65" customHeight="1">
      <c r="B21" s="110"/>
      <c r="C21" s="110"/>
      <c r="D21" s="105"/>
      <c r="E21" s="105"/>
      <c r="F21" s="105"/>
      <c r="G21" s="105"/>
      <c r="H21" s="106"/>
      <c r="I21" s="106"/>
      <c r="J21" s="177"/>
    </row>
    <row r="22" spans="2:18" ht="27.65" customHeight="1">
      <c r="B22" s="110"/>
      <c r="C22" s="110"/>
      <c r="D22" s="105"/>
      <c r="E22" s="105"/>
      <c r="F22" s="105"/>
      <c r="G22" s="105"/>
      <c r="H22" s="106"/>
      <c r="I22" s="106"/>
      <c r="J22" s="177"/>
    </row>
    <row r="23" spans="2:18" ht="13">
      <c r="B23" s="183"/>
      <c r="C23" s="184"/>
      <c r="D23" s="183"/>
      <c r="E23" s="183"/>
      <c r="F23" s="183"/>
      <c r="G23" s="183"/>
      <c r="H23" s="183"/>
      <c r="I23" s="183"/>
    </row>
    <row r="24" spans="2:18" ht="13">
      <c r="B24" s="210" t="s">
        <v>154</v>
      </c>
      <c r="C24" s="210"/>
      <c r="D24" s="210"/>
      <c r="E24" s="210"/>
      <c r="F24" s="210"/>
      <c r="G24" s="210"/>
      <c r="H24" s="210"/>
      <c r="I24" s="210"/>
    </row>
    <row r="25" spans="2:18" ht="13.5" customHeight="1">
      <c r="B25" s="210"/>
      <c r="C25" s="210"/>
      <c r="D25" s="210"/>
      <c r="E25" s="210"/>
      <c r="F25" s="210"/>
      <c r="G25" s="210"/>
      <c r="H25" s="210"/>
      <c r="I25" s="210"/>
      <c r="J25" s="177"/>
    </row>
    <row r="26" spans="2:18" ht="13">
      <c r="B26" s="210"/>
      <c r="C26" s="210"/>
      <c r="D26" s="210"/>
      <c r="E26" s="210"/>
      <c r="F26" s="210"/>
      <c r="G26" s="210"/>
      <c r="H26" s="210"/>
      <c r="I26" s="210"/>
      <c r="J26" s="177"/>
    </row>
    <row r="27" spans="2:18" s="144" customFormat="1" ht="13.5" customHeight="1">
      <c r="B27" s="210"/>
      <c r="C27" s="210"/>
      <c r="D27" s="210"/>
      <c r="E27" s="210"/>
      <c r="F27" s="210"/>
      <c r="G27" s="210"/>
      <c r="H27" s="210"/>
      <c r="I27" s="210"/>
      <c r="J27" s="12"/>
      <c r="L27" s="174"/>
      <c r="M27" s="174"/>
      <c r="N27" s="174"/>
      <c r="O27" s="174"/>
      <c r="P27" s="174"/>
      <c r="Q27" s="174"/>
      <c r="R27" s="174"/>
    </row>
    <row r="28" spans="2:18" ht="13">
      <c r="B28" s="210"/>
      <c r="C28" s="210"/>
      <c r="D28" s="210"/>
      <c r="E28" s="210"/>
      <c r="F28" s="210"/>
      <c r="G28" s="210"/>
      <c r="H28" s="210"/>
      <c r="I28" s="210"/>
      <c r="J28" s="177"/>
    </row>
    <row r="29" spans="2:18" ht="13">
      <c r="B29" s="210"/>
      <c r="C29" s="210"/>
      <c r="D29" s="210"/>
      <c r="E29" s="210"/>
      <c r="F29" s="210"/>
      <c r="G29" s="210"/>
      <c r="H29" s="210"/>
      <c r="I29" s="210"/>
      <c r="J29" s="177"/>
    </row>
    <row r="30" spans="2:18" ht="13">
      <c r="B30" s="210"/>
      <c r="C30" s="210"/>
      <c r="D30" s="210"/>
      <c r="E30" s="210"/>
      <c r="F30" s="210"/>
      <c r="G30" s="210"/>
      <c r="H30" s="210"/>
      <c r="I30" s="210"/>
      <c r="J30" s="177"/>
    </row>
    <row r="31" spans="2:18" ht="14.25" customHeight="1">
      <c r="B31" s="210"/>
      <c r="C31" s="210"/>
      <c r="D31" s="210"/>
      <c r="E31" s="210"/>
      <c r="F31" s="210"/>
      <c r="G31" s="210"/>
      <c r="H31" s="210"/>
      <c r="I31" s="210"/>
      <c r="J31" s="177"/>
    </row>
    <row r="32" spans="2:18" ht="14.25" customHeight="1">
      <c r="B32" s="210"/>
      <c r="C32" s="210"/>
      <c r="D32" s="210"/>
      <c r="E32" s="210"/>
      <c r="F32" s="210"/>
      <c r="G32" s="210"/>
      <c r="H32" s="210"/>
      <c r="I32" s="210"/>
      <c r="J32" s="177"/>
    </row>
    <row r="33" spans="2:10" ht="13">
      <c r="B33" s="185"/>
      <c r="C33" s="186"/>
      <c r="D33" s="186"/>
      <c r="E33" s="186"/>
      <c r="F33" s="186"/>
      <c r="G33" s="186"/>
      <c r="H33" s="186"/>
      <c r="I33" s="186"/>
      <c r="J33" s="177"/>
    </row>
    <row r="34" spans="2:10" ht="13">
      <c r="B34" s="183"/>
      <c r="C34" s="184"/>
      <c r="D34" s="183"/>
      <c r="E34" s="183"/>
      <c r="F34" s="183"/>
      <c r="G34" s="183"/>
      <c r="H34" s="183"/>
      <c r="I34" s="183"/>
    </row>
    <row r="35" spans="2:10" ht="20.149999999999999" customHeight="1">
      <c r="B35" s="183"/>
      <c r="C35" s="184"/>
      <c r="D35" s="183"/>
      <c r="E35" s="183"/>
      <c r="F35" s="183"/>
      <c r="G35" s="183"/>
      <c r="H35" s="183"/>
      <c r="I35" s="183"/>
    </row>
    <row r="36" spans="2:10" ht="20.149999999999999" customHeight="1">
      <c r="B36" s="183"/>
      <c r="C36" s="184"/>
      <c r="D36" s="183"/>
      <c r="E36" s="183"/>
      <c r="F36" s="183"/>
      <c r="G36" s="183"/>
      <c r="H36" s="183"/>
      <c r="I36" s="183"/>
    </row>
    <row r="37" spans="2:10" ht="20.149999999999999" customHeight="1">
      <c r="B37" s="183"/>
      <c r="C37" s="184"/>
      <c r="D37" s="183"/>
      <c r="E37" s="183"/>
      <c r="F37" s="183"/>
      <c r="G37" s="183"/>
      <c r="H37" s="183"/>
      <c r="I37" s="183"/>
    </row>
    <row r="38" spans="2:10" ht="20.149999999999999" customHeight="1">
      <c r="B38" s="183"/>
      <c r="C38" s="184"/>
      <c r="D38" s="183"/>
      <c r="E38" s="183"/>
      <c r="F38" s="183"/>
      <c r="G38" s="183"/>
      <c r="H38" s="183"/>
      <c r="I38" s="183"/>
    </row>
    <row r="39" spans="2:10" ht="20.149999999999999" customHeight="1">
      <c r="B39" s="183"/>
      <c r="C39" s="184"/>
      <c r="D39" s="183"/>
      <c r="E39" s="183"/>
      <c r="F39" s="183"/>
      <c r="G39" s="183"/>
      <c r="H39" s="183"/>
      <c r="I39" s="183"/>
    </row>
    <row r="40" spans="2:10" ht="20.149999999999999" customHeight="1">
      <c r="B40" s="183"/>
      <c r="C40" s="184"/>
      <c r="D40" s="183"/>
      <c r="E40" s="183"/>
      <c r="F40" s="183"/>
      <c r="G40" s="183"/>
      <c r="H40" s="183"/>
      <c r="I40" s="183"/>
    </row>
    <row r="41" spans="2:10" ht="20.149999999999999" customHeight="1">
      <c r="B41" s="183"/>
      <c r="C41" s="184"/>
      <c r="D41" s="183"/>
      <c r="E41" s="183"/>
      <c r="F41" s="183"/>
      <c r="G41" s="183"/>
      <c r="H41" s="183"/>
      <c r="I41" s="183"/>
    </row>
    <row r="42" spans="2:10" ht="20.149999999999999" customHeight="1">
      <c r="B42" s="183"/>
      <c r="C42" s="184"/>
      <c r="D42" s="183"/>
      <c r="E42" s="183"/>
      <c r="F42" s="183"/>
      <c r="G42" s="183"/>
      <c r="H42" s="183"/>
      <c r="I42" s="183"/>
    </row>
    <row r="43" spans="2:10" ht="20.149999999999999" customHeight="1">
      <c r="B43" s="183"/>
      <c r="C43" s="184"/>
      <c r="D43" s="183"/>
      <c r="E43" s="183"/>
      <c r="F43" s="183"/>
      <c r="G43" s="183"/>
      <c r="H43" s="183"/>
      <c r="I43" s="183"/>
    </row>
    <row r="44" spans="2:10" ht="20.149999999999999" customHeight="1">
      <c r="B44" s="183"/>
      <c r="C44" s="184"/>
      <c r="D44" s="183"/>
      <c r="E44" s="183"/>
      <c r="F44" s="183"/>
      <c r="G44" s="183"/>
      <c r="H44" s="183"/>
      <c r="I44" s="183"/>
    </row>
  </sheetData>
  <sheetProtection algorithmName="SHA-512" hashValue="E9KtJxcgrAvTTZwkXbLfBroXcNYBv7rORFsyF07+OIt05jW1sWyxbRPbVsvS4iIpxWAHSfbu+lY2X0tBn6ZPfQ==" saltValue="N9OUJorcMPJ1J9a6hanEow==" spinCount="100000" sheet="1" objects="1" scenarios="1" formatColumns="0" formatRows="0" insertRows="0"/>
  <mergeCells count="8">
    <mergeCell ref="B24:I32"/>
    <mergeCell ref="L1:M1"/>
    <mergeCell ref="B4:B5"/>
    <mergeCell ref="C4:C5"/>
    <mergeCell ref="D4:F4"/>
    <mergeCell ref="G4:G5"/>
    <mergeCell ref="H4:H5"/>
    <mergeCell ref="I4:I5"/>
  </mergeCells>
  <phoneticPr fontId="3"/>
  <conditionalFormatting sqref="B7:I22">
    <cfRule type="cellIs" dxfId="5" priority="1" operator="equal">
      <formula>""</formula>
    </cfRule>
  </conditionalFormatting>
  <dataValidations count="4">
    <dataValidation imeMode="halfKatakana" allowBlank="1" showInputMessage="1" showErrorMessage="1" sqref="B7:B22" xr:uid="{E1495631-7310-4A9D-AE95-A667E3F67365}"/>
    <dataValidation type="list" allowBlank="1" showInputMessage="1" showErrorMessage="1" sqref="G6:G22" xr:uid="{688F88CD-1DEB-40DB-889B-4727A967A3CD}">
      <formula1>$L$6:$L$7</formula1>
    </dataValidation>
    <dataValidation type="textLength" imeMode="halfAlpha" allowBlank="1" showInputMessage="1" showErrorMessage="1" error="西暦年を4桁の数字で入力してください。" sqref="D6:D22" xr:uid="{10982AE5-0331-4A93-AEC9-30069DA7896C}">
      <formula1>4</formula1>
      <formula2>4</formula2>
    </dataValidation>
    <dataValidation type="textLength" imeMode="halfAlpha" allowBlank="1" showInputMessage="1" showErrorMessage="1" error="月日を2桁の数字で入力してください。" sqref="E6:F22" xr:uid="{8A265EFE-E1E2-47B4-878D-24B9BFB32979}">
      <formula1>2</formula1>
      <formula2>2</formula2>
    </dataValidation>
  </dataValidations>
  <printOptions horizontalCentered="1"/>
  <pageMargins left="0.62992125984251968" right="0.62992125984251968" top="0.59055118110236227" bottom="0.55118110236220474" header="0.11811023622047245" footer="0.19685039370078741"/>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DA22-C4BE-4936-9419-60366D7B44D5}">
  <sheetPr>
    <tabColor rgb="FFFFFF00"/>
    <pageSetUpPr fitToPage="1"/>
  </sheetPr>
  <dimension ref="A1:L36"/>
  <sheetViews>
    <sheetView showGridLines="0" view="pageBreakPreview" zoomScale="85" zoomScaleNormal="100" zoomScaleSheetLayoutView="85" workbookViewId="0">
      <selection activeCell="B1" sqref="B1"/>
    </sheetView>
  </sheetViews>
  <sheetFormatPr defaultColWidth="9" defaultRowHeight="14"/>
  <cols>
    <col min="1" max="1" width="2.6328125" style="41" customWidth="1"/>
    <col min="2" max="2" width="19.26953125" style="41" customWidth="1"/>
    <col min="3" max="3" width="13.453125" style="41" customWidth="1"/>
    <col min="4" max="4" width="22.08984375" style="41" customWidth="1"/>
    <col min="5" max="5" width="19.6328125" style="41" customWidth="1"/>
    <col min="6" max="6" width="18.90625" style="41" customWidth="1"/>
    <col min="7" max="7" width="15.36328125" style="41" customWidth="1"/>
    <col min="8" max="8" width="3.08984375" style="41" customWidth="1"/>
    <col min="9" max="16384" width="9" style="41"/>
  </cols>
  <sheetData>
    <row r="1" spans="1:12">
      <c r="A1" s="12" t="s">
        <v>199</v>
      </c>
      <c r="B1" s="12"/>
      <c r="C1" s="12"/>
      <c r="D1" s="12"/>
      <c r="E1" s="12"/>
      <c r="F1" s="214"/>
      <c r="G1" s="214"/>
      <c r="H1" s="214"/>
    </row>
    <row r="2" spans="1:12">
      <c r="A2" s="12"/>
      <c r="B2" s="12"/>
      <c r="C2" s="12"/>
      <c r="D2" s="12"/>
      <c r="E2" s="12"/>
      <c r="F2" s="42"/>
      <c r="G2" s="42"/>
      <c r="H2" s="111"/>
      <c r="I2" s="112"/>
    </row>
    <row r="3" spans="1:12">
      <c r="A3" s="12"/>
      <c r="B3" s="12"/>
      <c r="C3" s="12"/>
      <c r="D3" s="12"/>
      <c r="E3" s="12"/>
      <c r="F3" s="42"/>
      <c r="G3" s="42"/>
      <c r="H3" s="42"/>
    </row>
    <row r="4" spans="1:12">
      <c r="A4" s="12"/>
      <c r="B4" s="215" t="s">
        <v>65</v>
      </c>
      <c r="C4" s="215"/>
      <c r="D4" s="215"/>
      <c r="E4" s="215"/>
      <c r="F4" s="215"/>
      <c r="G4" s="215"/>
      <c r="H4" s="42"/>
    </row>
    <row r="5" spans="1:12">
      <c r="A5" s="12"/>
      <c r="B5" s="12"/>
      <c r="C5" s="12"/>
      <c r="D5" s="12"/>
      <c r="E5" s="12"/>
      <c r="F5" s="12"/>
      <c r="G5" s="12"/>
      <c r="H5" s="42"/>
    </row>
    <row r="6" spans="1:12" ht="17.399999999999999" customHeight="1">
      <c r="A6" s="12"/>
      <c r="B6" s="12" t="s">
        <v>155</v>
      </c>
      <c r="C6" s="12"/>
      <c r="D6" s="12"/>
      <c r="E6" s="12"/>
      <c r="F6" s="12"/>
      <c r="G6" s="12"/>
      <c r="H6" s="42"/>
    </row>
    <row r="7" spans="1:12" ht="21.65" customHeight="1">
      <c r="A7" s="12"/>
      <c r="B7" s="67" t="s">
        <v>66</v>
      </c>
      <c r="C7" s="67" t="s">
        <v>156</v>
      </c>
      <c r="D7" s="67" t="s">
        <v>67</v>
      </c>
      <c r="E7" s="67" t="s">
        <v>157</v>
      </c>
      <c r="F7" s="67" t="s">
        <v>68</v>
      </c>
      <c r="G7" s="67" t="s">
        <v>158</v>
      </c>
      <c r="H7" s="43"/>
    </row>
    <row r="8" spans="1:12" ht="54.5" customHeight="1">
      <c r="A8" s="12"/>
      <c r="B8" s="113" t="str" cm="1">
        <f t="array" ref="B8">IF('0.提出書類チェックリスト'!D5:D5="","0.提出書類チェックリストで「事業者名」を入力してください。",'0.提出書類チェックリスト'!D5:D5)</f>
        <v>0.提出書類チェックリストで「事業者名」を入力してください。</v>
      </c>
      <c r="C8" s="113" t="s">
        <v>186</v>
      </c>
      <c r="D8" s="117"/>
      <c r="E8" s="196"/>
      <c r="F8" s="117"/>
      <c r="G8" s="113" t="str">
        <f t="shared" ref="G8:G13" si="0">IF(B8="","","有")</f>
        <v>有</v>
      </c>
      <c r="H8" s="27"/>
    </row>
    <row r="9" spans="1:12" ht="54.5" customHeight="1">
      <c r="A9" s="12"/>
      <c r="B9" s="117"/>
      <c r="C9" s="117"/>
      <c r="D9" s="117"/>
      <c r="E9" s="196"/>
      <c r="F9" s="117"/>
      <c r="G9" s="113" t="str">
        <f t="shared" si="0"/>
        <v/>
      </c>
      <c r="H9" s="27"/>
    </row>
    <row r="10" spans="1:12" ht="54.5" customHeight="1">
      <c r="A10" s="12"/>
      <c r="B10" s="117"/>
      <c r="C10" s="117"/>
      <c r="D10" s="117"/>
      <c r="E10" s="196"/>
      <c r="F10" s="117"/>
      <c r="G10" s="113" t="str">
        <f t="shared" si="0"/>
        <v/>
      </c>
      <c r="H10" s="10"/>
    </row>
    <row r="11" spans="1:12" ht="54.5" customHeight="1">
      <c r="A11" s="12"/>
      <c r="B11" s="117"/>
      <c r="C11" s="117"/>
      <c r="D11" s="117"/>
      <c r="E11" s="196"/>
      <c r="F11" s="117"/>
      <c r="G11" s="113" t="str">
        <f t="shared" si="0"/>
        <v/>
      </c>
      <c r="H11" s="10"/>
      <c r="I11" s="216"/>
      <c r="J11" s="216"/>
      <c r="K11" s="216"/>
      <c r="L11" s="216"/>
    </row>
    <row r="12" spans="1:12" ht="54.5" customHeight="1">
      <c r="A12" s="12"/>
      <c r="B12" s="117"/>
      <c r="C12" s="117"/>
      <c r="D12" s="117"/>
      <c r="E12" s="196"/>
      <c r="F12" s="117"/>
      <c r="G12" s="113" t="str">
        <f t="shared" si="0"/>
        <v/>
      </c>
      <c r="H12" s="10"/>
      <c r="I12" s="216"/>
      <c r="J12" s="216"/>
      <c r="K12" s="216"/>
      <c r="L12" s="216"/>
    </row>
    <row r="13" spans="1:12" ht="54.5" customHeight="1">
      <c r="A13" s="12"/>
      <c r="B13" s="117"/>
      <c r="C13" s="117"/>
      <c r="D13" s="117"/>
      <c r="E13" s="196"/>
      <c r="F13" s="117"/>
      <c r="G13" s="113" t="str">
        <f t="shared" si="0"/>
        <v/>
      </c>
      <c r="H13" s="10"/>
      <c r="I13" s="44"/>
      <c r="J13" s="44"/>
      <c r="K13" s="44"/>
      <c r="L13" s="44"/>
    </row>
    <row r="14" spans="1:12">
      <c r="A14" s="12"/>
      <c r="B14" s="12"/>
      <c r="C14" s="12"/>
      <c r="D14" s="12"/>
      <c r="E14" s="12"/>
      <c r="F14" s="12"/>
      <c r="G14" s="12"/>
      <c r="H14" s="42"/>
    </row>
    <row r="15" spans="1:12">
      <c r="A15" s="45"/>
      <c r="B15" s="45"/>
      <c r="C15" s="45"/>
      <c r="D15" s="45"/>
      <c r="E15" s="45"/>
      <c r="F15" s="45"/>
      <c r="G15" s="45"/>
      <c r="H15" s="45"/>
    </row>
    <row r="16" spans="1:12">
      <c r="A16" s="45"/>
      <c r="B16" s="46"/>
      <c r="C16" s="47"/>
      <c r="D16" s="45"/>
      <c r="E16" s="45"/>
      <c r="F16" s="45"/>
      <c r="G16" s="45"/>
    </row>
    <row r="17" spans="1:8">
      <c r="A17" s="12"/>
      <c r="B17" s="12"/>
      <c r="C17" s="12"/>
      <c r="D17" s="12"/>
      <c r="E17" s="12"/>
      <c r="F17" s="12"/>
      <c r="G17" s="12"/>
      <c r="H17" s="12"/>
    </row>
    <row r="18" spans="1:8">
      <c r="A18" s="12"/>
      <c r="B18" s="12"/>
      <c r="C18" s="46"/>
      <c r="D18" s="12"/>
      <c r="E18" s="12"/>
      <c r="F18" s="12"/>
      <c r="G18" s="12"/>
    </row>
    <row r="19" spans="1:8">
      <c r="A19" s="12"/>
      <c r="B19" s="12"/>
      <c r="C19" s="12"/>
      <c r="D19" s="12"/>
      <c r="E19" s="12"/>
      <c r="F19" s="12"/>
      <c r="G19" s="12"/>
      <c r="H19" s="12"/>
    </row>
    <row r="20" spans="1:8">
      <c r="A20" s="12"/>
      <c r="B20" s="12"/>
      <c r="C20" s="12"/>
      <c r="D20" s="12"/>
      <c r="E20" s="46"/>
      <c r="F20" s="12"/>
      <c r="G20" s="12"/>
      <c r="H20" s="12"/>
    </row>
    <row r="21" spans="1:8">
      <c r="A21" s="12"/>
      <c r="B21" s="12"/>
      <c r="C21" s="12"/>
      <c r="D21" s="12"/>
      <c r="E21" s="12"/>
      <c r="F21" s="12"/>
      <c r="G21" s="12"/>
      <c r="H21" s="12"/>
    </row>
    <row r="22" spans="1:8" ht="39.9" customHeight="1">
      <c r="A22" s="12"/>
      <c r="B22" s="12"/>
      <c r="C22" s="46"/>
      <c r="D22" s="45"/>
      <c r="E22" s="45"/>
      <c r="F22" s="45"/>
      <c r="G22" s="45"/>
      <c r="H22" s="12"/>
    </row>
    <row r="23" spans="1:8">
      <c r="A23" s="12"/>
      <c r="B23" s="12"/>
      <c r="C23" s="12"/>
      <c r="D23" s="12"/>
      <c r="E23" s="12"/>
      <c r="F23" s="12"/>
      <c r="G23" s="12"/>
      <c r="H23" s="12"/>
    </row>
    <row r="24" spans="1:8">
      <c r="A24" s="12"/>
      <c r="B24" s="48"/>
      <c r="C24" s="12"/>
      <c r="D24" s="12"/>
      <c r="E24" s="12"/>
      <c r="F24" s="12"/>
      <c r="G24" s="12"/>
      <c r="H24" s="12"/>
    </row>
    <row r="25" spans="1:8">
      <c r="A25" s="12"/>
      <c r="B25" s="48"/>
      <c r="C25" s="12"/>
      <c r="D25" s="12"/>
      <c r="E25" s="12"/>
      <c r="F25" s="12"/>
      <c r="G25" s="12"/>
      <c r="H25" s="12"/>
    </row>
    <row r="26" spans="1:8">
      <c r="A26" s="12"/>
      <c r="B26" s="217"/>
      <c r="C26" s="217"/>
      <c r="D26" s="217"/>
      <c r="E26" s="217"/>
      <c r="F26" s="217"/>
      <c r="G26" s="73"/>
      <c r="H26" s="12"/>
    </row>
    <row r="27" spans="1:8">
      <c r="A27" s="12"/>
      <c r="B27" s="217" t="s">
        <v>69</v>
      </c>
      <c r="C27" s="217"/>
      <c r="D27" s="217"/>
      <c r="E27" s="217"/>
      <c r="F27" s="217"/>
      <c r="G27" s="73"/>
      <c r="H27" s="12"/>
    </row>
    <row r="28" spans="1:8" ht="40.5" customHeight="1">
      <c r="A28" s="12"/>
      <c r="B28" s="217" t="s">
        <v>159</v>
      </c>
      <c r="C28" s="217"/>
      <c r="D28" s="217"/>
      <c r="E28" s="217"/>
      <c r="F28" s="217"/>
      <c r="G28" s="217"/>
      <c r="H28" s="66"/>
    </row>
    <row r="29" spans="1:8" ht="40.5" customHeight="1">
      <c r="A29" s="12"/>
      <c r="B29" s="213" t="s">
        <v>160</v>
      </c>
      <c r="C29" s="213"/>
      <c r="D29" s="213"/>
      <c r="E29" s="213"/>
      <c r="F29" s="213"/>
      <c r="G29" s="213"/>
      <c r="H29" s="42"/>
    </row>
    <row r="30" spans="1:8">
      <c r="A30" s="4"/>
      <c r="B30" s="23"/>
      <c r="C30" s="45"/>
      <c r="D30" s="45"/>
      <c r="E30" s="45"/>
      <c r="F30" s="45"/>
      <c r="G30" s="45"/>
      <c r="H30" s="4"/>
    </row>
    <row r="31" spans="1:8">
      <c r="A31" s="4"/>
      <c r="B31" s="23"/>
      <c r="C31" s="49"/>
      <c r="D31" s="49"/>
      <c r="E31" s="114"/>
      <c r="F31" s="49"/>
      <c r="G31" s="49"/>
      <c r="H31" s="4"/>
    </row>
    <row r="32" spans="1:8">
      <c r="A32" s="4"/>
      <c r="B32" s="23"/>
      <c r="C32" s="49"/>
      <c r="D32" s="49"/>
      <c r="E32" s="114"/>
      <c r="F32" s="49"/>
      <c r="G32" s="49"/>
      <c r="H32" s="4"/>
    </row>
    <row r="33" spans="1:8">
      <c r="A33" s="12"/>
      <c r="B33" s="12"/>
      <c r="C33" s="12"/>
      <c r="D33" s="12"/>
      <c r="E33" s="12"/>
      <c r="F33" s="12"/>
      <c r="G33" s="12"/>
      <c r="H33" s="12"/>
    </row>
    <row r="34" spans="1:8">
      <c r="A34" s="115"/>
      <c r="B34" s="115"/>
      <c r="C34" s="115"/>
      <c r="D34" s="115"/>
      <c r="E34" s="115"/>
      <c r="F34" s="115"/>
      <c r="G34" s="115"/>
      <c r="H34" s="115"/>
    </row>
    <row r="35" spans="1:8">
      <c r="A35" s="116"/>
      <c r="B35" s="115"/>
      <c r="C35" s="115"/>
      <c r="D35" s="115"/>
      <c r="E35" s="115"/>
      <c r="F35" s="115"/>
      <c r="G35" s="115"/>
      <c r="H35" s="115"/>
    </row>
    <row r="36" spans="1:8">
      <c r="A36" s="116"/>
      <c r="B36" s="115"/>
      <c r="C36" s="115"/>
      <c r="D36" s="115"/>
      <c r="E36" s="115"/>
      <c r="F36" s="115"/>
      <c r="G36" s="115"/>
      <c r="H36" s="115"/>
    </row>
  </sheetData>
  <sheetProtection algorithmName="SHA-512" hashValue="bruvYwKssMfD07kG9vCLS56KCnjWA9WSnNKkQ+dii45U7GD8vH9zptJ+nbTCJ2/jPwFpSA7wTzNj20Iy+Mm0nw==" saltValue="NNUDCVPW4e29PcodC0kYnw==" spinCount="100000" sheet="1" scenarios="1" formatCells="0" formatColumns="0" formatRows="0" insertRows="0"/>
  <mergeCells count="7">
    <mergeCell ref="B29:G29"/>
    <mergeCell ref="F1:H1"/>
    <mergeCell ref="B4:G4"/>
    <mergeCell ref="I11:L12"/>
    <mergeCell ref="B26:F26"/>
    <mergeCell ref="B27:F27"/>
    <mergeCell ref="B28:G28"/>
  </mergeCells>
  <phoneticPr fontId="3"/>
  <conditionalFormatting sqref="B8:F13">
    <cfRule type="containsBlanks" dxfId="4" priority="1">
      <formula>LEN(TRIM(B8))=0</formula>
    </cfRule>
  </conditionalFormatting>
  <pageMargins left="0.54" right="0.39370078740157483" top="0.3937007874015748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07EC-8119-4518-980D-5476105961A9}">
  <sheetPr>
    <pageSetUpPr fitToPage="1"/>
  </sheetPr>
  <dimension ref="A1:L30"/>
  <sheetViews>
    <sheetView showGridLines="0" view="pageBreakPreview" zoomScale="85" zoomScaleNormal="100" zoomScaleSheetLayoutView="85" workbookViewId="0">
      <selection sqref="A1:XFD1048576"/>
    </sheetView>
  </sheetViews>
  <sheetFormatPr defaultColWidth="9" defaultRowHeight="14"/>
  <cols>
    <col min="1" max="1" width="2.6328125" style="41" customWidth="1"/>
    <col min="2" max="2" width="16.54296875" style="41" customWidth="1"/>
    <col min="3" max="3" width="13.453125" style="41" customWidth="1"/>
    <col min="4" max="4" width="22.08984375" style="41" customWidth="1"/>
    <col min="5" max="5" width="19.6328125" style="41" customWidth="1"/>
    <col min="6" max="6" width="18.90625" style="41" customWidth="1"/>
    <col min="7" max="7" width="15.36328125" style="41" customWidth="1"/>
    <col min="8" max="8" width="3.08984375" style="41" customWidth="1"/>
    <col min="9" max="16384" width="9" style="41"/>
  </cols>
  <sheetData>
    <row r="1" spans="1:12">
      <c r="A1" s="12" t="s">
        <v>199</v>
      </c>
      <c r="B1" s="12"/>
      <c r="C1" s="12"/>
      <c r="D1" s="12"/>
      <c r="E1" s="12"/>
      <c r="F1" s="214"/>
      <c r="G1" s="214"/>
      <c r="H1" s="214"/>
    </row>
    <row r="2" spans="1:12">
      <c r="A2" s="12"/>
      <c r="B2" s="12"/>
      <c r="C2" s="12"/>
      <c r="D2" s="12"/>
      <c r="E2" s="12"/>
      <c r="F2" s="42"/>
      <c r="G2" s="42"/>
      <c r="H2" s="111"/>
      <c r="I2" s="112"/>
    </row>
    <row r="3" spans="1:12">
      <c r="A3" s="12"/>
      <c r="B3" s="12"/>
      <c r="C3" s="12"/>
      <c r="D3" s="12"/>
      <c r="E3" s="12"/>
      <c r="F3" s="42"/>
      <c r="G3" s="42"/>
      <c r="H3" s="42"/>
    </row>
    <row r="4" spans="1:12">
      <c r="A4" s="12"/>
      <c r="B4" s="215" t="s">
        <v>65</v>
      </c>
      <c r="C4" s="215"/>
      <c r="D4" s="215"/>
      <c r="E4" s="215"/>
      <c r="F4" s="215"/>
      <c r="G4" s="215"/>
      <c r="H4" s="42"/>
    </row>
    <row r="5" spans="1:12">
      <c r="A5" s="12"/>
      <c r="B5" s="12"/>
      <c r="C5" s="12"/>
      <c r="D5" s="12"/>
      <c r="E5" s="12"/>
      <c r="F5" s="12"/>
      <c r="G5" s="12"/>
      <c r="H5" s="42"/>
    </row>
    <row r="6" spans="1:12">
      <c r="A6" s="12"/>
      <c r="B6" s="12" t="s">
        <v>155</v>
      </c>
      <c r="C6" s="12"/>
      <c r="D6" s="12"/>
      <c r="E6" s="12"/>
      <c r="F6" s="12"/>
      <c r="G6" s="12"/>
      <c r="H6" s="42"/>
    </row>
    <row r="7" spans="1:12" ht="21.65" customHeight="1">
      <c r="A7" s="12"/>
      <c r="B7" s="67" t="s">
        <v>66</v>
      </c>
      <c r="C7" s="67" t="s">
        <v>156</v>
      </c>
      <c r="D7" s="67" t="s">
        <v>67</v>
      </c>
      <c r="E7" s="67" t="s">
        <v>157</v>
      </c>
      <c r="F7" s="67" t="s">
        <v>68</v>
      </c>
      <c r="G7" s="67" t="s">
        <v>158</v>
      </c>
      <c r="H7" s="43"/>
    </row>
    <row r="8" spans="1:12" ht="64" customHeight="1">
      <c r="A8" s="12"/>
      <c r="B8" s="189" t="s">
        <v>161</v>
      </c>
      <c r="C8" s="189" t="s">
        <v>162</v>
      </c>
      <c r="D8" s="189" t="s">
        <v>73</v>
      </c>
      <c r="E8" s="189" t="s">
        <v>163</v>
      </c>
      <c r="F8" s="189" t="s">
        <v>74</v>
      </c>
      <c r="G8" s="189" t="s">
        <v>185</v>
      </c>
      <c r="H8" s="27"/>
    </row>
    <row r="9" spans="1:12" ht="36" customHeight="1">
      <c r="A9" s="12"/>
      <c r="B9" s="189" t="s">
        <v>164</v>
      </c>
      <c r="C9" s="189" t="s">
        <v>72</v>
      </c>
      <c r="D9" s="189" t="s">
        <v>73</v>
      </c>
      <c r="E9" s="189" t="s">
        <v>165</v>
      </c>
      <c r="F9" s="189" t="s">
        <v>74</v>
      </c>
      <c r="G9" s="189" t="s">
        <v>185</v>
      </c>
      <c r="H9" s="27"/>
    </row>
    <row r="10" spans="1:12" ht="45.75" customHeight="1">
      <c r="A10" s="12"/>
      <c r="B10" s="189" t="s">
        <v>166</v>
      </c>
      <c r="C10" s="189" t="s">
        <v>75</v>
      </c>
      <c r="D10" s="189" t="s">
        <v>76</v>
      </c>
      <c r="E10" s="189" t="s">
        <v>76</v>
      </c>
      <c r="F10" s="189" t="s">
        <v>76</v>
      </c>
      <c r="G10" s="189" t="s">
        <v>185</v>
      </c>
      <c r="H10" s="10"/>
    </row>
    <row r="11" spans="1:12" ht="44.25" customHeight="1">
      <c r="A11" s="12"/>
      <c r="B11" s="189" t="s">
        <v>167</v>
      </c>
      <c r="C11" s="189" t="s">
        <v>77</v>
      </c>
      <c r="D11" s="189" t="s">
        <v>76</v>
      </c>
      <c r="E11" s="189" t="s">
        <v>76</v>
      </c>
      <c r="F11" s="189" t="s">
        <v>76</v>
      </c>
      <c r="G11" s="189" t="s">
        <v>185</v>
      </c>
      <c r="H11" s="10"/>
      <c r="I11" s="216"/>
      <c r="J11" s="216"/>
      <c r="K11" s="216"/>
      <c r="L11" s="216"/>
    </row>
    <row r="12" spans="1:12" ht="42" customHeight="1">
      <c r="A12" s="12"/>
      <c r="B12" s="189" t="s">
        <v>78</v>
      </c>
      <c r="C12" s="189" t="s">
        <v>77</v>
      </c>
      <c r="D12" s="189" t="s">
        <v>76</v>
      </c>
      <c r="E12" s="189" t="s">
        <v>76</v>
      </c>
      <c r="F12" s="189" t="s">
        <v>76</v>
      </c>
      <c r="G12" s="189" t="s">
        <v>185</v>
      </c>
      <c r="H12" s="10"/>
      <c r="I12" s="216"/>
      <c r="J12" s="216"/>
      <c r="K12" s="216"/>
      <c r="L12" s="216"/>
    </row>
    <row r="13" spans="1:12" ht="42" customHeight="1">
      <c r="A13" s="12"/>
      <c r="B13" s="189" t="s">
        <v>79</v>
      </c>
      <c r="C13" s="189" t="s">
        <v>80</v>
      </c>
      <c r="D13" s="189" t="s">
        <v>76</v>
      </c>
      <c r="E13" s="189" t="s">
        <v>76</v>
      </c>
      <c r="F13" s="189" t="s">
        <v>76</v>
      </c>
      <c r="G13" s="189" t="s">
        <v>185</v>
      </c>
      <c r="H13" s="10"/>
      <c r="I13" s="44"/>
      <c r="J13" s="44"/>
      <c r="K13" s="44"/>
      <c r="L13" s="44"/>
    </row>
    <row r="14" spans="1:12">
      <c r="A14" s="12"/>
      <c r="B14" s="12"/>
      <c r="C14" s="12"/>
      <c r="D14" s="12"/>
      <c r="E14" s="12"/>
      <c r="F14" s="12"/>
      <c r="G14" s="12"/>
      <c r="H14" s="42"/>
    </row>
    <row r="15" spans="1:12">
      <c r="A15" s="45"/>
      <c r="B15" s="45"/>
      <c r="C15" s="45"/>
      <c r="D15" s="45"/>
      <c r="E15" s="45"/>
      <c r="F15" s="45"/>
      <c r="G15" s="45"/>
      <c r="H15" s="45"/>
    </row>
    <row r="16" spans="1:12">
      <c r="A16" s="45"/>
      <c r="B16" s="46"/>
      <c r="C16" s="47"/>
      <c r="D16" s="45"/>
      <c r="E16" s="45"/>
      <c r="F16" s="45"/>
      <c r="G16" s="45"/>
    </row>
    <row r="17" spans="1:8">
      <c r="A17" s="12"/>
      <c r="B17" s="12"/>
      <c r="C17" s="12"/>
      <c r="D17" s="12"/>
      <c r="E17" s="12"/>
      <c r="F17" s="12"/>
      <c r="G17" s="12"/>
      <c r="H17" s="12"/>
    </row>
    <row r="18" spans="1:8">
      <c r="A18" s="12"/>
      <c r="B18" s="12"/>
      <c r="C18" s="46"/>
      <c r="D18" s="12"/>
      <c r="E18" s="12"/>
      <c r="F18" s="12"/>
      <c r="G18" s="12"/>
    </row>
    <row r="19" spans="1:8">
      <c r="A19" s="12"/>
      <c r="B19" s="12"/>
      <c r="C19" s="12"/>
      <c r="D19" s="12"/>
      <c r="E19" s="12"/>
      <c r="F19" s="12"/>
      <c r="G19" s="12"/>
      <c r="H19" s="12"/>
    </row>
    <row r="20" spans="1:8">
      <c r="A20" s="12"/>
      <c r="B20" s="12"/>
      <c r="C20" s="12"/>
      <c r="D20" s="12"/>
      <c r="E20" s="46"/>
      <c r="F20" s="12"/>
      <c r="G20" s="12"/>
      <c r="H20" s="12"/>
    </row>
    <row r="21" spans="1:8">
      <c r="A21" s="12"/>
      <c r="B21" s="12"/>
      <c r="C21" s="12"/>
      <c r="D21" s="12"/>
      <c r="E21" s="12"/>
      <c r="F21" s="12"/>
      <c r="G21" s="12"/>
      <c r="H21" s="12"/>
    </row>
    <row r="22" spans="1:8" ht="39.9" customHeight="1">
      <c r="A22" s="12"/>
      <c r="B22" s="12"/>
      <c r="C22" s="46"/>
      <c r="D22" s="45"/>
      <c r="E22" s="45"/>
      <c r="F22" s="45"/>
      <c r="G22" s="45"/>
      <c r="H22" s="12"/>
    </row>
    <row r="23" spans="1:8">
      <c r="A23" s="12"/>
      <c r="B23" s="12"/>
      <c r="C23" s="12"/>
      <c r="D23" s="12"/>
      <c r="E23" s="12"/>
      <c r="F23" s="12"/>
      <c r="G23" s="12"/>
      <c r="H23" s="12"/>
    </row>
    <row r="24" spans="1:8">
      <c r="A24" s="12"/>
      <c r="B24" s="48"/>
      <c r="C24" s="12"/>
      <c r="D24" s="12"/>
      <c r="E24" s="12"/>
      <c r="F24" s="12"/>
      <c r="G24" s="12"/>
      <c r="H24" s="12"/>
    </row>
    <row r="25" spans="1:8">
      <c r="A25" s="12"/>
      <c r="B25" s="48"/>
      <c r="C25" s="12"/>
      <c r="D25" s="12"/>
      <c r="E25" s="12"/>
      <c r="F25" s="12"/>
      <c r="G25" s="12"/>
      <c r="H25" s="12"/>
    </row>
    <row r="26" spans="1:8">
      <c r="A26" s="12"/>
      <c r="B26" s="217"/>
      <c r="C26" s="217"/>
      <c r="D26" s="217"/>
      <c r="E26" s="217"/>
      <c r="F26" s="217"/>
      <c r="G26" s="73"/>
      <c r="H26" s="12"/>
    </row>
    <row r="27" spans="1:8">
      <c r="A27" s="12"/>
      <c r="B27" s="217" t="s">
        <v>69</v>
      </c>
      <c r="C27" s="217"/>
      <c r="D27" s="217"/>
      <c r="E27" s="217"/>
      <c r="F27" s="217"/>
      <c r="G27" s="73"/>
      <c r="H27" s="12"/>
    </row>
    <row r="28" spans="1:8" ht="40.5" customHeight="1">
      <c r="A28" s="12"/>
      <c r="B28" s="217" t="s">
        <v>159</v>
      </c>
      <c r="C28" s="217"/>
      <c r="D28" s="217"/>
      <c r="E28" s="217"/>
      <c r="F28" s="217"/>
      <c r="G28" s="217"/>
      <c r="H28" s="66"/>
    </row>
    <row r="29" spans="1:8" ht="40.5" customHeight="1">
      <c r="A29" s="12"/>
      <c r="B29" s="213" t="s">
        <v>160</v>
      </c>
      <c r="C29" s="213"/>
      <c r="D29" s="213"/>
      <c r="E29" s="213"/>
      <c r="F29" s="213"/>
      <c r="G29" s="213"/>
      <c r="H29" s="42"/>
    </row>
    <row r="30" spans="1:8">
      <c r="A30" s="4"/>
      <c r="B30" s="23"/>
      <c r="C30" s="45"/>
      <c r="D30" s="45"/>
      <c r="E30" s="45"/>
      <c r="F30" s="45"/>
      <c r="G30" s="45"/>
      <c r="H30" s="4"/>
    </row>
  </sheetData>
  <sheetProtection algorithmName="SHA-512" hashValue="5sAomLBjnCeSeo3WbzZdAn8Edsx+Buh/CDX7z2JZZfGpWVxMhUN+lL/nF64xTN7/lYFO5YO7LkN3EFAFcQXztw==" saltValue="P8aG5EH2mnVYExSNvfn+Kw==" spinCount="100000" sheet="1" objects="1" scenarios="1" selectLockedCells="1" selectUnlockedCells="1"/>
  <mergeCells count="7">
    <mergeCell ref="B29:G29"/>
    <mergeCell ref="F1:H1"/>
    <mergeCell ref="B4:G4"/>
    <mergeCell ref="I11:L12"/>
    <mergeCell ref="B26:F26"/>
    <mergeCell ref="B27:F27"/>
    <mergeCell ref="B28:G28"/>
  </mergeCells>
  <phoneticPr fontId="3"/>
  <dataValidations count="1">
    <dataValidation type="list" allowBlank="1" showInputMessage="1" showErrorMessage="1" sqref="G8:G13" xr:uid="{B8394C04-6BE2-4297-AE65-59B235FB7FB5}">
      <formula1>"有,無"</formula1>
    </dataValidation>
  </dataValidations>
  <pageMargins left="0.54" right="0.39370078740157483" top="0.3937007874015748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56D-798A-428E-9774-BCD03E96A519}">
  <sheetPr codeName="Sheet11">
    <tabColor theme="9"/>
    <outlinePr summaryBelow="0"/>
    <pageSetUpPr fitToPage="1"/>
  </sheetPr>
  <dimension ref="A1:U26"/>
  <sheetViews>
    <sheetView showGridLines="0" view="pageBreakPreview" zoomScale="85" zoomScaleNormal="100" zoomScaleSheetLayoutView="85" workbookViewId="0">
      <selection activeCell="R26" sqref="R26"/>
    </sheetView>
  </sheetViews>
  <sheetFormatPr defaultColWidth="9" defaultRowHeight="18.75" customHeight="1"/>
  <cols>
    <col min="1" max="1" width="1.1796875" style="65" customWidth="1"/>
    <col min="2" max="2" width="9.1796875" style="65" customWidth="1"/>
    <col min="3" max="4" width="11" style="65" customWidth="1"/>
    <col min="5" max="5" width="21.90625" style="65" bestFit="1" customWidth="1"/>
    <col min="6" max="6" width="14.6328125" style="65" customWidth="1"/>
    <col min="7" max="7" width="11.6328125" style="65" bestFit="1" customWidth="1"/>
    <col min="8" max="8" width="4" style="65" customWidth="1"/>
    <col min="9" max="9" width="14.36328125" style="65" customWidth="1"/>
    <col min="10" max="11" width="11.90625" style="65" customWidth="1"/>
    <col min="12" max="12" width="4.453125" style="65" customWidth="1"/>
    <col min="13" max="13" width="1.1796875" style="65" customWidth="1"/>
    <col min="14" max="14" width="3.81640625" style="65" customWidth="1"/>
    <col min="15" max="16" width="8.90625" style="65" customWidth="1"/>
    <col min="17" max="16384" width="9" style="65"/>
  </cols>
  <sheetData>
    <row r="1" spans="1:21" ht="24.75" customHeight="1">
      <c r="A1" s="50" t="s">
        <v>200</v>
      </c>
      <c r="B1" s="50"/>
      <c r="O1" s="61"/>
    </row>
    <row r="2" spans="1:21" ht="24.75" customHeight="1">
      <c r="A2" s="50"/>
    </row>
    <row r="3" spans="1:21" ht="24.75" customHeight="1">
      <c r="B3" s="51"/>
      <c r="C3" s="51"/>
      <c r="E3" s="52"/>
      <c r="F3" s="52"/>
      <c r="G3" s="53"/>
      <c r="I3" s="54"/>
      <c r="J3" s="54"/>
      <c r="K3" s="54"/>
      <c r="L3" s="55"/>
    </row>
    <row r="4" spans="1:21" ht="24.75" customHeight="1">
      <c r="B4" s="219" t="s">
        <v>97</v>
      </c>
      <c r="C4" s="219"/>
      <c r="D4" s="219"/>
      <c r="E4" s="219"/>
      <c r="F4" s="219"/>
      <c r="G4" s="219"/>
      <c r="H4" s="219"/>
      <c r="I4" s="219"/>
      <c r="J4" s="219"/>
      <c r="K4" s="219"/>
      <c r="L4" s="219"/>
    </row>
    <row r="5" spans="1:21" ht="24.75" customHeight="1">
      <c r="B5" s="56"/>
      <c r="C5" s="56"/>
      <c r="D5" s="56"/>
      <c r="E5" s="56"/>
      <c r="F5" s="56"/>
      <c r="G5" s="56"/>
      <c r="H5" s="56"/>
      <c r="I5" s="56"/>
      <c r="J5" s="56"/>
      <c r="K5" s="56"/>
      <c r="L5" s="56"/>
    </row>
    <row r="6" spans="1:21" s="57" customFormat="1" ht="24.75" customHeight="1">
      <c r="B6" s="220" t="s">
        <v>98</v>
      </c>
      <c r="C6" s="220"/>
      <c r="D6" s="220"/>
      <c r="E6" s="220"/>
      <c r="F6" s="220"/>
      <c r="G6" s="220"/>
      <c r="H6" s="220"/>
      <c r="I6" s="220"/>
      <c r="J6" s="220"/>
      <c r="K6" s="220"/>
      <c r="L6" s="220"/>
    </row>
    <row r="7" spans="1:21" s="57" customFormat="1" ht="24.75" customHeight="1">
      <c r="B7" s="220"/>
      <c r="C7" s="220"/>
      <c r="D7" s="220"/>
      <c r="E7" s="220"/>
      <c r="F7" s="220"/>
      <c r="G7" s="220"/>
      <c r="H7" s="220"/>
      <c r="I7" s="220"/>
      <c r="J7" s="220"/>
      <c r="K7" s="220"/>
      <c r="L7" s="220"/>
    </row>
    <row r="8" spans="1:21" s="57" customFormat="1" ht="24.75" customHeight="1">
      <c r="B8" s="220"/>
      <c r="C8" s="220"/>
      <c r="D8" s="220"/>
      <c r="E8" s="220"/>
      <c r="F8" s="220"/>
      <c r="G8" s="220"/>
      <c r="H8" s="220"/>
      <c r="I8" s="220"/>
      <c r="J8" s="220"/>
      <c r="K8" s="220"/>
      <c r="L8" s="220"/>
    </row>
    <row r="9" spans="1:21" s="57" customFormat="1" ht="24.75" customHeight="1">
      <c r="B9" s="220"/>
      <c r="C9" s="220"/>
      <c r="D9" s="220"/>
      <c r="E9" s="220"/>
      <c r="F9" s="220"/>
      <c r="G9" s="220"/>
      <c r="H9" s="220"/>
      <c r="I9" s="220"/>
      <c r="J9" s="220"/>
      <c r="K9" s="220"/>
      <c r="L9" s="220"/>
    </row>
    <row r="10" spans="1:21" s="57" customFormat="1" ht="24.75" customHeight="1">
      <c r="B10" s="220"/>
      <c r="C10" s="220"/>
      <c r="D10" s="220"/>
      <c r="E10" s="220"/>
      <c r="F10" s="220"/>
      <c r="G10" s="220"/>
      <c r="H10" s="220"/>
      <c r="I10" s="220"/>
      <c r="J10" s="220"/>
      <c r="K10" s="220"/>
      <c r="L10" s="220"/>
    </row>
    <row r="11" spans="1:21" ht="24.75" customHeight="1"/>
    <row r="12" spans="1:21" ht="24.75" customHeight="1">
      <c r="A12" s="221" t="s">
        <v>0</v>
      </c>
      <c r="B12" s="222"/>
      <c r="C12" s="222"/>
      <c r="D12" s="222"/>
      <c r="E12" s="222"/>
      <c r="F12" s="222"/>
      <c r="G12" s="222"/>
      <c r="H12" s="222"/>
      <c r="I12" s="222"/>
      <c r="J12" s="222"/>
      <c r="K12" s="222"/>
      <c r="L12" s="222"/>
    </row>
    <row r="13" spans="1:21" ht="24.75" customHeight="1">
      <c r="B13" s="64"/>
      <c r="C13" s="64"/>
      <c r="D13" s="64"/>
      <c r="E13" s="64"/>
      <c r="F13" s="64"/>
      <c r="G13" s="64"/>
      <c r="H13" s="64"/>
      <c r="I13" s="64"/>
      <c r="J13" s="64"/>
      <c r="K13" s="64"/>
      <c r="L13" s="64"/>
    </row>
    <row r="14" spans="1:21" ht="40.75" customHeight="1">
      <c r="B14" s="58" t="s">
        <v>191</v>
      </c>
      <c r="C14" s="223" t="s">
        <v>187</v>
      </c>
      <c r="D14" s="223"/>
      <c r="E14" s="223"/>
      <c r="F14" s="223"/>
      <c r="G14" s="223"/>
      <c r="H14" s="223"/>
      <c r="I14" s="223"/>
      <c r="J14" s="223"/>
      <c r="K14" s="223"/>
    </row>
    <row r="15" spans="1:21" ht="40.75" customHeight="1">
      <c r="B15" s="59"/>
      <c r="C15" s="223"/>
      <c r="D15" s="223"/>
      <c r="E15" s="223"/>
      <c r="F15" s="223"/>
      <c r="G15" s="223"/>
      <c r="H15" s="223"/>
      <c r="I15" s="223"/>
      <c r="J15" s="223"/>
      <c r="K15" s="223"/>
      <c r="U15" s="118"/>
    </row>
    <row r="16" spans="1:21" ht="40.75" customHeight="1">
      <c r="B16" s="60"/>
      <c r="C16" s="223"/>
      <c r="D16" s="223"/>
      <c r="E16" s="223"/>
      <c r="F16" s="223"/>
      <c r="G16" s="223"/>
      <c r="H16" s="223"/>
      <c r="I16" s="223"/>
      <c r="J16" s="223"/>
      <c r="K16" s="223"/>
      <c r="U16" s="118"/>
    </row>
    <row r="17" spans="1:13" ht="24.75" customHeight="1">
      <c r="A17" s="50"/>
      <c r="B17" s="50"/>
      <c r="C17" s="50"/>
      <c r="D17" s="50"/>
      <c r="E17" s="50"/>
      <c r="F17" s="50"/>
      <c r="H17" s="50"/>
      <c r="J17" s="50"/>
      <c r="L17" s="50"/>
      <c r="M17" s="50"/>
    </row>
    <row r="18" spans="1:13" ht="33" customHeight="1">
      <c r="A18" s="50"/>
      <c r="B18" s="58" t="s">
        <v>192</v>
      </c>
      <c r="C18" s="218" t="s">
        <v>188</v>
      </c>
      <c r="D18" s="218"/>
      <c r="E18" s="218"/>
      <c r="F18" s="218"/>
      <c r="G18" s="218"/>
      <c r="H18" s="218"/>
      <c r="I18" s="218"/>
      <c r="J18" s="218"/>
      <c r="K18" s="218"/>
      <c r="L18" s="50"/>
      <c r="M18" s="50"/>
    </row>
    <row r="19" spans="1:13" ht="33" customHeight="1">
      <c r="A19" s="50"/>
      <c r="B19" s="59"/>
      <c r="C19" s="218"/>
      <c r="D19" s="218"/>
      <c r="E19" s="218"/>
      <c r="F19" s="218"/>
      <c r="G19" s="218"/>
      <c r="H19" s="218"/>
      <c r="I19" s="218"/>
      <c r="J19" s="218"/>
      <c r="K19" s="218"/>
      <c r="L19" s="50"/>
      <c r="M19" s="50"/>
    </row>
    <row r="20" spans="1:13" ht="24.65" customHeight="1">
      <c r="A20" s="50"/>
      <c r="B20" s="59"/>
      <c r="C20" s="71"/>
      <c r="D20" s="71"/>
      <c r="E20" s="71"/>
      <c r="F20" s="71"/>
      <c r="G20" s="71"/>
      <c r="H20" s="71"/>
      <c r="I20" s="71"/>
      <c r="J20" s="71"/>
      <c r="K20" s="71"/>
      <c r="L20" s="50"/>
      <c r="M20" s="50"/>
    </row>
    <row r="21" spans="1:13" ht="36.65" customHeight="1">
      <c r="A21" s="50"/>
      <c r="B21" s="58" t="s">
        <v>193</v>
      </c>
      <c r="C21" s="218" t="s">
        <v>189</v>
      </c>
      <c r="D21" s="218"/>
      <c r="E21" s="218"/>
      <c r="F21" s="218"/>
      <c r="G21" s="218"/>
      <c r="H21" s="218"/>
      <c r="I21" s="218"/>
      <c r="J21" s="218"/>
      <c r="K21" s="218"/>
      <c r="L21" s="50"/>
      <c r="M21" s="50"/>
    </row>
    <row r="22" spans="1:13" ht="36.65" customHeight="1">
      <c r="A22" s="50"/>
      <c r="B22" s="59"/>
      <c r="C22" s="218"/>
      <c r="D22" s="218"/>
      <c r="E22" s="218"/>
      <c r="F22" s="218"/>
      <c r="G22" s="218"/>
      <c r="H22" s="218"/>
      <c r="I22" s="218"/>
      <c r="J22" s="218"/>
      <c r="K22" s="218"/>
      <c r="L22" s="50"/>
      <c r="M22" s="50"/>
    </row>
    <row r="23" spans="1:13" ht="24.75" customHeight="1">
      <c r="A23" s="50"/>
      <c r="B23" s="50"/>
      <c r="C23" s="50"/>
      <c r="D23" s="50"/>
      <c r="E23" s="50"/>
      <c r="F23" s="50"/>
      <c r="G23" s="50"/>
      <c r="H23" s="50"/>
      <c r="I23" s="50"/>
      <c r="J23" s="50"/>
      <c r="K23" s="50"/>
      <c r="L23" s="50"/>
      <c r="M23" s="50"/>
    </row>
    <row r="24" spans="1:13" ht="27" customHeight="1">
      <c r="B24" s="59" t="s">
        <v>194</v>
      </c>
      <c r="C24" s="218" t="s">
        <v>190</v>
      </c>
      <c r="D24" s="218"/>
      <c r="E24" s="218"/>
      <c r="F24" s="218"/>
      <c r="G24" s="218"/>
      <c r="H24" s="218"/>
      <c r="I24" s="218"/>
      <c r="J24" s="218"/>
      <c r="K24" s="218"/>
    </row>
    <row r="25" spans="1:13" ht="27" customHeight="1">
      <c r="B25" s="72"/>
      <c r="C25" s="218"/>
      <c r="D25" s="218"/>
      <c r="E25" s="218"/>
      <c r="F25" s="218"/>
      <c r="G25" s="218"/>
      <c r="H25" s="218"/>
      <c r="I25" s="218"/>
      <c r="J25" s="218"/>
      <c r="K25" s="218"/>
    </row>
    <row r="26" spans="1:13" ht="18.75" customHeight="1">
      <c r="B26" s="72"/>
      <c r="C26" s="218"/>
      <c r="D26" s="218"/>
      <c r="E26" s="218"/>
      <c r="F26" s="218"/>
      <c r="G26" s="218"/>
      <c r="H26" s="218"/>
      <c r="I26" s="218"/>
      <c r="J26" s="218"/>
      <c r="K26" s="218"/>
    </row>
  </sheetData>
  <sheetProtection algorithmName="SHA-512" hashValue="bxCdzFOF2QINumVf3ggv4EzdcsASMLaoLNyR57MJ0C+L6ghJRyWfgnG/N9zWgLBjmuv1SJ/pdmI/TZhF7U76dw==" saltValue="fI/mDNB/2hKoeBXiPcy53w==" spinCount="100000" sheet="1" objects="1" scenarios="1" selectLockedCells="1" selectUnlockedCells="1"/>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7" fitToHeight="0" orientation="portrait" blackAndWhite="1"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codeName="Sheet21">
    <tabColor rgb="FFFFFF00"/>
    <pageSetUpPr fitToPage="1"/>
  </sheetPr>
  <dimension ref="A1:CZ91"/>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90625" style="14" customWidth="1"/>
    <col min="12" max="12" width="2.90625" style="11" customWidth="1"/>
    <col min="13" max="14" width="3.54296875" style="11" customWidth="1"/>
    <col min="15" max="15" width="10.08984375" style="11" customWidth="1"/>
    <col min="16" max="37" width="5.6328125" style="11" customWidth="1"/>
    <col min="38" max="42" width="3" style="11" customWidth="1"/>
    <col min="43" max="43" width="1.36328125" style="11" customWidth="1"/>
    <col min="44" max="44" width="2.6328125" style="11"/>
    <col min="45" max="68" width="4.90625" style="11" customWidth="1"/>
    <col min="69" max="87" width="4.08984375" style="11" customWidth="1"/>
    <col min="88" max="88" width="8.453125" style="11" customWidth="1"/>
    <col min="89" max="16384" width="2.6328125" style="11"/>
  </cols>
  <sheetData>
    <row r="1" spans="1:94" ht="18" customHeight="1">
      <c r="A1" s="37" t="s">
        <v>201</v>
      </c>
      <c r="C1" s="13"/>
      <c r="D1" s="13"/>
      <c r="E1" s="13"/>
      <c r="G1" s="8"/>
      <c r="H1" s="8"/>
      <c r="I1" s="8"/>
      <c r="J1" s="8"/>
      <c r="K1" s="8"/>
      <c r="L1" s="8"/>
      <c r="M1" s="8"/>
      <c r="N1" s="8"/>
      <c r="O1" s="8"/>
      <c r="P1" s="8"/>
      <c r="Q1" s="8"/>
      <c r="R1" s="8"/>
      <c r="S1" s="8"/>
      <c r="T1" s="8"/>
      <c r="U1" s="8"/>
      <c r="V1" s="8"/>
      <c r="W1" s="8"/>
      <c r="X1" s="8"/>
      <c r="Y1" s="8"/>
      <c r="Z1" s="8"/>
      <c r="AA1" s="8"/>
      <c r="AB1" s="8"/>
      <c r="AC1" s="8"/>
      <c r="AD1" s="8"/>
      <c r="AS1" s="289" t="s">
        <v>137</v>
      </c>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row>
    <row r="2" spans="1:94"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row>
    <row r="3" spans="1:94" ht="15" customHeight="1">
      <c r="A3" s="15"/>
      <c r="B3" s="291" t="s">
        <v>132</v>
      </c>
      <c r="C3" s="292"/>
      <c r="D3" s="292"/>
      <c r="E3" s="292"/>
      <c r="F3" s="292"/>
      <c r="G3" s="292"/>
      <c r="H3" s="292"/>
      <c r="I3" s="275" t="str" cm="1">
        <f t="array" ref="I3">IF('0.提出書類チェックリスト'!$D$5:$D$5="","",'0.提出書類チェックリスト'!$D$5:$D$5)</f>
        <v/>
      </c>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7"/>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row>
    <row r="4" spans="1:94" ht="15" customHeight="1">
      <c r="A4" s="15"/>
      <c r="B4" s="292"/>
      <c r="C4" s="292"/>
      <c r="D4" s="292"/>
      <c r="E4" s="292"/>
      <c r="F4" s="292"/>
      <c r="G4" s="292"/>
      <c r="H4" s="292"/>
      <c r="I4" s="278"/>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8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row>
    <row r="5" spans="1:94" ht="15" customHeight="1">
      <c r="A5" s="15"/>
      <c r="B5" s="62"/>
      <c r="C5" s="62"/>
      <c r="D5" s="62"/>
      <c r="E5" s="62"/>
      <c r="F5" s="62"/>
      <c r="G5" s="62"/>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row>
    <row r="6" spans="1:94" ht="12" customHeight="1">
      <c r="A6" s="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row>
    <row r="7" spans="1:94" ht="12" customHeight="1">
      <c r="A7" s="15"/>
      <c r="B7" s="281" t="s">
        <v>133</v>
      </c>
      <c r="C7" s="281"/>
      <c r="D7" s="281"/>
      <c r="E7" s="281"/>
      <c r="F7" s="281"/>
      <c r="G7" s="281"/>
      <c r="H7" s="281"/>
      <c r="I7" s="282"/>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101"/>
      <c r="CL7" s="101"/>
      <c r="CM7" s="101"/>
      <c r="CN7" s="101"/>
      <c r="CO7" s="101"/>
      <c r="CP7" s="101"/>
    </row>
    <row r="8" spans="1:94" ht="12" customHeight="1">
      <c r="A8" s="15"/>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101"/>
      <c r="CL8" s="101"/>
      <c r="CM8" s="101"/>
      <c r="CN8" s="101"/>
      <c r="CO8" s="101"/>
      <c r="CP8" s="101"/>
    </row>
    <row r="9" spans="1:94" ht="18.649999999999999" customHeight="1" thickBot="1">
      <c r="A9" s="15"/>
      <c r="B9" s="30"/>
      <c r="C9" s="30"/>
      <c r="D9" s="30"/>
      <c r="E9" s="30"/>
      <c r="F9" s="30"/>
      <c r="G9" s="30"/>
      <c r="H9" s="30"/>
      <c r="I9" s="30"/>
      <c r="J9" s="30"/>
      <c r="K9" s="30"/>
      <c r="L9" s="30"/>
      <c r="M9" s="30"/>
      <c r="N9" s="30"/>
      <c r="O9" s="30"/>
      <c r="P9" s="191" t="s">
        <v>239</v>
      </c>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row>
    <row r="10" spans="1:94" ht="42" customHeight="1" thickBot="1">
      <c r="A10" s="4"/>
      <c r="B10" s="283" t="s">
        <v>9</v>
      </c>
      <c r="C10" s="284"/>
      <c r="D10" s="284"/>
      <c r="E10" s="284"/>
      <c r="F10" s="284"/>
      <c r="G10" s="284"/>
      <c r="H10" s="285"/>
      <c r="I10" s="286" t="s">
        <v>10</v>
      </c>
      <c r="J10" s="287"/>
      <c r="K10" s="287" t="s">
        <v>11</v>
      </c>
      <c r="L10" s="287"/>
      <c r="M10" s="284" t="s">
        <v>12</v>
      </c>
      <c r="N10" s="285"/>
      <c r="O10" s="68"/>
      <c r="P10" s="284" t="s">
        <v>236</v>
      </c>
      <c r="Q10" s="284"/>
      <c r="R10" s="284" t="s">
        <v>13</v>
      </c>
      <c r="S10" s="284"/>
      <c r="T10" s="284" t="s">
        <v>14</v>
      </c>
      <c r="U10" s="284"/>
      <c r="V10" s="284" t="s">
        <v>15</v>
      </c>
      <c r="W10" s="284"/>
      <c r="X10" s="284" t="s">
        <v>16</v>
      </c>
      <c r="Y10" s="284"/>
      <c r="Z10" s="284" t="s">
        <v>17</v>
      </c>
      <c r="AA10" s="284"/>
      <c r="AB10" s="284" t="s">
        <v>18</v>
      </c>
      <c r="AC10" s="284"/>
      <c r="AD10" s="284" t="s">
        <v>19</v>
      </c>
      <c r="AE10" s="284"/>
      <c r="AF10" s="284" t="s">
        <v>20</v>
      </c>
      <c r="AG10" s="284"/>
      <c r="AH10" s="284" t="s">
        <v>21</v>
      </c>
      <c r="AI10" s="284"/>
      <c r="AJ10" s="284" t="s">
        <v>22</v>
      </c>
      <c r="AK10" s="285"/>
      <c r="AL10" s="293" t="s">
        <v>6</v>
      </c>
      <c r="AM10" s="294"/>
      <c r="AN10" s="294"/>
      <c r="AO10" s="294"/>
      <c r="AP10" s="295"/>
      <c r="AQ10" s="31"/>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row>
    <row r="11" spans="1:94" ht="30.75" customHeight="1" thickTop="1">
      <c r="A11" s="4"/>
      <c r="B11" s="243" ph="1"/>
      <c r="C11" s="244"/>
      <c r="D11" s="244"/>
      <c r="E11" s="244"/>
      <c r="F11" s="244"/>
      <c r="G11" s="244"/>
      <c r="H11" s="245"/>
      <c r="I11" s="249"/>
      <c r="J11" s="250"/>
      <c r="K11" s="253"/>
      <c r="L11" s="250"/>
      <c r="M11" s="255" t="str">
        <f>IF(B11="","",IF(AND(K11&gt;0,K11&lt;4),_xlfn.XLOOKUP(I11,'R7_健保等級労務費単価表'!A:A,'R7_健保等級労務費単価表'!G:G,"エラー",0),_xlfn.XLOOKUP(I11,'R7_健保等級労務費単価表'!A:A,'R7_健保等級労務費単価表'!F:F,"エラー",0)))</f>
        <v/>
      </c>
      <c r="N11" s="256"/>
      <c r="O11" s="69" t="s">
        <v>93</v>
      </c>
      <c r="P11" s="226"/>
      <c r="Q11" s="227"/>
      <c r="R11" s="226"/>
      <c r="S11" s="227"/>
      <c r="T11" s="267"/>
      <c r="U11" s="268"/>
      <c r="V11" s="266"/>
      <c r="W11" s="227"/>
      <c r="X11" s="267"/>
      <c r="Y11" s="268"/>
      <c r="Z11" s="266"/>
      <c r="AA11" s="227"/>
      <c r="AB11" s="226"/>
      <c r="AC11" s="227"/>
      <c r="AD11" s="226"/>
      <c r="AE11" s="227"/>
      <c r="AF11" s="226"/>
      <c r="AG11" s="227"/>
      <c r="AH11" s="226"/>
      <c r="AI11" s="227"/>
      <c r="AJ11" s="226"/>
      <c r="AK11" s="262"/>
      <c r="AL11" s="263" t="str">
        <f>IF(SUM(P11:AK11)=0,"",SUM(P11:AK11))</f>
        <v/>
      </c>
      <c r="AM11" s="264"/>
      <c r="AN11" s="264"/>
      <c r="AO11" s="264"/>
      <c r="AP11" s="265"/>
      <c r="AQ11" s="31"/>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row>
    <row r="12" spans="1:94" ht="30.75" customHeight="1" thickBot="1">
      <c r="A12" s="4"/>
      <c r="B12" s="246"/>
      <c r="C12" s="247"/>
      <c r="D12" s="247"/>
      <c r="E12" s="247"/>
      <c r="F12" s="247"/>
      <c r="G12" s="247"/>
      <c r="H12" s="248"/>
      <c r="I12" s="259"/>
      <c r="J12" s="260"/>
      <c r="K12" s="261"/>
      <c r="L12" s="260"/>
      <c r="M12" s="257"/>
      <c r="N12" s="258"/>
      <c r="O12" s="70" t="s">
        <v>94</v>
      </c>
      <c r="P12" s="224" t="str">
        <f>IF($B11="","",ROUNDDOWN($M11*$P11*24,0))</f>
        <v/>
      </c>
      <c r="Q12" s="225"/>
      <c r="R12" s="224" t="str">
        <f>IF($B11="","",ROUNDDOWN($M11*$R11*24,0))</f>
        <v/>
      </c>
      <c r="S12" s="225"/>
      <c r="T12" s="224" t="str">
        <f>IF($B11="","",ROUNDDOWN($M11*$T11*24,0))</f>
        <v/>
      </c>
      <c r="U12" s="225"/>
      <c r="V12" s="224" t="str">
        <f>IF($B11="","",ROUNDDOWN($M11*$V11*24,0))</f>
        <v/>
      </c>
      <c r="W12" s="225"/>
      <c r="X12" s="224" t="str">
        <f>IF($B11="","",ROUNDDOWN($M11*$X11*24,0))</f>
        <v/>
      </c>
      <c r="Y12" s="225"/>
      <c r="Z12" s="224" t="str">
        <f>IF($B11="","",ROUNDDOWN($M11*$Z11*24,0))</f>
        <v/>
      </c>
      <c r="AA12" s="225"/>
      <c r="AB12" s="224" t="str">
        <f>IF($B11="","",ROUNDDOWN($M11*$AB11*24,0))</f>
        <v/>
      </c>
      <c r="AC12" s="225"/>
      <c r="AD12" s="224" t="str">
        <f>IF($B11="","",ROUNDDOWN($M11*$AD11*24,0))</f>
        <v/>
      </c>
      <c r="AE12" s="225"/>
      <c r="AF12" s="224" t="str">
        <f>IF($B11="","",ROUNDDOWN($M11*$AF11*24,0))</f>
        <v/>
      </c>
      <c r="AG12" s="225"/>
      <c r="AH12" s="224" t="str">
        <f>IF($B11="","",ROUNDDOWN($M11*$AH11*24,0))</f>
        <v/>
      </c>
      <c r="AI12" s="225"/>
      <c r="AJ12" s="224" t="str">
        <f>IF($B11="","",ROUNDDOWN($M11*$AJ11*24,0))</f>
        <v/>
      </c>
      <c r="AK12" s="225"/>
      <c r="AL12" s="240" t="str">
        <f>IF(B11="","",SUM(P12:AK12))</f>
        <v/>
      </c>
      <c r="AM12" s="241"/>
      <c r="AN12" s="241"/>
      <c r="AO12" s="241"/>
      <c r="AP12" s="242"/>
      <c r="AQ12" s="31"/>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row>
    <row r="13" spans="1:94" ht="30.75" customHeight="1" thickTop="1">
      <c r="A13" s="4"/>
      <c r="B13" s="243" ph="1"/>
      <c r="C13" s="244"/>
      <c r="D13" s="244"/>
      <c r="E13" s="244"/>
      <c r="F13" s="244"/>
      <c r="G13" s="244"/>
      <c r="H13" s="245"/>
      <c r="I13" s="249"/>
      <c r="J13" s="250"/>
      <c r="K13" s="253"/>
      <c r="L13" s="250"/>
      <c r="M13" s="255" t="str">
        <f>IF(B13="","",IF(AND(K13&gt;0,K13&lt;4),_xlfn.XLOOKUP(I13,'R7_健保等級労務費単価表'!A:A,'R7_健保等級労務費単価表'!G:G,"エラー",0),_xlfn.XLOOKUP(I13,'R7_健保等級労務費単価表'!A:A,'R7_健保等級労務費単価表'!F:F,"エラー",0)))</f>
        <v/>
      </c>
      <c r="N13" s="256"/>
      <c r="O13" s="69" t="s">
        <v>93</v>
      </c>
      <c r="P13" s="226"/>
      <c r="Q13" s="227"/>
      <c r="R13" s="226"/>
      <c r="S13" s="227"/>
      <c r="T13" s="267"/>
      <c r="U13" s="268"/>
      <c r="V13" s="266"/>
      <c r="W13" s="227"/>
      <c r="X13" s="267"/>
      <c r="Y13" s="268"/>
      <c r="Z13" s="266"/>
      <c r="AA13" s="227"/>
      <c r="AB13" s="226"/>
      <c r="AC13" s="227"/>
      <c r="AD13" s="226"/>
      <c r="AE13" s="227"/>
      <c r="AF13" s="226"/>
      <c r="AG13" s="227"/>
      <c r="AH13" s="226"/>
      <c r="AI13" s="227"/>
      <c r="AJ13" s="226"/>
      <c r="AK13" s="262"/>
      <c r="AL13" s="263" t="str">
        <f>IF(SUM(P13:AK13)=0,"",SUM(P13:AK13))</f>
        <v/>
      </c>
      <c r="AM13" s="264"/>
      <c r="AN13" s="264"/>
      <c r="AO13" s="264"/>
      <c r="AP13" s="265"/>
      <c r="AQ13" s="31"/>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row>
    <row r="14" spans="1:94" ht="30.75" customHeight="1" thickBot="1">
      <c r="A14" s="4"/>
      <c r="B14" s="246"/>
      <c r="C14" s="247"/>
      <c r="D14" s="247"/>
      <c r="E14" s="247"/>
      <c r="F14" s="247"/>
      <c r="G14" s="247"/>
      <c r="H14" s="248"/>
      <c r="I14" s="259"/>
      <c r="J14" s="260"/>
      <c r="K14" s="261"/>
      <c r="L14" s="260"/>
      <c r="M14" s="257"/>
      <c r="N14" s="258"/>
      <c r="O14" s="70" t="s">
        <v>94</v>
      </c>
      <c r="P14" s="224" t="str">
        <f>IF($B13="","",ROUNDDOWN($M13*$P13*24,0))</f>
        <v/>
      </c>
      <c r="Q14" s="225"/>
      <c r="R14" s="224" t="str">
        <f>IF($B13="","",ROUNDDOWN($M13*$R13*24,0))</f>
        <v/>
      </c>
      <c r="S14" s="225"/>
      <c r="T14" s="224" t="str">
        <f>IF($B13="","",ROUNDDOWN($M13*$T13*24,0))</f>
        <v/>
      </c>
      <c r="U14" s="225"/>
      <c r="V14" s="224" t="str">
        <f>IF($B13="","",ROUNDDOWN($M13*$V13*24,0))</f>
        <v/>
      </c>
      <c r="W14" s="225"/>
      <c r="X14" s="224" t="str">
        <f>IF($B13="","",ROUNDDOWN($M13*$X13*24,0))</f>
        <v/>
      </c>
      <c r="Y14" s="225"/>
      <c r="Z14" s="224" t="str">
        <f>IF($B13="","",ROUNDDOWN($M13*$Z13*24,0))</f>
        <v/>
      </c>
      <c r="AA14" s="225"/>
      <c r="AB14" s="224" t="str">
        <f>IF($B13="","",ROUNDDOWN($M13*$AB13*24,0))</f>
        <v/>
      </c>
      <c r="AC14" s="225"/>
      <c r="AD14" s="224" t="str">
        <f>IF($B13="","",ROUNDDOWN($M13*$AD13*24,0))</f>
        <v/>
      </c>
      <c r="AE14" s="225"/>
      <c r="AF14" s="224" t="str">
        <f>IF($B13="","",ROUNDDOWN($M13*$AF13*24,0))</f>
        <v/>
      </c>
      <c r="AG14" s="225"/>
      <c r="AH14" s="224" t="str">
        <f>IF($B13="","",ROUNDDOWN($M13*$AH13*24,0))</f>
        <v/>
      </c>
      <c r="AI14" s="225"/>
      <c r="AJ14" s="224" t="str">
        <f>IF($B13="","",ROUNDDOWN($M13*$AJ13*24,0))</f>
        <v/>
      </c>
      <c r="AK14" s="225"/>
      <c r="AL14" s="240" t="str">
        <f>IF(B13="","",SUM(P14:AK14))</f>
        <v/>
      </c>
      <c r="AM14" s="241"/>
      <c r="AN14" s="241"/>
      <c r="AO14" s="241"/>
      <c r="AP14" s="242"/>
      <c r="AQ14" s="31"/>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row>
    <row r="15" spans="1:94" ht="30.75" customHeight="1" thickTop="1">
      <c r="A15" s="4"/>
      <c r="B15" s="243" ph="1"/>
      <c r="C15" s="244"/>
      <c r="D15" s="244"/>
      <c r="E15" s="244"/>
      <c r="F15" s="244"/>
      <c r="G15" s="244"/>
      <c r="H15" s="245"/>
      <c r="I15" s="249"/>
      <c r="J15" s="250"/>
      <c r="K15" s="253"/>
      <c r="L15" s="250"/>
      <c r="M15" s="255" t="str">
        <f>IF(B15="","",IF(AND(K15&gt;0,K15&lt;4),_xlfn.XLOOKUP(I15,'R7_健保等級労務費単価表'!A:A,'R7_健保等級労務費単価表'!G:G,"エラー",0),_xlfn.XLOOKUP(I15,'R7_健保等級労務費単価表'!A:A,'R7_健保等級労務費単価表'!F:F,"エラー",0)))</f>
        <v/>
      </c>
      <c r="N15" s="256"/>
      <c r="O15" s="69" t="s">
        <v>93</v>
      </c>
      <c r="P15" s="226"/>
      <c r="Q15" s="227"/>
      <c r="R15" s="226"/>
      <c r="S15" s="227"/>
      <c r="T15" s="267"/>
      <c r="U15" s="268"/>
      <c r="V15" s="266"/>
      <c r="W15" s="227"/>
      <c r="X15" s="267"/>
      <c r="Y15" s="268"/>
      <c r="Z15" s="266"/>
      <c r="AA15" s="227"/>
      <c r="AB15" s="226"/>
      <c r="AC15" s="227"/>
      <c r="AD15" s="226"/>
      <c r="AE15" s="227"/>
      <c r="AF15" s="226"/>
      <c r="AG15" s="227"/>
      <c r="AH15" s="226"/>
      <c r="AI15" s="227"/>
      <c r="AJ15" s="226"/>
      <c r="AK15" s="262"/>
      <c r="AL15" s="263" t="str">
        <f>IF(SUM(P15:AK15)=0,"",SUM(P15:AK15))</f>
        <v/>
      </c>
      <c r="AM15" s="264"/>
      <c r="AN15" s="264"/>
      <c r="AO15" s="264"/>
      <c r="AP15" s="265"/>
      <c r="AQ15" s="31"/>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row>
    <row r="16" spans="1:94" ht="30.75" customHeight="1" thickBot="1">
      <c r="A16" s="4"/>
      <c r="B16" s="246"/>
      <c r="C16" s="247"/>
      <c r="D16" s="247"/>
      <c r="E16" s="247"/>
      <c r="F16" s="247"/>
      <c r="G16" s="247"/>
      <c r="H16" s="248"/>
      <c r="I16" s="259"/>
      <c r="J16" s="260"/>
      <c r="K16" s="261"/>
      <c r="L16" s="260"/>
      <c r="M16" s="257"/>
      <c r="N16" s="258"/>
      <c r="O16" s="70" t="s">
        <v>94</v>
      </c>
      <c r="P16" s="224" t="str">
        <f>IF($B15="","",ROUNDDOWN($M15*$P15*24,0))</f>
        <v/>
      </c>
      <c r="Q16" s="225"/>
      <c r="R16" s="224" t="str">
        <f>IF($B15="","",ROUNDDOWN($M15*$R15*24,0))</f>
        <v/>
      </c>
      <c r="S16" s="225"/>
      <c r="T16" s="224" t="str">
        <f>IF($B15="","",ROUNDDOWN($M15*$T15*24,0))</f>
        <v/>
      </c>
      <c r="U16" s="225"/>
      <c r="V16" s="224" t="str">
        <f>IF($B15="","",ROUNDDOWN($M15*$V15*24,0))</f>
        <v/>
      </c>
      <c r="W16" s="225"/>
      <c r="X16" s="224" t="str">
        <f>IF($B15="","",ROUNDDOWN($M15*$X15*24,0))</f>
        <v/>
      </c>
      <c r="Y16" s="225"/>
      <c r="Z16" s="224" t="str">
        <f>IF($B15="","",ROUNDDOWN($M15*$Z15*24,0))</f>
        <v/>
      </c>
      <c r="AA16" s="225"/>
      <c r="AB16" s="224" t="str">
        <f>IF($B15="","",ROUNDDOWN($M15*$AB15*24,0))</f>
        <v/>
      </c>
      <c r="AC16" s="225"/>
      <c r="AD16" s="224" t="str">
        <f>IF($B15="","",ROUNDDOWN($M15*$AD15*24,0))</f>
        <v/>
      </c>
      <c r="AE16" s="225"/>
      <c r="AF16" s="224" t="str">
        <f>IF($B15="","",ROUNDDOWN($M15*$AF15*24,0))</f>
        <v/>
      </c>
      <c r="AG16" s="225"/>
      <c r="AH16" s="224" t="str">
        <f>IF($B15="","",ROUNDDOWN($M15*$AH15*24,0))</f>
        <v/>
      </c>
      <c r="AI16" s="225"/>
      <c r="AJ16" s="224" t="str">
        <f>IF($B15="","",ROUNDDOWN($M15*$AJ15*24,0))</f>
        <v/>
      </c>
      <c r="AK16" s="225"/>
      <c r="AL16" s="240" t="str">
        <f>IF(B15="","",SUM(P16:AK16))</f>
        <v/>
      </c>
      <c r="AM16" s="241"/>
      <c r="AN16" s="241"/>
      <c r="AO16" s="241"/>
      <c r="AP16" s="242"/>
      <c r="AQ16" s="31"/>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row>
    <row r="17" spans="1:104" ht="30.75" customHeight="1" thickTop="1">
      <c r="A17" s="32"/>
      <c r="B17" s="243" ph="1"/>
      <c r="C17" s="244"/>
      <c r="D17" s="244"/>
      <c r="E17" s="244"/>
      <c r="F17" s="244"/>
      <c r="G17" s="244"/>
      <c r="H17" s="245"/>
      <c r="I17" s="249"/>
      <c r="J17" s="250"/>
      <c r="K17" s="253"/>
      <c r="L17" s="250"/>
      <c r="M17" s="255" t="str">
        <f>IF(B17="","",IF(AND(K17&gt;0,K17&lt;4),_xlfn.XLOOKUP(I17,'R7_健保等級労務費単価表'!A:A,'R7_健保等級労務費単価表'!G:G,"エラー",0),_xlfn.XLOOKUP(I17,'R7_健保等級労務費単価表'!A:A,'R7_健保等級労務費単価表'!F:F,"エラー",0)))</f>
        <v/>
      </c>
      <c r="N17" s="256"/>
      <c r="O17" s="69" t="s">
        <v>93</v>
      </c>
      <c r="P17" s="226"/>
      <c r="Q17" s="227"/>
      <c r="R17" s="226"/>
      <c r="S17" s="227"/>
      <c r="T17" s="267"/>
      <c r="U17" s="268"/>
      <c r="V17" s="266"/>
      <c r="W17" s="227"/>
      <c r="X17" s="267"/>
      <c r="Y17" s="268"/>
      <c r="Z17" s="266"/>
      <c r="AA17" s="227"/>
      <c r="AB17" s="226"/>
      <c r="AC17" s="227"/>
      <c r="AD17" s="226"/>
      <c r="AE17" s="227"/>
      <c r="AF17" s="226"/>
      <c r="AG17" s="227"/>
      <c r="AH17" s="226"/>
      <c r="AI17" s="227"/>
      <c r="AJ17" s="226"/>
      <c r="AK17" s="262"/>
      <c r="AL17" s="263" t="str">
        <f>IF(SUM(P17:AK17)=0,"",SUM(P17:AK17))</f>
        <v/>
      </c>
      <c r="AM17" s="264"/>
      <c r="AN17" s="264"/>
      <c r="AO17" s="264"/>
      <c r="AP17" s="265"/>
      <c r="AQ17" s="31"/>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row>
    <row r="18" spans="1:104" ht="30.75" customHeight="1" thickBot="1">
      <c r="A18" s="32"/>
      <c r="B18" s="246"/>
      <c r="C18" s="247"/>
      <c r="D18" s="247"/>
      <c r="E18" s="247"/>
      <c r="F18" s="247"/>
      <c r="G18" s="247"/>
      <c r="H18" s="248"/>
      <c r="I18" s="259"/>
      <c r="J18" s="260"/>
      <c r="K18" s="261"/>
      <c r="L18" s="260"/>
      <c r="M18" s="257"/>
      <c r="N18" s="258"/>
      <c r="O18" s="70" t="s">
        <v>94</v>
      </c>
      <c r="P18" s="224" t="str">
        <f>IF($B17="","",ROUNDDOWN($M17*$P17*24,0))</f>
        <v/>
      </c>
      <c r="Q18" s="225"/>
      <c r="R18" s="224" t="str">
        <f>IF($B17="","",ROUNDDOWN($M17*$R17*24,0))</f>
        <v/>
      </c>
      <c r="S18" s="225"/>
      <c r="T18" s="224" t="str">
        <f>IF($B17="","",ROUNDDOWN($M17*$T17*24,0))</f>
        <v/>
      </c>
      <c r="U18" s="225"/>
      <c r="V18" s="224" t="str">
        <f>IF($B17="","",ROUNDDOWN($M17*$V17*24,0))</f>
        <v/>
      </c>
      <c r="W18" s="225"/>
      <c r="X18" s="224" t="str">
        <f>IF($B17="","",ROUNDDOWN($M17*$X17*24,0))</f>
        <v/>
      </c>
      <c r="Y18" s="225"/>
      <c r="Z18" s="224" t="str">
        <f>IF($B17="","",ROUNDDOWN($M17*$Z17*24,0))</f>
        <v/>
      </c>
      <c r="AA18" s="225"/>
      <c r="AB18" s="224" t="str">
        <f>IF($B17="","",ROUNDDOWN($M17*$AB17*24,0))</f>
        <v/>
      </c>
      <c r="AC18" s="225"/>
      <c r="AD18" s="224" t="str">
        <f>IF($B17="","",ROUNDDOWN($M17*$AD17*24,0))</f>
        <v/>
      </c>
      <c r="AE18" s="225"/>
      <c r="AF18" s="224" t="str">
        <f>IF($B17="","",ROUNDDOWN($M17*$AF17*24,0))</f>
        <v/>
      </c>
      <c r="AG18" s="225"/>
      <c r="AH18" s="224" t="str">
        <f>IF($B17="","",ROUNDDOWN($M17*$AH17*24,0))</f>
        <v/>
      </c>
      <c r="AI18" s="225"/>
      <c r="AJ18" s="224" t="str">
        <f>IF($B17="","",ROUNDDOWN($M17*$AJ17*24,0))</f>
        <v/>
      </c>
      <c r="AK18" s="225"/>
      <c r="AL18" s="240" t="str">
        <f>IF(B17="","",SUM(P18:AK18))</f>
        <v/>
      </c>
      <c r="AM18" s="241"/>
      <c r="AN18" s="241"/>
      <c r="AO18" s="241"/>
      <c r="AP18" s="242"/>
      <c r="AQ18" s="31"/>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row>
    <row r="19" spans="1:104" ht="30.75" customHeight="1" thickTop="1">
      <c r="A19" s="32"/>
      <c r="B19" s="243" ph="1"/>
      <c r="C19" s="244"/>
      <c r="D19" s="244"/>
      <c r="E19" s="244"/>
      <c r="F19" s="244"/>
      <c r="G19" s="244"/>
      <c r="H19" s="245"/>
      <c r="I19" s="249"/>
      <c r="J19" s="250"/>
      <c r="K19" s="253"/>
      <c r="L19" s="250"/>
      <c r="M19" s="255" t="str">
        <f>IF(B19="","",IF(AND(K19&gt;0,K19&lt;4),_xlfn.XLOOKUP(I19,'R7_健保等級労務費単価表'!A:A,'R7_健保等級労務費単価表'!G:G,"エラー",0),_xlfn.XLOOKUP(I19,'R7_健保等級労務費単価表'!A:A,'R7_健保等級労務費単価表'!F:F,"エラー",0)))</f>
        <v/>
      </c>
      <c r="N19" s="256"/>
      <c r="O19" s="69" t="s">
        <v>93</v>
      </c>
      <c r="P19" s="226"/>
      <c r="Q19" s="227"/>
      <c r="R19" s="226"/>
      <c r="S19" s="227"/>
      <c r="T19" s="267"/>
      <c r="U19" s="268"/>
      <c r="V19" s="266"/>
      <c r="W19" s="227"/>
      <c r="X19" s="267"/>
      <c r="Y19" s="268"/>
      <c r="Z19" s="266"/>
      <c r="AA19" s="227"/>
      <c r="AB19" s="226"/>
      <c r="AC19" s="227"/>
      <c r="AD19" s="226"/>
      <c r="AE19" s="227"/>
      <c r="AF19" s="226"/>
      <c r="AG19" s="227"/>
      <c r="AH19" s="226"/>
      <c r="AI19" s="227"/>
      <c r="AJ19" s="226"/>
      <c r="AK19" s="262"/>
      <c r="AL19" s="263" t="str">
        <f>IF(SUM(P19:AK19)=0,"",SUM(P19:AK19))</f>
        <v/>
      </c>
      <c r="AM19" s="264"/>
      <c r="AN19" s="264"/>
      <c r="AO19" s="264"/>
      <c r="AP19" s="265"/>
      <c r="AQ19" s="31"/>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row>
    <row r="20" spans="1:104" ht="30.75" customHeight="1" thickBot="1">
      <c r="A20" s="32"/>
      <c r="B20" s="246"/>
      <c r="C20" s="247"/>
      <c r="D20" s="247"/>
      <c r="E20" s="247"/>
      <c r="F20" s="247"/>
      <c r="G20" s="247"/>
      <c r="H20" s="248"/>
      <c r="I20" s="259"/>
      <c r="J20" s="260"/>
      <c r="K20" s="261"/>
      <c r="L20" s="260"/>
      <c r="M20" s="257"/>
      <c r="N20" s="258"/>
      <c r="O20" s="70" t="s">
        <v>94</v>
      </c>
      <c r="P20" s="224" t="str">
        <f>IF($B19="","",ROUNDDOWN($M19*$P19*24,0))</f>
        <v/>
      </c>
      <c r="Q20" s="225"/>
      <c r="R20" s="224" t="str">
        <f>IF($B19="","",ROUNDDOWN($M19*$R19*24,0))</f>
        <v/>
      </c>
      <c r="S20" s="225"/>
      <c r="T20" s="224" t="str">
        <f>IF($B19="","",ROUNDDOWN($M19*$T19*24,0))</f>
        <v/>
      </c>
      <c r="U20" s="225"/>
      <c r="V20" s="224" t="str">
        <f>IF($B19="","",ROUNDDOWN($M19*$V19*24,0))</f>
        <v/>
      </c>
      <c r="W20" s="225"/>
      <c r="X20" s="224" t="str">
        <f>IF($B19="","",ROUNDDOWN($M19*$X19*24,0))</f>
        <v/>
      </c>
      <c r="Y20" s="225"/>
      <c r="Z20" s="224" t="str">
        <f>IF($B19="","",ROUNDDOWN($M19*$Z19*24,0))</f>
        <v/>
      </c>
      <c r="AA20" s="225"/>
      <c r="AB20" s="224" t="str">
        <f>IF($B19="","",ROUNDDOWN($M19*$AB19*24,0))</f>
        <v/>
      </c>
      <c r="AC20" s="225"/>
      <c r="AD20" s="224" t="str">
        <f>IF($B19="","",ROUNDDOWN($M19*$AD19*24,0))</f>
        <v/>
      </c>
      <c r="AE20" s="225"/>
      <c r="AF20" s="224" t="str">
        <f>IF($B19="","",ROUNDDOWN($M19*$AF19*24,0))</f>
        <v/>
      </c>
      <c r="AG20" s="225"/>
      <c r="AH20" s="224" t="str">
        <f>IF($B19="","",ROUNDDOWN($M19*$AH19*24,0))</f>
        <v/>
      </c>
      <c r="AI20" s="225"/>
      <c r="AJ20" s="224" t="str">
        <f>IF($B19="","",ROUNDDOWN($M19*$AJ19*24,0))</f>
        <v/>
      </c>
      <c r="AK20" s="225"/>
      <c r="AL20" s="240" t="str">
        <f>IF(B19="","",SUM(P20:AK20))</f>
        <v/>
      </c>
      <c r="AM20" s="241"/>
      <c r="AN20" s="241"/>
      <c r="AO20" s="241"/>
      <c r="AP20" s="242"/>
      <c r="AQ20" s="31"/>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88"/>
      <c r="CL20" s="288"/>
      <c r="CM20" s="288"/>
      <c r="CN20" s="288"/>
      <c r="CO20" s="288"/>
      <c r="CP20" s="288"/>
      <c r="CQ20" s="288"/>
      <c r="CR20" s="288"/>
      <c r="CS20" s="288"/>
      <c r="CT20" s="288"/>
      <c r="CU20" s="288"/>
      <c r="CV20" s="288"/>
      <c r="CW20" s="288"/>
      <c r="CX20" s="288"/>
      <c r="CY20" s="288"/>
      <c r="CZ20" s="288"/>
    </row>
    <row r="21" spans="1:104" ht="30.75" customHeight="1" thickTop="1">
      <c r="A21" s="32"/>
      <c r="B21" s="243" ph="1"/>
      <c r="C21" s="244"/>
      <c r="D21" s="244"/>
      <c r="E21" s="244"/>
      <c r="F21" s="244"/>
      <c r="G21" s="244"/>
      <c r="H21" s="245"/>
      <c r="I21" s="249"/>
      <c r="J21" s="250"/>
      <c r="K21" s="253"/>
      <c r="L21" s="250"/>
      <c r="M21" s="255" t="str">
        <f>IF(B21="","",IF(AND(K21&gt;0,K21&lt;4),_xlfn.XLOOKUP(I21,'R7_健保等級労務費単価表'!A:A,'R7_健保等級労務費単価表'!G:G,"エラー",0),_xlfn.XLOOKUP(I21,'R7_健保等級労務費単価表'!A:A,'R7_健保等級労務費単価表'!F:F,"エラー",0)))</f>
        <v/>
      </c>
      <c r="N21" s="256"/>
      <c r="O21" s="69" t="s">
        <v>93</v>
      </c>
      <c r="P21" s="226"/>
      <c r="Q21" s="227"/>
      <c r="R21" s="226"/>
      <c r="S21" s="227"/>
      <c r="T21" s="267"/>
      <c r="U21" s="268"/>
      <c r="V21" s="266"/>
      <c r="W21" s="227"/>
      <c r="X21" s="267"/>
      <c r="Y21" s="268"/>
      <c r="Z21" s="266"/>
      <c r="AA21" s="227"/>
      <c r="AB21" s="226"/>
      <c r="AC21" s="227"/>
      <c r="AD21" s="226"/>
      <c r="AE21" s="227"/>
      <c r="AF21" s="226"/>
      <c r="AG21" s="227"/>
      <c r="AH21" s="226"/>
      <c r="AI21" s="227"/>
      <c r="AJ21" s="226"/>
      <c r="AK21" s="262"/>
      <c r="AL21" s="263" t="str">
        <f>IF(SUM(P21:AK21)=0,"",SUM(P21:AK21))</f>
        <v/>
      </c>
      <c r="AM21" s="264"/>
      <c r="AN21" s="264"/>
      <c r="AO21" s="264"/>
      <c r="AP21" s="265"/>
      <c r="AQ21" s="31"/>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102"/>
      <c r="CL21" s="102"/>
      <c r="CM21" s="102"/>
      <c r="CN21" s="102"/>
      <c r="CO21" s="102"/>
      <c r="CP21" s="102"/>
      <c r="CQ21" s="102"/>
      <c r="CR21" s="102"/>
      <c r="CS21" s="102"/>
      <c r="CT21" s="102"/>
      <c r="CU21" s="102"/>
      <c r="CV21" s="102"/>
      <c r="CW21" s="102"/>
      <c r="CX21" s="102"/>
      <c r="CY21" s="102"/>
      <c r="CZ21" s="102"/>
    </row>
    <row r="22" spans="1:104" ht="30.75" customHeight="1" thickBot="1">
      <c r="A22" s="32"/>
      <c r="B22" s="246"/>
      <c r="C22" s="247"/>
      <c r="D22" s="247"/>
      <c r="E22" s="247"/>
      <c r="F22" s="247"/>
      <c r="G22" s="247"/>
      <c r="H22" s="248"/>
      <c r="I22" s="259"/>
      <c r="J22" s="260"/>
      <c r="K22" s="261"/>
      <c r="L22" s="260"/>
      <c r="M22" s="257"/>
      <c r="N22" s="258"/>
      <c r="O22" s="70" t="s">
        <v>94</v>
      </c>
      <c r="P22" s="224" t="str">
        <f>IF($B21="","",ROUNDDOWN($M21*$P21*24,0))</f>
        <v/>
      </c>
      <c r="Q22" s="225"/>
      <c r="R22" s="224" t="str">
        <f>IF($B21="","",ROUNDDOWN($M21*$R21*24,0))</f>
        <v/>
      </c>
      <c r="S22" s="225"/>
      <c r="T22" s="224" t="str">
        <f>IF($B21="","",ROUNDDOWN($M21*$T21*24,0))</f>
        <v/>
      </c>
      <c r="U22" s="225"/>
      <c r="V22" s="224" t="str">
        <f>IF($B21="","",ROUNDDOWN($M21*$V21*24,0))</f>
        <v/>
      </c>
      <c r="W22" s="225"/>
      <c r="X22" s="224" t="str">
        <f>IF($B21="","",ROUNDDOWN($M21*$X21*24,0))</f>
        <v/>
      </c>
      <c r="Y22" s="225"/>
      <c r="Z22" s="224" t="str">
        <f>IF($B21="","",ROUNDDOWN($M21*$Z21*24,0))</f>
        <v/>
      </c>
      <c r="AA22" s="225"/>
      <c r="AB22" s="224" t="str">
        <f>IF($B21="","",ROUNDDOWN($M21*$AB21*24,0))</f>
        <v/>
      </c>
      <c r="AC22" s="225"/>
      <c r="AD22" s="224" t="str">
        <f>IF($B21="","",ROUNDDOWN($M21*$AD21*24,0))</f>
        <v/>
      </c>
      <c r="AE22" s="225"/>
      <c r="AF22" s="224" t="str">
        <f>IF($B21="","",ROUNDDOWN($M21*$AF21*24,0))</f>
        <v/>
      </c>
      <c r="AG22" s="225"/>
      <c r="AH22" s="224" t="str">
        <f>IF($B21="","",ROUNDDOWN($M21*$AH21*24,0))</f>
        <v/>
      </c>
      <c r="AI22" s="225"/>
      <c r="AJ22" s="224" t="str">
        <f>IF($B21="","",ROUNDDOWN($M21*$AJ21*24,0))</f>
        <v/>
      </c>
      <c r="AK22" s="225"/>
      <c r="AL22" s="240" t="str">
        <f>IF(B21="","",SUM(P22:AK22))</f>
        <v/>
      </c>
      <c r="AM22" s="241"/>
      <c r="AN22" s="241"/>
      <c r="AO22" s="241"/>
      <c r="AP22" s="242"/>
      <c r="AQ22" s="31"/>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102"/>
      <c r="CL22" s="102"/>
      <c r="CM22" s="102"/>
      <c r="CN22" s="102"/>
      <c r="CO22" s="102"/>
      <c r="CP22" s="102"/>
      <c r="CQ22" s="102"/>
      <c r="CR22" s="102"/>
      <c r="CS22" s="102"/>
      <c r="CT22" s="102"/>
      <c r="CU22" s="102"/>
      <c r="CV22" s="102"/>
      <c r="CW22" s="102"/>
      <c r="CX22" s="102"/>
      <c r="CY22" s="102"/>
      <c r="CZ22" s="102"/>
    </row>
    <row r="23" spans="1:104" ht="30.75" customHeight="1" thickTop="1">
      <c r="A23" s="32"/>
      <c r="B23" s="243" ph="1"/>
      <c r="C23" s="244"/>
      <c r="D23" s="244"/>
      <c r="E23" s="244"/>
      <c r="F23" s="244"/>
      <c r="G23" s="244"/>
      <c r="H23" s="245"/>
      <c r="I23" s="249"/>
      <c r="J23" s="250"/>
      <c r="K23" s="253"/>
      <c r="L23" s="250"/>
      <c r="M23" s="255" t="str">
        <f>IF(B23="","",IF(AND(K23&gt;0,K23&lt;4),_xlfn.XLOOKUP(I23,'R7_健保等級労務費単価表'!A:A,'R7_健保等級労務費単価表'!G:G,"エラー",0),_xlfn.XLOOKUP(I23,'R7_健保等級労務費単価表'!A:A,'R7_健保等級労務費単価表'!F:F,"エラー",0)))</f>
        <v/>
      </c>
      <c r="N23" s="256"/>
      <c r="O23" s="69" t="s">
        <v>93</v>
      </c>
      <c r="P23" s="226"/>
      <c r="Q23" s="227"/>
      <c r="R23" s="226"/>
      <c r="S23" s="227"/>
      <c r="T23" s="267"/>
      <c r="U23" s="268"/>
      <c r="V23" s="266"/>
      <c r="W23" s="227"/>
      <c r="X23" s="267"/>
      <c r="Y23" s="268"/>
      <c r="Z23" s="266"/>
      <c r="AA23" s="227"/>
      <c r="AB23" s="226"/>
      <c r="AC23" s="227"/>
      <c r="AD23" s="226"/>
      <c r="AE23" s="227"/>
      <c r="AF23" s="226"/>
      <c r="AG23" s="227"/>
      <c r="AH23" s="226"/>
      <c r="AI23" s="227"/>
      <c r="AJ23" s="226"/>
      <c r="AK23" s="262"/>
      <c r="AL23" s="263" t="str">
        <f>IF(SUM(P23:AK23)=0,"",SUM(P23:AK23))</f>
        <v/>
      </c>
      <c r="AM23" s="264"/>
      <c r="AN23" s="264"/>
      <c r="AO23" s="264"/>
      <c r="AP23" s="265"/>
      <c r="AQ23" s="31"/>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102"/>
      <c r="CL23" s="102"/>
      <c r="CM23" s="102"/>
      <c r="CN23" s="102"/>
      <c r="CO23" s="102"/>
      <c r="CP23" s="102"/>
      <c r="CQ23" s="102"/>
      <c r="CR23" s="102"/>
      <c r="CS23" s="102"/>
      <c r="CT23" s="102"/>
      <c r="CU23" s="102"/>
      <c r="CV23" s="102"/>
      <c r="CW23" s="102"/>
      <c r="CX23" s="102"/>
      <c r="CY23" s="102"/>
      <c r="CZ23" s="102"/>
    </row>
    <row r="24" spans="1:104" ht="30.75" customHeight="1" thickBot="1">
      <c r="A24" s="32"/>
      <c r="B24" s="246"/>
      <c r="C24" s="247"/>
      <c r="D24" s="247"/>
      <c r="E24" s="247"/>
      <c r="F24" s="247"/>
      <c r="G24" s="247"/>
      <c r="H24" s="248"/>
      <c r="I24" s="259"/>
      <c r="J24" s="260"/>
      <c r="K24" s="261"/>
      <c r="L24" s="260"/>
      <c r="M24" s="257"/>
      <c r="N24" s="258"/>
      <c r="O24" s="70" t="s">
        <v>94</v>
      </c>
      <c r="P24" s="224" t="str">
        <f>IF($B23="","",ROUNDDOWN($M23*$P23*24,0))</f>
        <v/>
      </c>
      <c r="Q24" s="225"/>
      <c r="R24" s="224" t="str">
        <f>IF($B23="","",ROUNDDOWN($M23*$R23*24,0))</f>
        <v/>
      </c>
      <c r="S24" s="225"/>
      <c r="T24" s="224" t="str">
        <f>IF($B23="","",ROUNDDOWN($M23*$T23*24,0))</f>
        <v/>
      </c>
      <c r="U24" s="225"/>
      <c r="V24" s="224" t="str">
        <f>IF($B23="","",ROUNDDOWN($M23*$V23*24,0))</f>
        <v/>
      </c>
      <c r="W24" s="225"/>
      <c r="X24" s="224" t="str">
        <f>IF($B23="","",ROUNDDOWN($M23*$X23*24,0))</f>
        <v/>
      </c>
      <c r="Y24" s="225"/>
      <c r="Z24" s="224" t="str">
        <f>IF($B23="","",ROUNDDOWN($M23*$Z23*24,0))</f>
        <v/>
      </c>
      <c r="AA24" s="225"/>
      <c r="AB24" s="224" t="str">
        <f>IF($B23="","",ROUNDDOWN($M23*$AB23*24,0))</f>
        <v/>
      </c>
      <c r="AC24" s="225"/>
      <c r="AD24" s="224" t="str">
        <f>IF($B23="","",ROUNDDOWN($M23*$AD23*24,0))</f>
        <v/>
      </c>
      <c r="AE24" s="225"/>
      <c r="AF24" s="224" t="str">
        <f>IF($B23="","",ROUNDDOWN($M23*$AF23*24,0))</f>
        <v/>
      </c>
      <c r="AG24" s="225"/>
      <c r="AH24" s="224" t="str">
        <f>IF($B23="","",ROUNDDOWN($M23*$AH23*24,0))</f>
        <v/>
      </c>
      <c r="AI24" s="225"/>
      <c r="AJ24" s="224" t="str">
        <f>IF($B23="","",ROUNDDOWN($M23*$AJ23*24,0))</f>
        <v/>
      </c>
      <c r="AK24" s="225"/>
      <c r="AL24" s="240" t="str">
        <f>IF(B23="","",SUM(P24:AK24))</f>
        <v/>
      </c>
      <c r="AM24" s="241"/>
      <c r="AN24" s="241"/>
      <c r="AO24" s="241"/>
      <c r="AP24" s="242"/>
      <c r="AQ24" s="31"/>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102"/>
      <c r="CL24" s="102"/>
      <c r="CM24" s="102"/>
      <c r="CN24" s="102"/>
      <c r="CO24" s="102"/>
      <c r="CP24" s="102"/>
      <c r="CQ24" s="102"/>
      <c r="CR24" s="102"/>
      <c r="CS24" s="102"/>
      <c r="CT24" s="102"/>
      <c r="CU24" s="102"/>
      <c r="CV24" s="102"/>
      <c r="CW24" s="102"/>
      <c r="CX24" s="102"/>
      <c r="CY24" s="102"/>
      <c r="CZ24" s="102"/>
    </row>
    <row r="25" spans="1:104" ht="30.75" customHeight="1" thickTop="1">
      <c r="A25" s="32"/>
      <c r="B25" s="243" ph="1"/>
      <c r="C25" s="244"/>
      <c r="D25" s="244"/>
      <c r="E25" s="244"/>
      <c r="F25" s="244"/>
      <c r="G25" s="244"/>
      <c r="H25" s="245"/>
      <c r="I25" s="249"/>
      <c r="J25" s="250"/>
      <c r="K25" s="253"/>
      <c r="L25" s="250"/>
      <c r="M25" s="255" t="str">
        <f>IF(B25="","",IF(AND(K25&gt;0,K25&lt;4),_xlfn.XLOOKUP(I25,'R7_健保等級労務費単価表'!A:A,'R7_健保等級労務費単価表'!G:G,"エラー",0),_xlfn.XLOOKUP(I25,'R7_健保等級労務費単価表'!A:A,'R7_健保等級労務費単価表'!F:F,"エラー",0)))</f>
        <v/>
      </c>
      <c r="N25" s="256"/>
      <c r="O25" s="69" t="s">
        <v>93</v>
      </c>
      <c r="P25" s="226"/>
      <c r="Q25" s="227"/>
      <c r="R25" s="226"/>
      <c r="S25" s="227"/>
      <c r="T25" s="267"/>
      <c r="U25" s="268"/>
      <c r="V25" s="266"/>
      <c r="W25" s="227"/>
      <c r="X25" s="267"/>
      <c r="Y25" s="268"/>
      <c r="Z25" s="266"/>
      <c r="AA25" s="227"/>
      <c r="AB25" s="226"/>
      <c r="AC25" s="227"/>
      <c r="AD25" s="226"/>
      <c r="AE25" s="227"/>
      <c r="AF25" s="226"/>
      <c r="AG25" s="227"/>
      <c r="AH25" s="226"/>
      <c r="AI25" s="227"/>
      <c r="AJ25" s="226"/>
      <c r="AK25" s="262"/>
      <c r="AL25" s="263" t="str">
        <f>IF(SUM(P25:AK25)=0,"",SUM(P25:AK25))</f>
        <v/>
      </c>
      <c r="AM25" s="264"/>
      <c r="AN25" s="264"/>
      <c r="AO25" s="264"/>
      <c r="AP25" s="265"/>
      <c r="AQ25" s="31"/>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102"/>
      <c r="CL25" s="102"/>
      <c r="CM25" s="102"/>
      <c r="CN25" s="102"/>
      <c r="CO25" s="102"/>
      <c r="CP25" s="102"/>
      <c r="CQ25" s="102"/>
      <c r="CR25" s="102"/>
      <c r="CS25" s="102"/>
      <c r="CT25" s="102"/>
      <c r="CU25" s="102"/>
      <c r="CV25" s="102"/>
      <c r="CW25" s="102"/>
      <c r="CX25" s="102"/>
      <c r="CY25" s="102"/>
      <c r="CZ25" s="102"/>
    </row>
    <row r="26" spans="1:104" ht="30.75" customHeight="1" thickBot="1">
      <c r="A26" s="32"/>
      <c r="B26" s="246"/>
      <c r="C26" s="247"/>
      <c r="D26" s="247"/>
      <c r="E26" s="247"/>
      <c r="F26" s="247"/>
      <c r="G26" s="247"/>
      <c r="H26" s="248"/>
      <c r="I26" s="259"/>
      <c r="J26" s="260"/>
      <c r="K26" s="261"/>
      <c r="L26" s="260"/>
      <c r="M26" s="257"/>
      <c r="N26" s="258"/>
      <c r="O26" s="70" t="s">
        <v>94</v>
      </c>
      <c r="P26" s="224" t="str">
        <f>IF($B25="","",ROUNDDOWN($M25*$P25*24,0))</f>
        <v/>
      </c>
      <c r="Q26" s="225"/>
      <c r="R26" s="224" t="str">
        <f>IF($B25="","",ROUNDDOWN($M25*$R25*24,0))</f>
        <v/>
      </c>
      <c r="S26" s="225"/>
      <c r="T26" s="224" t="str">
        <f>IF($B25="","",ROUNDDOWN($M25*$T25*24,0))</f>
        <v/>
      </c>
      <c r="U26" s="225"/>
      <c r="V26" s="224" t="str">
        <f>IF($B25="","",ROUNDDOWN($M25*$V25*24,0))</f>
        <v/>
      </c>
      <c r="W26" s="225"/>
      <c r="X26" s="224" t="str">
        <f>IF($B25="","",ROUNDDOWN($M25*$X25*24,0))</f>
        <v/>
      </c>
      <c r="Y26" s="225"/>
      <c r="Z26" s="224" t="str">
        <f>IF($B25="","",ROUNDDOWN($M25*$Z25*24,0))</f>
        <v/>
      </c>
      <c r="AA26" s="225"/>
      <c r="AB26" s="224" t="str">
        <f>IF($B25="","",ROUNDDOWN($M25*$AB25*24,0))</f>
        <v/>
      </c>
      <c r="AC26" s="225"/>
      <c r="AD26" s="224" t="str">
        <f>IF($B25="","",ROUNDDOWN($M25*$AD25*24,0))</f>
        <v/>
      </c>
      <c r="AE26" s="225"/>
      <c r="AF26" s="224" t="str">
        <f>IF($B25="","",ROUNDDOWN($M25*$AF25*24,0))</f>
        <v/>
      </c>
      <c r="AG26" s="225"/>
      <c r="AH26" s="224" t="str">
        <f>IF($B25="","",ROUNDDOWN($M25*$AH25*24,0))</f>
        <v/>
      </c>
      <c r="AI26" s="225"/>
      <c r="AJ26" s="224" t="str">
        <f>IF($B25="","",ROUNDDOWN($M25*$AJ25*24,0))</f>
        <v/>
      </c>
      <c r="AK26" s="225"/>
      <c r="AL26" s="240" t="str">
        <f>IF(B25="","",SUM(P26:AK26))</f>
        <v/>
      </c>
      <c r="AM26" s="241"/>
      <c r="AN26" s="241"/>
      <c r="AO26" s="241"/>
      <c r="AP26" s="242"/>
      <c r="AQ26" s="31"/>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row>
    <row r="27" spans="1:104" ht="30.75" customHeight="1" thickTop="1">
      <c r="A27" s="32"/>
      <c r="B27" s="243" ph="1"/>
      <c r="C27" s="244"/>
      <c r="D27" s="244"/>
      <c r="E27" s="244"/>
      <c r="F27" s="244"/>
      <c r="G27" s="244"/>
      <c r="H27" s="245"/>
      <c r="I27" s="249"/>
      <c r="J27" s="250"/>
      <c r="K27" s="253"/>
      <c r="L27" s="250"/>
      <c r="M27" s="255" t="str">
        <f>IF(B27="","",IF(AND(K27&gt;0,K27&lt;4),_xlfn.XLOOKUP(I27,'R7_健保等級労務費単価表'!A:A,'R7_健保等級労務費単価表'!G:G,"エラー",0),_xlfn.XLOOKUP(I27,'R7_健保等級労務費単価表'!A:A,'R7_健保等級労務費単価表'!F:F,"エラー",0)))</f>
        <v/>
      </c>
      <c r="N27" s="256"/>
      <c r="O27" s="69" t="s">
        <v>93</v>
      </c>
      <c r="P27" s="226"/>
      <c r="Q27" s="227"/>
      <c r="R27" s="226"/>
      <c r="S27" s="227"/>
      <c r="T27" s="267"/>
      <c r="U27" s="268"/>
      <c r="V27" s="266"/>
      <c r="W27" s="227"/>
      <c r="X27" s="267"/>
      <c r="Y27" s="268"/>
      <c r="Z27" s="266"/>
      <c r="AA27" s="227"/>
      <c r="AB27" s="226"/>
      <c r="AC27" s="227"/>
      <c r="AD27" s="226"/>
      <c r="AE27" s="227"/>
      <c r="AF27" s="226"/>
      <c r="AG27" s="227"/>
      <c r="AH27" s="226"/>
      <c r="AI27" s="227"/>
      <c r="AJ27" s="226"/>
      <c r="AK27" s="262"/>
      <c r="AL27" s="263" t="str">
        <f>IF(SUM(P27:AK27)=0,"",SUM(P27:AK27))</f>
        <v/>
      </c>
      <c r="AM27" s="264"/>
      <c r="AN27" s="264"/>
      <c r="AO27" s="264"/>
      <c r="AP27" s="265"/>
      <c r="AQ27" s="31"/>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row>
    <row r="28" spans="1:104" ht="30.75" customHeight="1" thickBot="1">
      <c r="A28" s="32"/>
      <c r="B28" s="246"/>
      <c r="C28" s="247"/>
      <c r="D28" s="247"/>
      <c r="E28" s="247"/>
      <c r="F28" s="247"/>
      <c r="G28" s="247"/>
      <c r="H28" s="248"/>
      <c r="I28" s="259"/>
      <c r="J28" s="260"/>
      <c r="K28" s="261"/>
      <c r="L28" s="260"/>
      <c r="M28" s="257"/>
      <c r="N28" s="258"/>
      <c r="O28" s="70" t="s">
        <v>94</v>
      </c>
      <c r="P28" s="224" t="str">
        <f>IF($B27="","",ROUNDDOWN($M27*$P27*24,0))</f>
        <v/>
      </c>
      <c r="Q28" s="225"/>
      <c r="R28" s="224" t="str">
        <f>IF($B27="","",ROUNDDOWN($M27*$R27*24,0))</f>
        <v/>
      </c>
      <c r="S28" s="225"/>
      <c r="T28" s="224" t="str">
        <f>IF($B27="","",ROUNDDOWN($M27*$T27*24,0))</f>
        <v/>
      </c>
      <c r="U28" s="225"/>
      <c r="V28" s="224" t="str">
        <f>IF($B27="","",ROUNDDOWN($M27*$V27*24,0))</f>
        <v/>
      </c>
      <c r="W28" s="225"/>
      <c r="X28" s="224" t="str">
        <f>IF($B27="","",ROUNDDOWN($M27*$X27*24,0))</f>
        <v/>
      </c>
      <c r="Y28" s="225"/>
      <c r="Z28" s="224" t="str">
        <f>IF($B27="","",ROUNDDOWN($M27*$Z27*24,0))</f>
        <v/>
      </c>
      <c r="AA28" s="225"/>
      <c r="AB28" s="224" t="str">
        <f>IF($B27="","",ROUNDDOWN($M27*$AB27*24,0))</f>
        <v/>
      </c>
      <c r="AC28" s="225"/>
      <c r="AD28" s="224" t="str">
        <f>IF($B27="","",ROUNDDOWN($M27*$AD27*24,0))</f>
        <v/>
      </c>
      <c r="AE28" s="225"/>
      <c r="AF28" s="224" t="str">
        <f>IF($B27="","",ROUNDDOWN($M27*$AF27*24,0))</f>
        <v/>
      </c>
      <c r="AG28" s="225"/>
      <c r="AH28" s="224" t="str">
        <f>IF($B27="","",ROUNDDOWN($M27*$AH27*24,0))</f>
        <v/>
      </c>
      <c r="AI28" s="225"/>
      <c r="AJ28" s="224" t="str">
        <f>IF($B27="","",ROUNDDOWN($M27*$AJ27*24,0))</f>
        <v/>
      </c>
      <c r="AK28" s="225"/>
      <c r="AL28" s="240" t="str">
        <f>IF(B27="","",SUM(P28:AK28))</f>
        <v/>
      </c>
      <c r="AM28" s="241"/>
      <c r="AN28" s="241"/>
      <c r="AO28" s="241"/>
      <c r="AP28" s="242"/>
      <c r="AQ28" s="31"/>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row>
    <row r="29" spans="1:104" ht="30.75" customHeight="1" thickTop="1">
      <c r="A29" s="32"/>
      <c r="B29" s="243" ph="1"/>
      <c r="C29" s="244"/>
      <c r="D29" s="244"/>
      <c r="E29" s="244"/>
      <c r="F29" s="244"/>
      <c r="G29" s="244"/>
      <c r="H29" s="245"/>
      <c r="I29" s="249"/>
      <c r="J29" s="250"/>
      <c r="K29" s="253"/>
      <c r="L29" s="250"/>
      <c r="M29" s="255" t="str">
        <f>IF(B29="","",IF(AND(K29&gt;0,K29&lt;4),_xlfn.XLOOKUP(I29,'R7_健保等級労務費単価表'!A:A,'R7_健保等級労務費単価表'!G:G,"エラー",0),_xlfn.XLOOKUP(I29,'R7_健保等級労務費単価表'!A:A,'R7_健保等級労務費単価表'!F:F,"エラー",0)))</f>
        <v/>
      </c>
      <c r="N29" s="256"/>
      <c r="O29" s="69" t="s">
        <v>93</v>
      </c>
      <c r="P29" s="226"/>
      <c r="Q29" s="227"/>
      <c r="R29" s="226"/>
      <c r="S29" s="227"/>
      <c r="T29" s="267"/>
      <c r="U29" s="268"/>
      <c r="V29" s="266"/>
      <c r="W29" s="227"/>
      <c r="X29" s="267"/>
      <c r="Y29" s="268"/>
      <c r="Z29" s="266"/>
      <c r="AA29" s="227"/>
      <c r="AB29" s="226"/>
      <c r="AC29" s="227"/>
      <c r="AD29" s="226"/>
      <c r="AE29" s="227"/>
      <c r="AF29" s="226"/>
      <c r="AG29" s="227"/>
      <c r="AH29" s="226"/>
      <c r="AI29" s="227"/>
      <c r="AJ29" s="226"/>
      <c r="AK29" s="262"/>
      <c r="AL29" s="263" t="str">
        <f>IF(SUM(P29:AK29)=0,"",SUM(P29:AK29))</f>
        <v/>
      </c>
      <c r="AM29" s="264"/>
      <c r="AN29" s="264"/>
      <c r="AO29" s="264"/>
      <c r="AP29" s="265"/>
      <c r="AQ29" s="31"/>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row>
    <row r="30" spans="1:104" ht="30.75" customHeight="1" thickBot="1">
      <c r="A30" s="32"/>
      <c r="B30" s="246"/>
      <c r="C30" s="247"/>
      <c r="D30" s="247"/>
      <c r="E30" s="247"/>
      <c r="F30" s="247"/>
      <c r="G30" s="247"/>
      <c r="H30" s="248"/>
      <c r="I30" s="259"/>
      <c r="J30" s="260"/>
      <c r="K30" s="261"/>
      <c r="L30" s="260"/>
      <c r="M30" s="257"/>
      <c r="N30" s="258"/>
      <c r="O30" s="70" t="s">
        <v>94</v>
      </c>
      <c r="P30" s="224" t="str">
        <f>IF($B29="","",ROUNDDOWN($M29*$P29*24,0))</f>
        <v/>
      </c>
      <c r="Q30" s="225"/>
      <c r="R30" s="224" t="str">
        <f>IF($B29="","",ROUNDDOWN($M29*$R29*24,0))</f>
        <v/>
      </c>
      <c r="S30" s="225"/>
      <c r="T30" s="224" t="str">
        <f>IF($B29="","",ROUNDDOWN($M29*$T29*24,0))</f>
        <v/>
      </c>
      <c r="U30" s="225"/>
      <c r="V30" s="224" t="str">
        <f>IF($B29="","",ROUNDDOWN($M29*$V29*24,0))</f>
        <v/>
      </c>
      <c r="W30" s="225"/>
      <c r="X30" s="224" t="str">
        <f>IF($B29="","",ROUNDDOWN($M29*$X29*24,0))</f>
        <v/>
      </c>
      <c r="Y30" s="225"/>
      <c r="Z30" s="224" t="str">
        <f>IF($B29="","",ROUNDDOWN($M29*$Z29*24,0))</f>
        <v/>
      </c>
      <c r="AA30" s="225"/>
      <c r="AB30" s="224" t="str">
        <f>IF($B29="","",ROUNDDOWN($M29*$AB29*24,0))</f>
        <v/>
      </c>
      <c r="AC30" s="225"/>
      <c r="AD30" s="224" t="str">
        <f>IF($B29="","",ROUNDDOWN($M29*$AD29*24,0))</f>
        <v/>
      </c>
      <c r="AE30" s="225"/>
      <c r="AF30" s="224" t="str">
        <f>IF($B29="","",ROUNDDOWN($M29*$AF29*24,0))</f>
        <v/>
      </c>
      <c r="AG30" s="225"/>
      <c r="AH30" s="224" t="str">
        <f>IF($B29="","",ROUNDDOWN($M29*$AH29*24,0))</f>
        <v/>
      </c>
      <c r="AI30" s="225"/>
      <c r="AJ30" s="224" t="str">
        <f>IF($B29="","",ROUNDDOWN($M29*$AJ29*24,0))</f>
        <v/>
      </c>
      <c r="AK30" s="225"/>
      <c r="AL30" s="240" t="str">
        <f>IF(B29="","",SUM(P30:AK30))</f>
        <v/>
      </c>
      <c r="AM30" s="241"/>
      <c r="AN30" s="241"/>
      <c r="AO30" s="241"/>
      <c r="AP30" s="242"/>
      <c r="AQ30" s="31"/>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row>
    <row r="31" spans="1:104" ht="30.75" customHeight="1" thickTop="1">
      <c r="A31" s="32"/>
      <c r="B31" s="243" ph="1"/>
      <c r="C31" s="244"/>
      <c r="D31" s="244"/>
      <c r="E31" s="244"/>
      <c r="F31" s="244"/>
      <c r="G31" s="244"/>
      <c r="H31" s="245"/>
      <c r="I31" s="249"/>
      <c r="J31" s="250"/>
      <c r="K31" s="253"/>
      <c r="L31" s="250"/>
      <c r="M31" s="255" t="str">
        <f>IF(B31="","",IF(AND(K31&gt;0,K31&lt;4),_xlfn.XLOOKUP(I31,'R7_健保等級労務費単価表'!A:A,'R7_健保等級労務費単価表'!G:G,"エラー",0),_xlfn.XLOOKUP(I31,'R7_健保等級労務費単価表'!A:A,'R7_健保等級労務費単価表'!F:F,"エラー",0)))</f>
        <v/>
      </c>
      <c r="N31" s="256"/>
      <c r="O31" s="69" t="s">
        <v>93</v>
      </c>
      <c r="P31" s="226"/>
      <c r="Q31" s="227"/>
      <c r="R31" s="226"/>
      <c r="S31" s="227"/>
      <c r="T31" s="267"/>
      <c r="U31" s="268"/>
      <c r="V31" s="266"/>
      <c r="W31" s="227"/>
      <c r="X31" s="267"/>
      <c r="Y31" s="268"/>
      <c r="Z31" s="266"/>
      <c r="AA31" s="227"/>
      <c r="AB31" s="226"/>
      <c r="AC31" s="227"/>
      <c r="AD31" s="226"/>
      <c r="AE31" s="227"/>
      <c r="AF31" s="226"/>
      <c r="AG31" s="227"/>
      <c r="AH31" s="226"/>
      <c r="AI31" s="227"/>
      <c r="AJ31" s="226"/>
      <c r="AK31" s="262"/>
      <c r="AL31" s="263" t="str">
        <f>IF(SUM(P31:AK31)=0,"",SUM(P31:AK31))</f>
        <v/>
      </c>
      <c r="AM31" s="264"/>
      <c r="AN31" s="264"/>
      <c r="AO31" s="264"/>
      <c r="AP31" s="265"/>
      <c r="AQ31" s="31"/>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row>
    <row r="32" spans="1:104" ht="30.75" customHeight="1" thickBot="1">
      <c r="A32" s="32"/>
      <c r="B32" s="246"/>
      <c r="C32" s="247"/>
      <c r="D32" s="247"/>
      <c r="E32" s="247"/>
      <c r="F32" s="247"/>
      <c r="G32" s="247"/>
      <c r="H32" s="248"/>
      <c r="I32" s="259"/>
      <c r="J32" s="260"/>
      <c r="K32" s="261"/>
      <c r="L32" s="260"/>
      <c r="M32" s="257"/>
      <c r="N32" s="258"/>
      <c r="O32" s="70" t="s">
        <v>94</v>
      </c>
      <c r="P32" s="224" t="str">
        <f>IF($B31="","",ROUNDDOWN($M31*$P31*24,0))</f>
        <v/>
      </c>
      <c r="Q32" s="225"/>
      <c r="R32" s="224" t="str">
        <f>IF($B31="","",ROUNDDOWN($M31*$R31*24,0))</f>
        <v/>
      </c>
      <c r="S32" s="225"/>
      <c r="T32" s="224" t="str">
        <f>IF($B31="","",ROUNDDOWN($M31*$T31*24,0))</f>
        <v/>
      </c>
      <c r="U32" s="225"/>
      <c r="V32" s="224" t="str">
        <f>IF($B31="","",ROUNDDOWN($M31*$V31*24,0))</f>
        <v/>
      </c>
      <c r="W32" s="225"/>
      <c r="X32" s="224" t="str">
        <f>IF($B31="","",ROUNDDOWN($M31*$X31*24,0))</f>
        <v/>
      </c>
      <c r="Y32" s="225"/>
      <c r="Z32" s="224" t="str">
        <f>IF($B31="","",ROUNDDOWN($M31*$Z31*24,0))</f>
        <v/>
      </c>
      <c r="AA32" s="225"/>
      <c r="AB32" s="224" t="str">
        <f>IF($B31="","",ROUNDDOWN($M31*$AB31*24,0))</f>
        <v/>
      </c>
      <c r="AC32" s="225"/>
      <c r="AD32" s="224" t="str">
        <f>IF($B31="","",ROUNDDOWN($M31*$AD31*24,0))</f>
        <v/>
      </c>
      <c r="AE32" s="225"/>
      <c r="AF32" s="224" t="str">
        <f>IF($B31="","",ROUNDDOWN($M31*$AF31*24,0))</f>
        <v/>
      </c>
      <c r="AG32" s="225"/>
      <c r="AH32" s="224" t="str">
        <f>IF($B31="","",ROUNDDOWN($M31*$AH31*24,0))</f>
        <v/>
      </c>
      <c r="AI32" s="225"/>
      <c r="AJ32" s="224" t="str">
        <f>IF($B31="","",ROUNDDOWN($M31*$AJ31*24,0))</f>
        <v/>
      </c>
      <c r="AK32" s="225"/>
      <c r="AL32" s="240" t="str">
        <f>IF(B31="","",SUM(P32:AK32))</f>
        <v/>
      </c>
      <c r="AM32" s="241"/>
      <c r="AN32" s="241"/>
      <c r="AO32" s="241"/>
      <c r="AP32" s="242"/>
      <c r="AQ32" s="31"/>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row>
    <row r="33" spans="1:88" ht="30.75" customHeight="1" thickTop="1">
      <c r="A33" s="32"/>
      <c r="B33" s="243" ph="1"/>
      <c r="C33" s="244"/>
      <c r="D33" s="244"/>
      <c r="E33" s="244"/>
      <c r="F33" s="244"/>
      <c r="G33" s="244"/>
      <c r="H33" s="245"/>
      <c r="I33" s="249"/>
      <c r="J33" s="250"/>
      <c r="K33" s="253"/>
      <c r="L33" s="250"/>
      <c r="M33" s="255" t="str">
        <f>IF(B33="","",IF(AND(K33&gt;0,K33&lt;4),_xlfn.XLOOKUP(I33,'R7_健保等級労務費単価表'!A:A,'R7_健保等級労務費単価表'!G:G,"エラー",0),_xlfn.XLOOKUP(I33,'R7_健保等級労務費単価表'!A:A,'R7_健保等級労務費単価表'!F:F,"エラー",0)))</f>
        <v/>
      </c>
      <c r="N33" s="256"/>
      <c r="O33" s="69" t="s">
        <v>93</v>
      </c>
      <c r="P33" s="226"/>
      <c r="Q33" s="227"/>
      <c r="R33" s="226"/>
      <c r="S33" s="227"/>
      <c r="T33" s="267"/>
      <c r="U33" s="268"/>
      <c r="V33" s="266"/>
      <c r="W33" s="227"/>
      <c r="X33" s="267"/>
      <c r="Y33" s="268"/>
      <c r="Z33" s="266"/>
      <c r="AA33" s="227"/>
      <c r="AB33" s="226"/>
      <c r="AC33" s="227"/>
      <c r="AD33" s="226"/>
      <c r="AE33" s="227"/>
      <c r="AF33" s="226"/>
      <c r="AG33" s="227"/>
      <c r="AH33" s="226"/>
      <c r="AI33" s="227"/>
      <c r="AJ33" s="226"/>
      <c r="AK33" s="262"/>
      <c r="AL33" s="263" t="str">
        <f>IF(SUM(P33:AK33)=0,"",SUM(P33:AK33))</f>
        <v/>
      </c>
      <c r="AM33" s="264"/>
      <c r="AN33" s="264"/>
      <c r="AO33" s="264"/>
      <c r="AP33" s="265"/>
      <c r="AQ33" s="31"/>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row>
    <row r="34" spans="1:88" ht="30.75" customHeight="1" thickBot="1">
      <c r="A34" s="32"/>
      <c r="B34" s="246"/>
      <c r="C34" s="247"/>
      <c r="D34" s="247"/>
      <c r="E34" s="247"/>
      <c r="F34" s="247"/>
      <c r="G34" s="247"/>
      <c r="H34" s="248"/>
      <c r="I34" s="259"/>
      <c r="J34" s="260"/>
      <c r="K34" s="261"/>
      <c r="L34" s="260"/>
      <c r="M34" s="257"/>
      <c r="N34" s="258"/>
      <c r="O34" s="70" t="s">
        <v>94</v>
      </c>
      <c r="P34" s="224" t="str">
        <f>IF($B33="","",ROUNDDOWN($M33*$P33*24,0))</f>
        <v/>
      </c>
      <c r="Q34" s="225"/>
      <c r="R34" s="224" t="str">
        <f>IF($B33="","",ROUNDDOWN($M33*$R33*24,0))</f>
        <v/>
      </c>
      <c r="S34" s="225"/>
      <c r="T34" s="224" t="str">
        <f>IF($B33="","",ROUNDDOWN($M33*$T33*24,0))</f>
        <v/>
      </c>
      <c r="U34" s="225"/>
      <c r="V34" s="224" t="str">
        <f>IF($B33="","",ROUNDDOWN($M33*$V33*24,0))</f>
        <v/>
      </c>
      <c r="W34" s="225"/>
      <c r="X34" s="224" t="str">
        <f>IF($B33="","",ROUNDDOWN($M33*$X33*24,0))</f>
        <v/>
      </c>
      <c r="Y34" s="225"/>
      <c r="Z34" s="224" t="str">
        <f>IF($B33="","",ROUNDDOWN($M33*$Z33*24,0))</f>
        <v/>
      </c>
      <c r="AA34" s="225"/>
      <c r="AB34" s="224" t="str">
        <f>IF($B33="","",ROUNDDOWN($M33*$AB33*24,0))</f>
        <v/>
      </c>
      <c r="AC34" s="225"/>
      <c r="AD34" s="224" t="str">
        <f>IF($B33="","",ROUNDDOWN($M33*$AD33*24,0))</f>
        <v/>
      </c>
      <c r="AE34" s="225"/>
      <c r="AF34" s="224" t="str">
        <f>IF($B33="","",ROUNDDOWN($M33*$AF33*24,0))</f>
        <v/>
      </c>
      <c r="AG34" s="225"/>
      <c r="AH34" s="224" t="str">
        <f>IF($B33="","",ROUNDDOWN($M33*$AH33*24,0))</f>
        <v/>
      </c>
      <c r="AI34" s="225"/>
      <c r="AJ34" s="224" t="str">
        <f>IF($B33="","",ROUNDDOWN($M33*$AJ33*24,0))</f>
        <v/>
      </c>
      <c r="AK34" s="225"/>
      <c r="AL34" s="240" t="str">
        <f>IF(B33="","",SUM(P34:AK34))</f>
        <v/>
      </c>
      <c r="AM34" s="241"/>
      <c r="AN34" s="241"/>
      <c r="AO34" s="241"/>
      <c r="AP34" s="242"/>
      <c r="AQ34" s="31"/>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row>
    <row r="35" spans="1:88" ht="30.75" customHeight="1" thickTop="1">
      <c r="A35" s="32"/>
      <c r="B35" s="243" ph="1"/>
      <c r="C35" s="244"/>
      <c r="D35" s="244"/>
      <c r="E35" s="244"/>
      <c r="F35" s="244"/>
      <c r="G35" s="244"/>
      <c r="H35" s="245"/>
      <c r="I35" s="249"/>
      <c r="J35" s="250"/>
      <c r="K35" s="253"/>
      <c r="L35" s="250"/>
      <c r="M35" s="255" t="str">
        <f>IF(B35="","",IF(AND(K35&gt;0,K35&lt;4),_xlfn.XLOOKUP(I35,'R7_健保等級労務費単価表'!A:A,'R7_健保等級労務費単価表'!G:G,"エラー",0),_xlfn.XLOOKUP(I35,'R7_健保等級労務費単価表'!A:A,'R7_健保等級労務費単価表'!F:F,"エラー",0)))</f>
        <v/>
      </c>
      <c r="N35" s="256"/>
      <c r="O35" s="69" t="s">
        <v>93</v>
      </c>
      <c r="P35" s="226"/>
      <c r="Q35" s="227"/>
      <c r="R35" s="226"/>
      <c r="S35" s="227"/>
      <c r="T35" s="267"/>
      <c r="U35" s="268"/>
      <c r="V35" s="266"/>
      <c r="W35" s="227"/>
      <c r="X35" s="267"/>
      <c r="Y35" s="268"/>
      <c r="Z35" s="266"/>
      <c r="AA35" s="227"/>
      <c r="AB35" s="226"/>
      <c r="AC35" s="227"/>
      <c r="AD35" s="226"/>
      <c r="AE35" s="227"/>
      <c r="AF35" s="226"/>
      <c r="AG35" s="227"/>
      <c r="AH35" s="226"/>
      <c r="AI35" s="227"/>
      <c r="AJ35" s="226"/>
      <c r="AK35" s="262"/>
      <c r="AL35" s="263" t="str">
        <f>IF(SUM(P35:AK35)=0,"",SUM(P35:AK35))</f>
        <v/>
      </c>
      <c r="AM35" s="264"/>
      <c r="AN35" s="264"/>
      <c r="AO35" s="264"/>
      <c r="AP35" s="265"/>
      <c r="AQ35" s="31"/>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row>
    <row r="36" spans="1:88" ht="30.75" customHeight="1" thickBot="1">
      <c r="A36" s="32"/>
      <c r="B36" s="246"/>
      <c r="C36" s="247"/>
      <c r="D36" s="247"/>
      <c r="E36" s="247"/>
      <c r="F36" s="247"/>
      <c r="G36" s="247"/>
      <c r="H36" s="248"/>
      <c r="I36" s="259"/>
      <c r="J36" s="260"/>
      <c r="K36" s="261"/>
      <c r="L36" s="260"/>
      <c r="M36" s="257"/>
      <c r="N36" s="258"/>
      <c r="O36" s="70" t="s">
        <v>94</v>
      </c>
      <c r="P36" s="224" t="str">
        <f>IF($B35="","",ROUNDDOWN($M35*$P35*24,0))</f>
        <v/>
      </c>
      <c r="Q36" s="225"/>
      <c r="R36" s="224" t="str">
        <f>IF($B35="","",ROUNDDOWN($M35*$R35*24,0))</f>
        <v/>
      </c>
      <c r="S36" s="225"/>
      <c r="T36" s="224" t="str">
        <f>IF($B35="","",ROUNDDOWN($M35*$T35*24,0))</f>
        <v/>
      </c>
      <c r="U36" s="225"/>
      <c r="V36" s="224" t="str">
        <f>IF($B35="","",ROUNDDOWN($M35*$V35*24,0))</f>
        <v/>
      </c>
      <c r="W36" s="225"/>
      <c r="X36" s="224" t="str">
        <f>IF($B35="","",ROUNDDOWN($M35*$X35*24,0))</f>
        <v/>
      </c>
      <c r="Y36" s="225"/>
      <c r="Z36" s="224" t="str">
        <f>IF($B35="","",ROUNDDOWN($M35*$Z35*24,0))</f>
        <v/>
      </c>
      <c r="AA36" s="225"/>
      <c r="AB36" s="224" t="str">
        <f>IF($B35="","",ROUNDDOWN($M35*$AB35*24,0))</f>
        <v/>
      </c>
      <c r="AC36" s="225"/>
      <c r="AD36" s="224" t="str">
        <f>IF($B35="","",ROUNDDOWN($M35*$AD35*24,0))</f>
        <v/>
      </c>
      <c r="AE36" s="225"/>
      <c r="AF36" s="224" t="str">
        <f>IF($B35="","",ROUNDDOWN($M35*$AF35*24,0))</f>
        <v/>
      </c>
      <c r="AG36" s="225"/>
      <c r="AH36" s="224" t="str">
        <f>IF($B35="","",ROUNDDOWN($M35*$AH35*24,0))</f>
        <v/>
      </c>
      <c r="AI36" s="225"/>
      <c r="AJ36" s="224" t="str">
        <f>IF($B35="","",ROUNDDOWN($M35*$AJ35*24,0))</f>
        <v/>
      </c>
      <c r="AK36" s="225"/>
      <c r="AL36" s="269" t="str">
        <f>IF(B35="","",SUM(P36:AK36))</f>
        <v/>
      </c>
      <c r="AM36" s="270"/>
      <c r="AN36" s="270"/>
      <c r="AO36" s="270"/>
      <c r="AP36" s="271"/>
      <c r="AQ36" s="31"/>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row>
    <row r="37" spans="1:88" ht="30.75" customHeight="1" thickTop="1">
      <c r="A37" s="32"/>
      <c r="B37" s="243" ph="1"/>
      <c r="C37" s="244"/>
      <c r="D37" s="244"/>
      <c r="E37" s="244"/>
      <c r="F37" s="244"/>
      <c r="G37" s="244"/>
      <c r="H37" s="245"/>
      <c r="I37" s="249"/>
      <c r="J37" s="250"/>
      <c r="K37" s="253"/>
      <c r="L37" s="250"/>
      <c r="M37" s="255" t="str">
        <f>IF(B37="","",IF(AND(K37&gt;0,K37&lt;4),_xlfn.XLOOKUP(I37,'R7_健保等級労務費単価表'!A:A,'R7_健保等級労務費単価表'!G:G,"エラー",0),_xlfn.XLOOKUP(I37,'R7_健保等級労務費単価表'!A:A,'R7_健保等級労務費単価表'!F:F,"エラー",0)))</f>
        <v/>
      </c>
      <c r="N37" s="256"/>
      <c r="O37" s="69" t="s">
        <v>93</v>
      </c>
      <c r="P37" s="226"/>
      <c r="Q37" s="227"/>
      <c r="R37" s="226"/>
      <c r="S37" s="227"/>
      <c r="T37" s="267"/>
      <c r="U37" s="268"/>
      <c r="V37" s="266"/>
      <c r="W37" s="227"/>
      <c r="X37" s="267"/>
      <c r="Y37" s="268"/>
      <c r="Z37" s="266"/>
      <c r="AA37" s="227"/>
      <c r="AB37" s="226"/>
      <c r="AC37" s="227"/>
      <c r="AD37" s="226"/>
      <c r="AE37" s="227"/>
      <c r="AF37" s="226"/>
      <c r="AG37" s="227"/>
      <c r="AH37" s="226"/>
      <c r="AI37" s="227"/>
      <c r="AJ37" s="226"/>
      <c r="AK37" s="262"/>
      <c r="AL37" s="272" t="str">
        <f>IF(SUM(P37:AK37)=0,"",SUM(P37:AK37))</f>
        <v/>
      </c>
      <c r="AM37" s="273"/>
      <c r="AN37" s="273"/>
      <c r="AO37" s="273"/>
      <c r="AP37" s="274"/>
      <c r="AQ37" s="31"/>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row>
    <row r="38" spans="1:88" ht="30.75" customHeight="1" thickBot="1">
      <c r="A38" s="32"/>
      <c r="B38" s="246"/>
      <c r="C38" s="247"/>
      <c r="D38" s="247"/>
      <c r="E38" s="247"/>
      <c r="F38" s="247"/>
      <c r="G38" s="247"/>
      <c r="H38" s="248"/>
      <c r="I38" s="259"/>
      <c r="J38" s="260"/>
      <c r="K38" s="261"/>
      <c r="L38" s="260"/>
      <c r="M38" s="257"/>
      <c r="N38" s="258"/>
      <c r="O38" s="70" t="s">
        <v>94</v>
      </c>
      <c r="P38" s="224" t="str">
        <f>IF($B37="","",ROUNDDOWN($M37*$P37*24,0))</f>
        <v/>
      </c>
      <c r="Q38" s="225"/>
      <c r="R38" s="224" t="str">
        <f>IF($B37="","",ROUNDDOWN($M37*$R37*24,0))</f>
        <v/>
      </c>
      <c r="S38" s="225"/>
      <c r="T38" s="224" t="str">
        <f>IF($B37="","",ROUNDDOWN($M37*$T37*24,0))</f>
        <v/>
      </c>
      <c r="U38" s="225"/>
      <c r="V38" s="224" t="str">
        <f>IF($B37="","",ROUNDDOWN($M37*$V37*24,0))</f>
        <v/>
      </c>
      <c r="W38" s="225"/>
      <c r="X38" s="224" t="str">
        <f>IF($B37="","",ROUNDDOWN($M37*$X37*24,0))</f>
        <v/>
      </c>
      <c r="Y38" s="225"/>
      <c r="Z38" s="224" t="str">
        <f>IF($B37="","",ROUNDDOWN($M37*$Z37*24,0))</f>
        <v/>
      </c>
      <c r="AA38" s="225"/>
      <c r="AB38" s="224" t="str">
        <f>IF($B37="","",ROUNDDOWN($M37*$AB37*24,0))</f>
        <v/>
      </c>
      <c r="AC38" s="225"/>
      <c r="AD38" s="224" t="str">
        <f>IF($B37="","",ROUNDDOWN($M37*$AD37*24,0))</f>
        <v/>
      </c>
      <c r="AE38" s="225"/>
      <c r="AF38" s="224" t="str">
        <f>IF($B37="","",ROUNDDOWN($M37*$AF37*24,0))</f>
        <v/>
      </c>
      <c r="AG38" s="225"/>
      <c r="AH38" s="224" t="str">
        <f>IF($B37="","",ROUNDDOWN($M37*$AH37*24,0))</f>
        <v/>
      </c>
      <c r="AI38" s="225"/>
      <c r="AJ38" s="224" t="str">
        <f>IF($B37="","",ROUNDDOWN($M37*$AJ37*24,0))</f>
        <v/>
      </c>
      <c r="AK38" s="225"/>
      <c r="AL38" s="269" t="str">
        <f>IF(B37="","",SUM(P38:AK38))</f>
        <v/>
      </c>
      <c r="AM38" s="270"/>
      <c r="AN38" s="270"/>
      <c r="AO38" s="270"/>
      <c r="AP38" s="271"/>
      <c r="AQ38" s="31"/>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row>
    <row r="39" spans="1:88" ht="30.75" customHeight="1" thickTop="1">
      <c r="A39" s="32"/>
      <c r="B39" s="243" ph="1"/>
      <c r="C39" s="244"/>
      <c r="D39" s="244"/>
      <c r="E39" s="244"/>
      <c r="F39" s="244"/>
      <c r="G39" s="244"/>
      <c r="H39" s="245"/>
      <c r="I39" s="249"/>
      <c r="J39" s="250"/>
      <c r="K39" s="253"/>
      <c r="L39" s="250"/>
      <c r="M39" s="255" t="str">
        <f>IF(B39="","",IF(AND(K39&gt;0,K39&lt;4),_xlfn.XLOOKUP(I39,'R7_健保等級労務費単価表'!A:A,'R7_健保等級労務費単価表'!G:G,"エラー",0),_xlfn.XLOOKUP(I39,'R7_健保等級労務費単価表'!A:A,'R7_健保等級労務費単価表'!F:F,"エラー",0)))</f>
        <v/>
      </c>
      <c r="N39" s="256"/>
      <c r="O39" s="69" t="s">
        <v>93</v>
      </c>
      <c r="P39" s="226"/>
      <c r="Q39" s="227"/>
      <c r="R39" s="226"/>
      <c r="S39" s="227"/>
      <c r="T39" s="267"/>
      <c r="U39" s="268"/>
      <c r="V39" s="266"/>
      <c r="W39" s="227"/>
      <c r="X39" s="267"/>
      <c r="Y39" s="268"/>
      <c r="Z39" s="266"/>
      <c r="AA39" s="227"/>
      <c r="AB39" s="226"/>
      <c r="AC39" s="227"/>
      <c r="AD39" s="226"/>
      <c r="AE39" s="227"/>
      <c r="AF39" s="226"/>
      <c r="AG39" s="227"/>
      <c r="AH39" s="226"/>
      <c r="AI39" s="227"/>
      <c r="AJ39" s="226"/>
      <c r="AK39" s="262"/>
      <c r="AL39" s="272" t="str">
        <f>IF(SUM(P39:AK39)=0,"",SUM(P39:AK39))</f>
        <v/>
      </c>
      <c r="AM39" s="273"/>
      <c r="AN39" s="273"/>
      <c r="AO39" s="273"/>
      <c r="AP39" s="274"/>
      <c r="AQ39" s="31"/>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row>
    <row r="40" spans="1:88" ht="30.75" customHeight="1" thickBot="1">
      <c r="A40" s="32"/>
      <c r="B40" s="246"/>
      <c r="C40" s="247"/>
      <c r="D40" s="247"/>
      <c r="E40" s="247"/>
      <c r="F40" s="247"/>
      <c r="G40" s="247"/>
      <c r="H40" s="248"/>
      <c r="I40" s="259"/>
      <c r="J40" s="260"/>
      <c r="K40" s="261"/>
      <c r="L40" s="260"/>
      <c r="M40" s="257"/>
      <c r="N40" s="258"/>
      <c r="O40" s="70" t="s">
        <v>94</v>
      </c>
      <c r="P40" s="224" t="str">
        <f>IF($B39="","",ROUNDDOWN($M39*$P39*24,0))</f>
        <v/>
      </c>
      <c r="Q40" s="225"/>
      <c r="R40" s="224" t="str">
        <f>IF($B39="","",ROUNDDOWN($M39*$R39*24,0))</f>
        <v/>
      </c>
      <c r="S40" s="225"/>
      <c r="T40" s="224" t="str">
        <f>IF($B39="","",ROUNDDOWN($M39*$T39*24,0))</f>
        <v/>
      </c>
      <c r="U40" s="225"/>
      <c r="V40" s="224" t="str">
        <f>IF($B39="","",ROUNDDOWN($M39*$V39*24,0))</f>
        <v/>
      </c>
      <c r="W40" s="225"/>
      <c r="X40" s="224" t="str">
        <f>IF($B39="","",ROUNDDOWN($M39*$X39*24,0))</f>
        <v/>
      </c>
      <c r="Y40" s="225"/>
      <c r="Z40" s="224" t="str">
        <f>IF($B39="","",ROUNDDOWN($M39*$Z39*24,0))</f>
        <v/>
      </c>
      <c r="AA40" s="225"/>
      <c r="AB40" s="224" t="str">
        <f>IF($B39="","",ROUNDDOWN($M39*$AB39*24,0))</f>
        <v/>
      </c>
      <c r="AC40" s="225"/>
      <c r="AD40" s="224" t="str">
        <f>IF($B39="","",ROUNDDOWN($M39*$AD39*24,0))</f>
        <v/>
      </c>
      <c r="AE40" s="225"/>
      <c r="AF40" s="224" t="str">
        <f>IF($B39="","",ROUNDDOWN($M39*$AF39*24,0))</f>
        <v/>
      </c>
      <c r="AG40" s="225"/>
      <c r="AH40" s="224" t="str">
        <f>IF($B39="","",ROUNDDOWN($M39*$AH39*24,0))</f>
        <v/>
      </c>
      <c r="AI40" s="225"/>
      <c r="AJ40" s="224" t="str">
        <f>IF($B39="","",ROUNDDOWN($M39*$AJ39*24,0))</f>
        <v/>
      </c>
      <c r="AK40" s="225"/>
      <c r="AL40" s="269" t="str">
        <f>IF(B39="","",SUM(P40:AK40))</f>
        <v/>
      </c>
      <c r="AM40" s="270"/>
      <c r="AN40" s="270"/>
      <c r="AO40" s="270"/>
      <c r="AP40" s="271"/>
      <c r="AQ40" s="31"/>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row>
    <row r="41" spans="1:88" ht="30.75" customHeight="1" thickTop="1">
      <c r="A41" s="32"/>
      <c r="B41" s="243" ph="1"/>
      <c r="C41" s="244"/>
      <c r="D41" s="244"/>
      <c r="E41" s="244"/>
      <c r="F41" s="244"/>
      <c r="G41" s="244"/>
      <c r="H41" s="245"/>
      <c r="I41" s="249"/>
      <c r="J41" s="250"/>
      <c r="K41" s="253"/>
      <c r="L41" s="250"/>
      <c r="M41" s="255" t="str">
        <f>IF(B41="","",IF(AND(K41&gt;0,K41&lt;4),_xlfn.XLOOKUP(I41,'R7_健保等級労務費単価表'!A:A,'R7_健保等級労務費単価表'!G:G,"エラー",0),_xlfn.XLOOKUP(I41,'R7_健保等級労務費単価表'!A:A,'R7_健保等級労務費単価表'!F:F,"エラー",0)))</f>
        <v/>
      </c>
      <c r="N41" s="256"/>
      <c r="O41" s="69" t="s">
        <v>93</v>
      </c>
      <c r="P41" s="226"/>
      <c r="Q41" s="227"/>
      <c r="R41" s="226"/>
      <c r="S41" s="227"/>
      <c r="T41" s="267"/>
      <c r="U41" s="268"/>
      <c r="V41" s="266"/>
      <c r="W41" s="227"/>
      <c r="X41" s="267"/>
      <c r="Y41" s="268"/>
      <c r="Z41" s="266"/>
      <c r="AA41" s="227"/>
      <c r="AB41" s="226"/>
      <c r="AC41" s="227"/>
      <c r="AD41" s="226"/>
      <c r="AE41" s="227"/>
      <c r="AF41" s="226"/>
      <c r="AG41" s="227"/>
      <c r="AH41" s="226"/>
      <c r="AI41" s="227"/>
      <c r="AJ41" s="226"/>
      <c r="AK41" s="262"/>
      <c r="AL41" s="272" t="str">
        <f>IF(SUM(P41:AK41)=0,"",SUM(P41:AK41))</f>
        <v/>
      </c>
      <c r="AM41" s="273"/>
      <c r="AN41" s="273"/>
      <c r="AO41" s="273"/>
      <c r="AP41" s="274"/>
      <c r="AQ41" s="31"/>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row>
    <row r="42" spans="1:88" ht="30.75" customHeight="1" thickBot="1">
      <c r="A42" s="32"/>
      <c r="B42" s="246"/>
      <c r="C42" s="247"/>
      <c r="D42" s="247"/>
      <c r="E42" s="247"/>
      <c r="F42" s="247"/>
      <c r="G42" s="247"/>
      <c r="H42" s="248"/>
      <c r="I42" s="259"/>
      <c r="J42" s="260"/>
      <c r="K42" s="261"/>
      <c r="L42" s="260"/>
      <c r="M42" s="257"/>
      <c r="N42" s="258"/>
      <c r="O42" s="70" t="s">
        <v>94</v>
      </c>
      <c r="P42" s="224" t="str">
        <f>IF($B41="","",ROUNDDOWN($M41*$P41*24,0))</f>
        <v/>
      </c>
      <c r="Q42" s="225"/>
      <c r="R42" s="224" t="str">
        <f>IF($B41="","",ROUNDDOWN($M41*$R41*24,0))</f>
        <v/>
      </c>
      <c r="S42" s="225"/>
      <c r="T42" s="224" t="str">
        <f>IF($B41="","",ROUNDDOWN($M41*$T41*24,0))</f>
        <v/>
      </c>
      <c r="U42" s="225"/>
      <c r="V42" s="224" t="str">
        <f>IF($B41="","",ROUNDDOWN($M41*$V41*24,0))</f>
        <v/>
      </c>
      <c r="W42" s="225"/>
      <c r="X42" s="224" t="str">
        <f>IF($B41="","",ROUNDDOWN($M41*$X41*24,0))</f>
        <v/>
      </c>
      <c r="Y42" s="225"/>
      <c r="Z42" s="224" t="str">
        <f>IF($B41="","",ROUNDDOWN($M41*$Z41*24,0))</f>
        <v/>
      </c>
      <c r="AA42" s="225"/>
      <c r="AB42" s="224" t="str">
        <f>IF($B41="","",ROUNDDOWN($M41*$AB41*24,0))</f>
        <v/>
      </c>
      <c r="AC42" s="225"/>
      <c r="AD42" s="224" t="str">
        <f>IF($B41="","",ROUNDDOWN($M41*$AD41*24,0))</f>
        <v/>
      </c>
      <c r="AE42" s="225"/>
      <c r="AF42" s="224" t="str">
        <f>IF($B41="","",ROUNDDOWN($M41*$AF41*24,0))</f>
        <v/>
      </c>
      <c r="AG42" s="225"/>
      <c r="AH42" s="224" t="str">
        <f>IF($B41="","",ROUNDDOWN($M41*$AH41*24,0))</f>
        <v/>
      </c>
      <c r="AI42" s="225"/>
      <c r="AJ42" s="224" t="str">
        <f>IF($B41="","",ROUNDDOWN($M41*$AJ41*24,0))</f>
        <v/>
      </c>
      <c r="AK42" s="225"/>
      <c r="AL42" s="269" t="str">
        <f>IF(B41="","",SUM(P42:AK42))</f>
        <v/>
      </c>
      <c r="AM42" s="270"/>
      <c r="AN42" s="270"/>
      <c r="AO42" s="270"/>
      <c r="AP42" s="271"/>
      <c r="AQ42" s="31"/>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row>
    <row r="43" spans="1:88" ht="30.75" customHeight="1" thickTop="1">
      <c r="A43" s="4"/>
      <c r="B43" s="243" ph="1"/>
      <c r="C43" s="244"/>
      <c r="D43" s="244"/>
      <c r="E43" s="244"/>
      <c r="F43" s="244"/>
      <c r="G43" s="244"/>
      <c r="H43" s="245"/>
      <c r="I43" s="249"/>
      <c r="J43" s="250"/>
      <c r="K43" s="253"/>
      <c r="L43" s="250"/>
      <c r="M43" s="255" t="str">
        <f>IF(B43="","",IF(AND(K43&gt;0,K43&lt;4),_xlfn.XLOOKUP(I43,'R7_健保等級労務費単価表'!A:A,'R7_健保等級労務費単価表'!G:G,"エラー",0),_xlfn.XLOOKUP(I43,'R7_健保等級労務費単価表'!A:A,'R7_健保等級労務費単価表'!F:F,"エラー",0)))</f>
        <v/>
      </c>
      <c r="N43" s="256"/>
      <c r="O43" s="69" t="s">
        <v>93</v>
      </c>
      <c r="P43" s="226"/>
      <c r="Q43" s="227"/>
      <c r="R43" s="226"/>
      <c r="S43" s="227"/>
      <c r="T43" s="267"/>
      <c r="U43" s="268"/>
      <c r="V43" s="266"/>
      <c r="W43" s="227"/>
      <c r="X43" s="267"/>
      <c r="Y43" s="268"/>
      <c r="Z43" s="266"/>
      <c r="AA43" s="227"/>
      <c r="AB43" s="226"/>
      <c r="AC43" s="227"/>
      <c r="AD43" s="226"/>
      <c r="AE43" s="227"/>
      <c r="AF43" s="226"/>
      <c r="AG43" s="227"/>
      <c r="AH43" s="226"/>
      <c r="AI43" s="227"/>
      <c r="AJ43" s="226"/>
      <c r="AK43" s="262"/>
      <c r="AL43" s="272" t="str">
        <f>IF(SUM(P43:AK43)=0,"",SUM(P43:AK43))</f>
        <v/>
      </c>
      <c r="AM43" s="273"/>
      <c r="AN43" s="273"/>
      <c r="AO43" s="273"/>
      <c r="AP43" s="274"/>
      <c r="AQ43" s="31"/>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row>
    <row r="44" spans="1:88" ht="30.75" customHeight="1" thickBot="1">
      <c r="A44" s="4"/>
      <c r="B44" s="246"/>
      <c r="C44" s="247"/>
      <c r="D44" s="247"/>
      <c r="E44" s="247"/>
      <c r="F44" s="247"/>
      <c r="G44" s="247"/>
      <c r="H44" s="248"/>
      <c r="I44" s="259"/>
      <c r="J44" s="260"/>
      <c r="K44" s="261"/>
      <c r="L44" s="260"/>
      <c r="M44" s="257"/>
      <c r="N44" s="258"/>
      <c r="O44" s="70" t="s">
        <v>94</v>
      </c>
      <c r="P44" s="224" t="str">
        <f>IF($B43="","",ROUNDDOWN($M43*$P43*24,0))</f>
        <v/>
      </c>
      <c r="Q44" s="225"/>
      <c r="R44" s="224" t="str">
        <f>IF($B43="","",ROUNDDOWN($M43*$R43*24,0))</f>
        <v/>
      </c>
      <c r="S44" s="225"/>
      <c r="T44" s="224" t="str">
        <f>IF($B43="","",ROUNDDOWN($M43*$T43*24,0))</f>
        <v/>
      </c>
      <c r="U44" s="225"/>
      <c r="V44" s="224" t="str">
        <f>IF($B43="","",ROUNDDOWN($M43*$V43*24,0))</f>
        <v/>
      </c>
      <c r="W44" s="225"/>
      <c r="X44" s="224" t="str">
        <f>IF($B43="","",ROUNDDOWN($M43*$X43*24,0))</f>
        <v/>
      </c>
      <c r="Y44" s="225"/>
      <c r="Z44" s="224" t="str">
        <f>IF($B43="","",ROUNDDOWN($M43*$Z43*24,0))</f>
        <v/>
      </c>
      <c r="AA44" s="225"/>
      <c r="AB44" s="224" t="str">
        <f>IF($B43="","",ROUNDDOWN($M43*$AB43*24,0))</f>
        <v/>
      </c>
      <c r="AC44" s="225"/>
      <c r="AD44" s="224" t="str">
        <f>IF($B43="","",ROUNDDOWN($M43*$AD43*24,0))</f>
        <v/>
      </c>
      <c r="AE44" s="225"/>
      <c r="AF44" s="224" t="str">
        <f>IF($B43="","",ROUNDDOWN($M43*$AF43*24,0))</f>
        <v/>
      </c>
      <c r="AG44" s="225"/>
      <c r="AH44" s="224" t="str">
        <f>IF($B43="","",ROUNDDOWN($M43*$AH43*24,0))</f>
        <v/>
      </c>
      <c r="AI44" s="225"/>
      <c r="AJ44" s="224" t="str">
        <f>IF($B43="","",ROUNDDOWN($M43*$AJ43*24,0))</f>
        <v/>
      </c>
      <c r="AK44" s="225"/>
      <c r="AL44" s="240" t="str">
        <f>IF(B43="","",SUM(P44:AK44))</f>
        <v/>
      </c>
      <c r="AM44" s="241"/>
      <c r="AN44" s="241"/>
      <c r="AO44" s="241"/>
      <c r="AP44" s="242"/>
      <c r="AQ44" s="31"/>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row>
    <row r="45" spans="1:88" ht="30.75" customHeight="1" thickTop="1">
      <c r="A45" s="4"/>
      <c r="B45" s="243" ph="1"/>
      <c r="C45" s="244"/>
      <c r="D45" s="244"/>
      <c r="E45" s="244"/>
      <c r="F45" s="244"/>
      <c r="G45" s="244"/>
      <c r="H45" s="245"/>
      <c r="I45" s="249"/>
      <c r="J45" s="250"/>
      <c r="K45" s="253"/>
      <c r="L45" s="250"/>
      <c r="M45" s="255" t="str">
        <f>IF(B45="","",IF(AND(K45&gt;0,K45&lt;4),_xlfn.XLOOKUP(I45,'R7_健保等級労務費単価表'!A:A,'R7_健保等級労務費単価表'!G:G,"エラー",0),_xlfn.XLOOKUP(I45,'R7_健保等級労務費単価表'!A:A,'R7_健保等級労務費単価表'!F:F,"エラー",0)))</f>
        <v/>
      </c>
      <c r="N45" s="256"/>
      <c r="O45" s="69" t="s">
        <v>93</v>
      </c>
      <c r="P45" s="226"/>
      <c r="Q45" s="227"/>
      <c r="R45" s="226"/>
      <c r="S45" s="227"/>
      <c r="T45" s="267"/>
      <c r="U45" s="268"/>
      <c r="V45" s="266"/>
      <c r="W45" s="227"/>
      <c r="X45" s="267"/>
      <c r="Y45" s="268"/>
      <c r="Z45" s="266"/>
      <c r="AA45" s="227"/>
      <c r="AB45" s="226"/>
      <c r="AC45" s="227"/>
      <c r="AD45" s="226"/>
      <c r="AE45" s="227"/>
      <c r="AF45" s="226"/>
      <c r="AG45" s="227"/>
      <c r="AH45" s="226"/>
      <c r="AI45" s="227"/>
      <c r="AJ45" s="226"/>
      <c r="AK45" s="262"/>
      <c r="AL45" s="263" t="str">
        <f>IF(SUM(P45:AK45)=0,"",SUM(P45:AK45))</f>
        <v/>
      </c>
      <c r="AM45" s="264"/>
      <c r="AN45" s="264"/>
      <c r="AO45" s="264"/>
      <c r="AP45" s="265"/>
      <c r="AQ45" s="31"/>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row>
    <row r="46" spans="1:88" ht="30.75" customHeight="1" thickBot="1">
      <c r="A46" s="4"/>
      <c r="B46" s="246"/>
      <c r="C46" s="247"/>
      <c r="D46" s="247"/>
      <c r="E46" s="247"/>
      <c r="F46" s="247"/>
      <c r="G46" s="247"/>
      <c r="H46" s="248"/>
      <c r="I46" s="259"/>
      <c r="J46" s="260"/>
      <c r="K46" s="261"/>
      <c r="L46" s="260"/>
      <c r="M46" s="257"/>
      <c r="N46" s="258"/>
      <c r="O46" s="70" t="s">
        <v>94</v>
      </c>
      <c r="P46" s="224" t="str">
        <f>IF($B45="","",ROUNDDOWN($M45*$P45*24,0))</f>
        <v/>
      </c>
      <c r="Q46" s="225"/>
      <c r="R46" s="224" t="str">
        <f>IF($B45="","",ROUNDDOWN($M45*$R45*24,0))</f>
        <v/>
      </c>
      <c r="S46" s="225"/>
      <c r="T46" s="224" t="str">
        <f>IF($B45="","",ROUNDDOWN($M45*$T45*24,0))</f>
        <v/>
      </c>
      <c r="U46" s="225"/>
      <c r="V46" s="224" t="str">
        <f>IF($B45="","",ROUNDDOWN($M45*$V45*24,0))</f>
        <v/>
      </c>
      <c r="W46" s="225"/>
      <c r="X46" s="224" t="str">
        <f>IF($B45="","",ROUNDDOWN($M45*$X45*24,0))</f>
        <v/>
      </c>
      <c r="Y46" s="225"/>
      <c r="Z46" s="224" t="str">
        <f>IF($B45="","",ROUNDDOWN($M45*$Z45*24,0))</f>
        <v/>
      </c>
      <c r="AA46" s="225"/>
      <c r="AB46" s="224" t="str">
        <f>IF($B45="","",ROUNDDOWN($M45*$AB45*24,0))</f>
        <v/>
      </c>
      <c r="AC46" s="225"/>
      <c r="AD46" s="224" t="str">
        <f>IF($B45="","",ROUNDDOWN($M45*$AD45*24,0))</f>
        <v/>
      </c>
      <c r="AE46" s="225"/>
      <c r="AF46" s="224" t="str">
        <f>IF($B45="","",ROUNDDOWN($M45*$AF45*24,0))</f>
        <v/>
      </c>
      <c r="AG46" s="225"/>
      <c r="AH46" s="224" t="str">
        <f>IF($B45="","",ROUNDDOWN($M45*$AH45*24,0))</f>
        <v/>
      </c>
      <c r="AI46" s="225"/>
      <c r="AJ46" s="224" t="str">
        <f>IF($B45="","",ROUNDDOWN($M45*$AJ45*24,0))</f>
        <v/>
      </c>
      <c r="AK46" s="225"/>
      <c r="AL46" s="240" t="str">
        <f>IF(B45="","",SUM(P46:AK46))</f>
        <v/>
      </c>
      <c r="AM46" s="241"/>
      <c r="AN46" s="241"/>
      <c r="AO46" s="241"/>
      <c r="AP46" s="242"/>
      <c r="AQ46" s="31"/>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row>
    <row r="47" spans="1:88" ht="30.75" customHeight="1" thickTop="1">
      <c r="A47" s="4"/>
      <c r="B47" s="243" ph="1"/>
      <c r="C47" s="244"/>
      <c r="D47" s="244"/>
      <c r="E47" s="244"/>
      <c r="F47" s="244"/>
      <c r="G47" s="244"/>
      <c r="H47" s="245"/>
      <c r="I47" s="249"/>
      <c r="J47" s="250"/>
      <c r="K47" s="253"/>
      <c r="L47" s="250"/>
      <c r="M47" s="255" t="str">
        <f>IF(B47="","",IF(AND(K47&gt;0,K47&lt;4),_xlfn.XLOOKUP(I47,'R7_健保等級労務費単価表'!A:A,'R7_健保等級労務費単価表'!G:G,"エラー",0),_xlfn.XLOOKUP(I47,'R7_健保等級労務費単価表'!A:A,'R7_健保等級労務費単価表'!F:F,"エラー",0)))</f>
        <v/>
      </c>
      <c r="N47" s="256"/>
      <c r="O47" s="69" t="s">
        <v>93</v>
      </c>
      <c r="P47" s="226"/>
      <c r="Q47" s="227"/>
      <c r="R47" s="226"/>
      <c r="S47" s="227"/>
      <c r="T47" s="267"/>
      <c r="U47" s="268"/>
      <c r="V47" s="266"/>
      <c r="W47" s="227"/>
      <c r="X47" s="267"/>
      <c r="Y47" s="268"/>
      <c r="Z47" s="266"/>
      <c r="AA47" s="227"/>
      <c r="AB47" s="226"/>
      <c r="AC47" s="227"/>
      <c r="AD47" s="226"/>
      <c r="AE47" s="227"/>
      <c r="AF47" s="226"/>
      <c r="AG47" s="227"/>
      <c r="AH47" s="226"/>
      <c r="AI47" s="227"/>
      <c r="AJ47" s="226"/>
      <c r="AK47" s="262"/>
      <c r="AL47" s="263" t="str">
        <f>IF(SUM(P47:AK47)=0,"",SUM(P47:AK47))</f>
        <v/>
      </c>
      <c r="AM47" s="264"/>
      <c r="AN47" s="264"/>
      <c r="AO47" s="264"/>
      <c r="AP47" s="265"/>
      <c r="AQ47" s="31"/>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row>
    <row r="48" spans="1:88" ht="30.75" customHeight="1" thickBot="1">
      <c r="A48" s="4"/>
      <c r="B48" s="246"/>
      <c r="C48" s="247"/>
      <c r="D48" s="247"/>
      <c r="E48" s="247"/>
      <c r="F48" s="247"/>
      <c r="G48" s="247"/>
      <c r="H48" s="248"/>
      <c r="I48" s="259"/>
      <c r="J48" s="260"/>
      <c r="K48" s="261"/>
      <c r="L48" s="260"/>
      <c r="M48" s="257"/>
      <c r="N48" s="258"/>
      <c r="O48" s="70" t="s">
        <v>94</v>
      </c>
      <c r="P48" s="224" t="str">
        <f>IF($B47="","",ROUNDDOWN($M47*$P47*24,0))</f>
        <v/>
      </c>
      <c r="Q48" s="225"/>
      <c r="R48" s="224" t="str">
        <f>IF($B47="","",ROUNDDOWN($M47*$R47*24,0))</f>
        <v/>
      </c>
      <c r="S48" s="225"/>
      <c r="T48" s="224" t="str">
        <f>IF($B47="","",ROUNDDOWN($M47*$T47*24,0))</f>
        <v/>
      </c>
      <c r="U48" s="225"/>
      <c r="V48" s="224" t="str">
        <f>IF($B47="","",ROUNDDOWN($M47*$V47*24,0))</f>
        <v/>
      </c>
      <c r="W48" s="225"/>
      <c r="X48" s="224" t="str">
        <f>IF($B47="","",ROUNDDOWN($M47*$X47*24,0))</f>
        <v/>
      </c>
      <c r="Y48" s="225"/>
      <c r="Z48" s="224" t="str">
        <f>IF($B47="","",ROUNDDOWN($M47*$Z47*24,0))</f>
        <v/>
      </c>
      <c r="AA48" s="225"/>
      <c r="AB48" s="224" t="str">
        <f>IF($B47="","",ROUNDDOWN($M47*$AB47*24,0))</f>
        <v/>
      </c>
      <c r="AC48" s="225"/>
      <c r="AD48" s="224" t="str">
        <f>IF($B47="","",ROUNDDOWN($M47*$AD47*24,0))</f>
        <v/>
      </c>
      <c r="AE48" s="225"/>
      <c r="AF48" s="224" t="str">
        <f>IF($B47="","",ROUNDDOWN($M47*$AF47*24,0))</f>
        <v/>
      </c>
      <c r="AG48" s="225"/>
      <c r="AH48" s="224" t="str">
        <f>IF($B47="","",ROUNDDOWN($M47*$AH47*24,0))</f>
        <v/>
      </c>
      <c r="AI48" s="225"/>
      <c r="AJ48" s="224" t="str">
        <f>IF($B47="","",ROUNDDOWN($M47*$AJ47*24,0))</f>
        <v/>
      </c>
      <c r="AK48" s="225"/>
      <c r="AL48" s="240" t="str">
        <f>IF(B47="","",SUM(P48:AK48))</f>
        <v/>
      </c>
      <c r="AM48" s="241"/>
      <c r="AN48" s="241"/>
      <c r="AO48" s="241"/>
      <c r="AP48" s="242"/>
      <c r="AQ48" s="31"/>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row>
    <row r="49" spans="1:88" ht="30.75" customHeight="1" thickTop="1">
      <c r="A49" s="4"/>
      <c r="B49" s="243" ph="1"/>
      <c r="C49" s="244"/>
      <c r="D49" s="244"/>
      <c r="E49" s="244"/>
      <c r="F49" s="244"/>
      <c r="G49" s="244"/>
      <c r="H49" s="245"/>
      <c r="I49" s="249"/>
      <c r="J49" s="250"/>
      <c r="K49" s="253"/>
      <c r="L49" s="250"/>
      <c r="M49" s="255" t="str">
        <f>IF(B49="","",IF(AND(K49&gt;0,K49&lt;4),_xlfn.XLOOKUP(I49,'R7_健保等級労務費単価表'!A:A,'R7_健保等級労務費単価表'!G:G,"エラー",0),_xlfn.XLOOKUP(I49,'R7_健保等級労務費単価表'!A:A,'R7_健保等級労務費単価表'!F:F,"エラー",0)))</f>
        <v/>
      </c>
      <c r="N49" s="256"/>
      <c r="O49" s="69" t="s">
        <v>93</v>
      </c>
      <c r="P49" s="226"/>
      <c r="Q49" s="227"/>
      <c r="R49" s="226"/>
      <c r="S49" s="227"/>
      <c r="T49" s="267"/>
      <c r="U49" s="268"/>
      <c r="V49" s="266"/>
      <c r="W49" s="227"/>
      <c r="X49" s="267"/>
      <c r="Y49" s="268"/>
      <c r="Z49" s="266"/>
      <c r="AA49" s="227"/>
      <c r="AB49" s="226"/>
      <c r="AC49" s="227"/>
      <c r="AD49" s="226"/>
      <c r="AE49" s="227"/>
      <c r="AF49" s="226"/>
      <c r="AG49" s="227"/>
      <c r="AH49" s="226"/>
      <c r="AI49" s="227"/>
      <c r="AJ49" s="226"/>
      <c r="AK49" s="262"/>
      <c r="AL49" s="263" t="str">
        <f>IF(SUM(P49:AK49)=0,"",SUM(P49:AK49))</f>
        <v/>
      </c>
      <c r="AM49" s="264"/>
      <c r="AN49" s="264"/>
      <c r="AO49" s="264"/>
      <c r="AP49" s="265"/>
      <c r="AQ49" s="31"/>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row>
    <row r="50" spans="1:88" ht="30.75" customHeight="1" thickBot="1">
      <c r="A50" s="4"/>
      <c r="B50" s="246"/>
      <c r="C50" s="247"/>
      <c r="D50" s="247"/>
      <c r="E50" s="247"/>
      <c r="F50" s="247"/>
      <c r="G50" s="247"/>
      <c r="H50" s="248"/>
      <c r="I50" s="251"/>
      <c r="J50" s="252"/>
      <c r="K50" s="254"/>
      <c r="L50" s="252"/>
      <c r="M50" s="257"/>
      <c r="N50" s="258"/>
      <c r="O50" s="70" t="s">
        <v>94</v>
      </c>
      <c r="P50" s="224" t="str">
        <f>IF($B49="","",ROUNDDOWN($M49*$P49*24,0))</f>
        <v/>
      </c>
      <c r="Q50" s="225"/>
      <c r="R50" s="224" t="str">
        <f>IF($B49="","",ROUNDDOWN($M49*$R49*24,0))</f>
        <v/>
      </c>
      <c r="S50" s="225"/>
      <c r="T50" s="224" t="str">
        <f>IF($B49="","",ROUNDDOWN($M49*$T49*24,0))</f>
        <v/>
      </c>
      <c r="U50" s="225"/>
      <c r="V50" s="224" t="str">
        <f>IF($B49="","",ROUNDDOWN($M49*$V49*24,0))</f>
        <v/>
      </c>
      <c r="W50" s="225"/>
      <c r="X50" s="224" t="str">
        <f>IF($B49="","",ROUNDDOWN($M49*$X49*24,0))</f>
        <v/>
      </c>
      <c r="Y50" s="225"/>
      <c r="Z50" s="224" t="str">
        <f>IF($B49="","",ROUNDDOWN($M49*$Z49*24,0))</f>
        <v/>
      </c>
      <c r="AA50" s="225"/>
      <c r="AB50" s="224" t="str">
        <f>IF($B49="","",ROUNDDOWN($M49*$AB49*24,0))</f>
        <v/>
      </c>
      <c r="AC50" s="225"/>
      <c r="AD50" s="224" t="str">
        <f>IF($B49="","",ROUNDDOWN($M49*$AD49*24,0))</f>
        <v/>
      </c>
      <c r="AE50" s="225"/>
      <c r="AF50" s="224" t="str">
        <f>IF($B49="","",ROUNDDOWN($M49*$AF49*24,0))</f>
        <v/>
      </c>
      <c r="AG50" s="225"/>
      <c r="AH50" s="224" t="str">
        <f>IF($B49="","",ROUNDDOWN($M49*$AH49*24,0))</f>
        <v/>
      </c>
      <c r="AI50" s="225"/>
      <c r="AJ50" s="224" t="str">
        <f>IF($B49="","",ROUNDDOWN($M49*$AJ49*24,0))</f>
        <v/>
      </c>
      <c r="AK50" s="225"/>
      <c r="AL50" s="237" t="str">
        <f>IF(B49="","",SUM(P50:AK50))</f>
        <v/>
      </c>
      <c r="AM50" s="238"/>
      <c r="AN50" s="238"/>
      <c r="AO50" s="238"/>
      <c r="AP50" s="239"/>
      <c r="AQ50" s="31"/>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row>
    <row r="51" spans="1:88" ht="30.75" customHeight="1" thickTop="1" thickBot="1">
      <c r="A51" s="4"/>
      <c r="B51" s="228" t="s">
        <v>24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30"/>
      <c r="AL51" s="231">
        <f>SUMIF(O11:O50,"時間(hh:mm)",AL11:AP50)</f>
        <v>0</v>
      </c>
      <c r="AM51" s="232"/>
      <c r="AN51" s="232"/>
      <c r="AO51" s="232"/>
      <c r="AP51" s="233"/>
      <c r="AQ51" s="31"/>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row>
    <row r="52" spans="1:88" ht="30.75" customHeight="1" thickTop="1" thickBot="1">
      <c r="A52" s="4"/>
      <c r="B52" s="228" t="s">
        <v>50</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30"/>
      <c r="AL52" s="234">
        <f>SUMIF(O11:O50,"金額(￥)",AL11:AP50)</f>
        <v>0</v>
      </c>
      <c r="AM52" s="235"/>
      <c r="AN52" s="235"/>
      <c r="AO52" s="235"/>
      <c r="AP52" s="236"/>
      <c r="AQ52" s="31"/>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row>
    <row r="53" spans="1:88" ht="15.75" customHeight="1">
      <c r="A53" s="4"/>
      <c r="B53" s="28"/>
      <c r="C53" s="21"/>
      <c r="D53" s="21"/>
      <c r="E53" s="21"/>
      <c r="F53" s="21"/>
      <c r="G53" s="21"/>
      <c r="H53" s="21"/>
      <c r="I53" s="21"/>
      <c r="J53" s="21"/>
      <c r="K53" s="21"/>
      <c r="L53" s="21"/>
      <c r="Q53" s="21"/>
      <c r="S53" s="21"/>
      <c r="T53" s="21"/>
      <c r="U53" s="21"/>
      <c r="V53" s="21"/>
      <c r="W53" s="21"/>
      <c r="X53" s="21"/>
      <c r="Y53" s="21"/>
      <c r="Z53" s="21"/>
      <c r="AA53" s="21"/>
      <c r="AB53" s="21"/>
      <c r="AC53" s="8"/>
      <c r="AD53" s="8"/>
      <c r="AE53" s="8"/>
      <c r="AF53" s="21"/>
      <c r="AG53" s="21"/>
      <c r="AH53" s="21"/>
      <c r="AI53" s="21"/>
      <c r="AJ53" s="21"/>
      <c r="AK53" s="21"/>
      <c r="AL53" s="21"/>
      <c r="AM53" s="21"/>
      <c r="AN53" s="21"/>
      <c r="AO53" s="21"/>
      <c r="AP53" s="21"/>
      <c r="AQ53" s="31"/>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row>
    <row r="54" spans="1:88" ht="5.25" customHeight="1">
      <c r="A54" s="24"/>
      <c r="C54" s="1"/>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24"/>
      <c r="AK54" s="24"/>
      <c r="AL54" s="24"/>
      <c r="AM54" s="24"/>
      <c r="AN54" s="24"/>
      <c r="AO54" s="24"/>
      <c r="AP54" s="24"/>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row>
    <row r="55" spans="1:88" ht="10.5" customHeight="1">
      <c r="A55" s="24"/>
      <c r="I55" s="11"/>
      <c r="J55" s="11"/>
      <c r="K55" s="11"/>
      <c r="AS55" s="11" t="s">
        <v>51</v>
      </c>
    </row>
    <row r="56" spans="1:88" ht="10.5" customHeight="1">
      <c r="C56" s="9"/>
      <c r="D56" s="9"/>
      <c r="E56" s="9"/>
      <c r="F56" s="9"/>
      <c r="G56" s="9"/>
      <c r="H56" s="9"/>
      <c r="I56" s="16"/>
      <c r="J56" s="16"/>
      <c r="K56" s="16"/>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88" ht="10.5" customHeight="1">
      <c r="C57" s="9"/>
      <c r="D57" s="9"/>
      <c r="E57" s="9"/>
      <c r="F57" s="9"/>
      <c r="G57" s="9"/>
      <c r="H57" s="9"/>
      <c r="I57" s="16"/>
      <c r="J57" s="16"/>
      <c r="K57" s="16"/>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88" ht="10.5" customHeight="1">
      <c r="C58" s="9"/>
      <c r="D58" s="9"/>
      <c r="E58" s="9"/>
      <c r="F58" s="9"/>
      <c r="G58" s="9"/>
      <c r="H58" s="9"/>
      <c r="I58" s="16"/>
      <c r="J58" s="16"/>
      <c r="K58" s="16"/>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88" ht="10.5" customHeight="1">
      <c r="C59" s="9"/>
      <c r="D59" s="3"/>
      <c r="E59" s="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88" ht="10.5" customHeight="1">
      <c r="C60" s="9"/>
      <c r="D60" s="1"/>
      <c r="E60" s="19"/>
      <c r="F60" s="17"/>
      <c r="G60" s="19"/>
      <c r="H60" s="5"/>
      <c r="I60" s="5"/>
      <c r="J60" s="5"/>
      <c r="K60" s="5"/>
      <c r="L60" s="5"/>
      <c r="M60" s="6"/>
      <c r="N60" s="7"/>
      <c r="O60" s="7"/>
    </row>
    <row r="61" spans="1:88" ht="10.5" customHeight="1">
      <c r="C61" s="9"/>
      <c r="D61" s="1"/>
      <c r="E61" s="2"/>
      <c r="F61" s="2"/>
      <c r="G61" s="2"/>
      <c r="H61" s="2"/>
      <c r="I61" s="33"/>
      <c r="J61" s="33"/>
      <c r="K61" s="33"/>
      <c r="L61" s="34"/>
      <c r="M61" s="18"/>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88" ht="10.5" customHeight="1">
      <c r="A62" s="35"/>
      <c r="C62" s="9"/>
      <c r="D62" s="1"/>
      <c r="E62" s="2"/>
      <c r="F62" s="2"/>
      <c r="G62" s="2"/>
      <c r="H62" s="2"/>
      <c r="I62" s="34"/>
      <c r="J62" s="34"/>
      <c r="K62" s="34"/>
      <c r="L62" s="34"/>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88" ht="10.5" customHeight="1">
      <c r="A63" s="35"/>
      <c r="C63" s="9"/>
      <c r="D63" s="1"/>
      <c r="E63" s="2"/>
      <c r="F63" s="2"/>
      <c r="G63" s="2"/>
      <c r="H63" s="2"/>
      <c r="I63" s="34"/>
      <c r="J63" s="34"/>
      <c r="K63" s="34"/>
      <c r="L63" s="34"/>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88" ht="10.5" customHeight="1">
      <c r="A64" s="35"/>
      <c r="C64" s="9"/>
      <c r="D64" s="1"/>
      <c r="E64" s="2"/>
      <c r="F64" s="2"/>
      <c r="G64" s="2"/>
      <c r="H64" s="2"/>
      <c r="I64" s="34"/>
      <c r="J64" s="34"/>
      <c r="K64" s="34"/>
      <c r="L64" s="34"/>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42" ht="10.5" customHeight="1">
      <c r="A65" s="35"/>
      <c r="C65" s="9"/>
      <c r="D65" s="1"/>
      <c r="E65" s="2"/>
      <c r="F65" s="2"/>
      <c r="G65" s="2"/>
      <c r="H65" s="2"/>
      <c r="I65" s="34"/>
      <c r="J65" s="34"/>
      <c r="K65" s="34"/>
      <c r="L65" s="34"/>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42" ht="10.5" customHeight="1">
      <c r="A66" s="35"/>
      <c r="C66" s="9"/>
      <c r="D66" s="1"/>
      <c r="E66" s="2"/>
      <c r="F66" s="2"/>
      <c r="G66" s="2"/>
      <c r="H66" s="2"/>
      <c r="I66" s="34"/>
      <c r="J66" s="34"/>
      <c r="K66" s="34"/>
      <c r="L66" s="34"/>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42" ht="10.5" customHeight="1">
      <c r="A67" s="35"/>
      <c r="C67" s="9"/>
      <c r="D67" s="1"/>
      <c r="E67" s="2"/>
      <c r="F67" s="2"/>
      <c r="G67" s="2"/>
      <c r="H67" s="2"/>
      <c r="I67" s="34"/>
      <c r="J67" s="34"/>
      <c r="K67" s="34"/>
      <c r="L67" s="34"/>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42" ht="10.5" customHeight="1">
      <c r="A68" s="35"/>
      <c r="C68" s="9"/>
      <c r="D68" s="1"/>
      <c r="E68" s="2"/>
      <c r="F68" s="2"/>
      <c r="G68" s="2"/>
      <c r="H68" s="2"/>
      <c r="I68" s="34"/>
      <c r="J68" s="34"/>
      <c r="K68" s="34"/>
      <c r="L68" s="34"/>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42" ht="10.5" customHeight="1">
      <c r="A69" s="35"/>
      <c r="D69" s="1"/>
      <c r="E69" s="2"/>
      <c r="F69" s="2"/>
      <c r="G69" s="2"/>
      <c r="H69" s="2"/>
      <c r="I69" s="34"/>
      <c r="J69" s="34"/>
      <c r="K69" s="34"/>
      <c r="L69" s="34"/>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42" ht="10.5" customHeight="1">
      <c r="A70" s="35"/>
      <c r="D70" s="1"/>
      <c r="E70" s="2"/>
      <c r="F70" s="2"/>
      <c r="G70" s="2"/>
      <c r="H70" s="2"/>
      <c r="I70" s="34"/>
      <c r="J70" s="34"/>
      <c r="K70" s="34"/>
      <c r="L70" s="34"/>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1:42" ht="10.5" customHeight="1">
      <c r="A71" s="35"/>
      <c r="D71" s="1"/>
      <c r="E71" s="2"/>
      <c r="F71" s="2"/>
      <c r="G71" s="2"/>
      <c r="H71" s="2"/>
      <c r="I71" s="34"/>
      <c r="J71" s="34"/>
      <c r="K71" s="34"/>
      <c r="L71" s="34"/>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1:42" ht="10.5" customHeight="1">
      <c r="A72" s="35"/>
      <c r="D72" s="1"/>
      <c r="E72" s="2"/>
      <c r="F72" s="2"/>
      <c r="G72" s="2"/>
      <c r="H72" s="2"/>
      <c r="I72" s="34"/>
      <c r="J72" s="34"/>
      <c r="K72" s="34"/>
      <c r="L72" s="34"/>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row>
    <row r="73" spans="1:42" ht="10.5" customHeight="1">
      <c r="A73" s="35"/>
      <c r="D73" s="1"/>
      <c r="E73" s="2"/>
      <c r="F73" s="2"/>
      <c r="G73" s="2"/>
      <c r="H73" s="2"/>
      <c r="I73" s="33"/>
      <c r="J73" s="33"/>
      <c r="K73" s="33"/>
      <c r="L73" s="33"/>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row>
    <row r="74" spans="1:42" ht="10.5" customHeight="1">
      <c r="A74" s="35"/>
      <c r="D74" s="3"/>
      <c r="E74" s="2"/>
      <c r="F74" s="2"/>
      <c r="G74" s="2"/>
      <c r="H74" s="2"/>
      <c r="I74" s="33"/>
      <c r="J74" s="33"/>
      <c r="K74" s="33"/>
      <c r="L74" s="33"/>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row>
    <row r="75" spans="1:42" ht="10.5" customHeight="1">
      <c r="A75" s="35"/>
      <c r="D75" s="1"/>
      <c r="E75" s="2"/>
      <c r="F75" s="2"/>
      <c r="G75" s="2"/>
      <c r="H75" s="2"/>
      <c r="I75" s="33"/>
      <c r="J75" s="33"/>
      <c r="K75" s="33"/>
      <c r="L75" s="33"/>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row>
    <row r="76" spans="1:42" ht="10.5" customHeight="1">
      <c r="A76" s="35"/>
      <c r="D76" s="3"/>
      <c r="E76" s="2"/>
      <c r="F76" s="2"/>
      <c r="G76" s="2"/>
      <c r="H76" s="2"/>
      <c r="I76" s="33"/>
      <c r="J76" s="33"/>
      <c r="K76" s="33"/>
      <c r="L76" s="33"/>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row r="77" spans="1:42" ht="10.5" customHeight="1">
      <c r="A77" s="35"/>
      <c r="D77" s="1"/>
      <c r="E77" s="2"/>
      <c r="F77" s="2"/>
      <c r="G77" s="2"/>
      <c r="H77" s="2"/>
      <c r="I77" s="2"/>
      <c r="J77" s="2"/>
      <c r="K77" s="2"/>
      <c r="L77" s="2"/>
      <c r="M77" s="9"/>
      <c r="N77" s="9"/>
      <c r="O77" s="9"/>
      <c r="P77" s="2"/>
      <c r="Q77" s="2"/>
      <c r="R77" s="2"/>
      <c r="S77" s="2"/>
      <c r="T77" s="2"/>
      <c r="U77" s="2"/>
      <c r="V77" s="2"/>
      <c r="W77" s="2"/>
      <c r="X77" s="2"/>
      <c r="Y77" s="2"/>
      <c r="Z77" s="2"/>
      <c r="AA77" s="2"/>
      <c r="AB77" s="2"/>
      <c r="AC77" s="2"/>
      <c r="AD77" s="26"/>
      <c r="AE77" s="8"/>
      <c r="AF77" s="20"/>
      <c r="AG77" s="20"/>
      <c r="AH77" s="20"/>
      <c r="AI77" s="20"/>
      <c r="AJ77" s="20"/>
      <c r="AK77" s="20"/>
      <c r="AL77" s="20"/>
      <c r="AM77" s="20"/>
      <c r="AN77" s="20"/>
      <c r="AO77" s="20"/>
      <c r="AP77" s="20"/>
    </row>
    <row r="78" spans="1:42" ht="10.5" customHeight="1">
      <c r="A78" s="9"/>
      <c r="D78" s="1"/>
      <c r="E78" s="2"/>
      <c r="F78" s="2"/>
      <c r="G78" s="2"/>
      <c r="H78" s="2"/>
      <c r="I78" s="2"/>
      <c r="J78" s="2"/>
      <c r="K78" s="2"/>
      <c r="L78" s="2"/>
      <c r="M78" s="9"/>
      <c r="N78" s="9"/>
      <c r="O78" s="9"/>
      <c r="P78" s="2"/>
      <c r="Q78" s="2"/>
      <c r="R78" s="2"/>
      <c r="S78" s="2"/>
      <c r="T78" s="2"/>
      <c r="U78" s="2"/>
      <c r="V78" s="2"/>
      <c r="W78" s="2"/>
      <c r="X78" s="2"/>
      <c r="Y78" s="2"/>
      <c r="Z78" s="2"/>
      <c r="AA78" s="2"/>
      <c r="AB78" s="2"/>
      <c r="AC78" s="2"/>
      <c r="AD78" s="8"/>
      <c r="AE78" s="8"/>
      <c r="AF78" s="20"/>
      <c r="AG78" s="20"/>
      <c r="AH78" s="20"/>
      <c r="AI78" s="20"/>
      <c r="AJ78" s="20"/>
      <c r="AK78" s="20"/>
      <c r="AL78" s="20"/>
      <c r="AM78" s="20"/>
      <c r="AN78" s="20"/>
      <c r="AO78" s="20"/>
      <c r="AP78" s="20"/>
    </row>
    <row r="79" spans="1:42" ht="10.5" customHeight="1">
      <c r="A79" s="9"/>
      <c r="D79" s="1"/>
      <c r="E79" s="2"/>
      <c r="F79" s="2"/>
      <c r="G79" s="2"/>
      <c r="H79" s="2"/>
      <c r="I79" s="2"/>
      <c r="J79" s="2"/>
      <c r="K79" s="2"/>
      <c r="L79" s="2"/>
      <c r="M79" s="19"/>
      <c r="N79" s="19"/>
      <c r="O79" s="19"/>
      <c r="P79" s="2"/>
      <c r="Q79" s="2"/>
      <c r="R79" s="2"/>
      <c r="S79" s="2"/>
      <c r="T79" s="2"/>
      <c r="U79" s="2"/>
      <c r="V79" s="2"/>
      <c r="W79" s="2"/>
      <c r="X79" s="2"/>
      <c r="Y79" s="2"/>
      <c r="Z79" s="2"/>
      <c r="AA79" s="2"/>
      <c r="AB79" s="2"/>
      <c r="AC79" s="2"/>
      <c r="AD79" s="26"/>
      <c r="AE79" s="8"/>
      <c r="AF79" s="20"/>
      <c r="AG79" s="20"/>
      <c r="AH79" s="20"/>
      <c r="AI79" s="20"/>
      <c r="AJ79" s="20"/>
      <c r="AK79" s="20"/>
      <c r="AL79" s="20"/>
      <c r="AM79" s="20"/>
      <c r="AN79" s="20"/>
      <c r="AO79" s="20"/>
      <c r="AP79" s="20"/>
    </row>
    <row r="80" spans="1:42" ht="10.5" customHeight="1">
      <c r="A80" s="9"/>
      <c r="D80" s="1"/>
      <c r="E80" s="2"/>
      <c r="F80" s="2"/>
      <c r="G80" s="2"/>
      <c r="H80" s="2"/>
      <c r="I80" s="2"/>
      <c r="J80" s="2"/>
      <c r="K80" s="2"/>
      <c r="L80" s="2"/>
      <c r="M80" s="9"/>
      <c r="N80" s="19"/>
      <c r="O80" s="19"/>
      <c r="P80" s="2"/>
      <c r="Q80" s="2"/>
      <c r="R80" s="2"/>
      <c r="S80" s="2"/>
      <c r="T80" s="2"/>
      <c r="U80" s="2"/>
      <c r="V80" s="2"/>
      <c r="W80" s="2"/>
      <c r="X80" s="2"/>
      <c r="Y80" s="2"/>
      <c r="Z80" s="2"/>
      <c r="AA80" s="2"/>
      <c r="AB80" s="2"/>
      <c r="AC80" s="2"/>
      <c r="AD80" s="8"/>
      <c r="AE80" s="8"/>
      <c r="AF80" s="20"/>
      <c r="AG80" s="20"/>
      <c r="AH80" s="20"/>
      <c r="AI80" s="20"/>
      <c r="AJ80" s="20"/>
      <c r="AK80" s="20"/>
      <c r="AL80" s="20"/>
      <c r="AM80" s="20"/>
      <c r="AN80" s="20"/>
      <c r="AO80" s="20"/>
      <c r="AP80" s="20"/>
    </row>
    <row r="81" spans="1:42" ht="10.5" customHeight="1">
      <c r="A81" s="9"/>
      <c r="D81" s="1"/>
      <c r="E81" s="2"/>
      <c r="F81" s="2"/>
      <c r="G81" s="2"/>
      <c r="H81" s="2"/>
      <c r="I81" s="2"/>
      <c r="J81" s="2"/>
      <c r="K81" s="2"/>
      <c r="L81" s="2"/>
      <c r="M81" s="9"/>
      <c r="N81" s="9"/>
      <c r="O81" s="9"/>
      <c r="P81" s="2"/>
      <c r="Q81" s="2"/>
      <c r="R81" s="2"/>
      <c r="S81" s="2"/>
      <c r="T81" s="2"/>
      <c r="U81" s="2"/>
      <c r="V81" s="2"/>
      <c r="W81" s="2"/>
      <c r="X81" s="2"/>
      <c r="Y81" s="2"/>
      <c r="Z81" s="2"/>
      <c r="AA81" s="2"/>
      <c r="AB81" s="2"/>
      <c r="AC81" s="2"/>
      <c r="AD81" s="26"/>
      <c r="AE81" s="8"/>
      <c r="AF81" s="20"/>
      <c r="AG81" s="20"/>
      <c r="AH81" s="20"/>
      <c r="AI81" s="20"/>
      <c r="AJ81" s="20"/>
      <c r="AK81" s="20"/>
      <c r="AL81" s="20"/>
      <c r="AM81" s="20"/>
      <c r="AN81" s="20"/>
      <c r="AO81" s="20"/>
      <c r="AP81" s="20"/>
    </row>
    <row r="82" spans="1:42" ht="10.5" customHeight="1">
      <c r="A82" s="9"/>
      <c r="D82" s="1"/>
      <c r="E82" s="2"/>
      <c r="F82" s="2"/>
      <c r="G82" s="2"/>
      <c r="H82" s="2"/>
      <c r="I82" s="2"/>
      <c r="J82" s="2"/>
      <c r="K82" s="2"/>
      <c r="L82" s="2"/>
      <c r="M82" s="9"/>
      <c r="N82" s="9"/>
      <c r="O82" s="9"/>
      <c r="P82" s="2"/>
      <c r="Q82" s="2"/>
      <c r="R82" s="2"/>
      <c r="S82" s="2"/>
      <c r="T82" s="2"/>
      <c r="U82" s="2"/>
      <c r="V82" s="2"/>
      <c r="W82" s="2"/>
      <c r="X82" s="2"/>
      <c r="Y82" s="2"/>
      <c r="Z82" s="2"/>
      <c r="AA82" s="2"/>
      <c r="AB82" s="2"/>
      <c r="AC82" s="2"/>
      <c r="AD82" s="8"/>
      <c r="AE82" s="8"/>
      <c r="AF82" s="20"/>
      <c r="AG82" s="20"/>
      <c r="AH82" s="20"/>
      <c r="AI82" s="20"/>
      <c r="AJ82" s="20"/>
      <c r="AK82" s="20"/>
      <c r="AL82" s="20"/>
      <c r="AM82" s="20"/>
      <c r="AN82" s="20"/>
      <c r="AO82" s="20"/>
      <c r="AP82" s="20"/>
    </row>
    <row r="83" spans="1:42" ht="10.5" customHeight="1">
      <c r="A83" s="9"/>
      <c r="D83" s="1"/>
      <c r="E83" s="2"/>
      <c r="F83" s="2"/>
      <c r="G83" s="2"/>
      <c r="H83" s="2"/>
      <c r="I83" s="2"/>
      <c r="J83" s="2"/>
      <c r="K83" s="2"/>
      <c r="L83" s="2"/>
      <c r="M83" s="19"/>
      <c r="N83" s="19"/>
      <c r="O83" s="19"/>
      <c r="P83" s="2"/>
      <c r="Q83" s="2"/>
      <c r="R83" s="2"/>
      <c r="S83" s="2"/>
      <c r="T83" s="2"/>
      <c r="U83" s="2"/>
      <c r="V83" s="2"/>
      <c r="W83" s="2"/>
      <c r="X83" s="2"/>
      <c r="Y83" s="2"/>
      <c r="Z83" s="2"/>
      <c r="AA83" s="2"/>
      <c r="AB83" s="2"/>
      <c r="AC83" s="2"/>
      <c r="AD83" s="26"/>
      <c r="AE83" s="8"/>
      <c r="AF83" s="20"/>
      <c r="AG83" s="20"/>
      <c r="AH83" s="20"/>
      <c r="AI83" s="20"/>
      <c r="AJ83" s="20"/>
      <c r="AK83" s="20"/>
      <c r="AL83" s="20"/>
      <c r="AM83" s="20"/>
      <c r="AN83" s="20"/>
      <c r="AO83" s="20"/>
      <c r="AP83" s="20"/>
    </row>
    <row r="84" spans="1:42" ht="10.5" customHeight="1">
      <c r="A84" s="9"/>
      <c r="D84" s="1"/>
      <c r="E84" s="2"/>
      <c r="F84" s="2"/>
      <c r="G84" s="2"/>
      <c r="H84" s="2"/>
      <c r="I84" s="2"/>
      <c r="J84" s="2"/>
      <c r="K84" s="2"/>
      <c r="L84" s="2"/>
      <c r="M84" s="9"/>
      <c r="N84" s="19"/>
      <c r="O84" s="19"/>
      <c r="P84" s="2"/>
      <c r="Q84" s="2"/>
      <c r="R84" s="2"/>
      <c r="S84" s="2"/>
      <c r="T84" s="2"/>
      <c r="U84" s="2"/>
      <c r="V84" s="2"/>
      <c r="W84" s="2"/>
      <c r="X84" s="2"/>
      <c r="Y84" s="2"/>
      <c r="Z84" s="2"/>
      <c r="AA84" s="2"/>
      <c r="AB84" s="2"/>
      <c r="AC84" s="2"/>
      <c r="AD84" s="8"/>
      <c r="AE84" s="8"/>
      <c r="AF84" s="20"/>
      <c r="AG84" s="20"/>
      <c r="AH84" s="20"/>
      <c r="AI84" s="20"/>
      <c r="AJ84" s="20"/>
      <c r="AK84" s="20"/>
      <c r="AL84" s="20"/>
      <c r="AM84" s="20"/>
      <c r="AN84" s="20"/>
      <c r="AO84" s="20"/>
      <c r="AP84" s="20"/>
    </row>
    <row r="85" spans="1:42" ht="10.5" customHeight="1">
      <c r="A85" s="9"/>
      <c r="D85" s="1"/>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42" ht="10.5" customHeight="1">
      <c r="A86" s="2"/>
      <c r="D86" s="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0.5" customHeight="1">
      <c r="A87" s="25"/>
      <c r="D87" s="1"/>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0.5" customHeight="1">
      <c r="A88" s="25"/>
      <c r="D88" s="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42" ht="10.5" customHeight="1">
      <c r="A89" s="2"/>
      <c r="D89" s="1"/>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0.5" customHeight="1">
      <c r="A90" s="25"/>
      <c r="D90" s="1"/>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0.5" customHeight="1">
      <c r="A91" s="25"/>
    </row>
  </sheetData>
  <sheetProtection algorithmName="SHA-512" hashValue="2+WwvZk5RPOhasfETga8U3E8G7HyrocuvL2aSZHIBjj/8by6XA9zOYhTP7iMHsdckhOrNkKEd59UeOQw7fkTQQ==" saltValue="Xkp0FA8KsWV8NE5CizvBWQ==" spinCount="100000" sheet="1" objects="1" scenarios="1" formatCells="0" formatColumns="0" formatRows="0" insertRows="0"/>
  <mergeCells count="585">
    <mergeCell ref="Z12:AA12"/>
    <mergeCell ref="AB12:AC12"/>
    <mergeCell ref="B11:H12"/>
    <mergeCell ref="I11:J12"/>
    <mergeCell ref="K11:L12"/>
    <mergeCell ref="M11:N12"/>
    <mergeCell ref="P10:Q10"/>
    <mergeCell ref="T10:U10"/>
    <mergeCell ref="V10:W10"/>
    <mergeCell ref="X10:Y10"/>
    <mergeCell ref="Z10:AA10"/>
    <mergeCell ref="P12:Q12"/>
    <mergeCell ref="T12:U12"/>
    <mergeCell ref="V12:W12"/>
    <mergeCell ref="X12:Y12"/>
    <mergeCell ref="K10:L10"/>
    <mergeCell ref="M10:N10"/>
    <mergeCell ref="P11:Q11"/>
    <mergeCell ref="T11:U11"/>
    <mergeCell ref="V11:W11"/>
    <mergeCell ref="X11:Y11"/>
    <mergeCell ref="Z11:AA11"/>
    <mergeCell ref="AD10:AE10"/>
    <mergeCell ref="AF10:AG10"/>
    <mergeCell ref="AH10:AI10"/>
    <mergeCell ref="AJ10:AK10"/>
    <mergeCell ref="AL10:AP10"/>
    <mergeCell ref="AB10:AC10"/>
    <mergeCell ref="AB11:AC11"/>
    <mergeCell ref="AD11:AE11"/>
    <mergeCell ref="AF11:AG11"/>
    <mergeCell ref="AH11:AI11"/>
    <mergeCell ref="AJ11:AK11"/>
    <mergeCell ref="AL11:AP11"/>
    <mergeCell ref="AD12:AE12"/>
    <mergeCell ref="AF12:AG12"/>
    <mergeCell ref="AL16:AP16"/>
    <mergeCell ref="AD14:AE14"/>
    <mergeCell ref="AF14:AG14"/>
    <mergeCell ref="AH14:AI14"/>
    <mergeCell ref="AJ14:AK14"/>
    <mergeCell ref="AL14:AP14"/>
    <mergeCell ref="AB14:AC14"/>
    <mergeCell ref="AB15:AC15"/>
    <mergeCell ref="AD15:AE15"/>
    <mergeCell ref="AF15:AG15"/>
    <mergeCell ref="AH15:AI15"/>
    <mergeCell ref="AJ15:AK15"/>
    <mergeCell ref="AL15:AP15"/>
    <mergeCell ref="AJ13:AK13"/>
    <mergeCell ref="AL13:AP13"/>
    <mergeCell ref="AB13:AC13"/>
    <mergeCell ref="AD13:AE13"/>
    <mergeCell ref="AF13:AG13"/>
    <mergeCell ref="AH13:AI13"/>
    <mergeCell ref="AH12:AI12"/>
    <mergeCell ref="AJ12:AK12"/>
    <mergeCell ref="AL12:AP12"/>
    <mergeCell ref="B15:H16"/>
    <mergeCell ref="I15:J16"/>
    <mergeCell ref="K15:L16"/>
    <mergeCell ref="M15:N16"/>
    <mergeCell ref="P14:Q14"/>
    <mergeCell ref="T14:U14"/>
    <mergeCell ref="V14:W14"/>
    <mergeCell ref="X14:Y14"/>
    <mergeCell ref="Z14:AA14"/>
    <mergeCell ref="P15:Q15"/>
    <mergeCell ref="T15:U15"/>
    <mergeCell ref="V15:W15"/>
    <mergeCell ref="X15:Y15"/>
    <mergeCell ref="Z15:AA15"/>
    <mergeCell ref="B13:H14"/>
    <mergeCell ref="I13:J14"/>
    <mergeCell ref="K13:L14"/>
    <mergeCell ref="M13:N14"/>
    <mergeCell ref="X13:Y13"/>
    <mergeCell ref="Z13:AA13"/>
    <mergeCell ref="P13:Q13"/>
    <mergeCell ref="T13:U13"/>
    <mergeCell ref="V13:W13"/>
    <mergeCell ref="M17:N18"/>
    <mergeCell ref="Z16:AA16"/>
    <mergeCell ref="AB16:AC16"/>
    <mergeCell ref="AD16:AE16"/>
    <mergeCell ref="AF16:AG16"/>
    <mergeCell ref="AH16:AI16"/>
    <mergeCell ref="AJ16:AK16"/>
    <mergeCell ref="P16:Q16"/>
    <mergeCell ref="T16:U16"/>
    <mergeCell ref="V16:W16"/>
    <mergeCell ref="X16:Y16"/>
    <mergeCell ref="AJ17:AK17"/>
    <mergeCell ref="AL17:AP17"/>
    <mergeCell ref="X17:Y17"/>
    <mergeCell ref="Z17:AA17"/>
    <mergeCell ref="AB17:AC17"/>
    <mergeCell ref="AD17:AE17"/>
    <mergeCell ref="AF17:AG17"/>
    <mergeCell ref="AH17:AI17"/>
    <mergeCell ref="P17:Q17"/>
    <mergeCell ref="T17:U17"/>
    <mergeCell ref="V17:W17"/>
    <mergeCell ref="AL20:AP20"/>
    <mergeCell ref="AD18:AE18"/>
    <mergeCell ref="AF18:AG18"/>
    <mergeCell ref="AH18:AI18"/>
    <mergeCell ref="AJ18:AK18"/>
    <mergeCell ref="AL18:AP18"/>
    <mergeCell ref="B19:H20"/>
    <mergeCell ref="I19:J20"/>
    <mergeCell ref="K19:L20"/>
    <mergeCell ref="M19:N20"/>
    <mergeCell ref="P18:Q18"/>
    <mergeCell ref="T18:U18"/>
    <mergeCell ref="V18:W18"/>
    <mergeCell ref="X18:Y18"/>
    <mergeCell ref="Z18:AA18"/>
    <mergeCell ref="AB18:AC18"/>
    <mergeCell ref="AB19:AC19"/>
    <mergeCell ref="AD19:AE19"/>
    <mergeCell ref="B17:H18"/>
    <mergeCell ref="I17:J18"/>
    <mergeCell ref="K17:L18"/>
    <mergeCell ref="AF19:AG19"/>
    <mergeCell ref="AH19:AI19"/>
    <mergeCell ref="AJ19:AK19"/>
    <mergeCell ref="AL19:AP19"/>
    <mergeCell ref="P19:Q19"/>
    <mergeCell ref="T19:U19"/>
    <mergeCell ref="V19:W19"/>
    <mergeCell ref="X19:Y19"/>
    <mergeCell ref="Z19:AA19"/>
    <mergeCell ref="CK20:CZ20"/>
    <mergeCell ref="B21:H22"/>
    <mergeCell ref="I21:J22"/>
    <mergeCell ref="K21:L22"/>
    <mergeCell ref="M21:N22"/>
    <mergeCell ref="Z20:AA20"/>
    <mergeCell ref="AB20:AC20"/>
    <mergeCell ref="AD20:AE20"/>
    <mergeCell ref="AF20:AG20"/>
    <mergeCell ref="AH20:AI20"/>
    <mergeCell ref="AJ20:AK20"/>
    <mergeCell ref="P20:Q20"/>
    <mergeCell ref="T20:U20"/>
    <mergeCell ref="V20:W20"/>
    <mergeCell ref="X20:Y20"/>
    <mergeCell ref="AH21:AI21"/>
    <mergeCell ref="AS1:CJ54"/>
    <mergeCell ref="B3:H4"/>
    <mergeCell ref="I3:AP4"/>
    <mergeCell ref="B7:AP8"/>
    <mergeCell ref="B10:H10"/>
    <mergeCell ref="I10:J10"/>
    <mergeCell ref="AJ21:AK21"/>
    <mergeCell ref="AL21:AP21"/>
    <mergeCell ref="V21:W21"/>
    <mergeCell ref="X21:Y21"/>
    <mergeCell ref="Z21:AA21"/>
    <mergeCell ref="AB21:AC21"/>
    <mergeCell ref="AD21:AE21"/>
    <mergeCell ref="AF21:AG21"/>
    <mergeCell ref="P21:Q21"/>
    <mergeCell ref="T21:U21"/>
    <mergeCell ref="R10:S10"/>
    <mergeCell ref="R11:S11"/>
    <mergeCell ref="R12:S12"/>
    <mergeCell ref="R13:S13"/>
    <mergeCell ref="R14:S14"/>
    <mergeCell ref="R15:S15"/>
    <mergeCell ref="R16:S16"/>
    <mergeCell ref="R17:S17"/>
    <mergeCell ref="R18:S18"/>
    <mergeCell ref="R19:S19"/>
    <mergeCell ref="AL22:AP22"/>
    <mergeCell ref="P22:Q22"/>
    <mergeCell ref="T22:U22"/>
    <mergeCell ref="V22:W22"/>
    <mergeCell ref="X22:Y22"/>
    <mergeCell ref="Z22:AA22"/>
    <mergeCell ref="AD23:AE23"/>
    <mergeCell ref="AF23:AG23"/>
    <mergeCell ref="AH23:AI23"/>
    <mergeCell ref="AJ23:AK23"/>
    <mergeCell ref="AL23:AP23"/>
    <mergeCell ref="AB22:AC22"/>
    <mergeCell ref="AD22:AE22"/>
    <mergeCell ref="AF22:AG22"/>
    <mergeCell ref="AH22:AI22"/>
    <mergeCell ref="AJ22:AK22"/>
    <mergeCell ref="B25:H26"/>
    <mergeCell ref="I25:J26"/>
    <mergeCell ref="K25:L26"/>
    <mergeCell ref="M25:N26"/>
    <mergeCell ref="X24:Y24"/>
    <mergeCell ref="Z24:AA24"/>
    <mergeCell ref="AB24:AC24"/>
    <mergeCell ref="AD24:AE24"/>
    <mergeCell ref="AF24:AG24"/>
    <mergeCell ref="P24:Q24"/>
    <mergeCell ref="T24:U24"/>
    <mergeCell ref="V24:W24"/>
    <mergeCell ref="B23:H24"/>
    <mergeCell ref="I23:J24"/>
    <mergeCell ref="K23:L24"/>
    <mergeCell ref="M23:N24"/>
    <mergeCell ref="P23:Q23"/>
    <mergeCell ref="T23:U23"/>
    <mergeCell ref="V23:W23"/>
    <mergeCell ref="X23:Y23"/>
    <mergeCell ref="P25:Q25"/>
    <mergeCell ref="T25:U25"/>
    <mergeCell ref="Z23:AA23"/>
    <mergeCell ref="AB23:AC23"/>
    <mergeCell ref="AJ24:AK24"/>
    <mergeCell ref="AH25:AI25"/>
    <mergeCell ref="AJ25:AK25"/>
    <mergeCell ref="AL25:AP25"/>
    <mergeCell ref="V25:W25"/>
    <mergeCell ref="X25:Y25"/>
    <mergeCell ref="Z25:AA25"/>
    <mergeCell ref="AB25:AC25"/>
    <mergeCell ref="AD25:AE25"/>
    <mergeCell ref="AF25:AG25"/>
    <mergeCell ref="AL24:AP24"/>
    <mergeCell ref="AH24:AI24"/>
    <mergeCell ref="AJ26:AK26"/>
    <mergeCell ref="AL26:AP26"/>
    <mergeCell ref="P26:Q26"/>
    <mergeCell ref="T26:U26"/>
    <mergeCell ref="V26:W26"/>
    <mergeCell ref="X26:Y26"/>
    <mergeCell ref="Z26:AA26"/>
    <mergeCell ref="AD27:AE27"/>
    <mergeCell ref="AF27:AG27"/>
    <mergeCell ref="AH27:AI27"/>
    <mergeCell ref="AJ27:AK27"/>
    <mergeCell ref="AL27:AP27"/>
    <mergeCell ref="AB26:AC26"/>
    <mergeCell ref="AD26:AE26"/>
    <mergeCell ref="AF26:AG26"/>
    <mergeCell ref="AH26:AI26"/>
    <mergeCell ref="B29:H30"/>
    <mergeCell ref="I29:J30"/>
    <mergeCell ref="K29:L30"/>
    <mergeCell ref="M29:N30"/>
    <mergeCell ref="X28:Y28"/>
    <mergeCell ref="Z28:AA28"/>
    <mergeCell ref="AB28:AC28"/>
    <mergeCell ref="AD28:AE28"/>
    <mergeCell ref="AF28:AG28"/>
    <mergeCell ref="P28:Q28"/>
    <mergeCell ref="T28:U28"/>
    <mergeCell ref="V28:W28"/>
    <mergeCell ref="B27:H28"/>
    <mergeCell ref="I27:J28"/>
    <mergeCell ref="K27:L28"/>
    <mergeCell ref="M27:N28"/>
    <mergeCell ref="P27:Q27"/>
    <mergeCell ref="T27:U27"/>
    <mergeCell ref="V27:W27"/>
    <mergeCell ref="X27:Y27"/>
    <mergeCell ref="P29:Q29"/>
    <mergeCell ref="T29:U29"/>
    <mergeCell ref="Z27:AA27"/>
    <mergeCell ref="AB27:AC27"/>
    <mergeCell ref="AJ28:AK28"/>
    <mergeCell ref="AH29:AI29"/>
    <mergeCell ref="AJ29:AK29"/>
    <mergeCell ref="AL29:AP29"/>
    <mergeCell ref="V29:W29"/>
    <mergeCell ref="X29:Y29"/>
    <mergeCell ref="Z29:AA29"/>
    <mergeCell ref="AB29:AC29"/>
    <mergeCell ref="AD29:AE29"/>
    <mergeCell ref="AF29:AG29"/>
    <mergeCell ref="AL28:AP28"/>
    <mergeCell ref="AH28:AI28"/>
    <mergeCell ref="AJ30:AK30"/>
    <mergeCell ref="AL30:AP30"/>
    <mergeCell ref="P30:Q30"/>
    <mergeCell ref="T30:U30"/>
    <mergeCell ref="V30:W30"/>
    <mergeCell ref="X30:Y30"/>
    <mergeCell ref="Z30:AA30"/>
    <mergeCell ref="AD31:AE31"/>
    <mergeCell ref="AF31:AG31"/>
    <mergeCell ref="AH31:AI31"/>
    <mergeCell ref="AJ31:AK31"/>
    <mergeCell ref="AL31:AP31"/>
    <mergeCell ref="AB30:AC30"/>
    <mergeCell ref="AD30:AE30"/>
    <mergeCell ref="AF30:AG30"/>
    <mergeCell ref="AH30:AI30"/>
    <mergeCell ref="B33:H34"/>
    <mergeCell ref="I33:J34"/>
    <mergeCell ref="K33:L34"/>
    <mergeCell ref="M33:N34"/>
    <mergeCell ref="X32:Y32"/>
    <mergeCell ref="Z32:AA32"/>
    <mergeCell ref="AB32:AC32"/>
    <mergeCell ref="AD32:AE32"/>
    <mergeCell ref="AF32:AG32"/>
    <mergeCell ref="P32:Q32"/>
    <mergeCell ref="T32:U32"/>
    <mergeCell ref="V32:W32"/>
    <mergeCell ref="B31:H32"/>
    <mergeCell ref="I31:J32"/>
    <mergeCell ref="K31:L32"/>
    <mergeCell ref="M31:N32"/>
    <mergeCell ref="P31:Q31"/>
    <mergeCell ref="T31:U31"/>
    <mergeCell ref="V31:W31"/>
    <mergeCell ref="X31:Y31"/>
    <mergeCell ref="P33:Q33"/>
    <mergeCell ref="T33:U33"/>
    <mergeCell ref="Z31:AA31"/>
    <mergeCell ref="AB31:AC31"/>
    <mergeCell ref="AJ32:AK32"/>
    <mergeCell ref="AH33:AI33"/>
    <mergeCell ref="AJ33:AK33"/>
    <mergeCell ref="AL33:AP33"/>
    <mergeCell ref="V33:W33"/>
    <mergeCell ref="X33:Y33"/>
    <mergeCell ref="Z33:AA33"/>
    <mergeCell ref="AB33:AC33"/>
    <mergeCell ref="AD33:AE33"/>
    <mergeCell ref="AF33:AG33"/>
    <mergeCell ref="AL32:AP32"/>
    <mergeCell ref="AH32:AI32"/>
    <mergeCell ref="AJ34:AK34"/>
    <mergeCell ref="AL34:AP34"/>
    <mergeCell ref="P34:Q34"/>
    <mergeCell ref="T34:U34"/>
    <mergeCell ref="V34:W34"/>
    <mergeCell ref="X34:Y34"/>
    <mergeCell ref="Z34:AA34"/>
    <mergeCell ref="AD35:AE35"/>
    <mergeCell ref="AF35:AG35"/>
    <mergeCell ref="AH35:AI35"/>
    <mergeCell ref="AJ35:AK35"/>
    <mergeCell ref="AL35:AP35"/>
    <mergeCell ref="AB34:AC34"/>
    <mergeCell ref="AD34:AE34"/>
    <mergeCell ref="AF34:AG34"/>
    <mergeCell ref="AH34:AI34"/>
    <mergeCell ref="B37:H38"/>
    <mergeCell ref="I37:J38"/>
    <mergeCell ref="K37:L38"/>
    <mergeCell ref="M37:N38"/>
    <mergeCell ref="X36:Y36"/>
    <mergeCell ref="Z36:AA36"/>
    <mergeCell ref="AB36:AC36"/>
    <mergeCell ref="AD36:AE36"/>
    <mergeCell ref="AF36:AG36"/>
    <mergeCell ref="P36:Q36"/>
    <mergeCell ref="T36:U36"/>
    <mergeCell ref="V36:W36"/>
    <mergeCell ref="B35:H36"/>
    <mergeCell ref="I35:J36"/>
    <mergeCell ref="K35:L36"/>
    <mergeCell ref="M35:N36"/>
    <mergeCell ref="P35:Q35"/>
    <mergeCell ref="T35:U35"/>
    <mergeCell ref="V35:W35"/>
    <mergeCell ref="X35:Y35"/>
    <mergeCell ref="P37:Q37"/>
    <mergeCell ref="T37:U37"/>
    <mergeCell ref="Z35:AA35"/>
    <mergeCell ref="AB35:AC35"/>
    <mergeCell ref="AJ36:AK36"/>
    <mergeCell ref="AH37:AI37"/>
    <mergeCell ref="AJ37:AK37"/>
    <mergeCell ref="AL37:AP37"/>
    <mergeCell ref="V37:W37"/>
    <mergeCell ref="X37:Y37"/>
    <mergeCell ref="Z37:AA37"/>
    <mergeCell ref="AB37:AC37"/>
    <mergeCell ref="AD37:AE37"/>
    <mergeCell ref="AF37:AG37"/>
    <mergeCell ref="AL36:AP36"/>
    <mergeCell ref="AH36:AI36"/>
    <mergeCell ref="AJ38:AK38"/>
    <mergeCell ref="AL38:AP38"/>
    <mergeCell ref="P38:Q38"/>
    <mergeCell ref="T38:U38"/>
    <mergeCell ref="V38:W38"/>
    <mergeCell ref="X38:Y38"/>
    <mergeCell ref="Z38:AA38"/>
    <mergeCell ref="AD39:AE39"/>
    <mergeCell ref="AF39:AG39"/>
    <mergeCell ref="AH39:AI39"/>
    <mergeCell ref="AJ39:AK39"/>
    <mergeCell ref="AL39:AP39"/>
    <mergeCell ref="R38:S38"/>
    <mergeCell ref="R39:S39"/>
    <mergeCell ref="AB38:AC38"/>
    <mergeCell ref="AD38:AE38"/>
    <mergeCell ref="AF38:AG38"/>
    <mergeCell ref="AH38:AI38"/>
    <mergeCell ref="B41:H42"/>
    <mergeCell ref="I41:J42"/>
    <mergeCell ref="K41:L42"/>
    <mergeCell ref="M41:N42"/>
    <mergeCell ref="X40:Y40"/>
    <mergeCell ref="Z40:AA40"/>
    <mergeCell ref="AB40:AC40"/>
    <mergeCell ref="AD40:AE40"/>
    <mergeCell ref="AF40:AG40"/>
    <mergeCell ref="P40:Q40"/>
    <mergeCell ref="T40:U40"/>
    <mergeCell ref="V40:W40"/>
    <mergeCell ref="B39:H40"/>
    <mergeCell ref="I39:J40"/>
    <mergeCell ref="K39:L40"/>
    <mergeCell ref="M39:N40"/>
    <mergeCell ref="P39:Q39"/>
    <mergeCell ref="T39:U39"/>
    <mergeCell ref="V39:W39"/>
    <mergeCell ref="X39:Y39"/>
    <mergeCell ref="P41:Q41"/>
    <mergeCell ref="T41:U41"/>
    <mergeCell ref="Z39:AA39"/>
    <mergeCell ref="AB39:AC39"/>
    <mergeCell ref="AJ40:AK40"/>
    <mergeCell ref="AH41:AI41"/>
    <mergeCell ref="AJ41:AK41"/>
    <mergeCell ref="AL41:AP41"/>
    <mergeCell ref="V41:W41"/>
    <mergeCell ref="X41:Y41"/>
    <mergeCell ref="Z41:AA41"/>
    <mergeCell ref="AB41:AC41"/>
    <mergeCell ref="AD41:AE41"/>
    <mergeCell ref="AF41:AG41"/>
    <mergeCell ref="AL40:AP40"/>
    <mergeCell ref="AH40:AI40"/>
    <mergeCell ref="AJ42:AK42"/>
    <mergeCell ref="AL42:AP42"/>
    <mergeCell ref="P42:Q42"/>
    <mergeCell ref="T42:U42"/>
    <mergeCell ref="V42:W42"/>
    <mergeCell ref="X42:Y42"/>
    <mergeCell ref="Z42:AA42"/>
    <mergeCell ref="AD43:AE43"/>
    <mergeCell ref="AF43:AG43"/>
    <mergeCell ref="AH43:AI43"/>
    <mergeCell ref="AJ43:AK43"/>
    <mergeCell ref="AL43:AP43"/>
    <mergeCell ref="AB42:AC42"/>
    <mergeCell ref="AD42:AE42"/>
    <mergeCell ref="AF42:AG42"/>
    <mergeCell ref="AH42:AI42"/>
    <mergeCell ref="M43:N44"/>
    <mergeCell ref="P43:Q43"/>
    <mergeCell ref="T43:U43"/>
    <mergeCell ref="V43:W43"/>
    <mergeCell ref="X43:Y43"/>
    <mergeCell ref="P45:Q45"/>
    <mergeCell ref="T45:U45"/>
    <mergeCell ref="Z43:AA43"/>
    <mergeCell ref="AB43:AC43"/>
    <mergeCell ref="AJ44:AK44"/>
    <mergeCell ref="P46:Q46"/>
    <mergeCell ref="T46:U46"/>
    <mergeCell ref="AD47:AE47"/>
    <mergeCell ref="AF47:AG47"/>
    <mergeCell ref="AH47:AI47"/>
    <mergeCell ref="AJ47:AK47"/>
    <mergeCell ref="AL44:AP44"/>
    <mergeCell ref="B45:H46"/>
    <mergeCell ref="I45:J46"/>
    <mergeCell ref="K45:L46"/>
    <mergeCell ref="M45:N46"/>
    <mergeCell ref="X44:Y44"/>
    <mergeCell ref="Z44:AA44"/>
    <mergeCell ref="AB44:AC44"/>
    <mergeCell ref="AD44:AE44"/>
    <mergeCell ref="AF44:AG44"/>
    <mergeCell ref="AH44:AI44"/>
    <mergeCell ref="P44:Q44"/>
    <mergeCell ref="T44:U44"/>
    <mergeCell ref="V44:W44"/>
    <mergeCell ref="B43:H44"/>
    <mergeCell ref="I43:J44"/>
    <mergeCell ref="K43:L44"/>
    <mergeCell ref="AL47:AP47"/>
    <mergeCell ref="AH45:AI45"/>
    <mergeCell ref="AJ45:AK45"/>
    <mergeCell ref="AL45:AP45"/>
    <mergeCell ref="V45:W45"/>
    <mergeCell ref="X45:Y45"/>
    <mergeCell ref="Z45:AA45"/>
    <mergeCell ref="AB45:AC45"/>
    <mergeCell ref="AD45:AE45"/>
    <mergeCell ref="AF45:AG45"/>
    <mergeCell ref="AJ46:AK46"/>
    <mergeCell ref="AL46:AP46"/>
    <mergeCell ref="V46:W46"/>
    <mergeCell ref="X46:Y46"/>
    <mergeCell ref="Z46:AA46"/>
    <mergeCell ref="AB46:AC46"/>
    <mergeCell ref="AD46:AE46"/>
    <mergeCell ref="AF46:AG46"/>
    <mergeCell ref="AH46:AI46"/>
    <mergeCell ref="M47:N48"/>
    <mergeCell ref="P47:Q47"/>
    <mergeCell ref="T47:U47"/>
    <mergeCell ref="V47:W47"/>
    <mergeCell ref="X47:Y47"/>
    <mergeCell ref="Z47:AA47"/>
    <mergeCell ref="AB47:AC47"/>
    <mergeCell ref="P49:Q49"/>
    <mergeCell ref="T49:U49"/>
    <mergeCell ref="AB49:AC49"/>
    <mergeCell ref="AJ48:AK48"/>
    <mergeCell ref="AL48:AP48"/>
    <mergeCell ref="B49:H50"/>
    <mergeCell ref="I49:J50"/>
    <mergeCell ref="K49:L50"/>
    <mergeCell ref="M49:N50"/>
    <mergeCell ref="X48:Y48"/>
    <mergeCell ref="Z48:AA48"/>
    <mergeCell ref="AB48:AC48"/>
    <mergeCell ref="AD48:AE48"/>
    <mergeCell ref="AF48:AG48"/>
    <mergeCell ref="AH48:AI48"/>
    <mergeCell ref="P48:Q48"/>
    <mergeCell ref="T48:U48"/>
    <mergeCell ref="V48:W48"/>
    <mergeCell ref="B47:H48"/>
    <mergeCell ref="I47:J48"/>
    <mergeCell ref="K47:L48"/>
    <mergeCell ref="AH49:AI49"/>
    <mergeCell ref="AJ49:AK49"/>
    <mergeCell ref="AL49:AP49"/>
    <mergeCell ref="V49:W49"/>
    <mergeCell ref="X49:Y49"/>
    <mergeCell ref="Z49:AA49"/>
    <mergeCell ref="AD49:AE49"/>
    <mergeCell ref="AF49:AG49"/>
    <mergeCell ref="B51:AK51"/>
    <mergeCell ref="AL51:AP51"/>
    <mergeCell ref="B52:AK52"/>
    <mergeCell ref="AL52:AP52"/>
    <mergeCell ref="AB50:AC50"/>
    <mergeCell ref="AD50:AE50"/>
    <mergeCell ref="AF50:AG50"/>
    <mergeCell ref="AH50:AI50"/>
    <mergeCell ref="AJ50:AK50"/>
    <mergeCell ref="AL50:AP50"/>
    <mergeCell ref="P50:Q50"/>
    <mergeCell ref="T50:U50"/>
    <mergeCell ref="V50:W50"/>
    <mergeCell ref="X50:Y50"/>
    <mergeCell ref="Z50:AA50"/>
    <mergeCell ref="R49:S49"/>
    <mergeCell ref="R50:S50"/>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40:S40"/>
    <mergeCell ref="R41:S41"/>
    <mergeCell ref="R42:S42"/>
    <mergeCell ref="R43:S43"/>
    <mergeCell ref="R44:S44"/>
    <mergeCell ref="R45:S45"/>
    <mergeCell ref="R46:S46"/>
    <mergeCell ref="R47:S47"/>
    <mergeCell ref="R48:S48"/>
  </mergeCells>
  <phoneticPr fontId="3"/>
  <conditionalFormatting sqref="P11:AK11 B11:L50 P13:AK13 P15:AK15 P17:AK17 P19:AK19 P21:AK21 P23:AK23 P25:AK25 P27:AK27 P29:AK29 P31:AK31 P33:AK33 P35:AK35 P37:AK37 P39:AK39 P41:AK41 P43:AK43 P45:AK45 P47:AK47 P49:AK49">
    <cfRule type="cellIs" dxfId="3"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51"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codeName="Sheet22">
    <tabColor rgb="FFFFFF00"/>
    <pageSetUpPr fitToPage="1"/>
  </sheetPr>
  <dimension ref="A1:CK66"/>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36328125" style="14" customWidth="1"/>
    <col min="12" max="12" width="2.36328125" style="11" customWidth="1"/>
    <col min="13" max="14" width="3" style="11" customWidth="1"/>
    <col min="15" max="38" width="5.453125" style="11" customWidth="1"/>
    <col min="39" max="40" width="4.36328125" style="11" customWidth="1"/>
    <col min="41" max="46" width="3.81640625" style="11" customWidth="1"/>
    <col min="47" max="50" width="3" style="11" customWidth="1"/>
    <col min="51" max="51" width="1.36328125" style="11" customWidth="1"/>
    <col min="52" max="54" width="2.6328125" style="11"/>
    <col min="55" max="55" width="9.453125" style="11" hidden="1" customWidth="1"/>
    <col min="56" max="57" width="2.6328125" style="11" hidden="1" customWidth="1"/>
    <col min="58" max="58" width="18.36328125" style="11" hidden="1" customWidth="1"/>
    <col min="59" max="16384" width="2.6328125" style="11"/>
  </cols>
  <sheetData>
    <row r="1" spans="1:89" ht="18" customHeight="1">
      <c r="A1" s="37" t="s">
        <v>202</v>
      </c>
      <c r="C1" s="13"/>
      <c r="D1" s="13"/>
      <c r="E1" s="13"/>
      <c r="G1" s="8"/>
      <c r="H1" s="8"/>
      <c r="I1" s="8"/>
      <c r="J1" s="8"/>
      <c r="K1" s="8"/>
      <c r="L1" s="8"/>
      <c r="M1" s="8"/>
      <c r="N1" s="8"/>
      <c r="O1" s="8"/>
      <c r="P1" s="8"/>
      <c r="Q1" s="8"/>
      <c r="R1" s="8"/>
      <c r="S1" s="8"/>
      <c r="T1" s="8"/>
      <c r="U1" s="8"/>
      <c r="V1" s="8"/>
      <c r="W1" s="8"/>
      <c r="X1" s="8"/>
      <c r="Y1" s="8"/>
      <c r="Z1" s="8"/>
      <c r="AA1" s="8"/>
      <c r="AB1" s="8"/>
      <c r="AC1" s="8"/>
      <c r="AD1" s="8"/>
      <c r="AE1" s="8"/>
      <c r="AF1" s="8"/>
      <c r="AG1" s="8"/>
      <c r="AW1" s="289" t="s">
        <v>138</v>
      </c>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row>
    <row r="2" spans="1:89"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row>
    <row r="3" spans="1:89" ht="15" customHeight="1">
      <c r="A3" s="15"/>
      <c r="B3" s="291" t="s">
        <v>132</v>
      </c>
      <c r="C3" s="292"/>
      <c r="D3" s="292"/>
      <c r="E3" s="292"/>
      <c r="F3" s="292"/>
      <c r="G3" s="292"/>
      <c r="H3" s="292"/>
      <c r="I3" s="275" t="str" cm="1">
        <f t="array" ref="I3">IF('0.提出書類チェックリスト'!$D$5:$D$5="","",'0.提出書類チェックリスト'!$D$5:$D$5)</f>
        <v/>
      </c>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121"/>
      <c r="AV3" s="36"/>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row>
    <row r="4" spans="1:89" ht="15" customHeight="1">
      <c r="A4" s="15"/>
      <c r="B4" s="292"/>
      <c r="C4" s="292"/>
      <c r="D4" s="292"/>
      <c r="E4" s="292"/>
      <c r="F4" s="292"/>
      <c r="G4" s="292"/>
      <c r="H4" s="292"/>
      <c r="I4" s="278"/>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121"/>
      <c r="AV4" s="36"/>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row>
    <row r="5" spans="1:89" ht="12" customHeight="1">
      <c r="A5" s="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row>
    <row r="6" spans="1:89" ht="12.75" customHeight="1">
      <c r="A6" s="15"/>
      <c r="B6" s="365" t="s">
        <v>43</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7"/>
      <c r="AU6" s="122"/>
      <c r="AV6" s="15"/>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row>
    <row r="7" spans="1:89" ht="12.75" customHeight="1">
      <c r="A7" s="15"/>
      <c r="B7" s="368"/>
      <c r="C7" s="369"/>
      <c r="D7" s="369"/>
      <c r="E7" s="369"/>
      <c r="F7" s="369"/>
      <c r="G7" s="369"/>
      <c r="H7" s="369"/>
      <c r="I7" s="370"/>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71"/>
      <c r="AU7" s="122"/>
      <c r="AV7" s="15"/>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row>
    <row r="8" spans="1:89" ht="21" customHeight="1">
      <c r="A8" s="4"/>
      <c r="B8" s="123"/>
      <c r="C8" s="21"/>
      <c r="D8" s="21"/>
      <c r="E8" s="21"/>
      <c r="F8" s="21"/>
      <c r="G8" s="21"/>
      <c r="H8" s="21"/>
      <c r="I8" s="21"/>
      <c r="J8" s="21"/>
      <c r="K8" s="21"/>
      <c r="L8" s="21"/>
      <c r="O8" s="193" t="s">
        <v>240</v>
      </c>
      <c r="P8" s="192"/>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row>
    <row r="9" spans="1:89" ht="30.75" customHeight="1">
      <c r="A9" s="4"/>
      <c r="B9" s="372" t="s">
        <v>7</v>
      </c>
      <c r="C9" s="373"/>
      <c r="D9" s="373"/>
      <c r="E9" s="373"/>
      <c r="F9" s="374"/>
      <c r="G9" s="346" t="s">
        <v>25</v>
      </c>
      <c r="H9" s="347"/>
      <c r="I9" s="347"/>
      <c r="J9" s="347"/>
      <c r="K9" s="347"/>
      <c r="L9" s="347"/>
      <c r="M9" s="347"/>
      <c r="N9" s="348"/>
      <c r="O9" s="347" t="s">
        <v>238</v>
      </c>
      <c r="P9" s="349"/>
      <c r="Q9" s="350" t="s">
        <v>237</v>
      </c>
      <c r="R9" s="349"/>
      <c r="S9" s="350" t="s">
        <v>14</v>
      </c>
      <c r="T9" s="349"/>
      <c r="U9" s="347" t="s">
        <v>15</v>
      </c>
      <c r="V9" s="349"/>
      <c r="W9" s="350" t="s">
        <v>16</v>
      </c>
      <c r="X9" s="349"/>
      <c r="Y9" s="347" t="s">
        <v>17</v>
      </c>
      <c r="Z9" s="349"/>
      <c r="AA9" s="350" t="s">
        <v>18</v>
      </c>
      <c r="AB9" s="349"/>
      <c r="AC9" s="347" t="s">
        <v>19</v>
      </c>
      <c r="AD9" s="349"/>
      <c r="AE9" s="350" t="s">
        <v>20</v>
      </c>
      <c r="AF9" s="349"/>
      <c r="AG9" s="347" t="s">
        <v>21</v>
      </c>
      <c r="AH9" s="349"/>
      <c r="AI9" s="347" t="s">
        <v>22</v>
      </c>
      <c r="AJ9" s="348"/>
      <c r="AK9" s="375" t="s">
        <v>6</v>
      </c>
      <c r="AL9" s="347"/>
      <c r="AM9" s="347"/>
      <c r="AN9" s="348"/>
      <c r="AO9" s="346" t="s">
        <v>29</v>
      </c>
      <c r="AP9" s="347"/>
      <c r="AQ9" s="347"/>
      <c r="AR9" s="347"/>
      <c r="AS9" s="347"/>
      <c r="AT9" s="348"/>
      <c r="AU9" s="31"/>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row>
    <row r="10" spans="1:89" ht="30.75" customHeight="1">
      <c r="A10" s="4"/>
      <c r="B10" s="359"/>
      <c r="C10" s="360"/>
      <c r="D10" s="360"/>
      <c r="E10" s="360"/>
      <c r="F10" s="361"/>
      <c r="G10" s="359"/>
      <c r="H10" s="360"/>
      <c r="I10" s="360"/>
      <c r="J10" s="360"/>
      <c r="K10" s="360"/>
      <c r="L10" s="360"/>
      <c r="M10" s="360"/>
      <c r="N10" s="361"/>
      <c r="O10" s="296"/>
      <c r="P10" s="297"/>
      <c r="Q10" s="296"/>
      <c r="R10" s="297"/>
      <c r="S10" s="296"/>
      <c r="T10" s="297"/>
      <c r="U10" s="296"/>
      <c r="V10" s="297"/>
      <c r="W10" s="296"/>
      <c r="X10" s="297"/>
      <c r="Y10" s="296"/>
      <c r="Z10" s="297"/>
      <c r="AA10" s="296"/>
      <c r="AB10" s="297"/>
      <c r="AC10" s="296"/>
      <c r="AD10" s="297"/>
      <c r="AE10" s="296"/>
      <c r="AF10" s="297"/>
      <c r="AG10" s="296"/>
      <c r="AH10" s="297"/>
      <c r="AI10" s="296"/>
      <c r="AJ10" s="297"/>
      <c r="AK10" s="353">
        <f t="shared" ref="AK10:AK19" si="0">SUM(O10:AJ10)</f>
        <v>0</v>
      </c>
      <c r="AL10" s="354"/>
      <c r="AM10" s="354"/>
      <c r="AN10" s="355"/>
      <c r="AO10" s="356"/>
      <c r="AP10" s="357"/>
      <c r="AQ10" s="357"/>
      <c r="AR10" s="357"/>
      <c r="AS10" s="357"/>
      <c r="AT10" s="358"/>
      <c r="AU10" s="31"/>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row>
    <row r="11" spans="1:89" ht="30.75" customHeight="1">
      <c r="A11" s="4"/>
      <c r="B11" s="359"/>
      <c r="C11" s="360"/>
      <c r="D11" s="360"/>
      <c r="E11" s="360"/>
      <c r="F11" s="361"/>
      <c r="G11" s="359"/>
      <c r="H11" s="360"/>
      <c r="I11" s="360"/>
      <c r="J11" s="360"/>
      <c r="K11" s="360"/>
      <c r="L11" s="360"/>
      <c r="M11" s="360"/>
      <c r="N11" s="361"/>
      <c r="O11" s="296"/>
      <c r="P11" s="297"/>
      <c r="Q11" s="296"/>
      <c r="R11" s="297"/>
      <c r="S11" s="296"/>
      <c r="T11" s="297"/>
      <c r="U11" s="296"/>
      <c r="V11" s="297"/>
      <c r="W11" s="296"/>
      <c r="X11" s="297"/>
      <c r="Y11" s="296"/>
      <c r="Z11" s="297"/>
      <c r="AA11" s="296"/>
      <c r="AB11" s="297"/>
      <c r="AC11" s="296"/>
      <c r="AD11" s="297"/>
      <c r="AE11" s="296"/>
      <c r="AF11" s="297"/>
      <c r="AG11" s="296"/>
      <c r="AH11" s="297"/>
      <c r="AI11" s="296"/>
      <c r="AJ11" s="297"/>
      <c r="AK11" s="353">
        <f t="shared" si="0"/>
        <v>0</v>
      </c>
      <c r="AL11" s="354"/>
      <c r="AM11" s="354"/>
      <c r="AN11" s="355"/>
      <c r="AO11" s="356"/>
      <c r="AP11" s="357"/>
      <c r="AQ11" s="357"/>
      <c r="AR11" s="357"/>
      <c r="AS11" s="357"/>
      <c r="AT11" s="358"/>
      <c r="AU11" s="31"/>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row>
    <row r="12" spans="1:89" ht="30.75" customHeight="1">
      <c r="A12" s="4"/>
      <c r="B12" s="359"/>
      <c r="C12" s="360"/>
      <c r="D12" s="360"/>
      <c r="E12" s="360"/>
      <c r="F12" s="361"/>
      <c r="G12" s="359"/>
      <c r="H12" s="360"/>
      <c r="I12" s="360"/>
      <c r="J12" s="360"/>
      <c r="K12" s="360"/>
      <c r="L12" s="360"/>
      <c r="M12" s="360"/>
      <c r="N12" s="361"/>
      <c r="O12" s="296"/>
      <c r="P12" s="297"/>
      <c r="Q12" s="296"/>
      <c r="R12" s="297"/>
      <c r="S12" s="296"/>
      <c r="T12" s="297"/>
      <c r="U12" s="296"/>
      <c r="V12" s="297"/>
      <c r="W12" s="296"/>
      <c r="X12" s="297"/>
      <c r="Y12" s="296"/>
      <c r="Z12" s="297"/>
      <c r="AA12" s="296"/>
      <c r="AB12" s="297"/>
      <c r="AC12" s="296"/>
      <c r="AD12" s="297"/>
      <c r="AE12" s="296"/>
      <c r="AF12" s="297"/>
      <c r="AG12" s="296"/>
      <c r="AH12" s="297"/>
      <c r="AI12" s="296"/>
      <c r="AJ12" s="297"/>
      <c r="AK12" s="353">
        <f t="shared" si="0"/>
        <v>0</v>
      </c>
      <c r="AL12" s="354"/>
      <c r="AM12" s="354"/>
      <c r="AN12" s="355"/>
      <c r="AO12" s="356"/>
      <c r="AP12" s="357"/>
      <c r="AQ12" s="357"/>
      <c r="AR12" s="357"/>
      <c r="AS12" s="357"/>
      <c r="AT12" s="358"/>
      <c r="AU12" s="31"/>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row>
    <row r="13" spans="1:89" ht="30.75" customHeight="1">
      <c r="A13" s="4"/>
      <c r="B13" s="359"/>
      <c r="C13" s="360"/>
      <c r="D13" s="360"/>
      <c r="E13" s="360"/>
      <c r="F13" s="361"/>
      <c r="G13" s="359"/>
      <c r="H13" s="360"/>
      <c r="I13" s="360"/>
      <c r="J13" s="360"/>
      <c r="K13" s="360"/>
      <c r="L13" s="360"/>
      <c r="M13" s="360"/>
      <c r="N13" s="361"/>
      <c r="O13" s="296"/>
      <c r="P13" s="297"/>
      <c r="Q13" s="296"/>
      <c r="R13" s="297"/>
      <c r="S13" s="296"/>
      <c r="T13" s="297"/>
      <c r="U13" s="296"/>
      <c r="V13" s="297"/>
      <c r="W13" s="296"/>
      <c r="X13" s="297"/>
      <c r="Y13" s="296"/>
      <c r="Z13" s="297"/>
      <c r="AA13" s="296"/>
      <c r="AB13" s="297"/>
      <c r="AC13" s="296"/>
      <c r="AD13" s="297"/>
      <c r="AE13" s="296"/>
      <c r="AF13" s="297"/>
      <c r="AG13" s="296"/>
      <c r="AH13" s="297"/>
      <c r="AI13" s="296"/>
      <c r="AJ13" s="297"/>
      <c r="AK13" s="353">
        <f t="shared" si="0"/>
        <v>0</v>
      </c>
      <c r="AL13" s="354"/>
      <c r="AM13" s="354"/>
      <c r="AN13" s="355"/>
      <c r="AO13" s="356"/>
      <c r="AP13" s="357"/>
      <c r="AQ13" s="357"/>
      <c r="AR13" s="357"/>
      <c r="AS13" s="357"/>
      <c r="AT13" s="358"/>
      <c r="AU13" s="31"/>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row>
    <row r="14" spans="1:89" ht="30.75" customHeight="1">
      <c r="A14" s="4"/>
      <c r="B14" s="359"/>
      <c r="C14" s="360"/>
      <c r="D14" s="360"/>
      <c r="E14" s="360"/>
      <c r="F14" s="361"/>
      <c r="G14" s="359"/>
      <c r="H14" s="360"/>
      <c r="I14" s="360"/>
      <c r="J14" s="360"/>
      <c r="K14" s="360"/>
      <c r="L14" s="360"/>
      <c r="M14" s="360"/>
      <c r="N14" s="361"/>
      <c r="O14" s="296"/>
      <c r="P14" s="297"/>
      <c r="Q14" s="296"/>
      <c r="R14" s="297"/>
      <c r="S14" s="296"/>
      <c r="T14" s="297"/>
      <c r="U14" s="296"/>
      <c r="V14" s="297"/>
      <c r="W14" s="296"/>
      <c r="X14" s="297"/>
      <c r="Y14" s="296"/>
      <c r="Z14" s="297"/>
      <c r="AA14" s="296"/>
      <c r="AB14" s="297"/>
      <c r="AC14" s="296"/>
      <c r="AD14" s="297"/>
      <c r="AE14" s="296"/>
      <c r="AF14" s="297"/>
      <c r="AG14" s="296"/>
      <c r="AH14" s="297"/>
      <c r="AI14" s="296"/>
      <c r="AJ14" s="297"/>
      <c r="AK14" s="353">
        <f t="shared" si="0"/>
        <v>0</v>
      </c>
      <c r="AL14" s="354"/>
      <c r="AM14" s="354"/>
      <c r="AN14" s="355"/>
      <c r="AO14" s="356"/>
      <c r="AP14" s="357"/>
      <c r="AQ14" s="357"/>
      <c r="AR14" s="357"/>
      <c r="AS14" s="357"/>
      <c r="AT14" s="358"/>
      <c r="AU14" s="31"/>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row>
    <row r="15" spans="1:89" ht="30.75" customHeight="1">
      <c r="A15" s="4"/>
      <c r="B15" s="359"/>
      <c r="C15" s="360"/>
      <c r="D15" s="360"/>
      <c r="E15" s="360"/>
      <c r="F15" s="361"/>
      <c r="G15" s="359"/>
      <c r="H15" s="360"/>
      <c r="I15" s="360"/>
      <c r="J15" s="360"/>
      <c r="K15" s="360"/>
      <c r="L15" s="360"/>
      <c r="M15" s="360"/>
      <c r="N15" s="361"/>
      <c r="O15" s="296"/>
      <c r="P15" s="297"/>
      <c r="Q15" s="296"/>
      <c r="R15" s="297"/>
      <c r="S15" s="296"/>
      <c r="T15" s="297"/>
      <c r="U15" s="296"/>
      <c r="V15" s="297"/>
      <c r="W15" s="296"/>
      <c r="X15" s="297"/>
      <c r="Y15" s="296"/>
      <c r="Z15" s="297"/>
      <c r="AA15" s="296"/>
      <c r="AB15" s="297"/>
      <c r="AC15" s="296"/>
      <c r="AD15" s="297"/>
      <c r="AE15" s="296"/>
      <c r="AF15" s="297"/>
      <c r="AG15" s="296"/>
      <c r="AH15" s="297"/>
      <c r="AI15" s="296"/>
      <c r="AJ15" s="297"/>
      <c r="AK15" s="353">
        <f t="shared" si="0"/>
        <v>0</v>
      </c>
      <c r="AL15" s="354"/>
      <c r="AM15" s="354"/>
      <c r="AN15" s="355"/>
      <c r="AO15" s="356"/>
      <c r="AP15" s="357"/>
      <c r="AQ15" s="357"/>
      <c r="AR15" s="357"/>
      <c r="AS15" s="357"/>
      <c r="AT15" s="358"/>
      <c r="AU15" s="31"/>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row>
    <row r="16" spans="1:89" ht="30.75" customHeight="1">
      <c r="A16" s="4"/>
      <c r="B16" s="359"/>
      <c r="C16" s="360"/>
      <c r="D16" s="360"/>
      <c r="E16" s="360"/>
      <c r="F16" s="361"/>
      <c r="G16" s="359"/>
      <c r="H16" s="360"/>
      <c r="I16" s="360"/>
      <c r="J16" s="360"/>
      <c r="K16" s="360"/>
      <c r="L16" s="360"/>
      <c r="M16" s="360"/>
      <c r="N16" s="361"/>
      <c r="O16" s="296"/>
      <c r="P16" s="297"/>
      <c r="Q16" s="296"/>
      <c r="R16" s="297"/>
      <c r="S16" s="296"/>
      <c r="T16" s="297"/>
      <c r="U16" s="296"/>
      <c r="V16" s="297"/>
      <c r="W16" s="296"/>
      <c r="X16" s="297"/>
      <c r="Y16" s="296"/>
      <c r="Z16" s="297"/>
      <c r="AA16" s="296"/>
      <c r="AB16" s="297"/>
      <c r="AC16" s="296"/>
      <c r="AD16" s="297"/>
      <c r="AE16" s="296"/>
      <c r="AF16" s="297"/>
      <c r="AG16" s="296"/>
      <c r="AH16" s="297"/>
      <c r="AI16" s="296"/>
      <c r="AJ16" s="297"/>
      <c r="AK16" s="353">
        <f t="shared" si="0"/>
        <v>0</v>
      </c>
      <c r="AL16" s="354"/>
      <c r="AM16" s="354"/>
      <c r="AN16" s="355"/>
      <c r="AO16" s="356"/>
      <c r="AP16" s="357"/>
      <c r="AQ16" s="357"/>
      <c r="AR16" s="357"/>
      <c r="AS16" s="357"/>
      <c r="AT16" s="358"/>
      <c r="AU16" s="31"/>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row>
    <row r="17" spans="1:89" ht="30.75" customHeight="1">
      <c r="A17" s="4"/>
      <c r="B17" s="359"/>
      <c r="C17" s="360"/>
      <c r="D17" s="360"/>
      <c r="E17" s="360"/>
      <c r="F17" s="361"/>
      <c r="G17" s="359"/>
      <c r="H17" s="360"/>
      <c r="I17" s="360"/>
      <c r="J17" s="360"/>
      <c r="K17" s="360"/>
      <c r="L17" s="360"/>
      <c r="M17" s="360"/>
      <c r="N17" s="361"/>
      <c r="O17" s="296"/>
      <c r="P17" s="297"/>
      <c r="Q17" s="296"/>
      <c r="R17" s="297"/>
      <c r="S17" s="296"/>
      <c r="T17" s="297"/>
      <c r="U17" s="296"/>
      <c r="V17" s="297"/>
      <c r="W17" s="296"/>
      <c r="X17" s="297"/>
      <c r="Y17" s="296"/>
      <c r="Z17" s="297"/>
      <c r="AA17" s="296"/>
      <c r="AB17" s="297"/>
      <c r="AC17" s="296"/>
      <c r="AD17" s="297"/>
      <c r="AE17" s="296"/>
      <c r="AF17" s="297"/>
      <c r="AG17" s="296"/>
      <c r="AH17" s="297"/>
      <c r="AI17" s="296"/>
      <c r="AJ17" s="297"/>
      <c r="AK17" s="353">
        <f t="shared" si="0"/>
        <v>0</v>
      </c>
      <c r="AL17" s="354"/>
      <c r="AM17" s="354"/>
      <c r="AN17" s="355"/>
      <c r="AO17" s="356"/>
      <c r="AP17" s="357"/>
      <c r="AQ17" s="357"/>
      <c r="AR17" s="357"/>
      <c r="AS17" s="357"/>
      <c r="AT17" s="358"/>
      <c r="AU17" s="31"/>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row>
    <row r="18" spans="1:89" ht="30.75" customHeight="1">
      <c r="A18" s="4"/>
      <c r="B18" s="359"/>
      <c r="C18" s="360"/>
      <c r="D18" s="360"/>
      <c r="E18" s="360"/>
      <c r="F18" s="361"/>
      <c r="G18" s="359"/>
      <c r="H18" s="360"/>
      <c r="I18" s="360"/>
      <c r="J18" s="360"/>
      <c r="K18" s="360"/>
      <c r="L18" s="360"/>
      <c r="M18" s="360"/>
      <c r="N18" s="361"/>
      <c r="O18" s="296"/>
      <c r="P18" s="297"/>
      <c r="Q18" s="296"/>
      <c r="R18" s="297"/>
      <c r="S18" s="296"/>
      <c r="T18" s="297"/>
      <c r="U18" s="296"/>
      <c r="V18" s="297"/>
      <c r="W18" s="296"/>
      <c r="X18" s="297"/>
      <c r="Y18" s="296"/>
      <c r="Z18" s="297"/>
      <c r="AA18" s="296"/>
      <c r="AB18" s="297"/>
      <c r="AC18" s="296"/>
      <c r="AD18" s="297"/>
      <c r="AE18" s="296"/>
      <c r="AF18" s="297"/>
      <c r="AG18" s="296"/>
      <c r="AH18" s="297"/>
      <c r="AI18" s="296"/>
      <c r="AJ18" s="297"/>
      <c r="AK18" s="353">
        <f t="shared" si="0"/>
        <v>0</v>
      </c>
      <c r="AL18" s="354"/>
      <c r="AM18" s="354"/>
      <c r="AN18" s="355"/>
      <c r="AO18" s="356"/>
      <c r="AP18" s="357"/>
      <c r="AQ18" s="357"/>
      <c r="AR18" s="357"/>
      <c r="AS18" s="357"/>
      <c r="AT18" s="358"/>
      <c r="AU18" s="31"/>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row>
    <row r="19" spans="1:89" ht="30.75" customHeight="1">
      <c r="A19" s="4"/>
      <c r="B19" s="359"/>
      <c r="C19" s="360"/>
      <c r="D19" s="360"/>
      <c r="E19" s="360"/>
      <c r="F19" s="361"/>
      <c r="G19" s="359"/>
      <c r="H19" s="360"/>
      <c r="I19" s="360"/>
      <c r="J19" s="360"/>
      <c r="K19" s="360"/>
      <c r="L19" s="360"/>
      <c r="M19" s="360"/>
      <c r="N19" s="361"/>
      <c r="O19" s="296"/>
      <c r="P19" s="297"/>
      <c r="Q19" s="296"/>
      <c r="R19" s="297"/>
      <c r="S19" s="296"/>
      <c r="T19" s="297"/>
      <c r="U19" s="296"/>
      <c r="V19" s="297"/>
      <c r="W19" s="296"/>
      <c r="X19" s="297"/>
      <c r="Y19" s="296"/>
      <c r="Z19" s="297"/>
      <c r="AA19" s="296"/>
      <c r="AB19" s="297"/>
      <c r="AC19" s="296"/>
      <c r="AD19" s="297"/>
      <c r="AE19" s="296"/>
      <c r="AF19" s="297"/>
      <c r="AG19" s="296"/>
      <c r="AH19" s="297"/>
      <c r="AI19" s="296"/>
      <c r="AJ19" s="297"/>
      <c r="AK19" s="353">
        <f t="shared" si="0"/>
        <v>0</v>
      </c>
      <c r="AL19" s="354"/>
      <c r="AM19" s="354"/>
      <c r="AN19" s="355"/>
      <c r="AO19" s="356"/>
      <c r="AP19" s="357"/>
      <c r="AQ19" s="357"/>
      <c r="AR19" s="357"/>
      <c r="AS19" s="357"/>
      <c r="AT19" s="358"/>
      <c r="AU19" s="31"/>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row>
    <row r="20" spans="1:89" ht="30.75" customHeight="1">
      <c r="A20" s="4"/>
      <c r="B20" s="359"/>
      <c r="C20" s="360"/>
      <c r="D20" s="360"/>
      <c r="E20" s="360"/>
      <c r="F20" s="361"/>
      <c r="G20" s="359"/>
      <c r="H20" s="360"/>
      <c r="I20" s="360"/>
      <c r="J20" s="360"/>
      <c r="K20" s="360"/>
      <c r="L20" s="360"/>
      <c r="M20" s="360"/>
      <c r="N20" s="361"/>
      <c r="O20" s="296"/>
      <c r="P20" s="297"/>
      <c r="Q20" s="296"/>
      <c r="R20" s="297"/>
      <c r="S20" s="296"/>
      <c r="T20" s="297"/>
      <c r="U20" s="296"/>
      <c r="V20" s="297"/>
      <c r="W20" s="296"/>
      <c r="X20" s="297"/>
      <c r="Y20" s="296"/>
      <c r="Z20" s="297"/>
      <c r="AA20" s="296"/>
      <c r="AB20" s="297"/>
      <c r="AC20" s="296"/>
      <c r="AD20" s="297"/>
      <c r="AE20" s="296"/>
      <c r="AF20" s="297"/>
      <c r="AG20" s="296"/>
      <c r="AH20" s="297"/>
      <c r="AI20" s="296"/>
      <c r="AJ20" s="297"/>
      <c r="AK20" s="353">
        <f t="shared" ref="AK20:AK23" si="1">SUM(O20:AJ20)</f>
        <v>0</v>
      </c>
      <c r="AL20" s="354"/>
      <c r="AM20" s="354"/>
      <c r="AN20" s="355"/>
      <c r="AO20" s="356"/>
      <c r="AP20" s="357"/>
      <c r="AQ20" s="357"/>
      <c r="AR20" s="357"/>
      <c r="AS20" s="357"/>
      <c r="AT20" s="358"/>
      <c r="AU20" s="31"/>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row>
    <row r="21" spans="1:89" ht="30.75" customHeight="1">
      <c r="A21" s="4"/>
      <c r="B21" s="359"/>
      <c r="C21" s="360"/>
      <c r="D21" s="360"/>
      <c r="E21" s="360"/>
      <c r="F21" s="361"/>
      <c r="G21" s="359"/>
      <c r="H21" s="360"/>
      <c r="I21" s="360"/>
      <c r="J21" s="360"/>
      <c r="K21" s="360"/>
      <c r="L21" s="360"/>
      <c r="M21" s="360"/>
      <c r="N21" s="361"/>
      <c r="O21" s="296"/>
      <c r="P21" s="297"/>
      <c r="Q21" s="296"/>
      <c r="R21" s="297"/>
      <c r="S21" s="296"/>
      <c r="T21" s="297"/>
      <c r="U21" s="296"/>
      <c r="V21" s="297"/>
      <c r="W21" s="296"/>
      <c r="X21" s="297"/>
      <c r="Y21" s="296"/>
      <c r="Z21" s="297"/>
      <c r="AA21" s="296"/>
      <c r="AB21" s="297"/>
      <c r="AC21" s="296"/>
      <c r="AD21" s="297"/>
      <c r="AE21" s="296"/>
      <c r="AF21" s="297"/>
      <c r="AG21" s="296"/>
      <c r="AH21" s="297"/>
      <c r="AI21" s="296"/>
      <c r="AJ21" s="297"/>
      <c r="AK21" s="353">
        <f t="shared" si="1"/>
        <v>0</v>
      </c>
      <c r="AL21" s="354"/>
      <c r="AM21" s="354"/>
      <c r="AN21" s="355"/>
      <c r="AO21" s="356"/>
      <c r="AP21" s="357"/>
      <c r="AQ21" s="357"/>
      <c r="AR21" s="357"/>
      <c r="AS21" s="357"/>
      <c r="AT21" s="358"/>
      <c r="AU21" s="31"/>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row>
    <row r="22" spans="1:89" ht="30.75" customHeight="1">
      <c r="A22" s="4"/>
      <c r="B22" s="359"/>
      <c r="C22" s="360"/>
      <c r="D22" s="360"/>
      <c r="E22" s="360"/>
      <c r="F22" s="361"/>
      <c r="G22" s="359"/>
      <c r="H22" s="360"/>
      <c r="I22" s="360"/>
      <c r="J22" s="360"/>
      <c r="K22" s="360"/>
      <c r="L22" s="360"/>
      <c r="M22" s="360"/>
      <c r="N22" s="361"/>
      <c r="O22" s="296"/>
      <c r="P22" s="297"/>
      <c r="Q22" s="296"/>
      <c r="R22" s="297"/>
      <c r="S22" s="296"/>
      <c r="T22" s="297"/>
      <c r="U22" s="296"/>
      <c r="V22" s="297"/>
      <c r="W22" s="296"/>
      <c r="X22" s="297"/>
      <c r="Y22" s="296"/>
      <c r="Z22" s="297"/>
      <c r="AA22" s="296"/>
      <c r="AB22" s="297"/>
      <c r="AC22" s="296"/>
      <c r="AD22" s="297"/>
      <c r="AE22" s="296"/>
      <c r="AF22" s="297"/>
      <c r="AG22" s="296"/>
      <c r="AH22" s="297"/>
      <c r="AI22" s="296"/>
      <c r="AJ22" s="297"/>
      <c r="AK22" s="353">
        <f t="shared" si="1"/>
        <v>0</v>
      </c>
      <c r="AL22" s="354"/>
      <c r="AM22" s="354"/>
      <c r="AN22" s="355"/>
      <c r="AO22" s="356"/>
      <c r="AP22" s="357"/>
      <c r="AQ22" s="357"/>
      <c r="AR22" s="357"/>
      <c r="AS22" s="357"/>
      <c r="AT22" s="358"/>
      <c r="AU22" s="31"/>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row>
    <row r="23" spans="1:89" ht="30.75" customHeight="1">
      <c r="A23" s="4"/>
      <c r="B23" s="359"/>
      <c r="C23" s="360"/>
      <c r="D23" s="360"/>
      <c r="E23" s="360"/>
      <c r="F23" s="361"/>
      <c r="G23" s="359"/>
      <c r="H23" s="360"/>
      <c r="I23" s="360"/>
      <c r="J23" s="360"/>
      <c r="K23" s="360"/>
      <c r="L23" s="360"/>
      <c r="M23" s="360"/>
      <c r="N23" s="361"/>
      <c r="O23" s="296"/>
      <c r="P23" s="297"/>
      <c r="Q23" s="296"/>
      <c r="R23" s="297"/>
      <c r="S23" s="296"/>
      <c r="T23" s="297"/>
      <c r="U23" s="296"/>
      <c r="V23" s="297"/>
      <c r="W23" s="296"/>
      <c r="X23" s="297"/>
      <c r="Y23" s="296"/>
      <c r="Z23" s="297"/>
      <c r="AA23" s="296"/>
      <c r="AB23" s="297"/>
      <c r="AC23" s="296"/>
      <c r="AD23" s="297"/>
      <c r="AE23" s="296"/>
      <c r="AF23" s="297"/>
      <c r="AG23" s="296"/>
      <c r="AH23" s="297"/>
      <c r="AI23" s="296"/>
      <c r="AJ23" s="297"/>
      <c r="AK23" s="353">
        <f t="shared" si="1"/>
        <v>0</v>
      </c>
      <c r="AL23" s="354"/>
      <c r="AM23" s="354"/>
      <c r="AN23" s="355"/>
      <c r="AO23" s="356"/>
      <c r="AP23" s="357"/>
      <c r="AQ23" s="357"/>
      <c r="AR23" s="357"/>
      <c r="AS23" s="357"/>
      <c r="AT23" s="358"/>
      <c r="AU23" s="31"/>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row>
    <row r="24" spans="1:89" ht="30.75" customHeight="1" thickBot="1">
      <c r="A24" s="4"/>
      <c r="B24" s="359"/>
      <c r="C24" s="360"/>
      <c r="D24" s="360"/>
      <c r="E24" s="360"/>
      <c r="F24" s="361"/>
      <c r="G24" s="362"/>
      <c r="H24" s="363"/>
      <c r="I24" s="363"/>
      <c r="J24" s="363"/>
      <c r="K24" s="363"/>
      <c r="L24" s="363"/>
      <c r="M24" s="363"/>
      <c r="N24" s="364"/>
      <c r="O24" s="296"/>
      <c r="P24" s="297"/>
      <c r="Q24" s="296"/>
      <c r="R24" s="297"/>
      <c r="S24" s="296"/>
      <c r="T24" s="297"/>
      <c r="U24" s="296"/>
      <c r="V24" s="297"/>
      <c r="W24" s="296"/>
      <c r="X24" s="297"/>
      <c r="Y24" s="296"/>
      <c r="Z24" s="297"/>
      <c r="AA24" s="296"/>
      <c r="AB24" s="297"/>
      <c r="AC24" s="296"/>
      <c r="AD24" s="297"/>
      <c r="AE24" s="296"/>
      <c r="AF24" s="297"/>
      <c r="AG24" s="296"/>
      <c r="AH24" s="297"/>
      <c r="AI24" s="296"/>
      <c r="AJ24" s="297"/>
      <c r="AK24" s="353">
        <f t="shared" ref="AK24" si="2">SUM(O24:AJ24)</f>
        <v>0</v>
      </c>
      <c r="AL24" s="354"/>
      <c r="AM24" s="354"/>
      <c r="AN24" s="355"/>
      <c r="AO24" s="356"/>
      <c r="AP24" s="357"/>
      <c r="AQ24" s="357"/>
      <c r="AR24" s="357"/>
      <c r="AS24" s="357"/>
      <c r="AT24" s="358"/>
      <c r="AU24" s="31"/>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row>
    <row r="25" spans="1:89" ht="30.75" customHeight="1" thickTop="1">
      <c r="A25" s="4"/>
      <c r="B25" s="337" t="s">
        <v>71</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9"/>
      <c r="AK25" s="340">
        <f>SUM(AK10:AN24)</f>
        <v>0</v>
      </c>
      <c r="AL25" s="341"/>
      <c r="AM25" s="341"/>
      <c r="AN25" s="342"/>
      <c r="AO25" s="343"/>
      <c r="AP25" s="344"/>
      <c r="AQ25" s="344"/>
      <c r="AR25" s="344"/>
      <c r="AS25" s="344"/>
      <c r="AT25" s="345"/>
      <c r="AU25" s="35"/>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row>
    <row r="26" spans="1:89" ht="17.25" customHeight="1">
      <c r="A26" s="24"/>
      <c r="B26" s="37" t="s">
        <v>30</v>
      </c>
      <c r="C26" s="37"/>
      <c r="D26" s="14"/>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24"/>
      <c r="AJ26" s="24"/>
      <c r="AK26" s="24"/>
      <c r="AL26" s="24"/>
      <c r="AM26" s="24"/>
      <c r="AN26" s="24"/>
      <c r="AO26" s="24"/>
      <c r="AP26" s="24"/>
      <c r="AQ26" s="24"/>
      <c r="AR26" s="24"/>
      <c r="AS26" s="24"/>
      <c r="AT26" s="24"/>
      <c r="AU26" s="24"/>
      <c r="AV26" s="24"/>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row>
    <row r="27" spans="1:89" ht="17.25" customHeight="1">
      <c r="A27" s="24"/>
      <c r="B27" s="37" t="s">
        <v>52</v>
      </c>
      <c r="C27" s="37"/>
      <c r="D27" s="14"/>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24"/>
      <c r="AJ27" s="24"/>
      <c r="AK27" s="24"/>
      <c r="AL27" s="24"/>
      <c r="AM27" s="24"/>
      <c r="AN27" s="24"/>
      <c r="AO27" s="24"/>
      <c r="AP27" s="24"/>
      <c r="AQ27" s="24"/>
      <c r="AR27" s="24"/>
      <c r="AS27" s="24"/>
      <c r="AT27" s="24"/>
      <c r="AU27" s="24"/>
      <c r="AV27" s="24"/>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row>
    <row r="28" spans="1:89" ht="17.25" customHeight="1">
      <c r="A28" s="24"/>
      <c r="C28" s="1"/>
      <c r="D28" s="16"/>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24"/>
      <c r="AJ28" s="24"/>
      <c r="AK28" s="24"/>
      <c r="AL28" s="24"/>
      <c r="AM28" s="24"/>
      <c r="AN28" s="24"/>
      <c r="AO28" s="24"/>
      <c r="AP28" s="24"/>
      <c r="AQ28" s="24"/>
      <c r="AR28" s="24"/>
      <c r="AS28" s="24"/>
      <c r="AT28" s="24"/>
      <c r="AU28" s="24"/>
      <c r="AV28" s="24"/>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row>
    <row r="29" spans="1:89" ht="30.75" customHeight="1">
      <c r="A29" s="24"/>
      <c r="B29" s="346" t="s">
        <v>42</v>
      </c>
      <c r="C29" s="347"/>
      <c r="D29" s="347"/>
      <c r="E29" s="347"/>
      <c r="F29" s="347"/>
      <c r="G29" s="347"/>
      <c r="H29" s="347"/>
      <c r="I29" s="347"/>
      <c r="J29" s="347"/>
      <c r="K29" s="347"/>
      <c r="L29" s="347"/>
      <c r="M29" s="347"/>
      <c r="N29" s="348"/>
      <c r="O29" s="346" t="s">
        <v>26</v>
      </c>
      <c r="P29" s="347"/>
      <c r="Q29" s="347"/>
      <c r="R29" s="347"/>
      <c r="S29" s="347"/>
      <c r="T29" s="347"/>
      <c r="U29" s="347"/>
      <c r="V29" s="349"/>
      <c r="W29" s="350" t="s">
        <v>27</v>
      </c>
      <c r="X29" s="347"/>
      <c r="Y29" s="347"/>
      <c r="Z29" s="347"/>
      <c r="AA29" s="347"/>
      <c r="AB29" s="349"/>
      <c r="AC29" s="350" t="s">
        <v>28</v>
      </c>
      <c r="AD29" s="347"/>
      <c r="AE29" s="347"/>
      <c r="AF29" s="347"/>
      <c r="AG29" s="347"/>
      <c r="AH29" s="349"/>
      <c r="AI29" s="350" t="s">
        <v>44</v>
      </c>
      <c r="AJ29" s="347"/>
      <c r="AK29" s="347"/>
      <c r="AL29" s="347"/>
      <c r="AM29" s="347"/>
      <c r="AN29" s="349"/>
      <c r="AO29" s="351" t="s">
        <v>6</v>
      </c>
      <c r="AP29" s="352"/>
      <c r="AQ29" s="352"/>
      <c r="AR29" s="352"/>
      <c r="AS29" s="352"/>
      <c r="AT29" s="352"/>
      <c r="AU29" s="38"/>
      <c r="AV29" s="24"/>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row>
    <row r="30" spans="1:89" ht="30.75" customHeight="1">
      <c r="A30" s="24"/>
      <c r="B30" s="334" t="s">
        <v>40</v>
      </c>
      <c r="C30" s="335"/>
      <c r="D30" s="335"/>
      <c r="E30" s="335"/>
      <c r="F30" s="335"/>
      <c r="G30" s="335"/>
      <c r="H30" s="335"/>
      <c r="I30" s="335"/>
      <c r="J30" s="335"/>
      <c r="K30" s="335"/>
      <c r="L30" s="335"/>
      <c r="M30" s="335"/>
      <c r="N30" s="336"/>
      <c r="O30" s="323" t="str">
        <f t="shared" ref="O30:O36" si="3">IF(COUNTIF($B$10:$F$24,$B30)=0,"-",SUMIF($B$10:$F$24,$B30,$O$10:$P$24))</f>
        <v>-</v>
      </c>
      <c r="P30" s="324"/>
      <c r="Q30" s="324"/>
      <c r="R30" s="324"/>
      <c r="S30" s="324"/>
      <c r="T30" s="324"/>
      <c r="U30" s="324"/>
      <c r="V30" s="325"/>
      <c r="W30" s="326" t="str">
        <f t="shared" ref="W30:W36" si="4">IF(COUNTIF($B$10:$F$24,$B30)=0,"-",SUM(SUMIF($B$10:$F$24,$B30,$S$10:$T$24),SUMIF($B$10:$F$24,$B30,$U$10:$V$24),SUMIF($B$10:$F$24,$B30,$W$10:$X$24)))</f>
        <v>-</v>
      </c>
      <c r="X30" s="324"/>
      <c r="Y30" s="324"/>
      <c r="Z30" s="324"/>
      <c r="AA30" s="324"/>
      <c r="AB30" s="325"/>
      <c r="AC30" s="326" t="str">
        <f t="shared" ref="AC30:AC36" si="5">IF(COUNTIF($B$10:$F$24,$B30)=0,"-",SUM(SUMIF($B$10:$F$24,$B30,$Y$10:$Z$24),SUMIF($B$10:$F$24,$B30,$AA$10:$AB$24),SUMIF($B$10:$F$24,$B30,$AC$10:$AD$24)))</f>
        <v>-</v>
      </c>
      <c r="AD30" s="324"/>
      <c r="AE30" s="324"/>
      <c r="AF30" s="324"/>
      <c r="AG30" s="324"/>
      <c r="AH30" s="325"/>
      <c r="AI30" s="324" t="str">
        <f t="shared" ref="AI30:AI36" si="6">IF(COUNTIF($B$10:$F$24,$B30)=0,"-",SUM(SUMIF($B$10:$F$24,$B30,$AE$10:$AF$24),SUMIF($B$10:$F$24,$B30,$AG$10:$AH$24),SUMIF($B$10:$F$24,$B30,$AI$10:$AJ$24)))</f>
        <v>-</v>
      </c>
      <c r="AJ30" s="324"/>
      <c r="AK30" s="324"/>
      <c r="AL30" s="324"/>
      <c r="AM30" s="324"/>
      <c r="AN30" s="330"/>
      <c r="AO30" s="331">
        <f>SUM(O30:AN30)</f>
        <v>0</v>
      </c>
      <c r="AP30" s="332"/>
      <c r="AQ30" s="332"/>
      <c r="AR30" s="332"/>
      <c r="AS30" s="332"/>
      <c r="AT30" s="333"/>
      <c r="AU30" s="24"/>
      <c r="AV30" s="24"/>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row>
    <row r="31" spans="1:89" ht="30.75" customHeight="1">
      <c r="A31" s="24"/>
      <c r="B31" s="334" t="s">
        <v>41</v>
      </c>
      <c r="C31" s="335"/>
      <c r="D31" s="335"/>
      <c r="E31" s="335"/>
      <c r="F31" s="335"/>
      <c r="G31" s="335"/>
      <c r="H31" s="335"/>
      <c r="I31" s="335"/>
      <c r="J31" s="335"/>
      <c r="K31" s="335"/>
      <c r="L31" s="335"/>
      <c r="M31" s="335"/>
      <c r="N31" s="336"/>
      <c r="O31" s="323" t="str">
        <f t="shared" si="3"/>
        <v>-</v>
      </c>
      <c r="P31" s="324"/>
      <c r="Q31" s="324"/>
      <c r="R31" s="324"/>
      <c r="S31" s="324"/>
      <c r="T31" s="324"/>
      <c r="U31" s="324"/>
      <c r="V31" s="325"/>
      <c r="W31" s="326" t="str">
        <f t="shared" si="4"/>
        <v>-</v>
      </c>
      <c r="X31" s="324"/>
      <c r="Y31" s="324"/>
      <c r="Z31" s="324"/>
      <c r="AA31" s="324"/>
      <c r="AB31" s="325"/>
      <c r="AC31" s="326" t="str">
        <f t="shared" si="5"/>
        <v>-</v>
      </c>
      <c r="AD31" s="324"/>
      <c r="AE31" s="324"/>
      <c r="AF31" s="324"/>
      <c r="AG31" s="324"/>
      <c r="AH31" s="325"/>
      <c r="AI31" s="324" t="str">
        <f t="shared" si="6"/>
        <v>-</v>
      </c>
      <c r="AJ31" s="324"/>
      <c r="AK31" s="324"/>
      <c r="AL31" s="324"/>
      <c r="AM31" s="324"/>
      <c r="AN31" s="330"/>
      <c r="AO31" s="331">
        <f t="shared" ref="AO31:AO36" si="7">SUM(O31:AN31)</f>
        <v>0</v>
      </c>
      <c r="AP31" s="332"/>
      <c r="AQ31" s="332"/>
      <c r="AR31" s="332"/>
      <c r="AS31" s="332"/>
      <c r="AT31" s="333"/>
      <c r="AU31" s="24"/>
      <c r="AV31" s="24"/>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row>
    <row r="32" spans="1:89" ht="30.75" customHeight="1">
      <c r="A32" s="24"/>
      <c r="B32" s="334" t="s">
        <v>223</v>
      </c>
      <c r="C32" s="335"/>
      <c r="D32" s="335"/>
      <c r="E32" s="335"/>
      <c r="F32" s="335"/>
      <c r="G32" s="335"/>
      <c r="H32" s="335"/>
      <c r="I32" s="335"/>
      <c r="J32" s="335"/>
      <c r="K32" s="335"/>
      <c r="L32" s="335"/>
      <c r="M32" s="335"/>
      <c r="N32" s="336"/>
      <c r="O32" s="323" t="str">
        <f t="shared" si="3"/>
        <v>-</v>
      </c>
      <c r="P32" s="324"/>
      <c r="Q32" s="324"/>
      <c r="R32" s="324"/>
      <c r="S32" s="324"/>
      <c r="T32" s="324"/>
      <c r="U32" s="324"/>
      <c r="V32" s="325"/>
      <c r="W32" s="326" t="str">
        <f t="shared" si="4"/>
        <v>-</v>
      </c>
      <c r="X32" s="324"/>
      <c r="Y32" s="324"/>
      <c r="Z32" s="324"/>
      <c r="AA32" s="324"/>
      <c r="AB32" s="325"/>
      <c r="AC32" s="326" t="str">
        <f t="shared" si="5"/>
        <v>-</v>
      </c>
      <c r="AD32" s="324"/>
      <c r="AE32" s="324"/>
      <c r="AF32" s="324"/>
      <c r="AG32" s="324"/>
      <c r="AH32" s="325"/>
      <c r="AI32" s="324" t="str">
        <f t="shared" si="6"/>
        <v>-</v>
      </c>
      <c r="AJ32" s="324"/>
      <c r="AK32" s="324"/>
      <c r="AL32" s="324"/>
      <c r="AM32" s="324"/>
      <c r="AN32" s="330"/>
      <c r="AO32" s="331">
        <f t="shared" si="7"/>
        <v>0</v>
      </c>
      <c r="AP32" s="332"/>
      <c r="AQ32" s="332"/>
      <c r="AR32" s="332"/>
      <c r="AS32" s="332"/>
      <c r="AT32" s="333"/>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row>
    <row r="33" spans="1:89" ht="30.75" customHeight="1">
      <c r="B33" s="334" t="s">
        <v>70</v>
      </c>
      <c r="C33" s="335"/>
      <c r="D33" s="335"/>
      <c r="E33" s="335"/>
      <c r="F33" s="335"/>
      <c r="G33" s="335"/>
      <c r="H33" s="335"/>
      <c r="I33" s="335"/>
      <c r="J33" s="335"/>
      <c r="K33" s="335"/>
      <c r="L33" s="335"/>
      <c r="M33" s="335"/>
      <c r="N33" s="336"/>
      <c r="O33" s="323" t="str">
        <f t="shared" si="3"/>
        <v>-</v>
      </c>
      <c r="P33" s="324"/>
      <c r="Q33" s="324"/>
      <c r="R33" s="324"/>
      <c r="S33" s="324"/>
      <c r="T33" s="324"/>
      <c r="U33" s="324"/>
      <c r="V33" s="325"/>
      <c r="W33" s="326" t="str">
        <f t="shared" si="4"/>
        <v>-</v>
      </c>
      <c r="X33" s="324"/>
      <c r="Y33" s="324"/>
      <c r="Z33" s="324"/>
      <c r="AA33" s="324"/>
      <c r="AB33" s="325"/>
      <c r="AC33" s="326" t="str">
        <f t="shared" si="5"/>
        <v>-</v>
      </c>
      <c r="AD33" s="324"/>
      <c r="AE33" s="324"/>
      <c r="AF33" s="324"/>
      <c r="AG33" s="324"/>
      <c r="AH33" s="325"/>
      <c r="AI33" s="324" t="str">
        <f t="shared" si="6"/>
        <v>-</v>
      </c>
      <c r="AJ33" s="324"/>
      <c r="AK33" s="324"/>
      <c r="AL33" s="324"/>
      <c r="AM33" s="324"/>
      <c r="AN33" s="330"/>
      <c r="AO33" s="331">
        <f t="shared" si="7"/>
        <v>0</v>
      </c>
      <c r="AP33" s="332"/>
      <c r="AQ33" s="332"/>
      <c r="AR33" s="332"/>
      <c r="AS33" s="332"/>
      <c r="AT33" s="333"/>
      <c r="AU33" s="9"/>
      <c r="AV33" s="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row>
    <row r="34" spans="1:89" ht="30.75" customHeight="1">
      <c r="B34" s="334" t="s">
        <v>224</v>
      </c>
      <c r="C34" s="335"/>
      <c r="D34" s="335"/>
      <c r="E34" s="335"/>
      <c r="F34" s="335"/>
      <c r="G34" s="335"/>
      <c r="H34" s="335"/>
      <c r="I34" s="335"/>
      <c r="J34" s="335"/>
      <c r="K34" s="335"/>
      <c r="L34" s="335"/>
      <c r="M34" s="335"/>
      <c r="N34" s="336"/>
      <c r="O34" s="323" t="str">
        <f t="shared" si="3"/>
        <v>-</v>
      </c>
      <c r="P34" s="324"/>
      <c r="Q34" s="324"/>
      <c r="R34" s="324"/>
      <c r="S34" s="324"/>
      <c r="T34" s="324"/>
      <c r="U34" s="324"/>
      <c r="V34" s="325"/>
      <c r="W34" s="326" t="str">
        <f t="shared" si="4"/>
        <v>-</v>
      </c>
      <c r="X34" s="324"/>
      <c r="Y34" s="324"/>
      <c r="Z34" s="324"/>
      <c r="AA34" s="324"/>
      <c r="AB34" s="325"/>
      <c r="AC34" s="326" t="str">
        <f t="shared" si="5"/>
        <v>-</v>
      </c>
      <c r="AD34" s="324"/>
      <c r="AE34" s="324"/>
      <c r="AF34" s="324"/>
      <c r="AG34" s="324"/>
      <c r="AH34" s="325"/>
      <c r="AI34" s="324" t="str">
        <f t="shared" si="6"/>
        <v>-</v>
      </c>
      <c r="AJ34" s="324"/>
      <c r="AK34" s="324"/>
      <c r="AL34" s="324"/>
      <c r="AM34" s="324"/>
      <c r="AN34" s="330"/>
      <c r="AO34" s="331">
        <f t="shared" si="7"/>
        <v>0</v>
      </c>
      <c r="AP34" s="332"/>
      <c r="AQ34" s="332"/>
      <c r="AR34" s="332"/>
      <c r="AS34" s="332"/>
      <c r="AT34" s="333"/>
      <c r="AU34" s="9"/>
      <c r="AV34" s="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row>
    <row r="35" spans="1:89" ht="30.75" customHeight="1">
      <c r="B35" s="334" t="s">
        <v>8</v>
      </c>
      <c r="C35" s="335"/>
      <c r="D35" s="335"/>
      <c r="E35" s="335"/>
      <c r="F35" s="335"/>
      <c r="G35" s="335"/>
      <c r="H35" s="335"/>
      <c r="I35" s="335"/>
      <c r="J35" s="335"/>
      <c r="K35" s="335"/>
      <c r="L35" s="335"/>
      <c r="M35" s="335"/>
      <c r="N35" s="336"/>
      <c r="O35" s="323" t="str">
        <f t="shared" si="3"/>
        <v>-</v>
      </c>
      <c r="P35" s="324"/>
      <c r="Q35" s="324"/>
      <c r="R35" s="324"/>
      <c r="S35" s="324"/>
      <c r="T35" s="324"/>
      <c r="U35" s="324"/>
      <c r="V35" s="325"/>
      <c r="W35" s="326" t="str">
        <f t="shared" si="4"/>
        <v>-</v>
      </c>
      <c r="X35" s="324"/>
      <c r="Y35" s="324"/>
      <c r="Z35" s="324"/>
      <c r="AA35" s="324"/>
      <c r="AB35" s="325"/>
      <c r="AC35" s="326" t="str">
        <f t="shared" si="5"/>
        <v>-</v>
      </c>
      <c r="AD35" s="324"/>
      <c r="AE35" s="324"/>
      <c r="AF35" s="324"/>
      <c r="AG35" s="324"/>
      <c r="AH35" s="325"/>
      <c r="AI35" s="324" t="str">
        <f t="shared" si="6"/>
        <v>-</v>
      </c>
      <c r="AJ35" s="324"/>
      <c r="AK35" s="324"/>
      <c r="AL35" s="324"/>
      <c r="AM35" s="324"/>
      <c r="AN35" s="330"/>
      <c r="AO35" s="331">
        <f t="shared" si="7"/>
        <v>0</v>
      </c>
      <c r="AP35" s="332"/>
      <c r="AQ35" s="332"/>
      <c r="AR35" s="332"/>
      <c r="AS35" s="332"/>
      <c r="AT35" s="333"/>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row>
    <row r="36" spans="1:89" ht="30.75" customHeight="1" thickBot="1">
      <c r="B36" s="320" t="s">
        <v>5</v>
      </c>
      <c r="C36" s="321"/>
      <c r="D36" s="321"/>
      <c r="E36" s="321"/>
      <c r="F36" s="321"/>
      <c r="G36" s="321"/>
      <c r="H36" s="321"/>
      <c r="I36" s="321"/>
      <c r="J36" s="321"/>
      <c r="K36" s="321"/>
      <c r="L36" s="321"/>
      <c r="M36" s="321"/>
      <c r="N36" s="322"/>
      <c r="O36" s="323" t="str">
        <f t="shared" si="3"/>
        <v>-</v>
      </c>
      <c r="P36" s="324"/>
      <c r="Q36" s="324"/>
      <c r="R36" s="324"/>
      <c r="S36" s="324"/>
      <c r="T36" s="324"/>
      <c r="U36" s="324"/>
      <c r="V36" s="325"/>
      <c r="W36" s="326" t="str">
        <f t="shared" si="4"/>
        <v>-</v>
      </c>
      <c r="X36" s="324"/>
      <c r="Y36" s="324"/>
      <c r="Z36" s="324"/>
      <c r="AA36" s="324"/>
      <c r="AB36" s="325"/>
      <c r="AC36" s="327" t="str">
        <f t="shared" si="5"/>
        <v>-</v>
      </c>
      <c r="AD36" s="328"/>
      <c r="AE36" s="328"/>
      <c r="AF36" s="328"/>
      <c r="AG36" s="328"/>
      <c r="AH36" s="329"/>
      <c r="AI36" s="324" t="str">
        <f t="shared" si="6"/>
        <v>-</v>
      </c>
      <c r="AJ36" s="324"/>
      <c r="AK36" s="324"/>
      <c r="AL36" s="324"/>
      <c r="AM36" s="324"/>
      <c r="AN36" s="330"/>
      <c r="AO36" s="331">
        <f t="shared" si="7"/>
        <v>0</v>
      </c>
      <c r="AP36" s="332"/>
      <c r="AQ36" s="332"/>
      <c r="AR36" s="332"/>
      <c r="AS36" s="332"/>
      <c r="AT36" s="333"/>
      <c r="AU36" s="35"/>
      <c r="AV36" s="35"/>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row>
    <row r="37" spans="1:89" ht="30.75" customHeight="1" thickTop="1">
      <c r="A37" s="35"/>
      <c r="B37" s="306" t="s">
        <v>6</v>
      </c>
      <c r="C37" s="307"/>
      <c r="D37" s="307"/>
      <c r="E37" s="307"/>
      <c r="F37" s="307"/>
      <c r="G37" s="307"/>
      <c r="H37" s="307"/>
      <c r="I37" s="307"/>
      <c r="J37" s="307"/>
      <c r="K37" s="307"/>
      <c r="L37" s="307"/>
      <c r="M37" s="307"/>
      <c r="N37" s="308"/>
      <c r="O37" s="309">
        <f>SUM(O30:V36)</f>
        <v>0</v>
      </c>
      <c r="P37" s="310"/>
      <c r="Q37" s="310"/>
      <c r="R37" s="310"/>
      <c r="S37" s="310"/>
      <c r="T37" s="310"/>
      <c r="U37" s="310"/>
      <c r="V37" s="311"/>
      <c r="W37" s="312">
        <f>SUM(W30:AB36)</f>
        <v>0</v>
      </c>
      <c r="X37" s="310"/>
      <c r="Y37" s="310"/>
      <c r="Z37" s="310"/>
      <c r="AA37" s="310"/>
      <c r="AB37" s="311"/>
      <c r="AC37" s="313">
        <f>SUM(AC30:AH36)</f>
        <v>0</v>
      </c>
      <c r="AD37" s="314"/>
      <c r="AE37" s="314"/>
      <c r="AF37" s="314"/>
      <c r="AG37" s="314"/>
      <c r="AH37" s="315"/>
      <c r="AI37" s="310">
        <f>SUM(AI30:AN36)</f>
        <v>0</v>
      </c>
      <c r="AJ37" s="310"/>
      <c r="AK37" s="310"/>
      <c r="AL37" s="310"/>
      <c r="AM37" s="310"/>
      <c r="AN37" s="316"/>
      <c r="AO37" s="317">
        <f>SUM(AO30:AT36)</f>
        <v>0</v>
      </c>
      <c r="AP37" s="318"/>
      <c r="AQ37" s="318"/>
      <c r="AR37" s="318"/>
      <c r="AS37" s="318"/>
      <c r="AT37" s="319"/>
      <c r="AU37" s="35"/>
      <c r="AV37" s="35"/>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row>
    <row r="38" spans="1:89" ht="30.75" customHeight="1">
      <c r="A38" s="35"/>
      <c r="B38" s="298"/>
      <c r="C38" s="299"/>
      <c r="D38" s="299"/>
      <c r="E38" s="299"/>
      <c r="F38" s="299"/>
      <c r="G38" s="299"/>
      <c r="H38" s="299"/>
      <c r="I38" s="299"/>
      <c r="J38" s="299"/>
      <c r="K38" s="299"/>
      <c r="L38" s="299"/>
      <c r="M38" s="299"/>
      <c r="N38" s="299"/>
      <c r="O38" s="299"/>
      <c r="P38" s="299"/>
      <c r="Q38" s="299"/>
      <c r="R38" s="299"/>
      <c r="S38" s="299"/>
      <c r="T38" s="300"/>
      <c r="U38" s="301"/>
      <c r="V38" s="302"/>
      <c r="W38" s="302"/>
      <c r="X38" s="302"/>
      <c r="Y38" s="303"/>
      <c r="Z38" s="304"/>
      <c r="AA38" s="304"/>
      <c r="AB38" s="304"/>
      <c r="AC38" s="304"/>
      <c r="AD38" s="304"/>
      <c r="AE38" s="304"/>
      <c r="AF38" s="304"/>
      <c r="AG38" s="304"/>
      <c r="AH38" s="304"/>
      <c r="AI38" s="304"/>
      <c r="AJ38" s="304"/>
      <c r="AK38" s="304"/>
      <c r="AL38" s="304"/>
      <c r="AM38" s="304"/>
      <c r="AN38" s="304"/>
      <c r="AO38" s="305"/>
      <c r="AP38" s="305"/>
      <c r="AQ38" s="305"/>
      <c r="AR38" s="305"/>
      <c r="AS38" s="305"/>
      <c r="AT38" s="305"/>
      <c r="AU38" s="35"/>
      <c r="AV38" s="35"/>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row>
    <row r="39" spans="1:89" ht="30.75" customHeight="1">
      <c r="A39" s="35"/>
      <c r="C39" s="9"/>
      <c r="D39" s="1"/>
      <c r="E39" s="2"/>
      <c r="F39" s="2"/>
      <c r="G39" s="2"/>
      <c r="H39" s="2"/>
      <c r="I39" s="34"/>
      <c r="J39" s="34"/>
      <c r="K39" s="34"/>
      <c r="L39" s="34"/>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t="s">
        <v>51</v>
      </c>
      <c r="AX39" s="35"/>
    </row>
    <row r="40" spans="1:89" ht="30.75" customHeight="1">
      <c r="A40" s="35"/>
      <c r="C40" s="9"/>
      <c r="D40" s="1"/>
      <c r="E40" s="2"/>
      <c r="F40" s="2"/>
      <c r="G40" s="2"/>
      <c r="H40" s="2"/>
      <c r="I40" s="34"/>
      <c r="J40" s="34"/>
      <c r="K40" s="34"/>
      <c r="L40" s="34"/>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row>
    <row r="41" spans="1:89" ht="30.75" customHeight="1">
      <c r="A41" s="35"/>
      <c r="C41" s="9"/>
      <c r="D41" s="1"/>
      <c r="E41" s="2"/>
      <c r="F41" s="2"/>
      <c r="G41" s="2"/>
      <c r="H41" s="2"/>
      <c r="I41" s="34"/>
      <c r="J41" s="34"/>
      <c r="K41" s="34"/>
      <c r="L41" s="34"/>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row>
    <row r="42" spans="1:89" ht="30.75" customHeight="1">
      <c r="A42" s="35"/>
      <c r="C42" s="9"/>
      <c r="D42" s="1"/>
      <c r="E42" s="2"/>
      <c r="F42" s="2"/>
      <c r="G42" s="2"/>
      <c r="H42" s="2"/>
      <c r="I42" s="34"/>
      <c r="J42" s="34"/>
      <c r="K42" s="34"/>
      <c r="L42" s="34"/>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row>
    <row r="43" spans="1:89" ht="30.75" customHeight="1">
      <c r="A43" s="35"/>
      <c r="C43" s="9"/>
      <c r="D43" s="1"/>
      <c r="E43" s="2"/>
      <c r="F43" s="2"/>
      <c r="G43" s="2"/>
      <c r="H43" s="2"/>
      <c r="I43" s="34"/>
      <c r="J43" s="34"/>
      <c r="K43" s="34"/>
      <c r="L43" s="34"/>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row>
    <row r="44" spans="1:89" ht="30.75" customHeight="1">
      <c r="A44" s="35"/>
      <c r="D44" s="1"/>
      <c r="E44" s="2"/>
      <c r="F44" s="2"/>
      <c r="G44" s="2"/>
      <c r="H44" s="2"/>
      <c r="I44" s="34"/>
      <c r="J44" s="34"/>
      <c r="K44" s="34"/>
      <c r="L44" s="34"/>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row>
    <row r="45" spans="1:89" ht="30.75" customHeight="1">
      <c r="A45" s="35"/>
      <c r="D45" s="1"/>
      <c r="E45" s="2"/>
      <c r="F45" s="2"/>
      <c r="G45" s="2"/>
      <c r="H45" s="2"/>
      <c r="I45" s="34"/>
      <c r="J45" s="34"/>
      <c r="K45" s="34"/>
      <c r="L45" s="34"/>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row>
    <row r="46" spans="1:89" ht="30.75" customHeight="1">
      <c r="A46" s="35"/>
      <c r="D46" s="1"/>
      <c r="E46" s="2"/>
      <c r="F46" s="2"/>
      <c r="G46" s="2"/>
      <c r="H46" s="2"/>
      <c r="I46" s="34"/>
      <c r="J46" s="34"/>
      <c r="K46" s="34"/>
      <c r="L46" s="34"/>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1:89" ht="30.75" customHeight="1">
      <c r="A47" s="35"/>
      <c r="D47" s="1"/>
      <c r="E47" s="2"/>
      <c r="F47" s="2"/>
      <c r="G47" s="2"/>
      <c r="H47" s="2"/>
      <c r="I47" s="34"/>
      <c r="J47" s="34"/>
      <c r="K47" s="34"/>
      <c r="L47" s="34"/>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row>
    <row r="48" spans="1:89" ht="30.75" customHeight="1">
      <c r="A48" s="35"/>
      <c r="D48" s="1"/>
      <c r="E48" s="2"/>
      <c r="F48" s="2"/>
      <c r="G48" s="2"/>
      <c r="H48" s="2"/>
      <c r="I48" s="33"/>
      <c r="J48" s="33"/>
      <c r="K48" s="33"/>
      <c r="L48" s="33"/>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spans="1:50" ht="30.75" customHeight="1">
      <c r="A49" s="35"/>
      <c r="D49" s="3"/>
      <c r="E49" s="2"/>
      <c r="F49" s="2"/>
      <c r="G49" s="2"/>
      <c r="H49" s="2"/>
      <c r="I49" s="33"/>
      <c r="J49" s="33"/>
      <c r="K49" s="33"/>
      <c r="L49" s="33"/>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row>
    <row r="50" spans="1:50" ht="30.75" customHeight="1">
      <c r="A50" s="35"/>
      <c r="D50" s="1"/>
      <c r="E50" s="2"/>
      <c r="F50" s="2"/>
      <c r="G50" s="2"/>
      <c r="H50" s="2"/>
      <c r="I50" s="33"/>
      <c r="J50" s="33"/>
      <c r="K50" s="33"/>
      <c r="L50" s="33"/>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row>
    <row r="51" spans="1:50" ht="30.75" customHeight="1">
      <c r="A51" s="35"/>
      <c r="D51" s="3"/>
      <c r="E51" s="2"/>
      <c r="F51" s="2"/>
      <c r="G51" s="2"/>
      <c r="H51" s="2"/>
      <c r="I51" s="33"/>
      <c r="J51" s="33"/>
      <c r="K51" s="33"/>
      <c r="L51" s="33"/>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row>
    <row r="52" spans="1:50" ht="30.75" customHeight="1">
      <c r="A52" s="35"/>
      <c r="D52" s="1"/>
      <c r="E52" s="2"/>
      <c r="F52" s="2"/>
      <c r="G52" s="2"/>
      <c r="H52" s="2"/>
      <c r="I52" s="2"/>
      <c r="J52" s="2"/>
      <c r="K52" s="2"/>
      <c r="L52" s="2"/>
      <c r="M52" s="9"/>
      <c r="N52" s="9"/>
      <c r="O52" s="9"/>
      <c r="P52" s="9"/>
      <c r="Q52" s="9"/>
      <c r="R52" s="2"/>
      <c r="S52" s="9"/>
      <c r="T52" s="2"/>
      <c r="U52" s="2"/>
      <c r="V52" s="2"/>
      <c r="W52" s="2"/>
      <c r="X52" s="2"/>
      <c r="Y52" s="2"/>
      <c r="Z52" s="2"/>
      <c r="AA52" s="2"/>
      <c r="AB52" s="2"/>
      <c r="AC52" s="2"/>
      <c r="AD52" s="2"/>
      <c r="AE52" s="2"/>
      <c r="AF52" s="2"/>
      <c r="AG52" s="26"/>
      <c r="AH52" s="8"/>
      <c r="AI52" s="20"/>
      <c r="AJ52" s="20"/>
      <c r="AK52" s="20"/>
      <c r="AL52" s="20"/>
      <c r="AM52" s="20"/>
      <c r="AN52" s="20"/>
      <c r="AO52" s="20"/>
      <c r="AP52" s="20"/>
      <c r="AQ52" s="20"/>
      <c r="AR52" s="20"/>
      <c r="AS52" s="20"/>
      <c r="AT52" s="20"/>
      <c r="AU52" s="2"/>
      <c r="AV52" s="2"/>
      <c r="AW52" s="2"/>
      <c r="AX52" s="2"/>
    </row>
    <row r="53" spans="1:50" ht="30.75" customHeight="1">
      <c r="A53" s="9"/>
      <c r="D53" s="1"/>
      <c r="E53" s="2"/>
      <c r="F53" s="2"/>
      <c r="G53" s="2"/>
      <c r="H53" s="2"/>
      <c r="I53" s="2"/>
      <c r="J53" s="2"/>
      <c r="K53" s="2"/>
      <c r="L53" s="2"/>
      <c r="M53" s="9"/>
      <c r="N53" s="9"/>
      <c r="O53" s="9"/>
      <c r="P53" s="9"/>
      <c r="Q53" s="9"/>
      <c r="R53" s="2"/>
      <c r="S53" s="9"/>
      <c r="T53" s="2"/>
      <c r="U53" s="2"/>
      <c r="V53" s="2"/>
      <c r="W53" s="2"/>
      <c r="X53" s="2"/>
      <c r="Y53" s="2"/>
      <c r="Z53" s="2"/>
      <c r="AA53" s="2"/>
      <c r="AB53" s="2"/>
      <c r="AC53" s="2"/>
      <c r="AD53" s="2"/>
      <c r="AE53" s="2"/>
      <c r="AF53" s="2"/>
      <c r="AG53" s="8"/>
      <c r="AH53" s="8"/>
      <c r="AI53" s="20"/>
      <c r="AJ53" s="20"/>
      <c r="AK53" s="20"/>
      <c r="AL53" s="20"/>
      <c r="AM53" s="20"/>
      <c r="AN53" s="20"/>
      <c r="AO53" s="20"/>
      <c r="AP53" s="20"/>
      <c r="AQ53" s="20"/>
      <c r="AR53" s="20"/>
      <c r="AS53" s="20"/>
      <c r="AT53" s="20"/>
      <c r="AU53" s="2"/>
      <c r="AV53" s="2"/>
      <c r="AW53" s="2"/>
      <c r="AX53" s="2"/>
    </row>
    <row r="54" spans="1:50" ht="30.75" customHeight="1">
      <c r="A54" s="9"/>
      <c r="D54" s="1"/>
      <c r="E54" s="2"/>
      <c r="F54" s="2"/>
      <c r="G54" s="2"/>
      <c r="H54" s="2"/>
      <c r="I54" s="2"/>
      <c r="J54" s="2"/>
      <c r="K54" s="2"/>
      <c r="L54" s="2"/>
      <c r="M54" s="19"/>
      <c r="N54" s="19"/>
      <c r="O54" s="19"/>
      <c r="P54" s="19"/>
      <c r="Q54" s="19"/>
      <c r="R54" s="2"/>
      <c r="S54" s="19"/>
      <c r="T54" s="2"/>
      <c r="U54" s="2"/>
      <c r="V54" s="2"/>
      <c r="W54" s="2"/>
      <c r="X54" s="2"/>
      <c r="Y54" s="2"/>
      <c r="Z54" s="2"/>
      <c r="AA54" s="2"/>
      <c r="AB54" s="2"/>
      <c r="AC54" s="2"/>
      <c r="AD54" s="2"/>
      <c r="AE54" s="2"/>
      <c r="AF54" s="2"/>
      <c r="AG54" s="26"/>
      <c r="AH54" s="8"/>
      <c r="AI54" s="20"/>
      <c r="AJ54" s="20"/>
      <c r="AK54" s="20"/>
      <c r="AL54" s="20"/>
      <c r="AM54" s="20"/>
      <c r="AN54" s="20"/>
      <c r="AO54" s="20"/>
      <c r="AP54" s="20"/>
      <c r="AQ54" s="20"/>
      <c r="AR54" s="20"/>
      <c r="AS54" s="20"/>
      <c r="AT54" s="20"/>
      <c r="AU54" s="2"/>
      <c r="AV54" s="2"/>
      <c r="AW54" s="2"/>
      <c r="AX54" s="2"/>
    </row>
    <row r="55" spans="1:50" ht="30.75" customHeight="1">
      <c r="A55" s="9"/>
      <c r="D55" s="1"/>
      <c r="E55" s="2"/>
      <c r="F55" s="2"/>
      <c r="G55" s="2"/>
      <c r="H55" s="2"/>
      <c r="I55" s="2"/>
      <c r="J55" s="2"/>
      <c r="K55" s="2"/>
      <c r="L55" s="2"/>
      <c r="M55" s="9"/>
      <c r="N55" s="19"/>
      <c r="O55" s="19"/>
      <c r="P55" s="19"/>
      <c r="Q55" s="19"/>
      <c r="R55" s="2"/>
      <c r="S55" s="19"/>
      <c r="T55" s="2"/>
      <c r="U55" s="2"/>
      <c r="V55" s="2"/>
      <c r="W55" s="2"/>
      <c r="X55" s="2"/>
      <c r="Y55" s="2"/>
      <c r="Z55" s="2"/>
      <c r="AA55" s="2"/>
      <c r="AB55" s="2"/>
      <c r="AC55" s="2"/>
      <c r="AD55" s="2"/>
      <c r="AE55" s="2"/>
      <c r="AF55" s="2"/>
      <c r="AG55" s="8"/>
      <c r="AH55" s="8"/>
      <c r="AI55" s="20"/>
      <c r="AJ55" s="20"/>
      <c r="AK55" s="20"/>
      <c r="AL55" s="20"/>
      <c r="AM55" s="20"/>
      <c r="AN55" s="20"/>
      <c r="AO55" s="20"/>
      <c r="AP55" s="20"/>
      <c r="AQ55" s="20"/>
      <c r="AR55" s="20"/>
      <c r="AS55" s="20"/>
      <c r="AT55" s="20"/>
      <c r="AU55" s="2"/>
      <c r="AV55" s="2"/>
      <c r="AW55" s="2"/>
      <c r="AX55" s="2"/>
    </row>
    <row r="56" spans="1:50" ht="30.75" customHeight="1">
      <c r="A56" s="9"/>
      <c r="D56" s="1"/>
      <c r="E56" s="2"/>
      <c r="F56" s="2"/>
      <c r="G56" s="2"/>
      <c r="H56" s="2"/>
      <c r="I56" s="2"/>
      <c r="J56" s="2"/>
      <c r="K56" s="2"/>
      <c r="L56" s="2"/>
      <c r="M56" s="9"/>
      <c r="N56" s="9"/>
      <c r="O56" s="9"/>
      <c r="P56" s="9"/>
      <c r="Q56" s="9"/>
      <c r="R56" s="2"/>
      <c r="S56" s="9"/>
      <c r="T56" s="2"/>
      <c r="U56" s="2"/>
      <c r="V56" s="2"/>
      <c r="W56" s="2"/>
      <c r="X56" s="2"/>
      <c r="Y56" s="2"/>
      <c r="Z56" s="2"/>
      <c r="AA56" s="2"/>
      <c r="AB56" s="2"/>
      <c r="AC56" s="2"/>
      <c r="AD56" s="2"/>
      <c r="AE56" s="2"/>
      <c r="AF56" s="2"/>
      <c r="AG56" s="26"/>
      <c r="AH56" s="8"/>
      <c r="AI56" s="20"/>
      <c r="AJ56" s="20"/>
      <c r="AK56" s="20"/>
      <c r="AL56" s="20"/>
      <c r="AM56" s="20"/>
      <c r="AN56" s="20"/>
      <c r="AO56" s="20"/>
      <c r="AP56" s="20"/>
      <c r="AQ56" s="20"/>
      <c r="AR56" s="20"/>
      <c r="AS56" s="20"/>
      <c r="AT56" s="20"/>
      <c r="AU56" s="2"/>
      <c r="AV56" s="2"/>
      <c r="AW56" s="2"/>
      <c r="AX56" s="2"/>
    </row>
    <row r="57" spans="1:50" ht="30.75" customHeight="1">
      <c r="A57" s="9"/>
      <c r="D57" s="1"/>
      <c r="E57" s="2"/>
      <c r="F57" s="2"/>
      <c r="G57" s="2"/>
      <c r="H57" s="2"/>
      <c r="I57" s="2"/>
      <c r="J57" s="2"/>
      <c r="K57" s="2"/>
      <c r="L57" s="2"/>
      <c r="M57" s="9"/>
      <c r="N57" s="9"/>
      <c r="O57" s="9"/>
      <c r="P57" s="9"/>
      <c r="Q57" s="9"/>
      <c r="R57" s="2"/>
      <c r="S57" s="9"/>
      <c r="T57" s="2"/>
      <c r="U57" s="2"/>
      <c r="V57" s="2"/>
      <c r="W57" s="2"/>
      <c r="X57" s="2"/>
      <c r="Y57" s="2"/>
      <c r="Z57" s="2"/>
      <c r="AA57" s="2"/>
      <c r="AB57" s="2"/>
      <c r="AC57" s="2"/>
      <c r="AD57" s="2"/>
      <c r="AE57" s="2"/>
      <c r="AF57" s="2"/>
      <c r="AG57" s="8"/>
      <c r="AH57" s="8"/>
      <c r="AI57" s="20"/>
      <c r="AJ57" s="20"/>
      <c r="AK57" s="20"/>
      <c r="AL57" s="20"/>
      <c r="AM57" s="20"/>
      <c r="AN57" s="20"/>
      <c r="AO57" s="20"/>
      <c r="AP57" s="20"/>
      <c r="AQ57" s="20"/>
      <c r="AR57" s="20"/>
      <c r="AS57" s="20"/>
      <c r="AT57" s="20"/>
      <c r="AU57" s="2"/>
      <c r="AV57" s="2"/>
      <c r="AW57" s="2"/>
      <c r="AX57" s="2"/>
    </row>
    <row r="58" spans="1:50" ht="30.75" customHeight="1">
      <c r="A58" s="9"/>
      <c r="D58" s="1"/>
      <c r="E58" s="2"/>
      <c r="F58" s="2"/>
      <c r="G58" s="2"/>
      <c r="H58" s="2"/>
      <c r="I58" s="2"/>
      <c r="J58" s="2"/>
      <c r="K58" s="2"/>
      <c r="L58" s="2"/>
      <c r="M58" s="19"/>
      <c r="N58" s="19"/>
      <c r="O58" s="19"/>
      <c r="P58" s="19"/>
      <c r="Q58" s="19"/>
      <c r="R58" s="2"/>
      <c r="S58" s="19"/>
      <c r="T58" s="2"/>
      <c r="U58" s="2"/>
      <c r="V58" s="2"/>
      <c r="W58" s="2"/>
      <c r="X58" s="2"/>
      <c r="Y58" s="2"/>
      <c r="Z58" s="2"/>
      <c r="AA58" s="2"/>
      <c r="AB58" s="2"/>
      <c r="AC58" s="2"/>
      <c r="AD58" s="2"/>
      <c r="AE58" s="2"/>
      <c r="AF58" s="2"/>
      <c r="AG58" s="26"/>
      <c r="AH58" s="8"/>
      <c r="AI58" s="20"/>
      <c r="AJ58" s="20"/>
      <c r="AK58" s="20"/>
      <c r="AL58" s="20"/>
      <c r="AM58" s="20"/>
      <c r="AN58" s="20"/>
      <c r="AO58" s="20"/>
      <c r="AP58" s="20"/>
      <c r="AQ58" s="20"/>
      <c r="AR58" s="20"/>
      <c r="AS58" s="20"/>
      <c r="AT58" s="20"/>
      <c r="AU58" s="2"/>
      <c r="AV58" s="2"/>
      <c r="AW58" s="2"/>
      <c r="AX58" s="2"/>
    </row>
    <row r="59" spans="1:50" ht="30.75" customHeight="1">
      <c r="A59" s="9"/>
      <c r="D59" s="1"/>
      <c r="E59" s="2"/>
      <c r="F59" s="2"/>
      <c r="G59" s="2"/>
      <c r="H59" s="2"/>
      <c r="I59" s="2"/>
      <c r="J59" s="2"/>
      <c r="K59" s="2"/>
      <c r="L59" s="2"/>
      <c r="M59" s="9"/>
      <c r="N59" s="19"/>
      <c r="O59" s="19"/>
      <c r="P59" s="19"/>
      <c r="Q59" s="19"/>
      <c r="R59" s="2"/>
      <c r="S59" s="19"/>
      <c r="T59" s="2"/>
      <c r="U59" s="2"/>
      <c r="V59" s="2"/>
      <c r="W59" s="2"/>
      <c r="X59" s="2"/>
      <c r="Y59" s="2"/>
      <c r="Z59" s="2"/>
      <c r="AA59" s="2"/>
      <c r="AB59" s="2"/>
      <c r="AC59" s="2"/>
      <c r="AD59" s="2"/>
      <c r="AE59" s="2"/>
      <c r="AF59" s="2"/>
      <c r="AG59" s="8"/>
      <c r="AH59" s="8"/>
      <c r="AI59" s="20"/>
      <c r="AJ59" s="20"/>
      <c r="AK59" s="20"/>
      <c r="AL59" s="20"/>
      <c r="AM59" s="20"/>
      <c r="AN59" s="20"/>
      <c r="AO59" s="20"/>
      <c r="AP59" s="20"/>
      <c r="AQ59" s="20"/>
      <c r="AR59" s="20"/>
      <c r="AS59" s="20"/>
      <c r="AT59" s="20"/>
      <c r="AU59" s="2"/>
      <c r="AV59" s="2"/>
      <c r="AW59" s="2"/>
      <c r="AX59" s="2"/>
    </row>
    <row r="60" spans="1:50" ht="30.75" customHeight="1">
      <c r="A60" s="9"/>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50" ht="10.5" customHeight="1">
      <c r="A61" s="2"/>
      <c r="D61" s="1"/>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row>
    <row r="62" spans="1:50" ht="10.5" customHeight="1">
      <c r="A62" s="25"/>
      <c r="D62" s="1"/>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row>
    <row r="63" spans="1:50" ht="10.5" customHeight="1">
      <c r="A63" s="25"/>
      <c r="D63" s="1"/>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50" ht="10.5" customHeight="1">
      <c r="A64" s="2"/>
      <c r="D64" s="1"/>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row>
    <row r="65" spans="1:42" ht="10.5" customHeight="1">
      <c r="A65" s="25"/>
      <c r="D65" s="1"/>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row>
    <row r="66" spans="1:42" ht="10.5" customHeight="1">
      <c r="A66" s="25"/>
    </row>
  </sheetData>
  <sheetProtection algorithmName="SHA-512" hashValue="k5wzo0AwDBW7oSBRB4+DXfUYcSlBEi+HwdSzW9Gab19fvTQ5Wi4EoqhRlA3AtgnPCOzCzhaRzbefuFzXCD0HnA==" saltValue="dfFufcctmveCE9WNx+bHzg==" spinCount="100000" sheet="1" objects="1" scenarios="1" formatCells="0" formatColumns="0" formatRows="0" insertRows="0"/>
  <mergeCells count="307">
    <mergeCell ref="AW1:CK38"/>
    <mergeCell ref="B3:H4"/>
    <mergeCell ref="I3:AT4"/>
    <mergeCell ref="B6:AT7"/>
    <mergeCell ref="B9:F9"/>
    <mergeCell ref="G9:N9"/>
    <mergeCell ref="O9:P9"/>
    <mergeCell ref="S9:T9"/>
    <mergeCell ref="U9:V9"/>
    <mergeCell ref="W9:X9"/>
    <mergeCell ref="AO10:AT10"/>
    <mergeCell ref="AK9:AN9"/>
    <mergeCell ref="AO9:AT9"/>
    <mergeCell ref="B10:F10"/>
    <mergeCell ref="G10:N10"/>
    <mergeCell ref="O10:P10"/>
    <mergeCell ref="S10:T10"/>
    <mergeCell ref="U10:V10"/>
    <mergeCell ref="W10:X10"/>
    <mergeCell ref="Y10:Z10"/>
    <mergeCell ref="AA10:AB10"/>
    <mergeCell ref="Y9:Z9"/>
    <mergeCell ref="AA9:AB9"/>
    <mergeCell ref="AC9:AD9"/>
    <mergeCell ref="AE9:AF9"/>
    <mergeCell ref="AG9:AH9"/>
    <mergeCell ref="AI9:AJ9"/>
    <mergeCell ref="O11:P11"/>
    <mergeCell ref="S11:T11"/>
    <mergeCell ref="U11:V11"/>
    <mergeCell ref="W11:X11"/>
    <mergeCell ref="AC10:AD10"/>
    <mergeCell ref="AE10:AF10"/>
    <mergeCell ref="AG10:AH10"/>
    <mergeCell ref="AI10:AJ10"/>
    <mergeCell ref="Q9:R9"/>
    <mergeCell ref="Q10:R10"/>
    <mergeCell ref="AK10:AN10"/>
    <mergeCell ref="AC12:AD12"/>
    <mergeCell ref="AE12:AF12"/>
    <mergeCell ref="AG12:AH12"/>
    <mergeCell ref="AI12:AJ12"/>
    <mergeCell ref="AK12:AN12"/>
    <mergeCell ref="AO12:AT12"/>
    <mergeCell ref="AK11:AN11"/>
    <mergeCell ref="AO11:AT11"/>
    <mergeCell ref="AC11:AD11"/>
    <mergeCell ref="AE11:AF11"/>
    <mergeCell ref="AG11:AH11"/>
    <mergeCell ref="AI11:AJ11"/>
    <mergeCell ref="B12:F12"/>
    <mergeCell ref="G12:N12"/>
    <mergeCell ref="O12:P12"/>
    <mergeCell ref="S12:T12"/>
    <mergeCell ref="U12:V12"/>
    <mergeCell ref="W12:X12"/>
    <mergeCell ref="Y12:Z12"/>
    <mergeCell ref="AA12:AB12"/>
    <mergeCell ref="Y11:Z11"/>
    <mergeCell ref="AA11:AB11"/>
    <mergeCell ref="B11:F11"/>
    <mergeCell ref="G11:N11"/>
    <mergeCell ref="Q11:R11"/>
    <mergeCell ref="Q12:R12"/>
    <mergeCell ref="AO14:AT14"/>
    <mergeCell ref="AK13:AN13"/>
    <mergeCell ref="AO13:AT13"/>
    <mergeCell ref="B14:F14"/>
    <mergeCell ref="G14:N14"/>
    <mergeCell ref="O14:P14"/>
    <mergeCell ref="S14:T14"/>
    <mergeCell ref="U14:V14"/>
    <mergeCell ref="W14:X14"/>
    <mergeCell ref="Y14:Z14"/>
    <mergeCell ref="AA14:AB14"/>
    <mergeCell ref="Y13:Z13"/>
    <mergeCell ref="AA13:AB13"/>
    <mergeCell ref="AC13:AD13"/>
    <mergeCell ref="AE13:AF13"/>
    <mergeCell ref="AG13:AH13"/>
    <mergeCell ref="AI13:AJ13"/>
    <mergeCell ref="B13:F13"/>
    <mergeCell ref="G13:N13"/>
    <mergeCell ref="O13:P13"/>
    <mergeCell ref="S13:T13"/>
    <mergeCell ref="U13:V13"/>
    <mergeCell ref="W13:X13"/>
    <mergeCell ref="Q13:R13"/>
    <mergeCell ref="O15:P15"/>
    <mergeCell ref="S15:T15"/>
    <mergeCell ref="U15:V15"/>
    <mergeCell ref="W15:X15"/>
    <mergeCell ref="AC14:AD14"/>
    <mergeCell ref="AE14:AF14"/>
    <mergeCell ref="AG14:AH14"/>
    <mergeCell ref="AI14:AJ14"/>
    <mergeCell ref="AK14:AN14"/>
    <mergeCell ref="Q14:R14"/>
    <mergeCell ref="Q15:R15"/>
    <mergeCell ref="AC16:AD16"/>
    <mergeCell ref="AE16:AF16"/>
    <mergeCell ref="AG16:AH16"/>
    <mergeCell ref="AI16:AJ16"/>
    <mergeCell ref="AK16:AN16"/>
    <mergeCell ref="AO16:AT16"/>
    <mergeCell ref="AK15:AN15"/>
    <mergeCell ref="AO15:AT15"/>
    <mergeCell ref="B16:F16"/>
    <mergeCell ref="G16:N16"/>
    <mergeCell ref="O16:P16"/>
    <mergeCell ref="S16:T16"/>
    <mergeCell ref="U16:V16"/>
    <mergeCell ref="W16:X16"/>
    <mergeCell ref="Y16:Z16"/>
    <mergeCell ref="AA16:AB16"/>
    <mergeCell ref="Y15:Z15"/>
    <mergeCell ref="AA15:AB15"/>
    <mergeCell ref="AC15:AD15"/>
    <mergeCell ref="AE15:AF15"/>
    <mergeCell ref="AG15:AH15"/>
    <mergeCell ref="AI15:AJ15"/>
    <mergeCell ref="B15:F15"/>
    <mergeCell ref="G15:N15"/>
    <mergeCell ref="AO18:AT18"/>
    <mergeCell ref="AK17:AN17"/>
    <mergeCell ref="AO17:AT17"/>
    <mergeCell ref="B18:F18"/>
    <mergeCell ref="G18:N18"/>
    <mergeCell ref="O18:P18"/>
    <mergeCell ref="S18:T18"/>
    <mergeCell ref="U18:V18"/>
    <mergeCell ref="W18:X18"/>
    <mergeCell ref="Y18:Z18"/>
    <mergeCell ref="AA18:AB18"/>
    <mergeCell ref="Y17:Z17"/>
    <mergeCell ref="AA17:AB17"/>
    <mergeCell ref="AC17:AD17"/>
    <mergeCell ref="AE17:AF17"/>
    <mergeCell ref="AG17:AH17"/>
    <mergeCell ref="AI17:AJ17"/>
    <mergeCell ref="B17:F17"/>
    <mergeCell ref="G17:N17"/>
    <mergeCell ref="O17:P17"/>
    <mergeCell ref="S17:T17"/>
    <mergeCell ref="U17:V17"/>
    <mergeCell ref="W17:X17"/>
    <mergeCell ref="O19:P19"/>
    <mergeCell ref="S19:T19"/>
    <mergeCell ref="U19:V19"/>
    <mergeCell ref="W19:X19"/>
    <mergeCell ref="AC18:AD18"/>
    <mergeCell ref="AE18:AF18"/>
    <mergeCell ref="AG18:AH18"/>
    <mergeCell ref="AI18:AJ18"/>
    <mergeCell ref="AK18:AN18"/>
    <mergeCell ref="AC20:AD20"/>
    <mergeCell ref="AE20:AF20"/>
    <mergeCell ref="AG20:AH20"/>
    <mergeCell ref="AI20:AJ20"/>
    <mergeCell ref="AK20:AN20"/>
    <mergeCell ref="AO20:AT20"/>
    <mergeCell ref="AK19:AN19"/>
    <mergeCell ref="AO19:AT19"/>
    <mergeCell ref="B20:F20"/>
    <mergeCell ref="G20:N20"/>
    <mergeCell ref="O20:P20"/>
    <mergeCell ref="S20:T20"/>
    <mergeCell ref="U20:V20"/>
    <mergeCell ref="W20:X20"/>
    <mergeCell ref="Y20:Z20"/>
    <mergeCell ref="AA20:AB20"/>
    <mergeCell ref="Y19:Z19"/>
    <mergeCell ref="AA19:AB19"/>
    <mergeCell ref="AC19:AD19"/>
    <mergeCell ref="AE19:AF19"/>
    <mergeCell ref="AG19:AH19"/>
    <mergeCell ref="AI19:AJ19"/>
    <mergeCell ref="B19:F19"/>
    <mergeCell ref="G19:N19"/>
    <mergeCell ref="AO22:AT22"/>
    <mergeCell ref="AK21:AN21"/>
    <mergeCell ref="AO21:AT21"/>
    <mergeCell ref="B22:F22"/>
    <mergeCell ref="G22:N22"/>
    <mergeCell ref="O22:P22"/>
    <mergeCell ref="S22:T22"/>
    <mergeCell ref="U22:V22"/>
    <mergeCell ref="W22:X22"/>
    <mergeCell ref="Y22:Z22"/>
    <mergeCell ref="AA22:AB22"/>
    <mergeCell ref="Y21:Z21"/>
    <mergeCell ref="AA21:AB21"/>
    <mergeCell ref="AC21:AD21"/>
    <mergeCell ref="AE21:AF21"/>
    <mergeCell ref="AG21:AH21"/>
    <mergeCell ref="AI21:AJ21"/>
    <mergeCell ref="B21:F21"/>
    <mergeCell ref="G21:N21"/>
    <mergeCell ref="O21:P21"/>
    <mergeCell ref="S21:T21"/>
    <mergeCell ref="U21:V21"/>
    <mergeCell ref="W21:X21"/>
    <mergeCell ref="O23:P23"/>
    <mergeCell ref="S23:T23"/>
    <mergeCell ref="U23:V23"/>
    <mergeCell ref="W23:X23"/>
    <mergeCell ref="AC22:AD22"/>
    <mergeCell ref="AE22:AF22"/>
    <mergeCell ref="AG22:AH22"/>
    <mergeCell ref="AI22:AJ22"/>
    <mergeCell ref="AK22:AN22"/>
    <mergeCell ref="AC24:AD24"/>
    <mergeCell ref="AE24:AF24"/>
    <mergeCell ref="AG24:AH24"/>
    <mergeCell ref="AI24:AJ24"/>
    <mergeCell ref="AK24:AN24"/>
    <mergeCell ref="AO24:AT24"/>
    <mergeCell ref="AK23:AN23"/>
    <mergeCell ref="AO23:AT23"/>
    <mergeCell ref="B24:F24"/>
    <mergeCell ref="G24:N24"/>
    <mergeCell ref="O24:P24"/>
    <mergeCell ref="S24:T24"/>
    <mergeCell ref="U24:V24"/>
    <mergeCell ref="W24:X24"/>
    <mergeCell ref="Y24:Z24"/>
    <mergeCell ref="AA24:AB24"/>
    <mergeCell ref="Y23:Z23"/>
    <mergeCell ref="AA23:AB23"/>
    <mergeCell ref="AC23:AD23"/>
    <mergeCell ref="AE23:AF23"/>
    <mergeCell ref="AG23:AH23"/>
    <mergeCell ref="AI23:AJ23"/>
    <mergeCell ref="B23:F23"/>
    <mergeCell ref="G23:N23"/>
    <mergeCell ref="B30:N30"/>
    <mergeCell ref="O30:V30"/>
    <mergeCell ref="W30:AB30"/>
    <mergeCell ref="AC30:AH30"/>
    <mergeCell ref="AI30:AN30"/>
    <mergeCell ref="AO30:AT30"/>
    <mergeCell ref="B25:AJ25"/>
    <mergeCell ref="AK25:AN25"/>
    <mergeCell ref="AO25:AT25"/>
    <mergeCell ref="B29:N29"/>
    <mergeCell ref="O29:V29"/>
    <mergeCell ref="W29:AB29"/>
    <mergeCell ref="AC29:AH29"/>
    <mergeCell ref="AI29:AN29"/>
    <mergeCell ref="AO29:AT29"/>
    <mergeCell ref="B32:N32"/>
    <mergeCell ref="O32:V32"/>
    <mergeCell ref="W32:AB32"/>
    <mergeCell ref="AC32:AH32"/>
    <mergeCell ref="AI32:AN32"/>
    <mergeCell ref="AO32:AT32"/>
    <mergeCell ref="B31:N31"/>
    <mergeCell ref="O31:V31"/>
    <mergeCell ref="W31:AB31"/>
    <mergeCell ref="AC31:AH31"/>
    <mergeCell ref="AI31:AN31"/>
    <mergeCell ref="AO31:AT31"/>
    <mergeCell ref="B34:N34"/>
    <mergeCell ref="O34:V34"/>
    <mergeCell ref="W34:AB34"/>
    <mergeCell ref="AC34:AH34"/>
    <mergeCell ref="AI34:AN34"/>
    <mergeCell ref="AO34:AT34"/>
    <mergeCell ref="B33:N33"/>
    <mergeCell ref="O33:V33"/>
    <mergeCell ref="W33:AB33"/>
    <mergeCell ref="AC33:AH33"/>
    <mergeCell ref="AI33:AN33"/>
    <mergeCell ref="AO33:AT33"/>
    <mergeCell ref="B36:N36"/>
    <mergeCell ref="O36:V36"/>
    <mergeCell ref="W36:AB36"/>
    <mergeCell ref="AC36:AH36"/>
    <mergeCell ref="AI36:AN36"/>
    <mergeCell ref="AO36:AT36"/>
    <mergeCell ref="B35:N35"/>
    <mergeCell ref="O35:V35"/>
    <mergeCell ref="W35:AB35"/>
    <mergeCell ref="AC35:AH35"/>
    <mergeCell ref="AI35:AN35"/>
    <mergeCell ref="AO35:AT35"/>
    <mergeCell ref="B38:T38"/>
    <mergeCell ref="U38:Y38"/>
    <mergeCell ref="Z38:AD38"/>
    <mergeCell ref="AE38:AI38"/>
    <mergeCell ref="AJ38:AN38"/>
    <mergeCell ref="AO38:AT38"/>
    <mergeCell ref="B37:N37"/>
    <mergeCell ref="O37:V37"/>
    <mergeCell ref="W37:AB37"/>
    <mergeCell ref="AC37:AH37"/>
    <mergeCell ref="AI37:AN37"/>
    <mergeCell ref="AO37:AT37"/>
    <mergeCell ref="Q16:R16"/>
    <mergeCell ref="Q17:R17"/>
    <mergeCell ref="Q18:R18"/>
    <mergeCell ref="Q19:R19"/>
    <mergeCell ref="Q20:R20"/>
    <mergeCell ref="Q21:R21"/>
    <mergeCell ref="Q22:R22"/>
    <mergeCell ref="Q23:R23"/>
    <mergeCell ref="Q24:R24"/>
  </mergeCells>
  <phoneticPr fontId="3"/>
  <conditionalFormatting sqref="B10:AJ24 AO10:AT24">
    <cfRule type="cellIs" dxfId="2" priority="1" operator="equal">
      <formula>""</formula>
    </cfRule>
  </conditionalFormatting>
  <dataValidations count="1">
    <dataValidation type="list" allowBlank="1" showInputMessage="1" showErrorMessage="1" sqref="B10:F24" xr:uid="{6E9BD779-7399-40C1-B701-F1B809EC8C5F}">
      <formula1>$B$30:$B$36</formula1>
    </dataValidation>
  </dataValidations>
  <printOptions horizontalCentered="1"/>
  <pageMargins left="0.59055118110236227" right="0.23622047244094491" top="0.59055118110236227" bottom="0.55118110236220474" header="0.11811023622047245" footer="0.19685039370078741"/>
  <pageSetup paperSize="9" scale="48"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codeName="Sheet23">
    <tabColor rgb="FFFFFF00"/>
    <pageSetUpPr fitToPage="1"/>
  </sheetPr>
  <dimension ref="A1:DM43"/>
  <sheetViews>
    <sheetView showGridLines="0" view="pageBreakPreview" zoomScale="85" zoomScaleNormal="70"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36328125" style="14" customWidth="1"/>
    <col min="12" max="20" width="2.6328125" style="11" customWidth="1"/>
    <col min="21" max="21" width="2.81640625" style="11" customWidth="1"/>
    <col min="22" max="23" width="2.6328125" style="11" customWidth="1"/>
    <col min="24" max="45" width="5.453125" style="11" customWidth="1"/>
    <col min="46" max="50" width="4.90625" style="11" customWidth="1"/>
    <col min="51" max="63" width="3.08984375" style="11" customWidth="1"/>
    <col min="64" max="16384" width="2.6328125" style="11"/>
  </cols>
  <sheetData>
    <row r="1" spans="1:117" ht="18" customHeight="1">
      <c r="A1" s="37" t="s">
        <v>203</v>
      </c>
      <c r="C1" s="13"/>
      <c r="D1" s="13"/>
      <c r="E1" s="13"/>
      <c r="G1" s="8"/>
      <c r="H1" s="8"/>
      <c r="I1" s="8"/>
      <c r="J1" s="8"/>
      <c r="K1" s="8"/>
      <c r="L1" s="8"/>
      <c r="M1" s="8"/>
      <c r="N1" s="8"/>
      <c r="O1" s="8"/>
      <c r="P1" s="8"/>
      <c r="Q1" s="8"/>
      <c r="R1" s="8"/>
      <c r="S1" s="8"/>
      <c r="T1" s="8"/>
      <c r="U1" s="8"/>
      <c r="V1" s="8"/>
      <c r="W1" s="8"/>
      <c r="X1" s="8"/>
      <c r="Y1" s="8"/>
      <c r="Z1" s="8"/>
      <c r="AA1" s="8"/>
      <c r="AB1" s="8"/>
      <c r="AC1" s="8"/>
      <c r="AD1" s="8"/>
      <c r="AE1" s="8"/>
      <c r="AF1" s="8"/>
      <c r="AG1" s="8"/>
      <c r="AH1" s="8"/>
      <c r="BN1" s="289" t="s">
        <v>135</v>
      </c>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row>
    <row r="2" spans="1:117" ht="18" customHeight="1">
      <c r="C2" s="13"/>
      <c r="D2" s="13"/>
      <c r="E2" s="13"/>
      <c r="G2" s="29"/>
      <c r="H2" s="29"/>
      <c r="I2" s="8"/>
      <c r="J2" s="8"/>
      <c r="K2" s="8"/>
      <c r="L2" s="8"/>
      <c r="M2" s="8"/>
      <c r="N2" s="8"/>
      <c r="O2" s="8"/>
      <c r="P2" s="8"/>
      <c r="Q2" s="8"/>
      <c r="R2" s="8"/>
      <c r="S2" s="8"/>
      <c r="T2" s="8"/>
      <c r="U2" s="8"/>
      <c r="V2" s="8"/>
      <c r="W2" s="8"/>
      <c r="X2" s="8"/>
      <c r="Y2" s="8"/>
      <c r="Z2" s="8"/>
      <c r="AA2" s="8"/>
      <c r="AB2" s="8"/>
      <c r="AC2" s="8"/>
      <c r="AD2" s="8"/>
      <c r="AE2" s="8"/>
      <c r="AF2" s="8"/>
      <c r="AG2" s="8"/>
      <c r="AH2" s="8"/>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row>
    <row r="3" spans="1:117" ht="15" customHeight="1">
      <c r="A3" s="15"/>
      <c r="B3" s="291" t="s">
        <v>132</v>
      </c>
      <c r="C3" s="292"/>
      <c r="D3" s="292"/>
      <c r="E3" s="292"/>
      <c r="F3" s="292"/>
      <c r="G3" s="292"/>
      <c r="H3" s="292"/>
      <c r="I3" s="407" t="str" cm="1">
        <f t="array" ref="I3">IF('0.提出書類チェックリスト'!$D$5:$D$5="","",'0.提出書類チェックリスト'!$D$5:$D$5)</f>
        <v/>
      </c>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row>
    <row r="4" spans="1:117" ht="15" customHeight="1">
      <c r="A4" s="15"/>
      <c r="B4" s="292"/>
      <c r="C4" s="292"/>
      <c r="D4" s="292"/>
      <c r="E4" s="292"/>
      <c r="F4" s="292"/>
      <c r="G4" s="292"/>
      <c r="H4" s="292"/>
      <c r="I4" s="410"/>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2"/>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row>
    <row r="5" spans="1:117" ht="12" customHeight="1">
      <c r="A5" s="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row>
    <row r="6" spans="1:117" ht="12" customHeight="1">
      <c r="A6" s="15"/>
      <c r="B6" s="365" t="s">
        <v>242</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7"/>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row>
    <row r="7" spans="1:117" ht="12" customHeight="1">
      <c r="A7" s="15"/>
      <c r="B7" s="368"/>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71"/>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row>
    <row r="8" spans="1:117" ht="23.4" customHeight="1">
      <c r="A8" s="15"/>
      <c r="B8" s="30"/>
      <c r="C8" s="30"/>
      <c r="D8" s="30"/>
      <c r="E8" s="30"/>
      <c r="F8" s="30"/>
      <c r="G8" s="30"/>
      <c r="H8" s="30"/>
      <c r="I8" s="30"/>
      <c r="J8" s="30"/>
      <c r="K8" s="30"/>
      <c r="L8" s="30"/>
      <c r="M8" s="30"/>
      <c r="N8" s="30"/>
      <c r="O8" s="30"/>
      <c r="P8" s="30"/>
      <c r="Q8" s="30"/>
      <c r="R8" s="30"/>
      <c r="S8" s="30"/>
      <c r="T8" s="30"/>
      <c r="U8" s="30"/>
      <c r="V8" s="30"/>
      <c r="W8" s="30"/>
      <c r="X8" s="194" t="s">
        <v>240</v>
      </c>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row>
    <row r="9" spans="1:117" ht="42.75" customHeight="1">
      <c r="A9" s="4"/>
      <c r="B9" s="414" t="s">
        <v>38</v>
      </c>
      <c r="C9" s="415"/>
      <c r="D9" s="415"/>
      <c r="E9" s="415"/>
      <c r="F9" s="415"/>
      <c r="G9" s="415"/>
      <c r="H9" s="415"/>
      <c r="I9" s="415"/>
      <c r="J9" s="415"/>
      <c r="K9" s="416"/>
      <c r="L9" s="417" t="s">
        <v>25</v>
      </c>
      <c r="M9" s="418"/>
      <c r="N9" s="418"/>
      <c r="O9" s="418"/>
      <c r="P9" s="418"/>
      <c r="Q9" s="418"/>
      <c r="R9" s="418"/>
      <c r="S9" s="418"/>
      <c r="T9" s="418"/>
      <c r="U9" s="418"/>
      <c r="V9" s="418"/>
      <c r="W9" s="418"/>
      <c r="X9" s="419" t="s">
        <v>241</v>
      </c>
      <c r="Y9" s="414"/>
      <c r="Z9" s="406" t="s">
        <v>237</v>
      </c>
      <c r="AA9" s="406"/>
      <c r="AB9" s="406" t="s">
        <v>14</v>
      </c>
      <c r="AC9" s="406"/>
      <c r="AD9" s="405" t="s">
        <v>15</v>
      </c>
      <c r="AE9" s="406"/>
      <c r="AF9" s="405" t="s">
        <v>16</v>
      </c>
      <c r="AG9" s="406"/>
      <c r="AH9" s="405" t="s">
        <v>17</v>
      </c>
      <c r="AI9" s="406"/>
      <c r="AJ9" s="405" t="s">
        <v>18</v>
      </c>
      <c r="AK9" s="406"/>
      <c r="AL9" s="405" t="s">
        <v>19</v>
      </c>
      <c r="AM9" s="406"/>
      <c r="AN9" s="405" t="s">
        <v>20</v>
      </c>
      <c r="AO9" s="406"/>
      <c r="AP9" s="405" t="s">
        <v>21</v>
      </c>
      <c r="AQ9" s="406"/>
      <c r="AR9" s="405" t="s">
        <v>22</v>
      </c>
      <c r="AS9" s="406"/>
      <c r="AT9" s="404" t="s">
        <v>23</v>
      </c>
      <c r="AU9" s="404"/>
      <c r="AV9" s="404"/>
      <c r="AW9" s="404"/>
      <c r="AX9" s="404"/>
      <c r="AY9" s="413" t="s">
        <v>29</v>
      </c>
      <c r="AZ9" s="413"/>
      <c r="BA9" s="413"/>
      <c r="BB9" s="413"/>
      <c r="BC9" s="413"/>
      <c r="BD9" s="413"/>
      <c r="BE9" s="413"/>
      <c r="BF9" s="413"/>
      <c r="BG9" s="413"/>
      <c r="BH9" s="413"/>
      <c r="BI9" s="413"/>
      <c r="BJ9" s="413"/>
      <c r="BK9" s="413"/>
      <c r="BL9" s="31"/>
      <c r="BM9" s="31"/>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row>
    <row r="10" spans="1:117" ht="42.65" customHeight="1">
      <c r="A10" s="4"/>
      <c r="B10" s="359" ph="1"/>
      <c r="C10" s="360"/>
      <c r="D10" s="360"/>
      <c r="E10" s="360"/>
      <c r="F10" s="360"/>
      <c r="G10" s="360"/>
      <c r="H10" s="360"/>
      <c r="I10" s="360"/>
      <c r="J10" s="360"/>
      <c r="K10" s="360"/>
      <c r="L10" s="402"/>
      <c r="M10" s="403"/>
      <c r="N10" s="403"/>
      <c r="O10" s="403"/>
      <c r="P10" s="403"/>
      <c r="Q10" s="403"/>
      <c r="R10" s="403"/>
      <c r="S10" s="403"/>
      <c r="T10" s="403"/>
      <c r="U10" s="403"/>
      <c r="V10" s="403"/>
      <c r="W10" s="403"/>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77">
        <f t="shared" ref="AT10:AT23" si="0">SUM(X10:AS10)</f>
        <v>0</v>
      </c>
      <c r="AU10" s="378"/>
      <c r="AV10" s="378"/>
      <c r="AW10" s="378"/>
      <c r="AX10" s="379"/>
      <c r="AY10" s="376"/>
      <c r="AZ10" s="376"/>
      <c r="BA10" s="376"/>
      <c r="BB10" s="376"/>
      <c r="BC10" s="376"/>
      <c r="BD10" s="376"/>
      <c r="BE10" s="376"/>
      <c r="BF10" s="376"/>
      <c r="BG10" s="376"/>
      <c r="BH10" s="376"/>
      <c r="BI10" s="376"/>
      <c r="BJ10" s="376"/>
      <c r="BK10" s="376"/>
      <c r="BL10" s="31"/>
      <c r="BM10" s="31"/>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row>
    <row r="11" spans="1:117" ht="42.75" customHeight="1">
      <c r="A11" s="4"/>
      <c r="B11" s="359" ph="1"/>
      <c r="C11" s="360"/>
      <c r="D11" s="360"/>
      <c r="E11" s="360"/>
      <c r="F11" s="360"/>
      <c r="G11" s="360"/>
      <c r="H11" s="360"/>
      <c r="I11" s="360"/>
      <c r="J11" s="360"/>
      <c r="K11" s="360"/>
      <c r="L11" s="402"/>
      <c r="M11" s="403"/>
      <c r="N11" s="403"/>
      <c r="O11" s="403"/>
      <c r="P11" s="403"/>
      <c r="Q11" s="403"/>
      <c r="R11" s="403"/>
      <c r="S11" s="403"/>
      <c r="T11" s="403"/>
      <c r="U11" s="403"/>
      <c r="V11" s="403"/>
      <c r="W11" s="403"/>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77">
        <f t="shared" si="0"/>
        <v>0</v>
      </c>
      <c r="AU11" s="378"/>
      <c r="AV11" s="378"/>
      <c r="AW11" s="378"/>
      <c r="AX11" s="379"/>
      <c r="AY11" s="376"/>
      <c r="AZ11" s="376"/>
      <c r="BA11" s="376"/>
      <c r="BB11" s="376"/>
      <c r="BC11" s="376"/>
      <c r="BD11" s="376"/>
      <c r="BE11" s="376"/>
      <c r="BF11" s="376"/>
      <c r="BG11" s="376"/>
      <c r="BH11" s="376"/>
      <c r="BI11" s="376"/>
      <c r="BJ11" s="376"/>
      <c r="BK11" s="376"/>
      <c r="BL11" s="31"/>
      <c r="BM11" s="31"/>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row>
    <row r="12" spans="1:117" ht="42.75" customHeight="1">
      <c r="A12" s="32"/>
      <c r="B12" s="359" ph="1"/>
      <c r="C12" s="360"/>
      <c r="D12" s="360"/>
      <c r="E12" s="360"/>
      <c r="F12" s="360"/>
      <c r="G12" s="360"/>
      <c r="H12" s="360"/>
      <c r="I12" s="360"/>
      <c r="J12" s="360"/>
      <c r="K12" s="360"/>
      <c r="L12" s="402"/>
      <c r="M12" s="403"/>
      <c r="N12" s="403"/>
      <c r="O12" s="403"/>
      <c r="P12" s="403"/>
      <c r="Q12" s="403"/>
      <c r="R12" s="403"/>
      <c r="S12" s="403"/>
      <c r="T12" s="403"/>
      <c r="U12" s="403"/>
      <c r="V12" s="403"/>
      <c r="W12" s="403"/>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77">
        <f t="shared" si="0"/>
        <v>0</v>
      </c>
      <c r="AU12" s="378"/>
      <c r="AV12" s="378"/>
      <c r="AW12" s="378"/>
      <c r="AX12" s="379"/>
      <c r="AY12" s="376"/>
      <c r="AZ12" s="376"/>
      <c r="BA12" s="376"/>
      <c r="BB12" s="376"/>
      <c r="BC12" s="376"/>
      <c r="BD12" s="376"/>
      <c r="BE12" s="376"/>
      <c r="BF12" s="376"/>
      <c r="BG12" s="376"/>
      <c r="BH12" s="376"/>
      <c r="BI12" s="376"/>
      <c r="BJ12" s="376"/>
      <c r="BK12" s="376"/>
      <c r="BL12" s="31"/>
      <c r="BM12" s="31"/>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row>
    <row r="13" spans="1:117" ht="42.75" customHeight="1">
      <c r="A13" s="32"/>
      <c r="B13" s="359" ph="1"/>
      <c r="C13" s="360"/>
      <c r="D13" s="360"/>
      <c r="E13" s="360"/>
      <c r="F13" s="360"/>
      <c r="G13" s="360"/>
      <c r="H13" s="360"/>
      <c r="I13" s="360"/>
      <c r="J13" s="360"/>
      <c r="K13" s="360"/>
      <c r="L13" s="402"/>
      <c r="M13" s="403"/>
      <c r="N13" s="403"/>
      <c r="O13" s="403"/>
      <c r="P13" s="403"/>
      <c r="Q13" s="403"/>
      <c r="R13" s="403"/>
      <c r="S13" s="403"/>
      <c r="T13" s="403"/>
      <c r="U13" s="403"/>
      <c r="V13" s="403"/>
      <c r="W13" s="403"/>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77">
        <f t="shared" si="0"/>
        <v>0</v>
      </c>
      <c r="AU13" s="378"/>
      <c r="AV13" s="378"/>
      <c r="AW13" s="378"/>
      <c r="AX13" s="379"/>
      <c r="AY13" s="376"/>
      <c r="AZ13" s="376"/>
      <c r="BA13" s="376"/>
      <c r="BB13" s="376"/>
      <c r="BC13" s="376"/>
      <c r="BD13" s="376"/>
      <c r="BE13" s="376"/>
      <c r="BF13" s="376"/>
      <c r="BG13" s="376"/>
      <c r="BH13" s="376"/>
      <c r="BI13" s="376"/>
      <c r="BJ13" s="376"/>
      <c r="BK13" s="376"/>
      <c r="BL13" s="31"/>
      <c r="BM13" s="31"/>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c r="DF13" s="289"/>
      <c r="DG13" s="289"/>
      <c r="DH13" s="289"/>
      <c r="DI13" s="289"/>
      <c r="DJ13" s="289"/>
      <c r="DK13" s="289"/>
      <c r="DL13" s="289"/>
      <c r="DM13" s="289"/>
    </row>
    <row r="14" spans="1:117" ht="42.75" customHeight="1">
      <c r="A14" s="32"/>
      <c r="B14" s="359" ph="1"/>
      <c r="C14" s="360"/>
      <c r="D14" s="360"/>
      <c r="E14" s="360"/>
      <c r="F14" s="360"/>
      <c r="G14" s="360"/>
      <c r="H14" s="360"/>
      <c r="I14" s="360"/>
      <c r="J14" s="360"/>
      <c r="K14" s="360"/>
      <c r="L14" s="402"/>
      <c r="M14" s="403"/>
      <c r="N14" s="403"/>
      <c r="O14" s="403"/>
      <c r="P14" s="403"/>
      <c r="Q14" s="403"/>
      <c r="R14" s="403"/>
      <c r="S14" s="403"/>
      <c r="T14" s="403"/>
      <c r="U14" s="403"/>
      <c r="V14" s="403"/>
      <c r="W14" s="403"/>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77">
        <f t="shared" si="0"/>
        <v>0</v>
      </c>
      <c r="AU14" s="378"/>
      <c r="AV14" s="378"/>
      <c r="AW14" s="378"/>
      <c r="AX14" s="379"/>
      <c r="AY14" s="376"/>
      <c r="AZ14" s="376"/>
      <c r="BA14" s="376"/>
      <c r="BB14" s="376"/>
      <c r="BC14" s="376"/>
      <c r="BD14" s="376"/>
      <c r="BE14" s="376"/>
      <c r="BF14" s="376"/>
      <c r="BG14" s="376"/>
      <c r="BH14" s="376"/>
      <c r="BI14" s="376"/>
      <c r="BJ14" s="376"/>
      <c r="BK14" s="376"/>
      <c r="BL14" s="31"/>
      <c r="BM14" s="31"/>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row>
    <row r="15" spans="1:117" ht="42.75" customHeight="1">
      <c r="A15" s="32"/>
      <c r="B15" s="359" ph="1"/>
      <c r="C15" s="360"/>
      <c r="D15" s="360"/>
      <c r="E15" s="360"/>
      <c r="F15" s="360"/>
      <c r="G15" s="360"/>
      <c r="H15" s="360"/>
      <c r="I15" s="360"/>
      <c r="J15" s="360"/>
      <c r="K15" s="360"/>
      <c r="L15" s="402"/>
      <c r="M15" s="403"/>
      <c r="N15" s="403"/>
      <c r="O15" s="403"/>
      <c r="P15" s="403"/>
      <c r="Q15" s="403"/>
      <c r="R15" s="403"/>
      <c r="S15" s="403"/>
      <c r="T15" s="403"/>
      <c r="U15" s="403"/>
      <c r="V15" s="403"/>
      <c r="W15" s="403"/>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77">
        <f t="shared" si="0"/>
        <v>0</v>
      </c>
      <c r="AU15" s="378"/>
      <c r="AV15" s="378"/>
      <c r="AW15" s="378"/>
      <c r="AX15" s="379"/>
      <c r="AY15" s="376"/>
      <c r="AZ15" s="376"/>
      <c r="BA15" s="376"/>
      <c r="BB15" s="376"/>
      <c r="BC15" s="376"/>
      <c r="BD15" s="376"/>
      <c r="BE15" s="376"/>
      <c r="BF15" s="376"/>
      <c r="BG15" s="376"/>
      <c r="BH15" s="376"/>
      <c r="BI15" s="376"/>
      <c r="BJ15" s="376"/>
      <c r="BK15" s="376"/>
      <c r="BL15" s="31"/>
      <c r="BM15" s="31"/>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c r="DF15" s="289"/>
      <c r="DG15" s="289"/>
      <c r="DH15" s="289"/>
      <c r="DI15" s="289"/>
      <c r="DJ15" s="289"/>
      <c r="DK15" s="289"/>
      <c r="DL15" s="289"/>
      <c r="DM15" s="289"/>
    </row>
    <row r="16" spans="1:117" ht="42.75" customHeight="1">
      <c r="A16" s="4"/>
      <c r="B16" s="359" ph="1"/>
      <c r="C16" s="360"/>
      <c r="D16" s="360"/>
      <c r="E16" s="360"/>
      <c r="F16" s="360"/>
      <c r="G16" s="360"/>
      <c r="H16" s="360"/>
      <c r="I16" s="360"/>
      <c r="J16" s="360"/>
      <c r="K16" s="360"/>
      <c r="L16" s="402"/>
      <c r="M16" s="403"/>
      <c r="N16" s="403"/>
      <c r="O16" s="403"/>
      <c r="P16" s="403"/>
      <c r="Q16" s="403"/>
      <c r="R16" s="403"/>
      <c r="S16" s="403"/>
      <c r="T16" s="403"/>
      <c r="U16" s="403"/>
      <c r="V16" s="403"/>
      <c r="W16" s="403"/>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77">
        <f t="shared" si="0"/>
        <v>0</v>
      </c>
      <c r="AU16" s="378"/>
      <c r="AV16" s="378"/>
      <c r="AW16" s="378"/>
      <c r="AX16" s="379"/>
      <c r="AY16" s="376"/>
      <c r="AZ16" s="376"/>
      <c r="BA16" s="376"/>
      <c r="BB16" s="376"/>
      <c r="BC16" s="376"/>
      <c r="BD16" s="376"/>
      <c r="BE16" s="376"/>
      <c r="BF16" s="376"/>
      <c r="BG16" s="376"/>
      <c r="BH16" s="376"/>
      <c r="BI16" s="376"/>
      <c r="BJ16" s="376"/>
      <c r="BK16" s="376"/>
      <c r="BL16" s="31"/>
      <c r="BM16" s="31"/>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c r="DF16" s="289"/>
      <c r="DG16" s="289"/>
      <c r="DH16" s="289"/>
      <c r="DI16" s="289"/>
      <c r="DJ16" s="289"/>
      <c r="DK16" s="289"/>
      <c r="DL16" s="289"/>
      <c r="DM16" s="289"/>
    </row>
    <row r="17" spans="1:117" ht="42.75" customHeight="1">
      <c r="A17" s="4"/>
      <c r="B17" s="359" ph="1"/>
      <c r="C17" s="360"/>
      <c r="D17" s="360"/>
      <c r="E17" s="360"/>
      <c r="F17" s="360"/>
      <c r="G17" s="360"/>
      <c r="H17" s="360"/>
      <c r="I17" s="360"/>
      <c r="J17" s="360"/>
      <c r="K17" s="360"/>
      <c r="L17" s="402"/>
      <c r="M17" s="403"/>
      <c r="N17" s="403"/>
      <c r="O17" s="403"/>
      <c r="P17" s="403"/>
      <c r="Q17" s="403"/>
      <c r="R17" s="403"/>
      <c r="S17" s="403"/>
      <c r="T17" s="403"/>
      <c r="U17" s="403"/>
      <c r="V17" s="403"/>
      <c r="W17" s="403"/>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77">
        <f t="shared" si="0"/>
        <v>0</v>
      </c>
      <c r="AU17" s="378"/>
      <c r="AV17" s="378"/>
      <c r="AW17" s="378"/>
      <c r="AX17" s="379"/>
      <c r="AY17" s="376"/>
      <c r="AZ17" s="376"/>
      <c r="BA17" s="376"/>
      <c r="BB17" s="376"/>
      <c r="BC17" s="376"/>
      <c r="BD17" s="376"/>
      <c r="BE17" s="376"/>
      <c r="BF17" s="376"/>
      <c r="BG17" s="376"/>
      <c r="BH17" s="376"/>
      <c r="BI17" s="376"/>
      <c r="BJ17" s="376"/>
      <c r="BK17" s="376"/>
      <c r="BL17" s="31"/>
      <c r="BM17" s="31"/>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row>
    <row r="18" spans="1:117" ht="42.75" customHeight="1">
      <c r="A18" s="4"/>
      <c r="B18" s="359" ph="1"/>
      <c r="C18" s="360"/>
      <c r="D18" s="360"/>
      <c r="E18" s="360"/>
      <c r="F18" s="360"/>
      <c r="G18" s="360"/>
      <c r="H18" s="360"/>
      <c r="I18" s="360"/>
      <c r="J18" s="360"/>
      <c r="K18" s="360"/>
      <c r="L18" s="402"/>
      <c r="M18" s="403"/>
      <c r="N18" s="403"/>
      <c r="O18" s="403"/>
      <c r="P18" s="403"/>
      <c r="Q18" s="403"/>
      <c r="R18" s="403"/>
      <c r="S18" s="403"/>
      <c r="T18" s="403"/>
      <c r="U18" s="403"/>
      <c r="V18" s="403"/>
      <c r="W18" s="403"/>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77">
        <f t="shared" si="0"/>
        <v>0</v>
      </c>
      <c r="AU18" s="378"/>
      <c r="AV18" s="378"/>
      <c r="AW18" s="378"/>
      <c r="AX18" s="379"/>
      <c r="AY18" s="376"/>
      <c r="AZ18" s="376"/>
      <c r="BA18" s="376"/>
      <c r="BB18" s="376"/>
      <c r="BC18" s="376"/>
      <c r="BD18" s="376"/>
      <c r="BE18" s="376"/>
      <c r="BF18" s="376"/>
      <c r="BG18" s="376"/>
      <c r="BH18" s="376"/>
      <c r="BI18" s="376"/>
      <c r="BJ18" s="376"/>
      <c r="BK18" s="376"/>
      <c r="BL18" s="31"/>
      <c r="BM18" s="31"/>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row>
    <row r="19" spans="1:117" ht="42.75" customHeight="1">
      <c r="A19" s="4"/>
      <c r="B19" s="359" ph="1"/>
      <c r="C19" s="360"/>
      <c r="D19" s="360"/>
      <c r="E19" s="360"/>
      <c r="F19" s="360"/>
      <c r="G19" s="360"/>
      <c r="H19" s="360"/>
      <c r="I19" s="360"/>
      <c r="J19" s="360"/>
      <c r="K19" s="360"/>
      <c r="L19" s="402"/>
      <c r="M19" s="403"/>
      <c r="N19" s="403"/>
      <c r="O19" s="403"/>
      <c r="P19" s="403"/>
      <c r="Q19" s="403"/>
      <c r="R19" s="403"/>
      <c r="S19" s="403"/>
      <c r="T19" s="403"/>
      <c r="U19" s="403"/>
      <c r="V19" s="403"/>
      <c r="W19" s="403"/>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77">
        <f t="shared" si="0"/>
        <v>0</v>
      </c>
      <c r="AU19" s="378"/>
      <c r="AV19" s="378"/>
      <c r="AW19" s="378"/>
      <c r="AX19" s="379"/>
      <c r="AY19" s="376"/>
      <c r="AZ19" s="376"/>
      <c r="BA19" s="376"/>
      <c r="BB19" s="376"/>
      <c r="BC19" s="376"/>
      <c r="BD19" s="376"/>
      <c r="BE19" s="376"/>
      <c r="BF19" s="376"/>
      <c r="BG19" s="376"/>
      <c r="BH19" s="376"/>
      <c r="BI19" s="376"/>
      <c r="BJ19" s="376"/>
      <c r="BK19" s="376"/>
      <c r="BL19" s="31"/>
      <c r="BM19" s="31"/>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row>
    <row r="20" spans="1:117" ht="42.75" customHeight="1">
      <c r="A20" s="4"/>
      <c r="B20" s="359" ph="1"/>
      <c r="C20" s="360"/>
      <c r="D20" s="360"/>
      <c r="E20" s="360"/>
      <c r="F20" s="360"/>
      <c r="G20" s="360"/>
      <c r="H20" s="360"/>
      <c r="I20" s="360"/>
      <c r="J20" s="360"/>
      <c r="K20" s="360"/>
      <c r="L20" s="402"/>
      <c r="M20" s="403"/>
      <c r="N20" s="403"/>
      <c r="O20" s="403"/>
      <c r="P20" s="403"/>
      <c r="Q20" s="403"/>
      <c r="R20" s="403"/>
      <c r="S20" s="403"/>
      <c r="T20" s="403"/>
      <c r="U20" s="403"/>
      <c r="V20" s="403"/>
      <c r="W20" s="403"/>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77">
        <f t="shared" si="0"/>
        <v>0</v>
      </c>
      <c r="AU20" s="378"/>
      <c r="AV20" s="378"/>
      <c r="AW20" s="378"/>
      <c r="AX20" s="379"/>
      <c r="AY20" s="376"/>
      <c r="AZ20" s="376"/>
      <c r="BA20" s="376"/>
      <c r="BB20" s="376"/>
      <c r="BC20" s="376"/>
      <c r="BD20" s="376"/>
      <c r="BE20" s="376"/>
      <c r="BF20" s="376"/>
      <c r="BG20" s="376"/>
      <c r="BH20" s="376"/>
      <c r="BI20" s="376"/>
      <c r="BJ20" s="376"/>
      <c r="BK20" s="376"/>
      <c r="BL20" s="31"/>
      <c r="BM20" s="31"/>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row>
    <row r="21" spans="1:117" ht="42.75" customHeight="1">
      <c r="A21" s="4"/>
      <c r="B21" s="359" ph="1"/>
      <c r="C21" s="360"/>
      <c r="D21" s="360"/>
      <c r="E21" s="360"/>
      <c r="F21" s="360"/>
      <c r="G21" s="360"/>
      <c r="H21" s="360"/>
      <c r="I21" s="360"/>
      <c r="J21" s="360"/>
      <c r="K21" s="360"/>
      <c r="L21" s="402"/>
      <c r="M21" s="403"/>
      <c r="N21" s="403"/>
      <c r="O21" s="403"/>
      <c r="P21" s="403"/>
      <c r="Q21" s="403"/>
      <c r="R21" s="403"/>
      <c r="S21" s="403"/>
      <c r="T21" s="403"/>
      <c r="U21" s="403"/>
      <c r="V21" s="403"/>
      <c r="W21" s="403"/>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77">
        <f t="shared" si="0"/>
        <v>0</v>
      </c>
      <c r="AU21" s="378"/>
      <c r="AV21" s="378"/>
      <c r="AW21" s="378"/>
      <c r="AX21" s="379"/>
      <c r="AY21" s="376"/>
      <c r="AZ21" s="376"/>
      <c r="BA21" s="376"/>
      <c r="BB21" s="376"/>
      <c r="BC21" s="376"/>
      <c r="BD21" s="376"/>
      <c r="BE21" s="376"/>
      <c r="BF21" s="376"/>
      <c r="BG21" s="376"/>
      <c r="BH21" s="376"/>
      <c r="BI21" s="376"/>
      <c r="BJ21" s="376"/>
      <c r="BK21" s="376"/>
      <c r="BL21" s="31"/>
      <c r="BM21" s="31"/>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89"/>
      <c r="CU21" s="289"/>
      <c r="CV21" s="289"/>
      <c r="CW21" s="289"/>
      <c r="CX21" s="289"/>
      <c r="CY21" s="289"/>
      <c r="CZ21" s="289"/>
      <c r="DA21" s="289"/>
      <c r="DB21" s="289"/>
      <c r="DC21" s="289"/>
      <c r="DD21" s="289"/>
      <c r="DE21" s="289"/>
      <c r="DF21" s="289"/>
      <c r="DG21" s="289"/>
      <c r="DH21" s="289"/>
      <c r="DI21" s="289"/>
      <c r="DJ21" s="289"/>
      <c r="DK21" s="289"/>
      <c r="DL21" s="289"/>
      <c r="DM21" s="289"/>
    </row>
    <row r="22" spans="1:117" ht="42.75" customHeight="1">
      <c r="A22" s="4"/>
      <c r="B22" s="359" ph="1"/>
      <c r="C22" s="360"/>
      <c r="D22" s="360"/>
      <c r="E22" s="360"/>
      <c r="F22" s="360"/>
      <c r="G22" s="360"/>
      <c r="H22" s="360"/>
      <c r="I22" s="360"/>
      <c r="J22" s="360"/>
      <c r="K22" s="360"/>
      <c r="L22" s="402"/>
      <c r="M22" s="403"/>
      <c r="N22" s="403"/>
      <c r="O22" s="403"/>
      <c r="P22" s="403"/>
      <c r="Q22" s="403"/>
      <c r="R22" s="403"/>
      <c r="S22" s="403"/>
      <c r="T22" s="403"/>
      <c r="U22" s="403"/>
      <c r="V22" s="403"/>
      <c r="W22" s="403"/>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77">
        <f t="shared" si="0"/>
        <v>0</v>
      </c>
      <c r="AU22" s="378"/>
      <c r="AV22" s="378"/>
      <c r="AW22" s="378"/>
      <c r="AX22" s="379"/>
      <c r="AY22" s="376"/>
      <c r="AZ22" s="376"/>
      <c r="BA22" s="376"/>
      <c r="BB22" s="376"/>
      <c r="BC22" s="376"/>
      <c r="BD22" s="376"/>
      <c r="BE22" s="376"/>
      <c r="BF22" s="376"/>
      <c r="BG22" s="376"/>
      <c r="BH22" s="376"/>
      <c r="BI22" s="376"/>
      <c r="BJ22" s="376"/>
      <c r="BK22" s="376"/>
      <c r="BL22" s="31"/>
      <c r="BM22" s="31"/>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row>
    <row r="23" spans="1:117" ht="42.75" customHeight="1" thickBot="1">
      <c r="A23" s="4"/>
      <c r="B23" s="359" ph="1"/>
      <c r="C23" s="360"/>
      <c r="D23" s="360"/>
      <c r="E23" s="360"/>
      <c r="F23" s="360"/>
      <c r="G23" s="360"/>
      <c r="H23" s="360"/>
      <c r="I23" s="360"/>
      <c r="J23" s="360"/>
      <c r="K23" s="360"/>
      <c r="L23" s="402"/>
      <c r="M23" s="403"/>
      <c r="N23" s="403"/>
      <c r="O23" s="403"/>
      <c r="P23" s="403"/>
      <c r="Q23" s="403"/>
      <c r="R23" s="403"/>
      <c r="S23" s="403"/>
      <c r="T23" s="403"/>
      <c r="U23" s="403"/>
      <c r="V23" s="403"/>
      <c r="W23" s="403"/>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77">
        <f t="shared" si="0"/>
        <v>0</v>
      </c>
      <c r="AU23" s="378"/>
      <c r="AV23" s="378"/>
      <c r="AW23" s="378"/>
      <c r="AX23" s="379"/>
      <c r="AY23" s="376"/>
      <c r="AZ23" s="376"/>
      <c r="BA23" s="376"/>
      <c r="BB23" s="376"/>
      <c r="BC23" s="376"/>
      <c r="BD23" s="376"/>
      <c r="BE23" s="376"/>
      <c r="BF23" s="376"/>
      <c r="BG23" s="376"/>
      <c r="BH23" s="376"/>
      <c r="BI23" s="376"/>
      <c r="BJ23" s="376"/>
      <c r="BK23" s="376"/>
      <c r="BL23" s="31"/>
      <c r="BM23" s="31"/>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row>
    <row r="24" spans="1:117" ht="42.75" customHeight="1" thickTop="1">
      <c r="A24" s="4"/>
      <c r="B24" s="397" t="s">
        <v>39</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9"/>
      <c r="AT24" s="400">
        <f>ROUNDDOWN(SUM(AT10:AX23),0)</f>
        <v>0</v>
      </c>
      <c r="AU24" s="400"/>
      <c r="AV24" s="400"/>
      <c r="AW24" s="400"/>
      <c r="AX24" s="400"/>
      <c r="AY24" s="31"/>
      <c r="BA24" s="31"/>
      <c r="BB24" s="31"/>
      <c r="BC24" s="31"/>
      <c r="BD24" s="31"/>
      <c r="BE24" s="31"/>
      <c r="BF24" s="31"/>
      <c r="BG24" s="31"/>
      <c r="BH24" s="31"/>
      <c r="BI24" s="31"/>
      <c r="BJ24" s="31"/>
      <c r="BK24" s="31"/>
      <c r="BL24" s="31"/>
      <c r="BM24" s="31"/>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row>
    <row r="25" spans="1:117" ht="42.75" customHeight="1">
      <c r="A25" s="4"/>
      <c r="B25" s="39" t="s">
        <v>49</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22"/>
      <c r="AU25" s="22"/>
      <c r="AV25" s="22"/>
      <c r="AW25" s="22"/>
      <c r="AX25" s="22"/>
      <c r="AY25" s="31"/>
      <c r="BA25" s="31"/>
      <c r="BB25" s="31"/>
      <c r="BC25" s="31"/>
      <c r="BD25" s="31"/>
      <c r="BE25" s="31"/>
      <c r="BF25" s="31"/>
      <c r="BG25" s="31"/>
      <c r="BH25" s="31"/>
      <c r="BI25" s="31"/>
      <c r="BJ25" s="31"/>
      <c r="BK25" s="31"/>
      <c r="BL25" s="31"/>
      <c r="BM25" s="31"/>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row>
    <row r="26" spans="1:117" ht="39.75" customHeight="1">
      <c r="A26" s="4"/>
      <c r="B26" s="28"/>
      <c r="C26" s="21"/>
      <c r="D26" s="21"/>
      <c r="E26" s="21"/>
      <c r="F26" s="21"/>
      <c r="G26" s="21"/>
      <c r="H26" s="21"/>
      <c r="I26" s="21"/>
      <c r="J26" s="21"/>
      <c r="K26" s="21"/>
      <c r="L26" s="21"/>
      <c r="T26" s="21"/>
      <c r="U26" s="21"/>
      <c r="V26" s="21"/>
      <c r="W26" s="21"/>
      <c r="X26" s="21"/>
      <c r="Y26" s="21"/>
      <c r="Z26" s="21"/>
      <c r="AA26" s="21"/>
      <c r="AB26" s="21"/>
      <c r="AC26" s="21"/>
      <c r="AD26" s="21"/>
      <c r="AE26" s="21"/>
      <c r="AF26" s="21"/>
      <c r="AG26" s="8"/>
      <c r="AH26" s="8"/>
      <c r="AI26" s="8"/>
      <c r="AJ26" s="21"/>
      <c r="AK26" s="21"/>
      <c r="AL26" s="21"/>
      <c r="AM26" s="21"/>
      <c r="AN26" s="21"/>
      <c r="AO26" s="21"/>
      <c r="AP26" s="21"/>
      <c r="AQ26" s="21"/>
      <c r="AR26" s="21"/>
      <c r="AS26" s="21"/>
      <c r="AT26" s="21"/>
      <c r="AU26" s="21"/>
      <c r="AV26" s="21"/>
      <c r="AW26" s="21"/>
      <c r="AX26" s="21"/>
      <c r="AY26" s="31"/>
      <c r="BA26" s="31"/>
      <c r="BB26" s="31"/>
      <c r="BC26" s="31"/>
      <c r="BD26" s="31"/>
      <c r="BE26" s="31"/>
      <c r="BF26" s="31"/>
      <c r="BG26" s="31"/>
      <c r="BH26" s="31"/>
      <c r="BI26" s="31"/>
      <c r="BJ26" s="31"/>
      <c r="BK26" s="31"/>
      <c r="BL26" s="31"/>
      <c r="BM26" s="31"/>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row>
    <row r="27" spans="1:117" ht="42" customHeight="1">
      <c r="A27" s="35"/>
      <c r="B27" s="372" t="s">
        <v>38</v>
      </c>
      <c r="C27" s="373"/>
      <c r="D27" s="373"/>
      <c r="E27" s="373"/>
      <c r="F27" s="373"/>
      <c r="G27" s="373"/>
      <c r="H27" s="373"/>
      <c r="I27" s="373"/>
      <c r="J27" s="373"/>
      <c r="K27" s="373"/>
      <c r="L27" s="373"/>
      <c r="M27" s="373"/>
      <c r="N27" s="373"/>
      <c r="O27" s="374"/>
      <c r="P27" s="346" t="s">
        <v>45</v>
      </c>
      <c r="Q27" s="347"/>
      <c r="R27" s="347"/>
      <c r="S27" s="347"/>
      <c r="T27" s="347"/>
      <c r="U27" s="347"/>
      <c r="V27" s="347"/>
      <c r="W27" s="347"/>
      <c r="X27" s="347"/>
      <c r="Y27" s="349"/>
      <c r="Z27" s="140"/>
      <c r="AA27" s="140"/>
      <c r="AB27" s="350" t="s">
        <v>46</v>
      </c>
      <c r="AC27" s="347"/>
      <c r="AD27" s="347"/>
      <c r="AE27" s="347"/>
      <c r="AF27" s="347"/>
      <c r="AG27" s="349"/>
      <c r="AH27" s="350" t="s">
        <v>47</v>
      </c>
      <c r="AI27" s="347"/>
      <c r="AJ27" s="347"/>
      <c r="AK27" s="347"/>
      <c r="AL27" s="347"/>
      <c r="AM27" s="349"/>
      <c r="AN27" s="401" t="s">
        <v>48</v>
      </c>
      <c r="AO27" s="352"/>
      <c r="AP27" s="352"/>
      <c r="AQ27" s="352"/>
      <c r="AR27" s="352"/>
      <c r="AS27" s="352"/>
      <c r="AT27" s="347" t="s">
        <v>6</v>
      </c>
      <c r="AU27" s="347"/>
      <c r="AV27" s="347"/>
      <c r="AW27" s="347"/>
      <c r="AX27" s="348"/>
      <c r="BN27" s="289" t="s">
        <v>136</v>
      </c>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row>
    <row r="28" spans="1:117" ht="42" customHeight="1">
      <c r="A28" s="35"/>
      <c r="B28" s="388" t="str">
        <f>IF(B10="","-",B10)</f>
        <v>-</v>
      </c>
      <c r="C28" s="389"/>
      <c r="D28" s="389"/>
      <c r="E28" s="389"/>
      <c r="F28" s="389"/>
      <c r="G28" s="389"/>
      <c r="H28" s="389"/>
      <c r="I28" s="389"/>
      <c r="J28" s="389"/>
      <c r="K28" s="389"/>
      <c r="L28" s="389"/>
      <c r="M28" s="389"/>
      <c r="N28" s="389"/>
      <c r="O28" s="390"/>
      <c r="P28" s="391" t="str">
        <f t="shared" ref="P28:P41" si="1">IF(COUNTIF($B$10:$K$23,$B28)=0,"-",SUMIF($B$10:$K$23,$B28,$X$10:$Y$23))</f>
        <v>-</v>
      </c>
      <c r="Q28" s="391"/>
      <c r="R28" s="391"/>
      <c r="S28" s="391"/>
      <c r="T28" s="391"/>
      <c r="U28" s="391"/>
      <c r="V28" s="391"/>
      <c r="W28" s="391"/>
      <c r="X28" s="391"/>
      <c r="Y28" s="392"/>
      <c r="Z28" s="142"/>
      <c r="AA28" s="142"/>
      <c r="AB28" s="393" t="str">
        <f t="shared" ref="AB28:AB41" si="2">IF(COUNTIF($B$10:$K$23,$B28)=0,"-",SUM(SUMIF($B$10:$K$23,$B28,$AB$10:$AC$23),SUMIF($B$10:$K$23,$B28,$AD$10:$AE$23),SUMIF($B$10:$K$23,$B28,$AF$10:$AG$23)))</f>
        <v>-</v>
      </c>
      <c r="AC28" s="391"/>
      <c r="AD28" s="391"/>
      <c r="AE28" s="391"/>
      <c r="AF28" s="391"/>
      <c r="AG28" s="392"/>
      <c r="AH28" s="393" t="str">
        <f t="shared" ref="AH28:AH41" si="3">IF(COUNTIF($B$10:$K$23,$B28)=0,"-",SUM(SUMIF($B$10:$K$23,$B28,$AH$10:$AI$23),SUMIF($B$10:$K$23,$B28,$AJ$10:$AK$23),SUMIF($B$10:$K$23,$B28,$AL$10:$AM$23)))</f>
        <v>-</v>
      </c>
      <c r="AI28" s="391"/>
      <c r="AJ28" s="391"/>
      <c r="AK28" s="391"/>
      <c r="AL28" s="391"/>
      <c r="AM28" s="392"/>
      <c r="AN28" s="394" t="str">
        <f t="shared" ref="AN28:AN41" si="4">IF(COUNTIF($B$10:$K$23,$B28)=0,"-",SUM(SUMIF($B$10:$K$23,$B28,$AN$10:$AO$23),SUMIF($B$10:$K$23,$B28,$AP$10:$AQ$23),SUMIF($B$10:$K$23,$B28,$AR$10:$AS$23)))</f>
        <v>-</v>
      </c>
      <c r="AO28" s="395"/>
      <c r="AP28" s="395"/>
      <c r="AQ28" s="395"/>
      <c r="AR28" s="395"/>
      <c r="AS28" s="395"/>
      <c r="AT28" s="391" t="str">
        <f t="shared" ref="AT28:AT41" si="5">IF(SUM(P28:AS28)=0,"",SUM(P28:AS28))</f>
        <v/>
      </c>
      <c r="AU28" s="391"/>
      <c r="AV28" s="391"/>
      <c r="AW28" s="391"/>
      <c r="AX28" s="396"/>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row>
    <row r="29" spans="1:117" ht="42" customHeight="1">
      <c r="A29" s="35"/>
      <c r="B29" s="388" t="str">
        <f t="shared" ref="B29:B41" si="6">IF(B11="","-",B11)</f>
        <v>-</v>
      </c>
      <c r="C29" s="389"/>
      <c r="D29" s="389"/>
      <c r="E29" s="389"/>
      <c r="F29" s="389"/>
      <c r="G29" s="389"/>
      <c r="H29" s="389"/>
      <c r="I29" s="389"/>
      <c r="J29" s="389"/>
      <c r="K29" s="389"/>
      <c r="L29" s="389"/>
      <c r="M29" s="389"/>
      <c r="N29" s="389"/>
      <c r="O29" s="390"/>
      <c r="P29" s="391" t="str">
        <f t="shared" si="1"/>
        <v>-</v>
      </c>
      <c r="Q29" s="391"/>
      <c r="R29" s="391"/>
      <c r="S29" s="391"/>
      <c r="T29" s="391"/>
      <c r="U29" s="391"/>
      <c r="V29" s="391"/>
      <c r="W29" s="391"/>
      <c r="X29" s="391"/>
      <c r="Y29" s="392"/>
      <c r="Z29" s="142"/>
      <c r="AA29" s="142"/>
      <c r="AB29" s="393" t="str">
        <f t="shared" si="2"/>
        <v>-</v>
      </c>
      <c r="AC29" s="391"/>
      <c r="AD29" s="391"/>
      <c r="AE29" s="391"/>
      <c r="AF29" s="391"/>
      <c r="AG29" s="392"/>
      <c r="AH29" s="393" t="str">
        <f t="shared" si="3"/>
        <v>-</v>
      </c>
      <c r="AI29" s="391"/>
      <c r="AJ29" s="391"/>
      <c r="AK29" s="391"/>
      <c r="AL29" s="391"/>
      <c r="AM29" s="392"/>
      <c r="AN29" s="394" t="str">
        <f t="shared" si="4"/>
        <v>-</v>
      </c>
      <c r="AO29" s="395"/>
      <c r="AP29" s="395"/>
      <c r="AQ29" s="395"/>
      <c r="AR29" s="395"/>
      <c r="AS29" s="395"/>
      <c r="AT29" s="391" t="str">
        <f t="shared" si="5"/>
        <v/>
      </c>
      <c r="AU29" s="391"/>
      <c r="AV29" s="391"/>
      <c r="AW29" s="391"/>
      <c r="AX29" s="396"/>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M29" s="289"/>
    </row>
    <row r="30" spans="1:117" ht="42" customHeight="1">
      <c r="A30" s="35"/>
      <c r="B30" s="388" t="str">
        <f t="shared" si="6"/>
        <v>-</v>
      </c>
      <c r="C30" s="389"/>
      <c r="D30" s="389"/>
      <c r="E30" s="389"/>
      <c r="F30" s="389"/>
      <c r="G30" s="389"/>
      <c r="H30" s="389"/>
      <c r="I30" s="389"/>
      <c r="J30" s="389"/>
      <c r="K30" s="389"/>
      <c r="L30" s="389"/>
      <c r="M30" s="389"/>
      <c r="N30" s="389"/>
      <c r="O30" s="390"/>
      <c r="P30" s="391" t="str">
        <f t="shared" si="1"/>
        <v>-</v>
      </c>
      <c r="Q30" s="391"/>
      <c r="R30" s="391"/>
      <c r="S30" s="391"/>
      <c r="T30" s="391"/>
      <c r="U30" s="391"/>
      <c r="V30" s="391"/>
      <c r="W30" s="391"/>
      <c r="X30" s="391"/>
      <c r="Y30" s="392"/>
      <c r="Z30" s="142"/>
      <c r="AA30" s="142"/>
      <c r="AB30" s="393" t="str">
        <f t="shared" si="2"/>
        <v>-</v>
      </c>
      <c r="AC30" s="391"/>
      <c r="AD30" s="391"/>
      <c r="AE30" s="391"/>
      <c r="AF30" s="391"/>
      <c r="AG30" s="392"/>
      <c r="AH30" s="393" t="str">
        <f t="shared" si="3"/>
        <v>-</v>
      </c>
      <c r="AI30" s="391"/>
      <c r="AJ30" s="391"/>
      <c r="AK30" s="391"/>
      <c r="AL30" s="391"/>
      <c r="AM30" s="392"/>
      <c r="AN30" s="394" t="str">
        <f t="shared" si="4"/>
        <v>-</v>
      </c>
      <c r="AO30" s="395"/>
      <c r="AP30" s="395"/>
      <c r="AQ30" s="395"/>
      <c r="AR30" s="395"/>
      <c r="AS30" s="395"/>
      <c r="AT30" s="391" t="str">
        <f t="shared" si="5"/>
        <v/>
      </c>
      <c r="AU30" s="391"/>
      <c r="AV30" s="391"/>
      <c r="AW30" s="391"/>
      <c r="AX30" s="396"/>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row>
    <row r="31" spans="1:117" ht="42" customHeight="1">
      <c r="A31" s="35"/>
      <c r="B31" s="388" t="str">
        <f t="shared" si="6"/>
        <v>-</v>
      </c>
      <c r="C31" s="389"/>
      <c r="D31" s="389"/>
      <c r="E31" s="389"/>
      <c r="F31" s="389"/>
      <c r="G31" s="389"/>
      <c r="H31" s="389"/>
      <c r="I31" s="389"/>
      <c r="J31" s="389"/>
      <c r="K31" s="389"/>
      <c r="L31" s="389"/>
      <c r="M31" s="389"/>
      <c r="N31" s="389"/>
      <c r="O31" s="390"/>
      <c r="P31" s="391" t="str">
        <f t="shared" si="1"/>
        <v>-</v>
      </c>
      <c r="Q31" s="391"/>
      <c r="R31" s="391"/>
      <c r="S31" s="391"/>
      <c r="T31" s="391"/>
      <c r="U31" s="391"/>
      <c r="V31" s="391"/>
      <c r="W31" s="391"/>
      <c r="X31" s="391"/>
      <c r="Y31" s="392"/>
      <c r="Z31" s="142"/>
      <c r="AA31" s="142"/>
      <c r="AB31" s="393" t="str">
        <f t="shared" si="2"/>
        <v>-</v>
      </c>
      <c r="AC31" s="391"/>
      <c r="AD31" s="391"/>
      <c r="AE31" s="391"/>
      <c r="AF31" s="391"/>
      <c r="AG31" s="392"/>
      <c r="AH31" s="393" t="str">
        <f t="shared" si="3"/>
        <v>-</v>
      </c>
      <c r="AI31" s="391"/>
      <c r="AJ31" s="391"/>
      <c r="AK31" s="391"/>
      <c r="AL31" s="391"/>
      <c r="AM31" s="392"/>
      <c r="AN31" s="394" t="str">
        <f t="shared" si="4"/>
        <v>-</v>
      </c>
      <c r="AO31" s="395"/>
      <c r="AP31" s="395"/>
      <c r="AQ31" s="395"/>
      <c r="AR31" s="395"/>
      <c r="AS31" s="395"/>
      <c r="AT31" s="391" t="str">
        <f t="shared" si="5"/>
        <v/>
      </c>
      <c r="AU31" s="391"/>
      <c r="AV31" s="391"/>
      <c r="AW31" s="391"/>
      <c r="AX31" s="396"/>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row>
    <row r="32" spans="1:117" ht="42" customHeight="1">
      <c r="A32" s="35"/>
      <c r="B32" s="388" t="str">
        <f t="shared" si="6"/>
        <v>-</v>
      </c>
      <c r="C32" s="389"/>
      <c r="D32" s="389"/>
      <c r="E32" s="389"/>
      <c r="F32" s="389"/>
      <c r="G32" s="389"/>
      <c r="H32" s="389"/>
      <c r="I32" s="389"/>
      <c r="J32" s="389"/>
      <c r="K32" s="389"/>
      <c r="L32" s="389"/>
      <c r="M32" s="389"/>
      <c r="N32" s="389"/>
      <c r="O32" s="390"/>
      <c r="P32" s="391" t="str">
        <f t="shared" si="1"/>
        <v>-</v>
      </c>
      <c r="Q32" s="391"/>
      <c r="R32" s="391"/>
      <c r="S32" s="391"/>
      <c r="T32" s="391"/>
      <c r="U32" s="391"/>
      <c r="V32" s="391"/>
      <c r="W32" s="391"/>
      <c r="X32" s="391"/>
      <c r="Y32" s="392"/>
      <c r="Z32" s="142"/>
      <c r="AA32" s="142"/>
      <c r="AB32" s="393" t="str">
        <f t="shared" si="2"/>
        <v>-</v>
      </c>
      <c r="AC32" s="391"/>
      <c r="AD32" s="391"/>
      <c r="AE32" s="391"/>
      <c r="AF32" s="391"/>
      <c r="AG32" s="392"/>
      <c r="AH32" s="393" t="str">
        <f t="shared" si="3"/>
        <v>-</v>
      </c>
      <c r="AI32" s="391"/>
      <c r="AJ32" s="391"/>
      <c r="AK32" s="391"/>
      <c r="AL32" s="391"/>
      <c r="AM32" s="392"/>
      <c r="AN32" s="394" t="str">
        <f t="shared" si="4"/>
        <v>-</v>
      </c>
      <c r="AO32" s="395"/>
      <c r="AP32" s="395"/>
      <c r="AQ32" s="395"/>
      <c r="AR32" s="395"/>
      <c r="AS32" s="395"/>
      <c r="AT32" s="391" t="str">
        <f t="shared" si="5"/>
        <v/>
      </c>
      <c r="AU32" s="391"/>
      <c r="AV32" s="391"/>
      <c r="AW32" s="391"/>
      <c r="AX32" s="396"/>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row>
    <row r="33" spans="1:117" ht="42" customHeight="1">
      <c r="A33" s="35"/>
      <c r="B33" s="388" t="str">
        <f t="shared" si="6"/>
        <v>-</v>
      </c>
      <c r="C33" s="389"/>
      <c r="D33" s="389"/>
      <c r="E33" s="389"/>
      <c r="F33" s="389"/>
      <c r="G33" s="389"/>
      <c r="H33" s="389"/>
      <c r="I33" s="389"/>
      <c r="J33" s="389"/>
      <c r="K33" s="389"/>
      <c r="L33" s="389"/>
      <c r="M33" s="389"/>
      <c r="N33" s="389"/>
      <c r="O33" s="390"/>
      <c r="P33" s="391" t="str">
        <f t="shared" si="1"/>
        <v>-</v>
      </c>
      <c r="Q33" s="391"/>
      <c r="R33" s="391"/>
      <c r="S33" s="391"/>
      <c r="T33" s="391"/>
      <c r="U33" s="391"/>
      <c r="V33" s="391"/>
      <c r="W33" s="391"/>
      <c r="X33" s="391"/>
      <c r="Y33" s="392"/>
      <c r="Z33" s="142"/>
      <c r="AA33" s="142"/>
      <c r="AB33" s="393" t="str">
        <f t="shared" si="2"/>
        <v>-</v>
      </c>
      <c r="AC33" s="391"/>
      <c r="AD33" s="391"/>
      <c r="AE33" s="391"/>
      <c r="AF33" s="391"/>
      <c r="AG33" s="392"/>
      <c r="AH33" s="393" t="str">
        <f t="shared" si="3"/>
        <v>-</v>
      </c>
      <c r="AI33" s="391"/>
      <c r="AJ33" s="391"/>
      <c r="AK33" s="391"/>
      <c r="AL33" s="391"/>
      <c r="AM33" s="392"/>
      <c r="AN33" s="394" t="str">
        <f t="shared" si="4"/>
        <v>-</v>
      </c>
      <c r="AO33" s="395"/>
      <c r="AP33" s="395"/>
      <c r="AQ33" s="395"/>
      <c r="AR33" s="395"/>
      <c r="AS33" s="395"/>
      <c r="AT33" s="391" t="str">
        <f t="shared" si="5"/>
        <v/>
      </c>
      <c r="AU33" s="391"/>
      <c r="AV33" s="391"/>
      <c r="AW33" s="391"/>
      <c r="AX33" s="396"/>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row>
    <row r="34" spans="1:117" ht="42" customHeight="1">
      <c r="A34" s="35"/>
      <c r="B34" s="388" t="str">
        <f t="shared" si="6"/>
        <v>-</v>
      </c>
      <c r="C34" s="389"/>
      <c r="D34" s="389"/>
      <c r="E34" s="389"/>
      <c r="F34" s="389"/>
      <c r="G34" s="389"/>
      <c r="H34" s="389"/>
      <c r="I34" s="389"/>
      <c r="J34" s="389"/>
      <c r="K34" s="389"/>
      <c r="L34" s="389"/>
      <c r="M34" s="389"/>
      <c r="N34" s="389"/>
      <c r="O34" s="390"/>
      <c r="P34" s="391" t="str">
        <f t="shared" si="1"/>
        <v>-</v>
      </c>
      <c r="Q34" s="391"/>
      <c r="R34" s="391"/>
      <c r="S34" s="391"/>
      <c r="T34" s="391"/>
      <c r="U34" s="391"/>
      <c r="V34" s="391"/>
      <c r="W34" s="391"/>
      <c r="X34" s="391"/>
      <c r="Y34" s="392"/>
      <c r="Z34" s="142"/>
      <c r="AA34" s="142"/>
      <c r="AB34" s="393" t="str">
        <f t="shared" si="2"/>
        <v>-</v>
      </c>
      <c r="AC34" s="391"/>
      <c r="AD34" s="391"/>
      <c r="AE34" s="391"/>
      <c r="AF34" s="391"/>
      <c r="AG34" s="392"/>
      <c r="AH34" s="393" t="str">
        <f t="shared" si="3"/>
        <v>-</v>
      </c>
      <c r="AI34" s="391"/>
      <c r="AJ34" s="391"/>
      <c r="AK34" s="391"/>
      <c r="AL34" s="391"/>
      <c r="AM34" s="392"/>
      <c r="AN34" s="394" t="str">
        <f t="shared" si="4"/>
        <v>-</v>
      </c>
      <c r="AO34" s="395"/>
      <c r="AP34" s="395"/>
      <c r="AQ34" s="395"/>
      <c r="AR34" s="395"/>
      <c r="AS34" s="395"/>
      <c r="AT34" s="391" t="str">
        <f t="shared" si="5"/>
        <v/>
      </c>
      <c r="AU34" s="391"/>
      <c r="AV34" s="391"/>
      <c r="AW34" s="391"/>
      <c r="AX34" s="396"/>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row>
    <row r="35" spans="1:117" ht="42" customHeight="1">
      <c r="A35" s="35"/>
      <c r="B35" s="388" t="str">
        <f t="shared" si="6"/>
        <v>-</v>
      </c>
      <c r="C35" s="389"/>
      <c r="D35" s="389"/>
      <c r="E35" s="389"/>
      <c r="F35" s="389"/>
      <c r="G35" s="389"/>
      <c r="H35" s="389"/>
      <c r="I35" s="389"/>
      <c r="J35" s="389"/>
      <c r="K35" s="389"/>
      <c r="L35" s="389"/>
      <c r="M35" s="389"/>
      <c r="N35" s="389"/>
      <c r="O35" s="390"/>
      <c r="P35" s="391" t="str">
        <f t="shared" si="1"/>
        <v>-</v>
      </c>
      <c r="Q35" s="391"/>
      <c r="R35" s="391"/>
      <c r="S35" s="391"/>
      <c r="T35" s="391"/>
      <c r="U35" s="391"/>
      <c r="V35" s="391"/>
      <c r="W35" s="391"/>
      <c r="X35" s="391"/>
      <c r="Y35" s="392"/>
      <c r="Z35" s="142"/>
      <c r="AA35" s="142"/>
      <c r="AB35" s="393" t="str">
        <f t="shared" si="2"/>
        <v>-</v>
      </c>
      <c r="AC35" s="391"/>
      <c r="AD35" s="391"/>
      <c r="AE35" s="391"/>
      <c r="AF35" s="391"/>
      <c r="AG35" s="392"/>
      <c r="AH35" s="393" t="str">
        <f t="shared" si="3"/>
        <v>-</v>
      </c>
      <c r="AI35" s="391"/>
      <c r="AJ35" s="391"/>
      <c r="AK35" s="391"/>
      <c r="AL35" s="391"/>
      <c r="AM35" s="392"/>
      <c r="AN35" s="394" t="str">
        <f t="shared" si="4"/>
        <v>-</v>
      </c>
      <c r="AO35" s="395"/>
      <c r="AP35" s="395"/>
      <c r="AQ35" s="395"/>
      <c r="AR35" s="395"/>
      <c r="AS35" s="395"/>
      <c r="AT35" s="391" t="str">
        <f t="shared" si="5"/>
        <v/>
      </c>
      <c r="AU35" s="391"/>
      <c r="AV35" s="391"/>
      <c r="AW35" s="391"/>
      <c r="AX35" s="396"/>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row>
    <row r="36" spans="1:117" ht="42" customHeight="1">
      <c r="A36" s="35"/>
      <c r="B36" s="388" t="str">
        <f t="shared" si="6"/>
        <v>-</v>
      </c>
      <c r="C36" s="389"/>
      <c r="D36" s="389"/>
      <c r="E36" s="389"/>
      <c r="F36" s="389"/>
      <c r="G36" s="389"/>
      <c r="H36" s="389"/>
      <c r="I36" s="389"/>
      <c r="J36" s="389"/>
      <c r="K36" s="389"/>
      <c r="L36" s="389"/>
      <c r="M36" s="389"/>
      <c r="N36" s="389"/>
      <c r="O36" s="390"/>
      <c r="P36" s="391" t="str">
        <f t="shared" si="1"/>
        <v>-</v>
      </c>
      <c r="Q36" s="391"/>
      <c r="R36" s="391"/>
      <c r="S36" s="391"/>
      <c r="T36" s="391"/>
      <c r="U36" s="391"/>
      <c r="V36" s="391"/>
      <c r="W36" s="391"/>
      <c r="X36" s="391"/>
      <c r="Y36" s="392"/>
      <c r="Z36" s="142"/>
      <c r="AA36" s="142"/>
      <c r="AB36" s="393" t="str">
        <f t="shared" si="2"/>
        <v>-</v>
      </c>
      <c r="AC36" s="391"/>
      <c r="AD36" s="391"/>
      <c r="AE36" s="391"/>
      <c r="AF36" s="391"/>
      <c r="AG36" s="392"/>
      <c r="AH36" s="393" t="str">
        <f t="shared" si="3"/>
        <v>-</v>
      </c>
      <c r="AI36" s="391"/>
      <c r="AJ36" s="391"/>
      <c r="AK36" s="391"/>
      <c r="AL36" s="391"/>
      <c r="AM36" s="392"/>
      <c r="AN36" s="394" t="str">
        <f t="shared" si="4"/>
        <v>-</v>
      </c>
      <c r="AO36" s="395"/>
      <c r="AP36" s="395"/>
      <c r="AQ36" s="395"/>
      <c r="AR36" s="395"/>
      <c r="AS36" s="395"/>
      <c r="AT36" s="391" t="str">
        <f t="shared" si="5"/>
        <v/>
      </c>
      <c r="AU36" s="391"/>
      <c r="AV36" s="391"/>
      <c r="AW36" s="391"/>
      <c r="AX36" s="396"/>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row>
    <row r="37" spans="1:117" ht="42" customHeight="1">
      <c r="A37" s="35"/>
      <c r="B37" s="388" t="str">
        <f t="shared" si="6"/>
        <v>-</v>
      </c>
      <c r="C37" s="389"/>
      <c r="D37" s="389"/>
      <c r="E37" s="389"/>
      <c r="F37" s="389"/>
      <c r="G37" s="389"/>
      <c r="H37" s="389"/>
      <c r="I37" s="389"/>
      <c r="J37" s="389"/>
      <c r="K37" s="389"/>
      <c r="L37" s="389"/>
      <c r="M37" s="389"/>
      <c r="N37" s="389"/>
      <c r="O37" s="390"/>
      <c r="P37" s="391" t="str">
        <f t="shared" si="1"/>
        <v>-</v>
      </c>
      <c r="Q37" s="391"/>
      <c r="R37" s="391"/>
      <c r="S37" s="391"/>
      <c r="T37" s="391"/>
      <c r="U37" s="391"/>
      <c r="V37" s="391"/>
      <c r="W37" s="391"/>
      <c r="X37" s="391"/>
      <c r="Y37" s="392"/>
      <c r="Z37" s="142"/>
      <c r="AA37" s="142"/>
      <c r="AB37" s="393" t="str">
        <f t="shared" si="2"/>
        <v>-</v>
      </c>
      <c r="AC37" s="391"/>
      <c r="AD37" s="391"/>
      <c r="AE37" s="391"/>
      <c r="AF37" s="391"/>
      <c r="AG37" s="392"/>
      <c r="AH37" s="393" t="str">
        <f t="shared" si="3"/>
        <v>-</v>
      </c>
      <c r="AI37" s="391"/>
      <c r="AJ37" s="391"/>
      <c r="AK37" s="391"/>
      <c r="AL37" s="391"/>
      <c r="AM37" s="392"/>
      <c r="AN37" s="394" t="str">
        <f t="shared" si="4"/>
        <v>-</v>
      </c>
      <c r="AO37" s="395"/>
      <c r="AP37" s="395"/>
      <c r="AQ37" s="395"/>
      <c r="AR37" s="395"/>
      <c r="AS37" s="395"/>
      <c r="AT37" s="391" t="str">
        <f t="shared" si="5"/>
        <v/>
      </c>
      <c r="AU37" s="391"/>
      <c r="AV37" s="391"/>
      <c r="AW37" s="391"/>
      <c r="AX37" s="396"/>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row>
    <row r="38" spans="1:117" ht="42" customHeight="1">
      <c r="A38" s="9"/>
      <c r="B38" s="388" t="str">
        <f t="shared" si="6"/>
        <v>-</v>
      </c>
      <c r="C38" s="389"/>
      <c r="D38" s="389"/>
      <c r="E38" s="389"/>
      <c r="F38" s="389"/>
      <c r="G38" s="389"/>
      <c r="H38" s="389"/>
      <c r="I38" s="389"/>
      <c r="J38" s="389"/>
      <c r="K38" s="389"/>
      <c r="L38" s="389"/>
      <c r="M38" s="389"/>
      <c r="N38" s="389"/>
      <c r="O38" s="390"/>
      <c r="P38" s="391" t="str">
        <f t="shared" si="1"/>
        <v>-</v>
      </c>
      <c r="Q38" s="391"/>
      <c r="R38" s="391"/>
      <c r="S38" s="391"/>
      <c r="T38" s="391"/>
      <c r="U38" s="391"/>
      <c r="V38" s="391"/>
      <c r="W38" s="391"/>
      <c r="X38" s="391"/>
      <c r="Y38" s="392"/>
      <c r="Z38" s="142"/>
      <c r="AA38" s="142"/>
      <c r="AB38" s="393" t="str">
        <f t="shared" si="2"/>
        <v>-</v>
      </c>
      <c r="AC38" s="391"/>
      <c r="AD38" s="391"/>
      <c r="AE38" s="391"/>
      <c r="AF38" s="391"/>
      <c r="AG38" s="392"/>
      <c r="AH38" s="393" t="str">
        <f t="shared" si="3"/>
        <v>-</v>
      </c>
      <c r="AI38" s="391"/>
      <c r="AJ38" s="391"/>
      <c r="AK38" s="391"/>
      <c r="AL38" s="391"/>
      <c r="AM38" s="392"/>
      <c r="AN38" s="394" t="str">
        <f t="shared" si="4"/>
        <v>-</v>
      </c>
      <c r="AO38" s="395"/>
      <c r="AP38" s="395"/>
      <c r="AQ38" s="395"/>
      <c r="AR38" s="395"/>
      <c r="AS38" s="395"/>
      <c r="AT38" s="391" t="str">
        <f t="shared" si="5"/>
        <v/>
      </c>
      <c r="AU38" s="391"/>
      <c r="AV38" s="391"/>
      <c r="AW38" s="391"/>
      <c r="AX38" s="396"/>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row>
    <row r="39" spans="1:117" ht="42" customHeight="1">
      <c r="A39" s="9"/>
      <c r="B39" s="388" t="str">
        <f t="shared" si="6"/>
        <v>-</v>
      </c>
      <c r="C39" s="389"/>
      <c r="D39" s="389"/>
      <c r="E39" s="389"/>
      <c r="F39" s="389"/>
      <c r="G39" s="389"/>
      <c r="H39" s="389"/>
      <c r="I39" s="389"/>
      <c r="J39" s="389"/>
      <c r="K39" s="389"/>
      <c r="L39" s="389"/>
      <c r="M39" s="389"/>
      <c r="N39" s="389"/>
      <c r="O39" s="390"/>
      <c r="P39" s="391" t="str">
        <f t="shared" si="1"/>
        <v>-</v>
      </c>
      <c r="Q39" s="391"/>
      <c r="R39" s="391"/>
      <c r="S39" s="391"/>
      <c r="T39" s="391"/>
      <c r="U39" s="391"/>
      <c r="V39" s="391"/>
      <c r="W39" s="391"/>
      <c r="X39" s="391"/>
      <c r="Y39" s="392"/>
      <c r="Z39" s="142"/>
      <c r="AA39" s="142"/>
      <c r="AB39" s="393" t="str">
        <f t="shared" si="2"/>
        <v>-</v>
      </c>
      <c r="AC39" s="391"/>
      <c r="AD39" s="391"/>
      <c r="AE39" s="391"/>
      <c r="AF39" s="391"/>
      <c r="AG39" s="392"/>
      <c r="AH39" s="393" t="str">
        <f t="shared" si="3"/>
        <v>-</v>
      </c>
      <c r="AI39" s="391"/>
      <c r="AJ39" s="391"/>
      <c r="AK39" s="391"/>
      <c r="AL39" s="391"/>
      <c r="AM39" s="392"/>
      <c r="AN39" s="394" t="str">
        <f t="shared" si="4"/>
        <v>-</v>
      </c>
      <c r="AO39" s="395"/>
      <c r="AP39" s="395"/>
      <c r="AQ39" s="395"/>
      <c r="AR39" s="395"/>
      <c r="AS39" s="395"/>
      <c r="AT39" s="391" t="str">
        <f t="shared" si="5"/>
        <v/>
      </c>
      <c r="AU39" s="391"/>
      <c r="AV39" s="391"/>
      <c r="AW39" s="391"/>
      <c r="AX39" s="396"/>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c r="CQ39" s="289"/>
      <c r="CR39" s="289"/>
      <c r="CS39" s="289"/>
      <c r="CT39" s="289"/>
      <c r="CU39" s="289"/>
      <c r="CV39" s="289"/>
      <c r="CW39" s="289"/>
      <c r="CX39" s="289"/>
      <c r="CY39" s="289"/>
      <c r="CZ39" s="289"/>
      <c r="DA39" s="289"/>
      <c r="DB39" s="289"/>
      <c r="DC39" s="289"/>
      <c r="DD39" s="289"/>
      <c r="DE39" s="289"/>
      <c r="DF39" s="289"/>
      <c r="DG39" s="289"/>
      <c r="DH39" s="289"/>
      <c r="DI39" s="289"/>
      <c r="DJ39" s="289"/>
      <c r="DK39" s="289"/>
      <c r="DL39" s="289"/>
      <c r="DM39" s="289"/>
    </row>
    <row r="40" spans="1:117" ht="42" customHeight="1">
      <c r="A40" s="9"/>
      <c r="B40" s="388" t="str">
        <f t="shared" si="6"/>
        <v>-</v>
      </c>
      <c r="C40" s="389"/>
      <c r="D40" s="389"/>
      <c r="E40" s="389"/>
      <c r="F40" s="389"/>
      <c r="G40" s="389"/>
      <c r="H40" s="389"/>
      <c r="I40" s="389"/>
      <c r="J40" s="389"/>
      <c r="K40" s="389"/>
      <c r="L40" s="389"/>
      <c r="M40" s="389"/>
      <c r="N40" s="389"/>
      <c r="O40" s="390"/>
      <c r="P40" s="391" t="str">
        <f t="shared" si="1"/>
        <v>-</v>
      </c>
      <c r="Q40" s="391"/>
      <c r="R40" s="391"/>
      <c r="S40" s="391"/>
      <c r="T40" s="391"/>
      <c r="U40" s="391"/>
      <c r="V40" s="391"/>
      <c r="W40" s="391"/>
      <c r="X40" s="391"/>
      <c r="Y40" s="392"/>
      <c r="Z40" s="142"/>
      <c r="AA40" s="142"/>
      <c r="AB40" s="393" t="str">
        <f t="shared" si="2"/>
        <v>-</v>
      </c>
      <c r="AC40" s="391"/>
      <c r="AD40" s="391"/>
      <c r="AE40" s="391"/>
      <c r="AF40" s="391"/>
      <c r="AG40" s="392"/>
      <c r="AH40" s="393" t="str">
        <f t="shared" si="3"/>
        <v>-</v>
      </c>
      <c r="AI40" s="391"/>
      <c r="AJ40" s="391"/>
      <c r="AK40" s="391"/>
      <c r="AL40" s="391"/>
      <c r="AM40" s="392"/>
      <c r="AN40" s="394" t="str">
        <f t="shared" si="4"/>
        <v>-</v>
      </c>
      <c r="AO40" s="395"/>
      <c r="AP40" s="395"/>
      <c r="AQ40" s="395"/>
      <c r="AR40" s="395"/>
      <c r="AS40" s="395"/>
      <c r="AT40" s="391" t="str">
        <f t="shared" si="5"/>
        <v/>
      </c>
      <c r="AU40" s="391"/>
      <c r="AV40" s="391"/>
      <c r="AW40" s="391"/>
      <c r="AX40" s="396"/>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c r="DG40" s="289"/>
      <c r="DH40" s="289"/>
      <c r="DI40" s="289"/>
      <c r="DJ40" s="289"/>
      <c r="DK40" s="289"/>
      <c r="DL40" s="289"/>
      <c r="DM40" s="289"/>
    </row>
    <row r="41" spans="1:117" ht="42" customHeight="1" thickBot="1">
      <c r="A41" s="9"/>
      <c r="B41" s="388" t="str">
        <f t="shared" si="6"/>
        <v>-</v>
      </c>
      <c r="C41" s="389"/>
      <c r="D41" s="389"/>
      <c r="E41" s="389"/>
      <c r="F41" s="389"/>
      <c r="G41" s="389"/>
      <c r="H41" s="389"/>
      <c r="I41" s="389"/>
      <c r="J41" s="389"/>
      <c r="K41" s="389"/>
      <c r="L41" s="389"/>
      <c r="M41" s="389"/>
      <c r="N41" s="389"/>
      <c r="O41" s="390"/>
      <c r="P41" s="391" t="str">
        <f t="shared" si="1"/>
        <v>-</v>
      </c>
      <c r="Q41" s="391"/>
      <c r="R41" s="391"/>
      <c r="S41" s="391"/>
      <c r="T41" s="391"/>
      <c r="U41" s="391"/>
      <c r="V41" s="391"/>
      <c r="W41" s="391"/>
      <c r="X41" s="391"/>
      <c r="Y41" s="392"/>
      <c r="Z41" s="142"/>
      <c r="AA41" s="142"/>
      <c r="AB41" s="393" t="str">
        <f t="shared" si="2"/>
        <v>-</v>
      </c>
      <c r="AC41" s="391"/>
      <c r="AD41" s="391"/>
      <c r="AE41" s="391"/>
      <c r="AF41" s="391"/>
      <c r="AG41" s="392"/>
      <c r="AH41" s="393" t="str">
        <f t="shared" si="3"/>
        <v>-</v>
      </c>
      <c r="AI41" s="391"/>
      <c r="AJ41" s="391"/>
      <c r="AK41" s="391"/>
      <c r="AL41" s="391"/>
      <c r="AM41" s="392"/>
      <c r="AN41" s="394" t="str">
        <f t="shared" si="4"/>
        <v>-</v>
      </c>
      <c r="AO41" s="395"/>
      <c r="AP41" s="395"/>
      <c r="AQ41" s="395"/>
      <c r="AR41" s="395"/>
      <c r="AS41" s="395"/>
      <c r="AT41" s="391" t="str">
        <f t="shared" si="5"/>
        <v/>
      </c>
      <c r="AU41" s="391"/>
      <c r="AV41" s="391"/>
      <c r="AW41" s="391"/>
      <c r="AX41" s="396"/>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row>
    <row r="42" spans="1:117" ht="42" customHeight="1" thickTop="1">
      <c r="A42" s="9"/>
      <c r="B42" s="381" t="s">
        <v>6</v>
      </c>
      <c r="C42" s="382"/>
      <c r="D42" s="382"/>
      <c r="E42" s="382"/>
      <c r="F42" s="382"/>
      <c r="G42" s="382"/>
      <c r="H42" s="382"/>
      <c r="I42" s="382"/>
      <c r="J42" s="382"/>
      <c r="K42" s="382"/>
      <c r="L42" s="382"/>
      <c r="M42" s="382"/>
      <c r="N42" s="382"/>
      <c r="O42" s="383"/>
      <c r="P42" s="384">
        <f>SUM(P28:Y41)</f>
        <v>0</v>
      </c>
      <c r="Q42" s="384"/>
      <c r="R42" s="384"/>
      <c r="S42" s="384"/>
      <c r="T42" s="384"/>
      <c r="U42" s="384"/>
      <c r="V42" s="384"/>
      <c r="W42" s="384"/>
      <c r="X42" s="384"/>
      <c r="Y42" s="385"/>
      <c r="Z42" s="141"/>
      <c r="AA42" s="141"/>
      <c r="AB42" s="386">
        <f>SUM(AB28:AG41)</f>
        <v>0</v>
      </c>
      <c r="AC42" s="384"/>
      <c r="AD42" s="384"/>
      <c r="AE42" s="384"/>
      <c r="AF42" s="384"/>
      <c r="AG42" s="385"/>
      <c r="AH42" s="386">
        <f>SUM(AH28:AM41)</f>
        <v>0</v>
      </c>
      <c r="AI42" s="384"/>
      <c r="AJ42" s="384"/>
      <c r="AK42" s="384"/>
      <c r="AL42" s="384"/>
      <c r="AM42" s="385"/>
      <c r="AN42" s="386">
        <f>SUM(AN28:AS41)</f>
        <v>0</v>
      </c>
      <c r="AO42" s="384"/>
      <c r="AP42" s="384"/>
      <c r="AQ42" s="384"/>
      <c r="AR42" s="384"/>
      <c r="AS42" s="387"/>
      <c r="AT42" s="384">
        <f>SUM(AT28:AX41)</f>
        <v>0</v>
      </c>
      <c r="AU42" s="384"/>
      <c r="AV42" s="384"/>
      <c r="AW42" s="384"/>
      <c r="AX42" s="387"/>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row>
    <row r="43" spans="1:117" ht="10.5" customHeight="1">
      <c r="A43" s="9"/>
      <c r="D43" s="1"/>
      <c r="E43" s="2"/>
      <c r="F43" s="2"/>
      <c r="G43" s="2"/>
      <c r="H43" s="2"/>
      <c r="I43" s="2"/>
      <c r="J43" s="2"/>
      <c r="K43" s="2"/>
      <c r="L43" s="2"/>
      <c r="M43" s="19"/>
      <c r="N43" s="19"/>
      <c r="O43" s="19"/>
      <c r="P43" s="19"/>
      <c r="Q43" s="19"/>
      <c r="R43" s="2"/>
      <c r="S43" s="2"/>
      <c r="T43" s="2"/>
      <c r="U43" s="2"/>
      <c r="V43" s="2"/>
      <c r="W43" s="2"/>
      <c r="X43" s="2"/>
      <c r="Y43" s="2"/>
      <c r="Z43" s="2"/>
      <c r="AA43" s="2"/>
      <c r="AB43" s="2"/>
      <c r="AC43" s="2"/>
      <c r="AD43" s="2"/>
      <c r="AE43" s="2"/>
      <c r="AF43" s="2"/>
      <c r="AG43" s="2"/>
      <c r="AH43" s="26"/>
      <c r="AI43" s="8"/>
      <c r="AJ43" s="20"/>
      <c r="AK43" s="20"/>
      <c r="AL43" s="20"/>
      <c r="AM43" s="20"/>
      <c r="AN43" s="20"/>
      <c r="AO43" s="20"/>
      <c r="AP43" s="20"/>
      <c r="AQ43" s="20"/>
      <c r="AR43" s="20"/>
      <c r="AS43" s="20"/>
      <c r="AT43" s="20"/>
      <c r="AU43" s="2"/>
      <c r="AV43" s="2"/>
      <c r="AW43" s="2"/>
      <c r="AX43" s="2"/>
    </row>
  </sheetData>
  <sheetProtection algorithmName="SHA-512" hashValue="JBmXFwIGQwhipUQOjM4axA9eIU1l+I0TDcFY4+9U504wgu1IKLuUdJePE2PwVIvI7p7dzcw2RK/ua3GRF1Z6Dg==" saltValue="PKwmbMhmAESItdC6j/2zpg==" spinCount="100000" sheet="1" objects="1" scenarios="1" formatCells="0" formatColumns="0" formatRows="0" insertRows="0"/>
  <mergeCells count="328">
    <mergeCell ref="AY10:BK10"/>
    <mergeCell ref="AL10:AM10"/>
    <mergeCell ref="AN10:AO10"/>
    <mergeCell ref="AP10:AQ10"/>
    <mergeCell ref="AR10:AS10"/>
    <mergeCell ref="AT10:AX10"/>
    <mergeCell ref="Z10:AA10"/>
    <mergeCell ref="B10:K10"/>
    <mergeCell ref="L10:W10"/>
    <mergeCell ref="X10:Y10"/>
    <mergeCell ref="AB10:AC10"/>
    <mergeCell ref="AD10:AE10"/>
    <mergeCell ref="AF10:AG10"/>
    <mergeCell ref="AH10:AI10"/>
    <mergeCell ref="AJ10:AK10"/>
    <mergeCell ref="AT9:AX9"/>
    <mergeCell ref="AN9:AO9"/>
    <mergeCell ref="AP9:AQ9"/>
    <mergeCell ref="AR9:AS9"/>
    <mergeCell ref="I3:BK4"/>
    <mergeCell ref="B6:BK7"/>
    <mergeCell ref="Z9:AA9"/>
    <mergeCell ref="AY9:BK9"/>
    <mergeCell ref="AL9:AM9"/>
    <mergeCell ref="AH9:AI9"/>
    <mergeCell ref="AJ9:AK9"/>
    <mergeCell ref="B3:H4"/>
    <mergeCell ref="B9:K9"/>
    <mergeCell ref="L9:W9"/>
    <mergeCell ref="X9:Y9"/>
    <mergeCell ref="AB9:AC9"/>
    <mergeCell ref="AD9:AE9"/>
    <mergeCell ref="AF9:AG9"/>
    <mergeCell ref="AL12:AM12"/>
    <mergeCell ref="AN12:AO12"/>
    <mergeCell ref="AP12:AQ12"/>
    <mergeCell ref="AR12:AS12"/>
    <mergeCell ref="AT12:AX12"/>
    <mergeCell ref="AY12:BK12"/>
    <mergeCell ref="AT11:AX11"/>
    <mergeCell ref="AY11:BK11"/>
    <mergeCell ref="AL11:AM11"/>
    <mergeCell ref="AN11:AO11"/>
    <mergeCell ref="AP11:AQ11"/>
    <mergeCell ref="AR11:AS11"/>
    <mergeCell ref="B12:K12"/>
    <mergeCell ref="L12:W12"/>
    <mergeCell ref="X12:Y12"/>
    <mergeCell ref="AB12:AC12"/>
    <mergeCell ref="AD12:AE12"/>
    <mergeCell ref="AF12:AG12"/>
    <mergeCell ref="AH12:AI12"/>
    <mergeCell ref="AJ12:AK12"/>
    <mergeCell ref="AH11:AI11"/>
    <mergeCell ref="AJ11:AK11"/>
    <mergeCell ref="B11:K11"/>
    <mergeCell ref="L11:W11"/>
    <mergeCell ref="X11:Y11"/>
    <mergeCell ref="AB11:AC11"/>
    <mergeCell ref="AD11:AE11"/>
    <mergeCell ref="AF11:AG11"/>
    <mergeCell ref="Z11:AA11"/>
    <mergeCell ref="Z12:AA12"/>
    <mergeCell ref="B14:K14"/>
    <mergeCell ref="L14:W14"/>
    <mergeCell ref="X14:Y14"/>
    <mergeCell ref="AB14:AC14"/>
    <mergeCell ref="AD14:AE14"/>
    <mergeCell ref="AF14:AG14"/>
    <mergeCell ref="AH14:AI14"/>
    <mergeCell ref="AJ14:AK14"/>
    <mergeCell ref="AH13:AI13"/>
    <mergeCell ref="AJ13:AK13"/>
    <mergeCell ref="B13:K13"/>
    <mergeCell ref="L13:W13"/>
    <mergeCell ref="X13:Y13"/>
    <mergeCell ref="AB13:AC13"/>
    <mergeCell ref="AD13:AE13"/>
    <mergeCell ref="AF13:AG13"/>
    <mergeCell ref="Z13:AA13"/>
    <mergeCell ref="AL14:AM14"/>
    <mergeCell ref="AN14:AO14"/>
    <mergeCell ref="AP14:AQ14"/>
    <mergeCell ref="AR14:AS14"/>
    <mergeCell ref="AT14:AX14"/>
    <mergeCell ref="Z14:AA14"/>
    <mergeCell ref="Z15:AA15"/>
    <mergeCell ref="AY14:BK14"/>
    <mergeCell ref="AT13:AX13"/>
    <mergeCell ref="AY13:BK13"/>
    <mergeCell ref="AL13:AM13"/>
    <mergeCell ref="AN13:AO13"/>
    <mergeCell ref="AP13:AQ13"/>
    <mergeCell ref="AR13:AS13"/>
    <mergeCell ref="AT15:AX15"/>
    <mergeCell ref="AY15:BK15"/>
    <mergeCell ref="AL15:AM15"/>
    <mergeCell ref="AN15:AO15"/>
    <mergeCell ref="AP15:AQ15"/>
    <mergeCell ref="AR15:AS15"/>
    <mergeCell ref="B16:K16"/>
    <mergeCell ref="L16:W16"/>
    <mergeCell ref="X16:Y16"/>
    <mergeCell ref="AB16:AC16"/>
    <mergeCell ref="AD16:AE16"/>
    <mergeCell ref="AF16:AG16"/>
    <mergeCell ref="AH16:AI16"/>
    <mergeCell ref="AJ16:AK16"/>
    <mergeCell ref="AH15:AI15"/>
    <mergeCell ref="AJ15:AK15"/>
    <mergeCell ref="B15:K15"/>
    <mergeCell ref="L15:W15"/>
    <mergeCell ref="X15:Y15"/>
    <mergeCell ref="AB15:AC15"/>
    <mergeCell ref="AD15:AE15"/>
    <mergeCell ref="AF15:AG15"/>
    <mergeCell ref="AF17:AG17"/>
    <mergeCell ref="AL16:AM16"/>
    <mergeCell ref="AN16:AO16"/>
    <mergeCell ref="AP16:AQ16"/>
    <mergeCell ref="AR16:AS16"/>
    <mergeCell ref="AT16:AX16"/>
    <mergeCell ref="Z16:AA16"/>
    <mergeCell ref="Z17:AA17"/>
    <mergeCell ref="AY16:BK16"/>
    <mergeCell ref="Z18:AA18"/>
    <mergeCell ref="AT18:AX18"/>
    <mergeCell ref="AY18:BK18"/>
    <mergeCell ref="AT17:AX17"/>
    <mergeCell ref="AY17:BK17"/>
    <mergeCell ref="B18:K18"/>
    <mergeCell ref="L18:W18"/>
    <mergeCell ref="X18:Y18"/>
    <mergeCell ref="AB18:AC18"/>
    <mergeCell ref="AD18:AE18"/>
    <mergeCell ref="AF18:AG18"/>
    <mergeCell ref="AH18:AI18"/>
    <mergeCell ref="AJ18:AK18"/>
    <mergeCell ref="AH17:AI17"/>
    <mergeCell ref="AJ17:AK17"/>
    <mergeCell ref="AL17:AM17"/>
    <mergeCell ref="AN17:AO17"/>
    <mergeCell ref="AP17:AQ17"/>
    <mergeCell ref="AR17:AS17"/>
    <mergeCell ref="B17:K17"/>
    <mergeCell ref="L17:W17"/>
    <mergeCell ref="X17:Y17"/>
    <mergeCell ref="AB17:AC17"/>
    <mergeCell ref="AD17:AE17"/>
    <mergeCell ref="B20:K20"/>
    <mergeCell ref="L20:W20"/>
    <mergeCell ref="X20:Y20"/>
    <mergeCell ref="AB20:AC20"/>
    <mergeCell ref="AD20:AE20"/>
    <mergeCell ref="AF20:AG20"/>
    <mergeCell ref="AH20:AI20"/>
    <mergeCell ref="AJ20:AK20"/>
    <mergeCell ref="AH19:AI19"/>
    <mergeCell ref="AJ19:AK19"/>
    <mergeCell ref="Z19:AA19"/>
    <mergeCell ref="Z20:AA20"/>
    <mergeCell ref="B19:K19"/>
    <mergeCell ref="L19:W19"/>
    <mergeCell ref="X19:Y19"/>
    <mergeCell ref="AB19:AC19"/>
    <mergeCell ref="AD19:AE19"/>
    <mergeCell ref="AF19:AG19"/>
    <mergeCell ref="B22:K22"/>
    <mergeCell ref="L22:W22"/>
    <mergeCell ref="X22:Y22"/>
    <mergeCell ref="AB22:AC22"/>
    <mergeCell ref="AD22:AE22"/>
    <mergeCell ref="AF22:AG22"/>
    <mergeCell ref="AH22:AI22"/>
    <mergeCell ref="AJ22:AK22"/>
    <mergeCell ref="AH21:AI21"/>
    <mergeCell ref="AJ21:AK21"/>
    <mergeCell ref="B21:K21"/>
    <mergeCell ref="L21:W21"/>
    <mergeCell ref="X21:Y21"/>
    <mergeCell ref="AB21:AC21"/>
    <mergeCell ref="AD21:AE21"/>
    <mergeCell ref="AF21:AG21"/>
    <mergeCell ref="Z21:AA21"/>
    <mergeCell ref="X23:Y23"/>
    <mergeCell ref="AB23:AC23"/>
    <mergeCell ref="AD23:AE23"/>
    <mergeCell ref="AF23:AG23"/>
    <mergeCell ref="AL22:AM22"/>
    <mergeCell ref="AN22:AO22"/>
    <mergeCell ref="AP22:AQ22"/>
    <mergeCell ref="AR22:AS22"/>
    <mergeCell ref="AT22:AX22"/>
    <mergeCell ref="Z22:AA22"/>
    <mergeCell ref="Z23:AA23"/>
    <mergeCell ref="B28:O28"/>
    <mergeCell ref="P28:Y28"/>
    <mergeCell ref="AB28:AG28"/>
    <mergeCell ref="AH28:AM28"/>
    <mergeCell ref="AN28:AS28"/>
    <mergeCell ref="AT28:AX28"/>
    <mergeCell ref="AT23:AX23"/>
    <mergeCell ref="AY23:BK23"/>
    <mergeCell ref="B24:AS24"/>
    <mergeCell ref="AT24:AX24"/>
    <mergeCell ref="B27:O27"/>
    <mergeCell ref="P27:Y27"/>
    <mergeCell ref="AB27:AG27"/>
    <mergeCell ref="AH27:AM27"/>
    <mergeCell ref="AN27:AS27"/>
    <mergeCell ref="AT27:AX27"/>
    <mergeCell ref="AH23:AI23"/>
    <mergeCell ref="AJ23:AK23"/>
    <mergeCell ref="AL23:AM23"/>
    <mergeCell ref="AN23:AO23"/>
    <mergeCell ref="AP23:AQ23"/>
    <mergeCell ref="AR23:AS23"/>
    <mergeCell ref="B23:K23"/>
    <mergeCell ref="L23:W23"/>
    <mergeCell ref="B30:O30"/>
    <mergeCell ref="P30:Y30"/>
    <mergeCell ref="AB30:AG30"/>
    <mergeCell ref="AH30:AM30"/>
    <mergeCell ref="AN30:AS30"/>
    <mergeCell ref="AT30:AX30"/>
    <mergeCell ref="B29:O29"/>
    <mergeCell ref="P29:Y29"/>
    <mergeCell ref="AB29:AG29"/>
    <mergeCell ref="AH29:AM29"/>
    <mergeCell ref="AN29:AS29"/>
    <mergeCell ref="AT29:AX29"/>
    <mergeCell ref="B32:O32"/>
    <mergeCell ref="P32:Y32"/>
    <mergeCell ref="AB32:AG32"/>
    <mergeCell ref="AH32:AM32"/>
    <mergeCell ref="AN32:AS32"/>
    <mergeCell ref="AT32:AX32"/>
    <mergeCell ref="B31:O31"/>
    <mergeCell ref="P31:Y31"/>
    <mergeCell ref="AB31:AG31"/>
    <mergeCell ref="AH31:AM31"/>
    <mergeCell ref="AN31:AS31"/>
    <mergeCell ref="AT31:AX31"/>
    <mergeCell ref="B34:O34"/>
    <mergeCell ref="P34:Y34"/>
    <mergeCell ref="AB34:AG34"/>
    <mergeCell ref="AH34:AM34"/>
    <mergeCell ref="AN34:AS34"/>
    <mergeCell ref="AT34:AX34"/>
    <mergeCell ref="B33:O33"/>
    <mergeCell ref="P33:Y33"/>
    <mergeCell ref="AB33:AG33"/>
    <mergeCell ref="AH33:AM33"/>
    <mergeCell ref="AN33:AS33"/>
    <mergeCell ref="AT33:AX33"/>
    <mergeCell ref="B36:O36"/>
    <mergeCell ref="P36:Y36"/>
    <mergeCell ref="AB36:AG36"/>
    <mergeCell ref="AH36:AM36"/>
    <mergeCell ref="AN36:AS36"/>
    <mergeCell ref="AT36:AX36"/>
    <mergeCell ref="B35:O35"/>
    <mergeCell ref="P35:Y35"/>
    <mergeCell ref="AB35:AG35"/>
    <mergeCell ref="AH35:AM35"/>
    <mergeCell ref="AN35:AS35"/>
    <mergeCell ref="AT35:AX35"/>
    <mergeCell ref="AT39:AX39"/>
    <mergeCell ref="B38:O38"/>
    <mergeCell ref="P38:Y38"/>
    <mergeCell ref="AB38:AG38"/>
    <mergeCell ref="AH38:AM38"/>
    <mergeCell ref="AN38:AS38"/>
    <mergeCell ref="AT38:AX38"/>
    <mergeCell ref="B37:O37"/>
    <mergeCell ref="P37:Y37"/>
    <mergeCell ref="AB37:AG37"/>
    <mergeCell ref="AH37:AM37"/>
    <mergeCell ref="AN37:AS37"/>
    <mergeCell ref="AT37:AX37"/>
    <mergeCell ref="BN27:DM42"/>
    <mergeCell ref="B42:O42"/>
    <mergeCell ref="P42:Y42"/>
    <mergeCell ref="AB42:AG42"/>
    <mergeCell ref="AH42:AM42"/>
    <mergeCell ref="AN42:AS42"/>
    <mergeCell ref="AT42:AX42"/>
    <mergeCell ref="B41:O41"/>
    <mergeCell ref="P41:Y41"/>
    <mergeCell ref="AB41:AG41"/>
    <mergeCell ref="AH41:AM41"/>
    <mergeCell ref="AN41:AS41"/>
    <mergeCell ref="AT41:AX41"/>
    <mergeCell ref="B40:O40"/>
    <mergeCell ref="P40:Y40"/>
    <mergeCell ref="AB40:AG40"/>
    <mergeCell ref="AH40:AM40"/>
    <mergeCell ref="AN40:AS40"/>
    <mergeCell ref="AT40:AX40"/>
    <mergeCell ref="B39:O39"/>
    <mergeCell ref="P39:Y39"/>
    <mergeCell ref="AB39:AG39"/>
    <mergeCell ref="AH39:AM39"/>
    <mergeCell ref="AN39:AS39"/>
    <mergeCell ref="BN1:DM24"/>
    <mergeCell ref="AY22:BK22"/>
    <mergeCell ref="AT21:AX21"/>
    <mergeCell ref="AY21:BK21"/>
    <mergeCell ref="AL21:AM21"/>
    <mergeCell ref="AN21:AO21"/>
    <mergeCell ref="AP21:AQ21"/>
    <mergeCell ref="AR21:AS21"/>
    <mergeCell ref="AL20:AM20"/>
    <mergeCell ref="AN20:AO20"/>
    <mergeCell ref="AP20:AQ20"/>
    <mergeCell ref="AR20:AS20"/>
    <mergeCell ref="AT20:AX20"/>
    <mergeCell ref="AY20:BK20"/>
    <mergeCell ref="AT19:AX19"/>
    <mergeCell ref="AY19:BK19"/>
    <mergeCell ref="AL19:AM19"/>
    <mergeCell ref="AN19:AO19"/>
    <mergeCell ref="AP19:AQ19"/>
    <mergeCell ref="AR19:AS19"/>
    <mergeCell ref="AL18:AM18"/>
    <mergeCell ref="AN18:AO18"/>
    <mergeCell ref="AP18:AQ18"/>
    <mergeCell ref="AR18:AS18"/>
  </mergeCells>
  <phoneticPr fontId="3"/>
  <conditionalFormatting sqref="B10:AS23 AY10:BK23">
    <cfRule type="cellIs" dxfId="1"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39" fitToHeight="0" orientation="portrait" r:id="rId1"/>
  <rowBreaks count="1" manualBreakCount="1">
    <brk id="44" max="51"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codeName="Sheet24">
    <tabColor rgb="FFFFFF00"/>
    <pageSetUpPr fitToPage="1"/>
  </sheetPr>
  <dimension ref="A1:DO91"/>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3.08984375" style="14" customWidth="1"/>
    <col min="12" max="12" width="3.08984375" style="11" customWidth="1"/>
    <col min="13" max="14" width="3" style="11" customWidth="1"/>
    <col min="15" max="15" width="10.08984375" style="11" customWidth="1"/>
    <col min="16" max="37" width="5.6328125" style="11" customWidth="1"/>
    <col min="38" max="42" width="3" style="11" customWidth="1"/>
    <col min="43" max="43" width="1.36328125" style="11" customWidth="1"/>
    <col min="44" max="44" width="2.6328125" style="11"/>
    <col min="45" max="68" width="4.90625" style="11" customWidth="1"/>
    <col min="69" max="16384" width="2.6328125" style="11"/>
  </cols>
  <sheetData>
    <row r="1" spans="1:109" ht="18" customHeight="1">
      <c r="A1" s="11" t="s">
        <v>113</v>
      </c>
      <c r="C1" s="13"/>
      <c r="D1" s="13"/>
      <c r="E1" s="13"/>
      <c r="G1" s="8"/>
      <c r="H1" s="8"/>
      <c r="I1" s="8"/>
      <c r="J1" s="8"/>
      <c r="K1" s="8"/>
      <c r="L1" s="8"/>
      <c r="M1" s="8"/>
      <c r="N1" s="8"/>
      <c r="O1" s="8"/>
      <c r="P1" s="8"/>
      <c r="Q1" s="8"/>
      <c r="R1" s="8"/>
      <c r="S1" s="8"/>
      <c r="T1" s="8"/>
      <c r="U1" s="8"/>
      <c r="V1" s="8"/>
      <c r="W1" s="8"/>
      <c r="X1" s="8"/>
      <c r="Y1" s="8"/>
      <c r="Z1" s="8"/>
      <c r="AA1" s="8"/>
      <c r="AB1" s="8"/>
      <c r="AC1" s="8"/>
      <c r="AD1" s="8"/>
      <c r="AS1" s="423" t="s">
        <v>139</v>
      </c>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row>
    <row r="2" spans="1:109"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row>
    <row r="3" spans="1:109" ht="15" customHeight="1">
      <c r="A3" s="15"/>
      <c r="B3" s="291" t="s">
        <v>132</v>
      </c>
      <c r="C3" s="292"/>
      <c r="D3" s="292"/>
      <c r="E3" s="292"/>
      <c r="F3" s="292"/>
      <c r="G3" s="292"/>
      <c r="H3" s="292"/>
      <c r="I3" s="275" t="str" cm="1">
        <f t="array" ref="I3">IF('0.提出書類チェックリスト'!$D$5:$D$5="","",'0.提出書類チェックリスト'!$D$5:$D$5)</f>
        <v/>
      </c>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7"/>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row>
    <row r="4" spans="1:109" ht="15" customHeight="1">
      <c r="A4" s="15"/>
      <c r="B4" s="292"/>
      <c r="C4" s="292"/>
      <c r="D4" s="292"/>
      <c r="E4" s="292"/>
      <c r="F4" s="292"/>
      <c r="G4" s="292"/>
      <c r="H4" s="292"/>
      <c r="I4" s="278"/>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80"/>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row>
    <row r="5" spans="1:109" ht="15" customHeight="1">
      <c r="A5" s="15"/>
      <c r="B5" s="62"/>
      <c r="C5" s="62"/>
      <c r="D5" s="62"/>
      <c r="E5" s="62"/>
      <c r="F5" s="62"/>
      <c r="G5" s="62"/>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row>
    <row r="6" spans="1:109" ht="12" customHeight="1">
      <c r="A6" s="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row>
    <row r="7" spans="1:109" ht="12" customHeight="1">
      <c r="A7" s="15"/>
      <c r="B7" s="281" t="s">
        <v>225</v>
      </c>
      <c r="C7" s="281"/>
      <c r="D7" s="281"/>
      <c r="E7" s="281"/>
      <c r="F7" s="281"/>
      <c r="G7" s="281"/>
      <c r="H7" s="281"/>
      <c r="I7" s="282"/>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101"/>
      <c r="CZ7" s="101"/>
      <c r="DA7" s="101"/>
      <c r="DB7" s="101"/>
      <c r="DC7" s="101"/>
      <c r="DD7" s="101"/>
      <c r="DE7" s="101"/>
    </row>
    <row r="8" spans="1:109" ht="12" customHeight="1">
      <c r="A8" s="15"/>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101"/>
      <c r="CZ8" s="101"/>
      <c r="DA8" s="101"/>
      <c r="DB8" s="101"/>
      <c r="DC8" s="101"/>
      <c r="DD8" s="101"/>
      <c r="DE8" s="101"/>
    </row>
    <row r="9" spans="1:109" ht="21" customHeight="1" thickBot="1">
      <c r="A9" s="15"/>
      <c r="B9" s="30"/>
      <c r="C9" s="30"/>
      <c r="D9" s="30"/>
      <c r="E9" s="30"/>
      <c r="F9" s="30"/>
      <c r="G9" s="30"/>
      <c r="H9" s="30"/>
      <c r="I9" s="30"/>
      <c r="J9" s="30"/>
      <c r="K9" s="30"/>
      <c r="L9" s="30"/>
      <c r="M9" s="30"/>
      <c r="N9" s="30"/>
      <c r="O9" s="30"/>
      <c r="P9" s="191" t="s">
        <v>239</v>
      </c>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row>
    <row r="10" spans="1:109" ht="39.9" customHeight="1" thickBot="1">
      <c r="A10" s="4"/>
      <c r="B10" s="283" t="s">
        <v>9</v>
      </c>
      <c r="C10" s="284"/>
      <c r="D10" s="284"/>
      <c r="E10" s="284"/>
      <c r="F10" s="284"/>
      <c r="G10" s="284"/>
      <c r="H10" s="285"/>
      <c r="I10" s="286" t="s">
        <v>10</v>
      </c>
      <c r="J10" s="287"/>
      <c r="K10" s="287" t="s">
        <v>11</v>
      </c>
      <c r="L10" s="287"/>
      <c r="M10" s="284" t="s">
        <v>12</v>
      </c>
      <c r="N10" s="285"/>
      <c r="O10" s="68"/>
      <c r="P10" s="284" t="s">
        <v>238</v>
      </c>
      <c r="Q10" s="284"/>
      <c r="R10" s="284" t="s">
        <v>237</v>
      </c>
      <c r="S10" s="284"/>
      <c r="T10" s="284" t="s">
        <v>14</v>
      </c>
      <c r="U10" s="284"/>
      <c r="V10" s="284" t="s">
        <v>15</v>
      </c>
      <c r="W10" s="284"/>
      <c r="X10" s="284" t="s">
        <v>16</v>
      </c>
      <c r="Y10" s="284"/>
      <c r="Z10" s="284" t="s">
        <v>17</v>
      </c>
      <c r="AA10" s="284"/>
      <c r="AB10" s="284" t="s">
        <v>18</v>
      </c>
      <c r="AC10" s="284"/>
      <c r="AD10" s="284" t="s">
        <v>19</v>
      </c>
      <c r="AE10" s="284"/>
      <c r="AF10" s="284" t="s">
        <v>20</v>
      </c>
      <c r="AG10" s="284"/>
      <c r="AH10" s="284" t="s">
        <v>21</v>
      </c>
      <c r="AI10" s="284"/>
      <c r="AJ10" s="284" t="s">
        <v>22</v>
      </c>
      <c r="AK10" s="285"/>
      <c r="AL10" s="293" t="s">
        <v>6</v>
      </c>
      <c r="AM10" s="294"/>
      <c r="AN10" s="294"/>
      <c r="AO10" s="294"/>
      <c r="AP10" s="295"/>
      <c r="AQ10" s="31"/>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row>
    <row r="11" spans="1:109" ht="30.75" customHeight="1" thickTop="1">
      <c r="A11" s="4"/>
      <c r="B11" s="420" ph="1"/>
      <c r="C11" s="421"/>
      <c r="D11" s="421"/>
      <c r="E11" s="421"/>
      <c r="F11" s="421"/>
      <c r="G11" s="421"/>
      <c r="H11" s="422"/>
      <c r="I11" s="249"/>
      <c r="J11" s="250"/>
      <c r="K11" s="253"/>
      <c r="L11" s="250"/>
      <c r="M11" s="255" t="str">
        <f>IF(B11="","",IF(AND(K11&gt;0,K11&lt;4),_xlfn.XLOOKUP(I11,'R7_健保等級労務費単価表'!A:A,'R7_健保等級労務費単価表'!G:G,"エラー",0),_xlfn.XLOOKUP(I11,'R7_健保等級労務費単価表'!A:A,'R7_健保等級労務費単価表'!F:F,"エラー",0)))</f>
        <v/>
      </c>
      <c r="N11" s="256"/>
      <c r="O11" s="69" t="s">
        <v>93</v>
      </c>
      <c r="P11" s="226"/>
      <c r="Q11" s="227"/>
      <c r="R11" s="226"/>
      <c r="S11" s="227"/>
      <c r="T11" s="267"/>
      <c r="U11" s="268"/>
      <c r="V11" s="266"/>
      <c r="W11" s="227"/>
      <c r="X11" s="267"/>
      <c r="Y11" s="268"/>
      <c r="Z11" s="266"/>
      <c r="AA11" s="227"/>
      <c r="AB11" s="226"/>
      <c r="AC11" s="227"/>
      <c r="AD11" s="226"/>
      <c r="AE11" s="227"/>
      <c r="AF11" s="226"/>
      <c r="AG11" s="227"/>
      <c r="AH11" s="226"/>
      <c r="AI11" s="227"/>
      <c r="AJ11" s="226"/>
      <c r="AK11" s="262"/>
      <c r="AL11" s="263" t="str">
        <f>IF(SUM(P11:AK11)=0,"",SUM(P11:AK11))</f>
        <v/>
      </c>
      <c r="AM11" s="264"/>
      <c r="AN11" s="264"/>
      <c r="AO11" s="264"/>
      <c r="AP11" s="265"/>
      <c r="AQ11" s="31"/>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row>
    <row r="12" spans="1:109" ht="30.75" customHeight="1" thickBot="1">
      <c r="A12" s="4"/>
      <c r="B12" s="246"/>
      <c r="C12" s="247"/>
      <c r="D12" s="247"/>
      <c r="E12" s="247"/>
      <c r="F12" s="247"/>
      <c r="G12" s="247"/>
      <c r="H12" s="248"/>
      <c r="I12" s="259"/>
      <c r="J12" s="260"/>
      <c r="K12" s="261"/>
      <c r="L12" s="260"/>
      <c r="M12" s="257"/>
      <c r="N12" s="258"/>
      <c r="O12" s="70" t="s">
        <v>94</v>
      </c>
      <c r="P12" s="224" t="str">
        <f>IF($B11="","",ROUNDDOWN($M11*$P11*24,0))</f>
        <v/>
      </c>
      <c r="Q12" s="225"/>
      <c r="R12" s="224" t="str">
        <f>IF($B11="","",ROUNDDOWN($M11*$R11*24,0))</f>
        <v/>
      </c>
      <c r="S12" s="225"/>
      <c r="T12" s="224" t="str">
        <f>IF($B11="","",ROUNDDOWN($M11*$T11*24,0))</f>
        <v/>
      </c>
      <c r="U12" s="225"/>
      <c r="V12" s="224" t="str">
        <f>IF($B11="","",ROUNDDOWN($M11*$V11*24,0))</f>
        <v/>
      </c>
      <c r="W12" s="225"/>
      <c r="X12" s="224" t="str">
        <f>IF($B11="","",ROUNDDOWN($M11*$X11*24,0))</f>
        <v/>
      </c>
      <c r="Y12" s="225"/>
      <c r="Z12" s="224" t="str">
        <f>IF($B11="","",ROUNDDOWN($M11*$Z11*24,0))</f>
        <v/>
      </c>
      <c r="AA12" s="225"/>
      <c r="AB12" s="224" t="str">
        <f>IF($B11="","",ROUNDDOWN($M11*$AB11*24,0))</f>
        <v/>
      </c>
      <c r="AC12" s="225"/>
      <c r="AD12" s="224" t="str">
        <f>IF($B11="","",ROUNDDOWN($M11*$AD11*24,0))</f>
        <v/>
      </c>
      <c r="AE12" s="225"/>
      <c r="AF12" s="224" t="str">
        <f>IF($B11="","",ROUNDDOWN($M11*$AF11*24,0))</f>
        <v/>
      </c>
      <c r="AG12" s="225"/>
      <c r="AH12" s="224" t="str">
        <f>IF($B11="","",ROUNDDOWN($M11*$AH11*24,0))</f>
        <v/>
      </c>
      <c r="AI12" s="225"/>
      <c r="AJ12" s="224" t="str">
        <f>IF($B11="","",ROUNDDOWN($M11*$AJ11*24,0))</f>
        <v/>
      </c>
      <c r="AK12" s="225"/>
      <c r="AL12" s="240" t="str">
        <f>IF(B11="","",SUM(P12:AK12))</f>
        <v/>
      </c>
      <c r="AM12" s="241"/>
      <c r="AN12" s="241"/>
      <c r="AO12" s="241"/>
      <c r="AP12" s="242"/>
      <c r="AQ12" s="31"/>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row>
    <row r="13" spans="1:109" ht="30.75" customHeight="1" thickTop="1">
      <c r="A13" s="4"/>
      <c r="B13" s="420" ph="1"/>
      <c r="C13" s="421"/>
      <c r="D13" s="421"/>
      <c r="E13" s="421"/>
      <c r="F13" s="421"/>
      <c r="G13" s="421"/>
      <c r="H13" s="422"/>
      <c r="I13" s="249"/>
      <c r="J13" s="250"/>
      <c r="K13" s="253"/>
      <c r="L13" s="250"/>
      <c r="M13" s="255" t="str">
        <f>IF(B13="","",IF(AND(K13&gt;0,K13&lt;4),_xlfn.XLOOKUP(I13,'R7_健保等級労務費単価表'!A:A,'R7_健保等級労務費単価表'!G:G,"エラー",0),_xlfn.XLOOKUP(I13,'R7_健保等級労務費単価表'!A:A,'R7_健保等級労務費単価表'!F:F,"エラー",0)))</f>
        <v/>
      </c>
      <c r="N13" s="256"/>
      <c r="O13" s="69" t="s">
        <v>93</v>
      </c>
      <c r="P13" s="226"/>
      <c r="Q13" s="227"/>
      <c r="R13" s="226"/>
      <c r="S13" s="227"/>
      <c r="T13" s="267"/>
      <c r="U13" s="268"/>
      <c r="V13" s="266"/>
      <c r="W13" s="227"/>
      <c r="X13" s="267"/>
      <c r="Y13" s="268"/>
      <c r="Z13" s="266"/>
      <c r="AA13" s="227"/>
      <c r="AB13" s="226"/>
      <c r="AC13" s="227"/>
      <c r="AD13" s="226"/>
      <c r="AE13" s="227"/>
      <c r="AF13" s="226"/>
      <c r="AG13" s="227"/>
      <c r="AH13" s="226"/>
      <c r="AI13" s="227"/>
      <c r="AJ13" s="226"/>
      <c r="AK13" s="262"/>
      <c r="AL13" s="263" t="str">
        <f>IF(SUM(P13:AK13)=0,"",SUM(P13:AK13))</f>
        <v/>
      </c>
      <c r="AM13" s="264"/>
      <c r="AN13" s="264"/>
      <c r="AO13" s="264"/>
      <c r="AP13" s="265"/>
      <c r="AQ13" s="31"/>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row>
    <row r="14" spans="1:109" ht="30.75" customHeight="1" thickBot="1">
      <c r="A14" s="4"/>
      <c r="B14" s="246"/>
      <c r="C14" s="247"/>
      <c r="D14" s="247"/>
      <c r="E14" s="247"/>
      <c r="F14" s="247"/>
      <c r="G14" s="247"/>
      <c r="H14" s="248"/>
      <c r="I14" s="259"/>
      <c r="J14" s="260"/>
      <c r="K14" s="261"/>
      <c r="L14" s="260"/>
      <c r="M14" s="257"/>
      <c r="N14" s="258"/>
      <c r="O14" s="70" t="s">
        <v>94</v>
      </c>
      <c r="P14" s="224" t="str">
        <f>IF($B13="","",ROUNDDOWN($M13*$P13*24,0))</f>
        <v/>
      </c>
      <c r="Q14" s="225"/>
      <c r="R14" s="224" t="str">
        <f>IF($B13="","",ROUNDDOWN($M13*$R13*24,0))</f>
        <v/>
      </c>
      <c r="S14" s="225"/>
      <c r="T14" s="224" t="str">
        <f>IF($B13="","",ROUNDDOWN($M13*$T13*24,0))</f>
        <v/>
      </c>
      <c r="U14" s="225"/>
      <c r="V14" s="224" t="str">
        <f>IF($B13="","",ROUNDDOWN($M13*$V13*24,0))</f>
        <v/>
      </c>
      <c r="W14" s="225"/>
      <c r="X14" s="224" t="str">
        <f>IF($B13="","",ROUNDDOWN($M13*$X13*24,0))</f>
        <v/>
      </c>
      <c r="Y14" s="225"/>
      <c r="Z14" s="224" t="str">
        <f>IF($B13="","",ROUNDDOWN($M13*$Z13*24,0))</f>
        <v/>
      </c>
      <c r="AA14" s="225"/>
      <c r="AB14" s="224" t="str">
        <f>IF($B13="","",ROUNDDOWN($M13*$AB13*24,0))</f>
        <v/>
      </c>
      <c r="AC14" s="225"/>
      <c r="AD14" s="224" t="str">
        <f>IF($B13="","",ROUNDDOWN($M13*$AD13*24,0))</f>
        <v/>
      </c>
      <c r="AE14" s="225"/>
      <c r="AF14" s="224" t="str">
        <f>IF($B13="","",ROUNDDOWN($M13*$AF13*24,0))</f>
        <v/>
      </c>
      <c r="AG14" s="225"/>
      <c r="AH14" s="224" t="str">
        <f>IF($B13="","",ROUNDDOWN($M13*$AH13*24,0))</f>
        <v/>
      </c>
      <c r="AI14" s="225"/>
      <c r="AJ14" s="224" t="str">
        <f>IF($B13="","",ROUNDDOWN($M13*$AJ13*24,0))</f>
        <v/>
      </c>
      <c r="AK14" s="225"/>
      <c r="AL14" s="240" t="str">
        <f>IF(B13="","",SUM(P14:AK14))</f>
        <v/>
      </c>
      <c r="AM14" s="241"/>
      <c r="AN14" s="241"/>
      <c r="AO14" s="241"/>
      <c r="AP14" s="242"/>
      <c r="AQ14" s="31"/>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row>
    <row r="15" spans="1:109" ht="30.75" customHeight="1" thickTop="1">
      <c r="A15" s="4"/>
      <c r="B15" s="420" ph="1"/>
      <c r="C15" s="421"/>
      <c r="D15" s="421"/>
      <c r="E15" s="421"/>
      <c r="F15" s="421"/>
      <c r="G15" s="421"/>
      <c r="H15" s="422"/>
      <c r="I15" s="249"/>
      <c r="J15" s="250"/>
      <c r="K15" s="253"/>
      <c r="L15" s="250"/>
      <c r="M15" s="255" t="str">
        <f>IF(B15="","",IF(AND(K15&gt;0,K15&lt;4),_xlfn.XLOOKUP(I15,'R7_健保等級労務費単価表'!A:A,'R7_健保等級労務費単価表'!G:G,"エラー",0),_xlfn.XLOOKUP(I15,'R7_健保等級労務費単価表'!A:A,'R7_健保等級労務費単価表'!F:F,"エラー",0)))</f>
        <v/>
      </c>
      <c r="N15" s="256"/>
      <c r="O15" s="69" t="s">
        <v>93</v>
      </c>
      <c r="P15" s="226"/>
      <c r="Q15" s="227"/>
      <c r="R15" s="226"/>
      <c r="S15" s="227"/>
      <c r="T15" s="267"/>
      <c r="U15" s="268"/>
      <c r="V15" s="266"/>
      <c r="W15" s="227"/>
      <c r="X15" s="267"/>
      <c r="Y15" s="268"/>
      <c r="Z15" s="266"/>
      <c r="AA15" s="227"/>
      <c r="AB15" s="226"/>
      <c r="AC15" s="227"/>
      <c r="AD15" s="226"/>
      <c r="AE15" s="227"/>
      <c r="AF15" s="226"/>
      <c r="AG15" s="227"/>
      <c r="AH15" s="226"/>
      <c r="AI15" s="227"/>
      <c r="AJ15" s="226"/>
      <c r="AK15" s="262"/>
      <c r="AL15" s="263" t="str">
        <f>IF(SUM(P15:AK15)=0,"",SUM(P15:AK15))</f>
        <v/>
      </c>
      <c r="AM15" s="264"/>
      <c r="AN15" s="264"/>
      <c r="AO15" s="264"/>
      <c r="AP15" s="265"/>
      <c r="AQ15" s="31"/>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row>
    <row r="16" spans="1:109" ht="30.75" customHeight="1" thickBot="1">
      <c r="A16" s="4"/>
      <c r="B16" s="246"/>
      <c r="C16" s="247"/>
      <c r="D16" s="247"/>
      <c r="E16" s="247"/>
      <c r="F16" s="247"/>
      <c r="G16" s="247"/>
      <c r="H16" s="248"/>
      <c r="I16" s="259"/>
      <c r="J16" s="260"/>
      <c r="K16" s="261"/>
      <c r="L16" s="260"/>
      <c r="M16" s="257"/>
      <c r="N16" s="258"/>
      <c r="O16" s="70" t="s">
        <v>94</v>
      </c>
      <c r="P16" s="224" t="str">
        <f>IF($B15="","",ROUNDDOWN($M15*$P15*24,0))</f>
        <v/>
      </c>
      <c r="Q16" s="225"/>
      <c r="R16" s="224" t="str">
        <f>IF($B15="","",ROUNDDOWN($M15*$R15*24,0))</f>
        <v/>
      </c>
      <c r="S16" s="225"/>
      <c r="T16" s="224" t="str">
        <f>IF($B15="","",ROUNDDOWN($M15*$T15*24,0))</f>
        <v/>
      </c>
      <c r="U16" s="225"/>
      <c r="V16" s="224" t="str">
        <f>IF($B15="","",ROUNDDOWN($M15*$V15*24,0))</f>
        <v/>
      </c>
      <c r="W16" s="225"/>
      <c r="X16" s="224" t="str">
        <f>IF($B15="","",ROUNDDOWN($M15*$X15*24,0))</f>
        <v/>
      </c>
      <c r="Y16" s="225"/>
      <c r="Z16" s="224" t="str">
        <f>IF($B15="","",ROUNDDOWN($M15*$Z15*24,0))</f>
        <v/>
      </c>
      <c r="AA16" s="225"/>
      <c r="AB16" s="224" t="str">
        <f>IF($B15="","",ROUNDDOWN($M15*$AB15*24,0))</f>
        <v/>
      </c>
      <c r="AC16" s="225"/>
      <c r="AD16" s="224" t="str">
        <f>IF($B15="","",ROUNDDOWN($M15*$AD15*24,0))</f>
        <v/>
      </c>
      <c r="AE16" s="225"/>
      <c r="AF16" s="224" t="str">
        <f>IF($B15="","",ROUNDDOWN($M15*$AF15*24,0))</f>
        <v/>
      </c>
      <c r="AG16" s="225"/>
      <c r="AH16" s="224" t="str">
        <f>IF($B15="","",ROUNDDOWN($M15*$AH15*24,0))</f>
        <v/>
      </c>
      <c r="AI16" s="225"/>
      <c r="AJ16" s="224" t="str">
        <f>IF($B15="","",ROUNDDOWN($M15*$AJ15*24,0))</f>
        <v/>
      </c>
      <c r="AK16" s="225"/>
      <c r="AL16" s="240" t="str">
        <f>IF(B15="","",SUM(P16:AK16))</f>
        <v/>
      </c>
      <c r="AM16" s="241"/>
      <c r="AN16" s="241"/>
      <c r="AO16" s="241"/>
      <c r="AP16" s="242"/>
      <c r="AQ16" s="31"/>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row>
    <row r="17" spans="1:119" ht="30.75" customHeight="1" thickTop="1">
      <c r="A17" s="32"/>
      <c r="B17" s="420" ph="1"/>
      <c r="C17" s="421"/>
      <c r="D17" s="421"/>
      <c r="E17" s="421"/>
      <c r="F17" s="421"/>
      <c r="G17" s="421"/>
      <c r="H17" s="422"/>
      <c r="I17" s="249"/>
      <c r="J17" s="250"/>
      <c r="K17" s="253"/>
      <c r="L17" s="250"/>
      <c r="M17" s="255" t="str">
        <f>IF(B17="","",IF(AND(K17&gt;0,K17&lt;4),_xlfn.XLOOKUP(I17,'R7_健保等級労務費単価表'!A:A,'R7_健保等級労務費単価表'!G:G,"エラー",0),_xlfn.XLOOKUP(I17,'R7_健保等級労務費単価表'!A:A,'R7_健保等級労務費単価表'!F:F,"エラー",0)))</f>
        <v/>
      </c>
      <c r="N17" s="256"/>
      <c r="O17" s="69" t="s">
        <v>93</v>
      </c>
      <c r="P17" s="226"/>
      <c r="Q17" s="227"/>
      <c r="R17" s="226"/>
      <c r="S17" s="227"/>
      <c r="T17" s="267"/>
      <c r="U17" s="268"/>
      <c r="V17" s="266"/>
      <c r="W17" s="227"/>
      <c r="X17" s="267"/>
      <c r="Y17" s="268"/>
      <c r="Z17" s="266"/>
      <c r="AA17" s="227"/>
      <c r="AB17" s="226"/>
      <c r="AC17" s="227"/>
      <c r="AD17" s="226"/>
      <c r="AE17" s="227"/>
      <c r="AF17" s="226"/>
      <c r="AG17" s="227"/>
      <c r="AH17" s="226"/>
      <c r="AI17" s="227"/>
      <c r="AJ17" s="226"/>
      <c r="AK17" s="262"/>
      <c r="AL17" s="263" t="str">
        <f>IF(SUM(P17:AK17)=0,"",SUM(P17:AK17))</f>
        <v/>
      </c>
      <c r="AM17" s="264"/>
      <c r="AN17" s="264"/>
      <c r="AO17" s="264"/>
      <c r="AP17" s="265"/>
      <c r="AQ17" s="31"/>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row>
    <row r="18" spans="1:119" ht="30.75" customHeight="1" thickBot="1">
      <c r="A18" s="32"/>
      <c r="B18" s="246"/>
      <c r="C18" s="247"/>
      <c r="D18" s="247"/>
      <c r="E18" s="247"/>
      <c r="F18" s="247"/>
      <c r="G18" s="247"/>
      <c r="H18" s="248"/>
      <c r="I18" s="259"/>
      <c r="J18" s="260"/>
      <c r="K18" s="261"/>
      <c r="L18" s="260"/>
      <c r="M18" s="257"/>
      <c r="N18" s="258"/>
      <c r="O18" s="70" t="s">
        <v>94</v>
      </c>
      <c r="P18" s="224" t="str">
        <f>IF($B17="","",ROUNDDOWN($M17*$P17*24,0))</f>
        <v/>
      </c>
      <c r="Q18" s="225"/>
      <c r="R18" s="224" t="str">
        <f>IF($B17="","",ROUNDDOWN($M17*$R17*24,0))</f>
        <v/>
      </c>
      <c r="S18" s="225"/>
      <c r="T18" s="224" t="str">
        <f>IF($B17="","",ROUNDDOWN($M17*$T17*24,0))</f>
        <v/>
      </c>
      <c r="U18" s="225"/>
      <c r="V18" s="224" t="str">
        <f>IF($B17="","",ROUNDDOWN($M17*$V17*24,0))</f>
        <v/>
      </c>
      <c r="W18" s="225"/>
      <c r="X18" s="224" t="str">
        <f>IF($B17="","",ROUNDDOWN($M17*$X17*24,0))</f>
        <v/>
      </c>
      <c r="Y18" s="225"/>
      <c r="Z18" s="224" t="str">
        <f>IF($B17="","",ROUNDDOWN($M17*$Z17*24,0))</f>
        <v/>
      </c>
      <c r="AA18" s="225"/>
      <c r="AB18" s="224" t="str">
        <f>IF($B17="","",ROUNDDOWN($M17*$AB17*24,0))</f>
        <v/>
      </c>
      <c r="AC18" s="225"/>
      <c r="AD18" s="224" t="str">
        <f>IF($B17="","",ROUNDDOWN($M17*$AD17*24,0))</f>
        <v/>
      </c>
      <c r="AE18" s="225"/>
      <c r="AF18" s="224" t="str">
        <f>IF($B17="","",ROUNDDOWN($M17*$AF17*24,0))</f>
        <v/>
      </c>
      <c r="AG18" s="225"/>
      <c r="AH18" s="224" t="str">
        <f>IF($B17="","",ROUNDDOWN($M17*$AH17*24,0))</f>
        <v/>
      </c>
      <c r="AI18" s="225"/>
      <c r="AJ18" s="224" t="str">
        <f>IF($B17="","",ROUNDDOWN($M17*$AJ17*24,0))</f>
        <v/>
      </c>
      <c r="AK18" s="225"/>
      <c r="AL18" s="240" t="str">
        <f>IF(B17="","",SUM(P18:AK18))</f>
        <v/>
      </c>
      <c r="AM18" s="241"/>
      <c r="AN18" s="241"/>
      <c r="AO18" s="241"/>
      <c r="AP18" s="242"/>
      <c r="AQ18" s="31"/>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row>
    <row r="19" spans="1:119" ht="30.75" customHeight="1" thickTop="1">
      <c r="A19" s="32"/>
      <c r="B19" s="420" ph="1"/>
      <c r="C19" s="421"/>
      <c r="D19" s="421"/>
      <c r="E19" s="421"/>
      <c r="F19" s="421"/>
      <c r="G19" s="421"/>
      <c r="H19" s="422"/>
      <c r="I19" s="249"/>
      <c r="J19" s="250"/>
      <c r="K19" s="253"/>
      <c r="L19" s="250"/>
      <c r="M19" s="255" t="str">
        <f>IF(B19="","",IF(AND(K19&gt;0,K19&lt;4),_xlfn.XLOOKUP(I19,'R7_健保等級労務費単価表'!A:A,'R7_健保等級労務費単価表'!G:G,"エラー",0),_xlfn.XLOOKUP(I19,'R7_健保等級労務費単価表'!A:A,'R7_健保等級労務費単価表'!F:F,"エラー",0)))</f>
        <v/>
      </c>
      <c r="N19" s="256"/>
      <c r="O19" s="69" t="s">
        <v>93</v>
      </c>
      <c r="P19" s="226"/>
      <c r="Q19" s="227"/>
      <c r="R19" s="226"/>
      <c r="S19" s="227"/>
      <c r="T19" s="267"/>
      <c r="U19" s="268"/>
      <c r="V19" s="266"/>
      <c r="W19" s="227"/>
      <c r="X19" s="267"/>
      <c r="Y19" s="268"/>
      <c r="Z19" s="266"/>
      <c r="AA19" s="227"/>
      <c r="AB19" s="226"/>
      <c r="AC19" s="227"/>
      <c r="AD19" s="226"/>
      <c r="AE19" s="227"/>
      <c r="AF19" s="226"/>
      <c r="AG19" s="227"/>
      <c r="AH19" s="226"/>
      <c r="AI19" s="227"/>
      <c r="AJ19" s="226"/>
      <c r="AK19" s="262"/>
      <c r="AL19" s="263" t="str">
        <f>IF(SUM(P19:AK19)=0,"",SUM(P19:AK19))</f>
        <v/>
      </c>
      <c r="AM19" s="264"/>
      <c r="AN19" s="264"/>
      <c r="AO19" s="264"/>
      <c r="AP19" s="265"/>
      <c r="AQ19" s="31"/>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row>
    <row r="20" spans="1:119" ht="30.75" customHeight="1" thickBot="1">
      <c r="A20" s="32"/>
      <c r="B20" s="246"/>
      <c r="C20" s="247"/>
      <c r="D20" s="247"/>
      <c r="E20" s="247"/>
      <c r="F20" s="247"/>
      <c r="G20" s="247"/>
      <c r="H20" s="248"/>
      <c r="I20" s="259"/>
      <c r="J20" s="260"/>
      <c r="K20" s="261"/>
      <c r="L20" s="260"/>
      <c r="M20" s="257"/>
      <c r="N20" s="258"/>
      <c r="O20" s="70" t="s">
        <v>94</v>
      </c>
      <c r="P20" s="224" t="str">
        <f>IF($B19="","",ROUNDDOWN($M19*$P19*24,0))</f>
        <v/>
      </c>
      <c r="Q20" s="225"/>
      <c r="R20" s="224" t="str">
        <f>IF($B19="","",ROUNDDOWN($M19*$R19*24,0))</f>
        <v/>
      </c>
      <c r="S20" s="225"/>
      <c r="T20" s="224" t="str">
        <f>IF($B19="","",ROUNDDOWN($M19*$T19*24,0))</f>
        <v/>
      </c>
      <c r="U20" s="225"/>
      <c r="V20" s="224" t="str">
        <f>IF($B19="","",ROUNDDOWN($M19*$V19*24,0))</f>
        <v/>
      </c>
      <c r="W20" s="225"/>
      <c r="X20" s="224" t="str">
        <f>IF($B19="","",ROUNDDOWN($M19*$X19*24,0))</f>
        <v/>
      </c>
      <c r="Y20" s="225"/>
      <c r="Z20" s="224" t="str">
        <f>IF($B19="","",ROUNDDOWN($M19*$Z19*24,0))</f>
        <v/>
      </c>
      <c r="AA20" s="225"/>
      <c r="AB20" s="224" t="str">
        <f>IF($B19="","",ROUNDDOWN($M19*$AB19*24,0))</f>
        <v/>
      </c>
      <c r="AC20" s="225"/>
      <c r="AD20" s="224" t="str">
        <f>IF($B19="","",ROUNDDOWN($M19*$AD19*24,0))</f>
        <v/>
      </c>
      <c r="AE20" s="225"/>
      <c r="AF20" s="224" t="str">
        <f>IF($B19="","",ROUNDDOWN($M19*$AF19*24,0))</f>
        <v/>
      </c>
      <c r="AG20" s="225"/>
      <c r="AH20" s="224" t="str">
        <f>IF($B19="","",ROUNDDOWN($M19*$AH19*24,0))</f>
        <v/>
      </c>
      <c r="AI20" s="225"/>
      <c r="AJ20" s="224" t="str">
        <f>IF($B19="","",ROUNDDOWN($M19*$AJ19*24,0))</f>
        <v/>
      </c>
      <c r="AK20" s="225"/>
      <c r="AL20" s="240" t="str">
        <f>IF(B19="","",SUM(P20:AK20))</f>
        <v/>
      </c>
      <c r="AM20" s="241"/>
      <c r="AN20" s="241"/>
      <c r="AO20" s="241"/>
      <c r="AP20" s="242"/>
      <c r="AQ20" s="31"/>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288"/>
      <c r="CZ20" s="288"/>
      <c r="DA20" s="288"/>
      <c r="DB20" s="288"/>
      <c r="DC20" s="288"/>
      <c r="DD20" s="288"/>
      <c r="DE20" s="288"/>
      <c r="DF20" s="288"/>
      <c r="DG20" s="288"/>
      <c r="DH20" s="288"/>
      <c r="DI20" s="288"/>
      <c r="DJ20" s="288"/>
      <c r="DK20" s="288"/>
      <c r="DL20" s="288"/>
      <c r="DM20" s="288"/>
      <c r="DN20" s="288"/>
      <c r="DO20" s="288"/>
    </row>
    <row r="21" spans="1:119" ht="30.75" customHeight="1" thickTop="1">
      <c r="A21" s="32"/>
      <c r="B21" s="420" ph="1"/>
      <c r="C21" s="421"/>
      <c r="D21" s="421"/>
      <c r="E21" s="421"/>
      <c r="F21" s="421"/>
      <c r="G21" s="421"/>
      <c r="H21" s="422"/>
      <c r="I21" s="249"/>
      <c r="J21" s="250"/>
      <c r="K21" s="253"/>
      <c r="L21" s="250"/>
      <c r="M21" s="255" t="str">
        <f>IF(B21="","",IF(AND(K21&gt;0,K21&lt;4),_xlfn.XLOOKUP(I21,'R7_健保等級労務費単価表'!A:A,'R7_健保等級労務費単価表'!G:G,"エラー",0),_xlfn.XLOOKUP(I21,'R7_健保等級労務費単価表'!A:A,'R7_健保等級労務費単価表'!F:F,"エラー",0)))</f>
        <v/>
      </c>
      <c r="N21" s="256"/>
      <c r="O21" s="69" t="s">
        <v>93</v>
      </c>
      <c r="P21" s="226"/>
      <c r="Q21" s="227"/>
      <c r="R21" s="226"/>
      <c r="S21" s="227"/>
      <c r="T21" s="267"/>
      <c r="U21" s="268"/>
      <c r="V21" s="266"/>
      <c r="W21" s="227"/>
      <c r="X21" s="267"/>
      <c r="Y21" s="268"/>
      <c r="Z21" s="266"/>
      <c r="AA21" s="227"/>
      <c r="AB21" s="226"/>
      <c r="AC21" s="227"/>
      <c r="AD21" s="226"/>
      <c r="AE21" s="227"/>
      <c r="AF21" s="226"/>
      <c r="AG21" s="227"/>
      <c r="AH21" s="226"/>
      <c r="AI21" s="227"/>
      <c r="AJ21" s="226"/>
      <c r="AK21" s="262"/>
      <c r="AL21" s="263" t="str">
        <f>IF(SUM(P21:AK21)=0,"",SUM(P21:AK21))</f>
        <v/>
      </c>
      <c r="AM21" s="264"/>
      <c r="AN21" s="264"/>
      <c r="AO21" s="264"/>
      <c r="AP21" s="265"/>
      <c r="AQ21" s="31"/>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102"/>
      <c r="CZ21" s="102"/>
      <c r="DA21" s="102"/>
      <c r="DB21" s="102"/>
      <c r="DC21" s="102"/>
      <c r="DD21" s="102"/>
      <c r="DE21" s="102"/>
      <c r="DF21" s="102"/>
      <c r="DG21" s="102"/>
      <c r="DH21" s="102"/>
      <c r="DI21" s="102"/>
      <c r="DJ21" s="102"/>
      <c r="DK21" s="102"/>
      <c r="DL21" s="102"/>
      <c r="DM21" s="102"/>
      <c r="DN21" s="102"/>
      <c r="DO21" s="102"/>
    </row>
    <row r="22" spans="1:119" ht="30.75" customHeight="1" thickBot="1">
      <c r="A22" s="32"/>
      <c r="B22" s="246"/>
      <c r="C22" s="247"/>
      <c r="D22" s="247"/>
      <c r="E22" s="247"/>
      <c r="F22" s="247"/>
      <c r="G22" s="247"/>
      <c r="H22" s="248"/>
      <c r="I22" s="259"/>
      <c r="J22" s="260"/>
      <c r="K22" s="261"/>
      <c r="L22" s="260"/>
      <c r="M22" s="257"/>
      <c r="N22" s="258"/>
      <c r="O22" s="70" t="s">
        <v>94</v>
      </c>
      <c r="P22" s="224" t="str">
        <f>IF($B21="","",ROUNDDOWN($M21*$P21*24,0))</f>
        <v/>
      </c>
      <c r="Q22" s="225"/>
      <c r="R22" s="224" t="str">
        <f>IF($B21="","",ROUNDDOWN($M21*$R21*24,0))</f>
        <v/>
      </c>
      <c r="S22" s="225"/>
      <c r="T22" s="224" t="str">
        <f>IF($B21="","",ROUNDDOWN($M21*$T21*24,0))</f>
        <v/>
      </c>
      <c r="U22" s="225"/>
      <c r="V22" s="224" t="str">
        <f>IF($B21="","",ROUNDDOWN($M21*$V21*24,0))</f>
        <v/>
      </c>
      <c r="W22" s="225"/>
      <c r="X22" s="224" t="str">
        <f>IF($B21="","",ROUNDDOWN($M21*$X21*24,0))</f>
        <v/>
      </c>
      <c r="Y22" s="225"/>
      <c r="Z22" s="224" t="str">
        <f>IF($B21="","",ROUNDDOWN($M21*$Z21*24,0))</f>
        <v/>
      </c>
      <c r="AA22" s="225"/>
      <c r="AB22" s="224" t="str">
        <f>IF($B21="","",ROUNDDOWN($M21*$AB21*24,0))</f>
        <v/>
      </c>
      <c r="AC22" s="225"/>
      <c r="AD22" s="224" t="str">
        <f>IF($B21="","",ROUNDDOWN($M21*$AD21*24,0))</f>
        <v/>
      </c>
      <c r="AE22" s="225"/>
      <c r="AF22" s="224" t="str">
        <f>IF($B21="","",ROUNDDOWN($M21*$AF21*24,0))</f>
        <v/>
      </c>
      <c r="AG22" s="225"/>
      <c r="AH22" s="224" t="str">
        <f>IF($B21="","",ROUNDDOWN($M21*$AH21*24,0))</f>
        <v/>
      </c>
      <c r="AI22" s="225"/>
      <c r="AJ22" s="224" t="str">
        <f>IF($B21="","",ROUNDDOWN($M21*$AJ21*24,0))</f>
        <v/>
      </c>
      <c r="AK22" s="225"/>
      <c r="AL22" s="240" t="str">
        <f>IF(B21="","",SUM(P22:AK22))</f>
        <v/>
      </c>
      <c r="AM22" s="241"/>
      <c r="AN22" s="241"/>
      <c r="AO22" s="241"/>
      <c r="AP22" s="242"/>
      <c r="AQ22" s="31"/>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424"/>
      <c r="BZ22" s="424"/>
      <c r="CA22" s="424"/>
      <c r="CB22" s="424"/>
      <c r="CC22" s="424"/>
      <c r="CD22" s="424"/>
      <c r="CE22" s="424"/>
      <c r="CF22" s="424"/>
      <c r="CG22" s="424"/>
      <c r="CH22" s="424"/>
      <c r="CI22" s="424"/>
      <c r="CJ22" s="424"/>
      <c r="CK22" s="424"/>
      <c r="CL22" s="424"/>
      <c r="CM22" s="424"/>
      <c r="CN22" s="424"/>
      <c r="CO22" s="424"/>
      <c r="CP22" s="424"/>
      <c r="CQ22" s="424"/>
      <c r="CR22" s="424"/>
      <c r="CS22" s="424"/>
      <c r="CT22" s="424"/>
      <c r="CU22" s="424"/>
      <c r="CV22" s="424"/>
      <c r="CW22" s="424"/>
      <c r="CX22" s="424"/>
      <c r="CY22" s="102"/>
      <c r="CZ22" s="102"/>
      <c r="DA22" s="102"/>
      <c r="DB22" s="102"/>
      <c r="DC22" s="102"/>
      <c r="DD22" s="102"/>
      <c r="DE22" s="102"/>
      <c r="DF22" s="102"/>
      <c r="DG22" s="102"/>
      <c r="DH22" s="102"/>
      <c r="DI22" s="102"/>
      <c r="DJ22" s="102"/>
      <c r="DK22" s="102"/>
      <c r="DL22" s="102"/>
      <c r="DM22" s="102"/>
      <c r="DN22" s="102"/>
      <c r="DO22" s="102"/>
    </row>
    <row r="23" spans="1:119" ht="30.75" customHeight="1" thickTop="1">
      <c r="A23" s="32"/>
      <c r="B23" s="420" ph="1"/>
      <c r="C23" s="421"/>
      <c r="D23" s="421"/>
      <c r="E23" s="421"/>
      <c r="F23" s="421"/>
      <c r="G23" s="421"/>
      <c r="H23" s="422"/>
      <c r="I23" s="249"/>
      <c r="J23" s="250"/>
      <c r="K23" s="253"/>
      <c r="L23" s="250"/>
      <c r="M23" s="255" t="str">
        <f>IF(B23="","",IF(AND(K23&gt;0,K23&lt;4),_xlfn.XLOOKUP(I23,'R7_健保等級労務費単価表'!A:A,'R7_健保等級労務費単価表'!G:G,"エラー",0),_xlfn.XLOOKUP(I23,'R7_健保等級労務費単価表'!A:A,'R7_健保等級労務費単価表'!F:F,"エラー",0)))</f>
        <v/>
      </c>
      <c r="N23" s="256"/>
      <c r="O23" s="69" t="s">
        <v>93</v>
      </c>
      <c r="P23" s="226"/>
      <c r="Q23" s="227"/>
      <c r="R23" s="226"/>
      <c r="S23" s="227"/>
      <c r="T23" s="267"/>
      <c r="U23" s="268"/>
      <c r="V23" s="266"/>
      <c r="W23" s="227"/>
      <c r="X23" s="267"/>
      <c r="Y23" s="268"/>
      <c r="Z23" s="266"/>
      <c r="AA23" s="227"/>
      <c r="AB23" s="226"/>
      <c r="AC23" s="227"/>
      <c r="AD23" s="226"/>
      <c r="AE23" s="227"/>
      <c r="AF23" s="226"/>
      <c r="AG23" s="227"/>
      <c r="AH23" s="226"/>
      <c r="AI23" s="227"/>
      <c r="AJ23" s="226"/>
      <c r="AK23" s="262"/>
      <c r="AL23" s="263" t="str">
        <f>IF(SUM(P23:AK23)=0,"",SUM(P23:AK23))</f>
        <v/>
      </c>
      <c r="AM23" s="264"/>
      <c r="AN23" s="264"/>
      <c r="AO23" s="264"/>
      <c r="AP23" s="265"/>
      <c r="AQ23" s="31"/>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102"/>
      <c r="CZ23" s="102"/>
      <c r="DA23" s="102"/>
      <c r="DB23" s="102"/>
      <c r="DC23" s="102"/>
      <c r="DD23" s="102"/>
      <c r="DE23" s="102"/>
      <c r="DF23" s="102"/>
      <c r="DG23" s="102"/>
      <c r="DH23" s="102"/>
      <c r="DI23" s="102"/>
      <c r="DJ23" s="102"/>
      <c r="DK23" s="102"/>
      <c r="DL23" s="102"/>
      <c r="DM23" s="102"/>
      <c r="DN23" s="102"/>
      <c r="DO23" s="102"/>
    </row>
    <row r="24" spans="1:119" ht="30.75" customHeight="1" thickBot="1">
      <c r="A24" s="32"/>
      <c r="B24" s="246"/>
      <c r="C24" s="247"/>
      <c r="D24" s="247"/>
      <c r="E24" s="247"/>
      <c r="F24" s="247"/>
      <c r="G24" s="247"/>
      <c r="H24" s="248"/>
      <c r="I24" s="259"/>
      <c r="J24" s="260"/>
      <c r="K24" s="261"/>
      <c r="L24" s="260"/>
      <c r="M24" s="257"/>
      <c r="N24" s="258"/>
      <c r="O24" s="70" t="s">
        <v>94</v>
      </c>
      <c r="P24" s="224" t="str">
        <f>IF($B23="","",ROUNDDOWN($M23*$P23*24,0))</f>
        <v/>
      </c>
      <c r="Q24" s="225"/>
      <c r="R24" s="224" t="str">
        <f>IF($B23="","",ROUNDDOWN($M23*$R23*24,0))</f>
        <v/>
      </c>
      <c r="S24" s="225"/>
      <c r="T24" s="224" t="str">
        <f>IF($B23="","",ROUNDDOWN($M23*$T23*24,0))</f>
        <v/>
      </c>
      <c r="U24" s="225"/>
      <c r="V24" s="224" t="str">
        <f>IF($B23="","",ROUNDDOWN($M23*$V23*24,0))</f>
        <v/>
      </c>
      <c r="W24" s="225"/>
      <c r="X24" s="224" t="str">
        <f>IF($B23="","",ROUNDDOWN($M23*$X23*24,0))</f>
        <v/>
      </c>
      <c r="Y24" s="225"/>
      <c r="Z24" s="224" t="str">
        <f>IF($B23="","",ROUNDDOWN($M23*$Z23*24,0))</f>
        <v/>
      </c>
      <c r="AA24" s="225"/>
      <c r="AB24" s="224" t="str">
        <f>IF($B23="","",ROUNDDOWN($M23*$AB23*24,0))</f>
        <v/>
      </c>
      <c r="AC24" s="225"/>
      <c r="AD24" s="224" t="str">
        <f>IF($B23="","",ROUNDDOWN($M23*$AD23*24,0))</f>
        <v/>
      </c>
      <c r="AE24" s="225"/>
      <c r="AF24" s="224" t="str">
        <f>IF($B23="","",ROUNDDOWN($M23*$AF23*24,0))</f>
        <v/>
      </c>
      <c r="AG24" s="225"/>
      <c r="AH24" s="224" t="str">
        <f>IF($B23="","",ROUNDDOWN($M23*$AH23*24,0))</f>
        <v/>
      </c>
      <c r="AI24" s="225"/>
      <c r="AJ24" s="224" t="str">
        <f>IF($B23="","",ROUNDDOWN($M23*$AJ23*24,0))</f>
        <v/>
      </c>
      <c r="AK24" s="225"/>
      <c r="AL24" s="240" t="str">
        <f>IF(B23="","",SUM(P24:AK24))</f>
        <v/>
      </c>
      <c r="AM24" s="241"/>
      <c r="AN24" s="241"/>
      <c r="AO24" s="241"/>
      <c r="AP24" s="242"/>
      <c r="AQ24" s="31"/>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424"/>
      <c r="CU24" s="424"/>
      <c r="CV24" s="424"/>
      <c r="CW24" s="424"/>
      <c r="CX24" s="424"/>
      <c r="CY24" s="102"/>
      <c r="CZ24" s="102"/>
      <c r="DA24" s="102"/>
      <c r="DB24" s="102"/>
      <c r="DC24" s="102"/>
      <c r="DD24" s="102"/>
      <c r="DE24" s="102"/>
      <c r="DF24" s="102"/>
      <c r="DG24" s="102"/>
      <c r="DH24" s="102"/>
      <c r="DI24" s="102"/>
      <c r="DJ24" s="102"/>
      <c r="DK24" s="102"/>
      <c r="DL24" s="102"/>
      <c r="DM24" s="102"/>
      <c r="DN24" s="102"/>
      <c r="DO24" s="102"/>
    </row>
    <row r="25" spans="1:119" ht="30.75" customHeight="1" thickTop="1">
      <c r="A25" s="32"/>
      <c r="B25" s="420" ph="1"/>
      <c r="C25" s="421"/>
      <c r="D25" s="421"/>
      <c r="E25" s="421"/>
      <c r="F25" s="421"/>
      <c r="G25" s="421"/>
      <c r="H25" s="422"/>
      <c r="I25" s="249"/>
      <c r="J25" s="250"/>
      <c r="K25" s="253"/>
      <c r="L25" s="250"/>
      <c r="M25" s="255" t="str">
        <f>IF(B25="","",IF(AND(K25&gt;0,K25&lt;4),_xlfn.XLOOKUP(I25,'R7_健保等級労務費単価表'!A:A,'R7_健保等級労務費単価表'!G:G,"エラー",0),_xlfn.XLOOKUP(I25,'R7_健保等級労務費単価表'!A:A,'R7_健保等級労務費単価表'!F:F,"エラー",0)))</f>
        <v/>
      </c>
      <c r="N25" s="256"/>
      <c r="O25" s="69" t="s">
        <v>93</v>
      </c>
      <c r="P25" s="226"/>
      <c r="Q25" s="227"/>
      <c r="R25" s="226"/>
      <c r="S25" s="227"/>
      <c r="T25" s="267"/>
      <c r="U25" s="268"/>
      <c r="V25" s="266"/>
      <c r="W25" s="227"/>
      <c r="X25" s="267"/>
      <c r="Y25" s="268"/>
      <c r="Z25" s="266"/>
      <c r="AA25" s="227"/>
      <c r="AB25" s="226"/>
      <c r="AC25" s="227"/>
      <c r="AD25" s="226"/>
      <c r="AE25" s="227"/>
      <c r="AF25" s="226"/>
      <c r="AG25" s="227"/>
      <c r="AH25" s="226"/>
      <c r="AI25" s="227"/>
      <c r="AJ25" s="226"/>
      <c r="AK25" s="262"/>
      <c r="AL25" s="263" t="str">
        <f>IF(SUM(P25:AK25)=0,"",SUM(P25:AK25))</f>
        <v/>
      </c>
      <c r="AM25" s="264"/>
      <c r="AN25" s="264"/>
      <c r="AO25" s="264"/>
      <c r="AP25" s="265"/>
      <c r="AQ25" s="31"/>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4"/>
      <c r="CD25" s="424"/>
      <c r="CE25" s="424"/>
      <c r="CF25" s="424"/>
      <c r="CG25" s="424"/>
      <c r="CH25" s="424"/>
      <c r="CI25" s="424"/>
      <c r="CJ25" s="424"/>
      <c r="CK25" s="424"/>
      <c r="CL25" s="424"/>
      <c r="CM25" s="424"/>
      <c r="CN25" s="424"/>
      <c r="CO25" s="424"/>
      <c r="CP25" s="424"/>
      <c r="CQ25" s="424"/>
      <c r="CR25" s="424"/>
      <c r="CS25" s="424"/>
      <c r="CT25" s="424"/>
      <c r="CU25" s="424"/>
      <c r="CV25" s="424"/>
      <c r="CW25" s="424"/>
      <c r="CX25" s="424"/>
      <c r="CY25" s="102"/>
      <c r="CZ25" s="102"/>
      <c r="DA25" s="102"/>
      <c r="DB25" s="102"/>
      <c r="DC25" s="102"/>
      <c r="DD25" s="102"/>
      <c r="DE25" s="102"/>
      <c r="DF25" s="102"/>
      <c r="DG25" s="102"/>
      <c r="DH25" s="102"/>
      <c r="DI25" s="102"/>
      <c r="DJ25" s="102"/>
      <c r="DK25" s="102"/>
      <c r="DL25" s="102"/>
      <c r="DM25" s="102"/>
      <c r="DN25" s="102"/>
      <c r="DO25" s="102"/>
    </row>
    <row r="26" spans="1:119" ht="30.75" customHeight="1" thickBot="1">
      <c r="A26" s="32"/>
      <c r="B26" s="246"/>
      <c r="C26" s="247"/>
      <c r="D26" s="247"/>
      <c r="E26" s="247"/>
      <c r="F26" s="247"/>
      <c r="G26" s="247"/>
      <c r="H26" s="248"/>
      <c r="I26" s="259"/>
      <c r="J26" s="260"/>
      <c r="K26" s="261"/>
      <c r="L26" s="260"/>
      <c r="M26" s="257"/>
      <c r="N26" s="258"/>
      <c r="O26" s="70" t="s">
        <v>94</v>
      </c>
      <c r="P26" s="224" t="str">
        <f>IF($B25="","",ROUNDDOWN($M25*$P25*24,0))</f>
        <v/>
      </c>
      <c r="Q26" s="225"/>
      <c r="R26" s="224" t="str">
        <f>IF($B25="","",ROUNDDOWN($M25*$R25*24,0))</f>
        <v/>
      </c>
      <c r="S26" s="225"/>
      <c r="T26" s="224" t="str">
        <f>IF($B25="","",ROUNDDOWN($M25*$T25*24,0))</f>
        <v/>
      </c>
      <c r="U26" s="225"/>
      <c r="V26" s="224" t="str">
        <f>IF($B25="","",ROUNDDOWN($M25*$V25*24,0))</f>
        <v/>
      </c>
      <c r="W26" s="225"/>
      <c r="X26" s="224" t="str">
        <f>IF($B25="","",ROUNDDOWN($M25*$X25*24,0))</f>
        <v/>
      </c>
      <c r="Y26" s="225"/>
      <c r="Z26" s="224" t="str">
        <f>IF($B25="","",ROUNDDOWN($M25*$Z25*24,0))</f>
        <v/>
      </c>
      <c r="AA26" s="225"/>
      <c r="AB26" s="224" t="str">
        <f>IF($B25="","",ROUNDDOWN($M25*$AB25*24,0))</f>
        <v/>
      </c>
      <c r="AC26" s="225"/>
      <c r="AD26" s="224" t="str">
        <f>IF($B25="","",ROUNDDOWN($M25*$AD25*24,0))</f>
        <v/>
      </c>
      <c r="AE26" s="225"/>
      <c r="AF26" s="224" t="str">
        <f>IF($B25="","",ROUNDDOWN($M25*$AF25*24,0))</f>
        <v/>
      </c>
      <c r="AG26" s="225"/>
      <c r="AH26" s="224" t="str">
        <f>IF($B25="","",ROUNDDOWN($M25*$AH25*24,0))</f>
        <v/>
      </c>
      <c r="AI26" s="225"/>
      <c r="AJ26" s="224" t="str">
        <f>IF($B25="","",ROUNDDOWN($M25*$AJ25*24,0))</f>
        <v/>
      </c>
      <c r="AK26" s="225"/>
      <c r="AL26" s="240" t="str">
        <f>IF(B25="","",SUM(P26:AK26))</f>
        <v/>
      </c>
      <c r="AM26" s="241"/>
      <c r="AN26" s="241"/>
      <c r="AO26" s="241"/>
      <c r="AP26" s="242"/>
      <c r="AQ26" s="31"/>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24"/>
      <c r="CH26" s="424"/>
      <c r="CI26" s="424"/>
      <c r="CJ26" s="424"/>
      <c r="CK26" s="424"/>
      <c r="CL26" s="424"/>
      <c r="CM26" s="424"/>
      <c r="CN26" s="424"/>
      <c r="CO26" s="424"/>
      <c r="CP26" s="424"/>
      <c r="CQ26" s="424"/>
      <c r="CR26" s="424"/>
      <c r="CS26" s="424"/>
      <c r="CT26" s="424"/>
      <c r="CU26" s="424"/>
      <c r="CV26" s="424"/>
      <c r="CW26" s="424"/>
      <c r="CX26" s="424"/>
    </row>
    <row r="27" spans="1:119" ht="30.75" customHeight="1" thickTop="1">
      <c r="A27" s="32"/>
      <c r="B27" s="420" ph="1"/>
      <c r="C27" s="421"/>
      <c r="D27" s="421"/>
      <c r="E27" s="421"/>
      <c r="F27" s="421"/>
      <c r="G27" s="421"/>
      <c r="H27" s="422"/>
      <c r="I27" s="249"/>
      <c r="J27" s="250"/>
      <c r="K27" s="253"/>
      <c r="L27" s="250"/>
      <c r="M27" s="255" t="str">
        <f>IF(B27="","",IF(AND(K27&gt;0,K27&lt;4),_xlfn.XLOOKUP(I27,'R7_健保等級労務費単価表'!A:A,'R7_健保等級労務費単価表'!G:G,"エラー",0),_xlfn.XLOOKUP(I27,'R7_健保等級労務費単価表'!A:A,'R7_健保等級労務費単価表'!F:F,"エラー",0)))</f>
        <v/>
      </c>
      <c r="N27" s="256"/>
      <c r="O27" s="69" t="s">
        <v>93</v>
      </c>
      <c r="P27" s="226"/>
      <c r="Q27" s="227"/>
      <c r="R27" s="226"/>
      <c r="S27" s="227"/>
      <c r="T27" s="267"/>
      <c r="U27" s="268"/>
      <c r="V27" s="266"/>
      <c r="W27" s="227"/>
      <c r="X27" s="267"/>
      <c r="Y27" s="268"/>
      <c r="Z27" s="266"/>
      <c r="AA27" s="227"/>
      <c r="AB27" s="226"/>
      <c r="AC27" s="227"/>
      <c r="AD27" s="226"/>
      <c r="AE27" s="227"/>
      <c r="AF27" s="226"/>
      <c r="AG27" s="227"/>
      <c r="AH27" s="226"/>
      <c r="AI27" s="227"/>
      <c r="AJ27" s="226"/>
      <c r="AK27" s="262"/>
      <c r="AL27" s="263" t="str">
        <f>IF(SUM(P27:AK27)=0,"",SUM(P27:AK27))</f>
        <v/>
      </c>
      <c r="AM27" s="264"/>
      <c r="AN27" s="264"/>
      <c r="AO27" s="264"/>
      <c r="AP27" s="265"/>
      <c r="AQ27" s="31"/>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24"/>
      <c r="CS27" s="424"/>
      <c r="CT27" s="424"/>
      <c r="CU27" s="424"/>
      <c r="CV27" s="424"/>
      <c r="CW27" s="424"/>
      <c r="CX27" s="424"/>
    </row>
    <row r="28" spans="1:119" ht="30.75" customHeight="1" thickBot="1">
      <c r="A28" s="32"/>
      <c r="B28" s="246"/>
      <c r="C28" s="247"/>
      <c r="D28" s="247"/>
      <c r="E28" s="247"/>
      <c r="F28" s="247"/>
      <c r="G28" s="247"/>
      <c r="H28" s="248"/>
      <c r="I28" s="259"/>
      <c r="J28" s="260"/>
      <c r="K28" s="261"/>
      <c r="L28" s="260"/>
      <c r="M28" s="257"/>
      <c r="N28" s="258"/>
      <c r="O28" s="70" t="s">
        <v>94</v>
      </c>
      <c r="P28" s="224" t="str">
        <f>IF($B27="","",ROUNDDOWN($M27*$P27*24,0))</f>
        <v/>
      </c>
      <c r="Q28" s="225"/>
      <c r="R28" s="224" t="str">
        <f>IF($B27="","",ROUNDDOWN($M27*$R27*24,0))</f>
        <v/>
      </c>
      <c r="S28" s="225"/>
      <c r="T28" s="224" t="str">
        <f>IF($B27="","",ROUNDDOWN($M27*$T27*24,0))</f>
        <v/>
      </c>
      <c r="U28" s="225"/>
      <c r="V28" s="224" t="str">
        <f>IF($B27="","",ROUNDDOWN($M27*$V27*24,0))</f>
        <v/>
      </c>
      <c r="W28" s="225"/>
      <c r="X28" s="224" t="str">
        <f>IF($B27="","",ROUNDDOWN($M27*$X27*24,0))</f>
        <v/>
      </c>
      <c r="Y28" s="225"/>
      <c r="Z28" s="224" t="str">
        <f>IF($B27="","",ROUNDDOWN($M27*$Z27*24,0))</f>
        <v/>
      </c>
      <c r="AA28" s="225"/>
      <c r="AB28" s="224" t="str">
        <f>IF($B27="","",ROUNDDOWN($M27*$AB27*24,0))</f>
        <v/>
      </c>
      <c r="AC28" s="225"/>
      <c r="AD28" s="224" t="str">
        <f>IF($B27="","",ROUNDDOWN($M27*$AD27*24,0))</f>
        <v/>
      </c>
      <c r="AE28" s="225"/>
      <c r="AF28" s="224" t="str">
        <f>IF($B27="","",ROUNDDOWN($M27*$AF27*24,0))</f>
        <v/>
      </c>
      <c r="AG28" s="225"/>
      <c r="AH28" s="224" t="str">
        <f>IF($B27="","",ROUNDDOWN($M27*$AH27*24,0))</f>
        <v/>
      </c>
      <c r="AI28" s="225"/>
      <c r="AJ28" s="224" t="str">
        <f>IF($B27="","",ROUNDDOWN($M27*$AJ27*24,0))</f>
        <v/>
      </c>
      <c r="AK28" s="225"/>
      <c r="AL28" s="240" t="str">
        <f>IF(B27="","",SUM(P28:AK28))</f>
        <v/>
      </c>
      <c r="AM28" s="241"/>
      <c r="AN28" s="241"/>
      <c r="AO28" s="241"/>
      <c r="AP28" s="242"/>
      <c r="AQ28" s="31"/>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row>
    <row r="29" spans="1:119" ht="30.75" customHeight="1" thickTop="1">
      <c r="A29" s="32"/>
      <c r="B29" s="420" ph="1"/>
      <c r="C29" s="421"/>
      <c r="D29" s="421"/>
      <c r="E29" s="421"/>
      <c r="F29" s="421"/>
      <c r="G29" s="421"/>
      <c r="H29" s="422"/>
      <c r="I29" s="249"/>
      <c r="J29" s="250"/>
      <c r="K29" s="253"/>
      <c r="L29" s="250"/>
      <c r="M29" s="255" t="str">
        <f>IF(B29="","",IF(AND(K29&gt;0,K29&lt;4),_xlfn.XLOOKUP(I29,'R7_健保等級労務費単価表'!A:A,'R7_健保等級労務費単価表'!G:G,"エラー",0),_xlfn.XLOOKUP(I29,'R7_健保等級労務費単価表'!A:A,'R7_健保等級労務費単価表'!F:F,"エラー",0)))</f>
        <v/>
      </c>
      <c r="N29" s="256"/>
      <c r="O29" s="69" t="s">
        <v>93</v>
      </c>
      <c r="P29" s="226"/>
      <c r="Q29" s="227"/>
      <c r="R29" s="226"/>
      <c r="S29" s="227"/>
      <c r="T29" s="267"/>
      <c r="U29" s="268"/>
      <c r="V29" s="266"/>
      <c r="W29" s="227"/>
      <c r="X29" s="267"/>
      <c r="Y29" s="268"/>
      <c r="Z29" s="266"/>
      <c r="AA29" s="227"/>
      <c r="AB29" s="226"/>
      <c r="AC29" s="227"/>
      <c r="AD29" s="226"/>
      <c r="AE29" s="227"/>
      <c r="AF29" s="226"/>
      <c r="AG29" s="227"/>
      <c r="AH29" s="226"/>
      <c r="AI29" s="227"/>
      <c r="AJ29" s="226"/>
      <c r="AK29" s="262"/>
      <c r="AL29" s="263" t="str">
        <f>IF(SUM(P29:AK29)=0,"",SUM(P29:AK29))</f>
        <v/>
      </c>
      <c r="AM29" s="264"/>
      <c r="AN29" s="264"/>
      <c r="AO29" s="264"/>
      <c r="AP29" s="265"/>
      <c r="AQ29" s="31"/>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row>
    <row r="30" spans="1:119" ht="30.75" customHeight="1" thickBot="1">
      <c r="A30" s="32"/>
      <c r="B30" s="246"/>
      <c r="C30" s="247"/>
      <c r="D30" s="247"/>
      <c r="E30" s="247"/>
      <c r="F30" s="247"/>
      <c r="G30" s="247"/>
      <c r="H30" s="248"/>
      <c r="I30" s="259"/>
      <c r="J30" s="260"/>
      <c r="K30" s="261"/>
      <c r="L30" s="260"/>
      <c r="M30" s="257"/>
      <c r="N30" s="258"/>
      <c r="O30" s="70" t="s">
        <v>94</v>
      </c>
      <c r="P30" s="224" t="str">
        <f>IF($B29="","",ROUNDDOWN($M29*$P29*24,0))</f>
        <v/>
      </c>
      <c r="Q30" s="225"/>
      <c r="R30" s="224" t="str">
        <f>IF($B29="","",ROUNDDOWN($M29*$R29*24,0))</f>
        <v/>
      </c>
      <c r="S30" s="225"/>
      <c r="T30" s="224" t="str">
        <f>IF($B29="","",ROUNDDOWN($M29*$T29*24,0))</f>
        <v/>
      </c>
      <c r="U30" s="225"/>
      <c r="V30" s="224" t="str">
        <f>IF($B29="","",ROUNDDOWN($M29*$V29*24,0))</f>
        <v/>
      </c>
      <c r="W30" s="225"/>
      <c r="X30" s="224" t="str">
        <f>IF($B29="","",ROUNDDOWN($M29*$X29*24,0))</f>
        <v/>
      </c>
      <c r="Y30" s="225"/>
      <c r="Z30" s="224" t="str">
        <f>IF($B29="","",ROUNDDOWN($M29*$Z29*24,0))</f>
        <v/>
      </c>
      <c r="AA30" s="225"/>
      <c r="AB30" s="224" t="str">
        <f>IF($B29="","",ROUNDDOWN($M29*$AB29*24,0))</f>
        <v/>
      </c>
      <c r="AC30" s="225"/>
      <c r="AD30" s="224" t="str">
        <f>IF($B29="","",ROUNDDOWN($M29*$AD29*24,0))</f>
        <v/>
      </c>
      <c r="AE30" s="225"/>
      <c r="AF30" s="224" t="str">
        <f>IF($B29="","",ROUNDDOWN($M29*$AF29*24,0))</f>
        <v/>
      </c>
      <c r="AG30" s="225"/>
      <c r="AH30" s="224" t="str">
        <f>IF($B29="","",ROUNDDOWN($M29*$AH29*24,0))</f>
        <v/>
      </c>
      <c r="AI30" s="225"/>
      <c r="AJ30" s="224" t="str">
        <f>IF($B29="","",ROUNDDOWN($M29*$AJ29*24,0))</f>
        <v/>
      </c>
      <c r="AK30" s="225"/>
      <c r="AL30" s="240" t="str">
        <f>IF(B29="","",SUM(P30:AK30))</f>
        <v/>
      </c>
      <c r="AM30" s="241"/>
      <c r="AN30" s="241"/>
      <c r="AO30" s="241"/>
      <c r="AP30" s="242"/>
      <c r="AQ30" s="31"/>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424"/>
      <c r="CW30" s="424"/>
      <c r="CX30" s="424"/>
    </row>
    <row r="31" spans="1:119" ht="30.75" customHeight="1" thickTop="1">
      <c r="A31" s="32"/>
      <c r="B31" s="420" ph="1"/>
      <c r="C31" s="421"/>
      <c r="D31" s="421"/>
      <c r="E31" s="421"/>
      <c r="F31" s="421"/>
      <c r="G31" s="421"/>
      <c r="H31" s="422"/>
      <c r="I31" s="249"/>
      <c r="J31" s="250"/>
      <c r="K31" s="253"/>
      <c r="L31" s="250"/>
      <c r="M31" s="255" t="str">
        <f>IF(B31="","",IF(AND(K31&gt;0,K31&lt;4),_xlfn.XLOOKUP(I31,'R7_健保等級労務費単価表'!A:A,'R7_健保等級労務費単価表'!G:G,"エラー",0),_xlfn.XLOOKUP(I31,'R7_健保等級労務費単価表'!A:A,'R7_健保等級労務費単価表'!F:F,"エラー",0)))</f>
        <v/>
      </c>
      <c r="N31" s="256"/>
      <c r="O31" s="69" t="s">
        <v>93</v>
      </c>
      <c r="P31" s="226"/>
      <c r="Q31" s="227"/>
      <c r="R31" s="226"/>
      <c r="S31" s="227"/>
      <c r="T31" s="267"/>
      <c r="U31" s="268"/>
      <c r="V31" s="266"/>
      <c r="W31" s="227"/>
      <c r="X31" s="267"/>
      <c r="Y31" s="268"/>
      <c r="Z31" s="266"/>
      <c r="AA31" s="227"/>
      <c r="AB31" s="226"/>
      <c r="AC31" s="227"/>
      <c r="AD31" s="226"/>
      <c r="AE31" s="227"/>
      <c r="AF31" s="226"/>
      <c r="AG31" s="227"/>
      <c r="AH31" s="226"/>
      <c r="AI31" s="227"/>
      <c r="AJ31" s="226"/>
      <c r="AK31" s="262"/>
      <c r="AL31" s="263" t="str">
        <f>IF(SUM(P31:AK31)=0,"",SUM(P31:AK31))</f>
        <v/>
      </c>
      <c r="AM31" s="264"/>
      <c r="AN31" s="264"/>
      <c r="AO31" s="264"/>
      <c r="AP31" s="265"/>
      <c r="AQ31" s="31"/>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c r="CD31" s="424"/>
      <c r="CE31" s="424"/>
      <c r="CF31" s="424"/>
      <c r="CG31" s="424"/>
      <c r="CH31" s="424"/>
      <c r="CI31" s="424"/>
      <c r="CJ31" s="424"/>
      <c r="CK31" s="424"/>
      <c r="CL31" s="424"/>
      <c r="CM31" s="424"/>
      <c r="CN31" s="424"/>
      <c r="CO31" s="424"/>
      <c r="CP31" s="424"/>
      <c r="CQ31" s="424"/>
      <c r="CR31" s="424"/>
      <c r="CS31" s="424"/>
      <c r="CT31" s="424"/>
      <c r="CU31" s="424"/>
      <c r="CV31" s="424"/>
      <c r="CW31" s="424"/>
      <c r="CX31" s="424"/>
    </row>
    <row r="32" spans="1:119" ht="30.75" customHeight="1" thickBot="1">
      <c r="A32" s="32"/>
      <c r="B32" s="246"/>
      <c r="C32" s="247"/>
      <c r="D32" s="247"/>
      <c r="E32" s="247"/>
      <c r="F32" s="247"/>
      <c r="G32" s="247"/>
      <c r="H32" s="248"/>
      <c r="I32" s="259"/>
      <c r="J32" s="260"/>
      <c r="K32" s="261"/>
      <c r="L32" s="260"/>
      <c r="M32" s="257"/>
      <c r="N32" s="258"/>
      <c r="O32" s="70" t="s">
        <v>94</v>
      </c>
      <c r="P32" s="224" t="str">
        <f>IF($B31="","",ROUNDDOWN($M31*$P31*24,0))</f>
        <v/>
      </c>
      <c r="Q32" s="225"/>
      <c r="R32" s="224" t="str">
        <f>IF($B31="","",ROUNDDOWN($M31*$R31*24,0))</f>
        <v/>
      </c>
      <c r="S32" s="225"/>
      <c r="T32" s="224" t="str">
        <f>IF($B31="","",ROUNDDOWN($M31*$T31*24,0))</f>
        <v/>
      </c>
      <c r="U32" s="225"/>
      <c r="V32" s="224" t="str">
        <f>IF($B31="","",ROUNDDOWN($M31*$V31*24,0))</f>
        <v/>
      </c>
      <c r="W32" s="225"/>
      <c r="X32" s="224" t="str">
        <f>IF($B31="","",ROUNDDOWN($M31*$X31*24,0))</f>
        <v/>
      </c>
      <c r="Y32" s="225"/>
      <c r="Z32" s="224" t="str">
        <f>IF($B31="","",ROUNDDOWN($M31*$Z31*24,0))</f>
        <v/>
      </c>
      <c r="AA32" s="225"/>
      <c r="AB32" s="224" t="str">
        <f>IF($B31="","",ROUNDDOWN($M31*$AB31*24,0))</f>
        <v/>
      </c>
      <c r="AC32" s="225"/>
      <c r="AD32" s="224" t="str">
        <f>IF($B31="","",ROUNDDOWN($M31*$AD31*24,0))</f>
        <v/>
      </c>
      <c r="AE32" s="225"/>
      <c r="AF32" s="224" t="str">
        <f>IF($B31="","",ROUNDDOWN($M31*$AF31*24,0))</f>
        <v/>
      </c>
      <c r="AG32" s="225"/>
      <c r="AH32" s="224" t="str">
        <f>IF($B31="","",ROUNDDOWN($M31*$AH31*24,0))</f>
        <v/>
      </c>
      <c r="AI32" s="225"/>
      <c r="AJ32" s="224" t="str">
        <f>IF($B31="","",ROUNDDOWN($M31*$AJ31*24,0))</f>
        <v/>
      </c>
      <c r="AK32" s="225"/>
      <c r="AL32" s="240" t="str">
        <f>IF(B31="","",SUM(P32:AK32))</f>
        <v/>
      </c>
      <c r="AM32" s="241"/>
      <c r="AN32" s="241"/>
      <c r="AO32" s="241"/>
      <c r="AP32" s="242"/>
      <c r="AQ32" s="31"/>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row>
    <row r="33" spans="1:102" ht="30.75" customHeight="1" thickTop="1">
      <c r="A33" s="32"/>
      <c r="B33" s="420" ph="1"/>
      <c r="C33" s="421"/>
      <c r="D33" s="421"/>
      <c r="E33" s="421"/>
      <c r="F33" s="421"/>
      <c r="G33" s="421"/>
      <c r="H33" s="422"/>
      <c r="I33" s="249"/>
      <c r="J33" s="250"/>
      <c r="K33" s="253"/>
      <c r="L33" s="250"/>
      <c r="M33" s="255" t="str">
        <f>IF(B33="","",IF(AND(K33&gt;0,K33&lt;4),_xlfn.XLOOKUP(I33,'R7_健保等級労務費単価表'!A:A,'R7_健保等級労務費単価表'!G:G,"エラー",0),_xlfn.XLOOKUP(I33,'R7_健保等級労務費単価表'!A:A,'R7_健保等級労務費単価表'!F:F,"エラー",0)))</f>
        <v/>
      </c>
      <c r="N33" s="256"/>
      <c r="O33" s="69" t="s">
        <v>93</v>
      </c>
      <c r="P33" s="226"/>
      <c r="Q33" s="227"/>
      <c r="R33" s="226"/>
      <c r="S33" s="227"/>
      <c r="T33" s="267"/>
      <c r="U33" s="268"/>
      <c r="V33" s="266"/>
      <c r="W33" s="227"/>
      <c r="X33" s="267"/>
      <c r="Y33" s="268"/>
      <c r="Z33" s="266"/>
      <c r="AA33" s="227"/>
      <c r="AB33" s="226"/>
      <c r="AC33" s="227"/>
      <c r="AD33" s="226"/>
      <c r="AE33" s="227"/>
      <c r="AF33" s="226"/>
      <c r="AG33" s="227"/>
      <c r="AH33" s="226"/>
      <c r="AI33" s="227"/>
      <c r="AJ33" s="226"/>
      <c r="AK33" s="262"/>
      <c r="AL33" s="263" t="str">
        <f>IF(SUM(P33:AK33)=0,"",SUM(P33:AK33))</f>
        <v/>
      </c>
      <c r="AM33" s="264"/>
      <c r="AN33" s="264"/>
      <c r="AO33" s="264"/>
      <c r="AP33" s="265"/>
      <c r="AQ33" s="31"/>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4"/>
      <c r="CU33" s="424"/>
      <c r="CV33" s="424"/>
      <c r="CW33" s="424"/>
      <c r="CX33" s="424"/>
    </row>
    <row r="34" spans="1:102" ht="30.75" customHeight="1" thickBot="1">
      <c r="A34" s="32"/>
      <c r="B34" s="246"/>
      <c r="C34" s="247"/>
      <c r="D34" s="247"/>
      <c r="E34" s="247"/>
      <c r="F34" s="247"/>
      <c r="G34" s="247"/>
      <c r="H34" s="248"/>
      <c r="I34" s="259"/>
      <c r="J34" s="260"/>
      <c r="K34" s="261"/>
      <c r="L34" s="260"/>
      <c r="M34" s="257"/>
      <c r="N34" s="258"/>
      <c r="O34" s="70" t="s">
        <v>94</v>
      </c>
      <c r="P34" s="224" t="str">
        <f>IF($B33="","",ROUNDDOWN($M33*$P33*24,0))</f>
        <v/>
      </c>
      <c r="Q34" s="225"/>
      <c r="R34" s="224" t="str">
        <f>IF($B33="","",ROUNDDOWN($M33*$R33*24,0))</f>
        <v/>
      </c>
      <c r="S34" s="225"/>
      <c r="T34" s="224" t="str">
        <f>IF($B33="","",ROUNDDOWN($M33*$T33*24,0))</f>
        <v/>
      </c>
      <c r="U34" s="225"/>
      <c r="V34" s="224" t="str">
        <f>IF($B33="","",ROUNDDOWN($M33*$V33*24,0))</f>
        <v/>
      </c>
      <c r="W34" s="225"/>
      <c r="X34" s="224" t="str">
        <f>IF($B33="","",ROUNDDOWN($M33*$X33*24,0))</f>
        <v/>
      </c>
      <c r="Y34" s="225"/>
      <c r="Z34" s="224" t="str">
        <f>IF($B33="","",ROUNDDOWN($M33*$Z33*24,0))</f>
        <v/>
      </c>
      <c r="AA34" s="225"/>
      <c r="AB34" s="224" t="str">
        <f>IF($B33="","",ROUNDDOWN($M33*$AB33*24,0))</f>
        <v/>
      </c>
      <c r="AC34" s="225"/>
      <c r="AD34" s="224" t="str">
        <f>IF($B33="","",ROUNDDOWN($M33*$AD33*24,0))</f>
        <v/>
      </c>
      <c r="AE34" s="225"/>
      <c r="AF34" s="224" t="str">
        <f>IF($B33="","",ROUNDDOWN($M33*$AF33*24,0))</f>
        <v/>
      </c>
      <c r="AG34" s="225"/>
      <c r="AH34" s="224" t="str">
        <f>IF($B33="","",ROUNDDOWN($M33*$AH33*24,0))</f>
        <v/>
      </c>
      <c r="AI34" s="225"/>
      <c r="AJ34" s="224" t="str">
        <f>IF($B33="","",ROUNDDOWN($M33*$AJ33*24,0))</f>
        <v/>
      </c>
      <c r="AK34" s="225"/>
      <c r="AL34" s="240" t="str">
        <f>IF(B33="","",SUM(P34:AK34))</f>
        <v/>
      </c>
      <c r="AM34" s="241"/>
      <c r="AN34" s="241"/>
      <c r="AO34" s="241"/>
      <c r="AP34" s="242"/>
      <c r="AQ34" s="31"/>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4"/>
      <c r="CU34" s="424"/>
      <c r="CV34" s="424"/>
      <c r="CW34" s="424"/>
      <c r="CX34" s="424"/>
    </row>
    <row r="35" spans="1:102" ht="30.75" customHeight="1" thickTop="1">
      <c r="A35" s="32"/>
      <c r="B35" s="420" ph="1"/>
      <c r="C35" s="421"/>
      <c r="D35" s="421"/>
      <c r="E35" s="421"/>
      <c r="F35" s="421"/>
      <c r="G35" s="421"/>
      <c r="H35" s="422"/>
      <c r="I35" s="249"/>
      <c r="J35" s="250"/>
      <c r="K35" s="253"/>
      <c r="L35" s="250"/>
      <c r="M35" s="255" t="str">
        <f>IF(B35="","",IF(AND(K35&gt;0,K35&lt;4),_xlfn.XLOOKUP(I35,'R7_健保等級労務費単価表'!A:A,'R7_健保等級労務費単価表'!G:G,"エラー",0),_xlfn.XLOOKUP(I35,'R7_健保等級労務費単価表'!A:A,'R7_健保等級労務費単価表'!F:F,"エラー",0)))</f>
        <v/>
      </c>
      <c r="N35" s="256"/>
      <c r="O35" s="69" t="s">
        <v>93</v>
      </c>
      <c r="P35" s="226"/>
      <c r="Q35" s="227"/>
      <c r="R35" s="226"/>
      <c r="S35" s="227"/>
      <c r="T35" s="267"/>
      <c r="U35" s="268"/>
      <c r="V35" s="266"/>
      <c r="W35" s="227"/>
      <c r="X35" s="267"/>
      <c r="Y35" s="268"/>
      <c r="Z35" s="266"/>
      <c r="AA35" s="227"/>
      <c r="AB35" s="226"/>
      <c r="AC35" s="227"/>
      <c r="AD35" s="226"/>
      <c r="AE35" s="227"/>
      <c r="AF35" s="226"/>
      <c r="AG35" s="227"/>
      <c r="AH35" s="226"/>
      <c r="AI35" s="227"/>
      <c r="AJ35" s="226"/>
      <c r="AK35" s="262"/>
      <c r="AL35" s="263" t="str">
        <f>IF(SUM(P35:AK35)=0,"",SUM(P35:AK35))</f>
        <v/>
      </c>
      <c r="AM35" s="264"/>
      <c r="AN35" s="264"/>
      <c r="AO35" s="264"/>
      <c r="AP35" s="265"/>
      <c r="AQ35" s="31"/>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24"/>
      <c r="CT35" s="424"/>
      <c r="CU35" s="424"/>
      <c r="CV35" s="424"/>
      <c r="CW35" s="424"/>
      <c r="CX35" s="424"/>
    </row>
    <row r="36" spans="1:102" ht="30.75" customHeight="1" thickBot="1">
      <c r="A36" s="32"/>
      <c r="B36" s="246"/>
      <c r="C36" s="247"/>
      <c r="D36" s="247"/>
      <c r="E36" s="247"/>
      <c r="F36" s="247"/>
      <c r="G36" s="247"/>
      <c r="H36" s="248"/>
      <c r="I36" s="259"/>
      <c r="J36" s="260"/>
      <c r="K36" s="261"/>
      <c r="L36" s="260"/>
      <c r="M36" s="257"/>
      <c r="N36" s="258"/>
      <c r="O36" s="70" t="s">
        <v>94</v>
      </c>
      <c r="P36" s="224" t="str">
        <f>IF($B35="","",ROUNDDOWN($M35*$P35*24,0))</f>
        <v/>
      </c>
      <c r="Q36" s="225"/>
      <c r="R36" s="224" t="str">
        <f>IF($B35="","",ROUNDDOWN($M35*$R35*24,0))</f>
        <v/>
      </c>
      <c r="S36" s="225"/>
      <c r="T36" s="224" t="str">
        <f>IF($B35="","",ROUNDDOWN($M35*$T35*24,0))</f>
        <v/>
      </c>
      <c r="U36" s="225"/>
      <c r="V36" s="224" t="str">
        <f>IF($B35="","",ROUNDDOWN($M35*$V35*24,0))</f>
        <v/>
      </c>
      <c r="W36" s="225"/>
      <c r="X36" s="224" t="str">
        <f>IF($B35="","",ROUNDDOWN($M35*$X35*24,0))</f>
        <v/>
      </c>
      <c r="Y36" s="225"/>
      <c r="Z36" s="224" t="str">
        <f>IF($B35="","",ROUNDDOWN($M35*$Z35*24,0))</f>
        <v/>
      </c>
      <c r="AA36" s="225"/>
      <c r="AB36" s="224" t="str">
        <f>IF($B35="","",ROUNDDOWN($M35*$AB35*24,0))</f>
        <v/>
      </c>
      <c r="AC36" s="225"/>
      <c r="AD36" s="224" t="str">
        <f>IF($B35="","",ROUNDDOWN($M35*$AD35*24,0))</f>
        <v/>
      </c>
      <c r="AE36" s="225"/>
      <c r="AF36" s="224" t="str">
        <f>IF($B35="","",ROUNDDOWN($M35*$AF35*24,0))</f>
        <v/>
      </c>
      <c r="AG36" s="225"/>
      <c r="AH36" s="224" t="str">
        <f>IF($B35="","",ROUNDDOWN($M35*$AH35*24,0))</f>
        <v/>
      </c>
      <c r="AI36" s="225"/>
      <c r="AJ36" s="224" t="str">
        <f>IF($B35="","",ROUNDDOWN($M35*$AJ35*24,0))</f>
        <v/>
      </c>
      <c r="AK36" s="225"/>
      <c r="AL36" s="269" t="str">
        <f>IF(B35="","",SUM(P36:AK36))</f>
        <v/>
      </c>
      <c r="AM36" s="270"/>
      <c r="AN36" s="270"/>
      <c r="AO36" s="270"/>
      <c r="AP36" s="271"/>
      <c r="AQ36" s="31"/>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24"/>
      <c r="CT36" s="424"/>
      <c r="CU36" s="424"/>
      <c r="CV36" s="424"/>
      <c r="CW36" s="424"/>
      <c r="CX36" s="424"/>
    </row>
    <row r="37" spans="1:102" ht="30.75" customHeight="1" thickTop="1">
      <c r="A37" s="32"/>
      <c r="B37" s="420" ph="1"/>
      <c r="C37" s="421"/>
      <c r="D37" s="421"/>
      <c r="E37" s="421"/>
      <c r="F37" s="421"/>
      <c r="G37" s="421"/>
      <c r="H37" s="422"/>
      <c r="I37" s="249"/>
      <c r="J37" s="250"/>
      <c r="K37" s="253"/>
      <c r="L37" s="250"/>
      <c r="M37" s="255" t="str">
        <f>IF(B37="","",IF(AND(K37&gt;0,K37&lt;4),_xlfn.XLOOKUP(I37,'R7_健保等級労務費単価表'!A:A,'R7_健保等級労務費単価表'!G:G,"エラー",0),_xlfn.XLOOKUP(I37,'R7_健保等級労務費単価表'!A:A,'R7_健保等級労務費単価表'!F:F,"エラー",0)))</f>
        <v/>
      </c>
      <c r="N37" s="256"/>
      <c r="O37" s="69" t="s">
        <v>93</v>
      </c>
      <c r="P37" s="226"/>
      <c r="Q37" s="227"/>
      <c r="R37" s="226"/>
      <c r="S37" s="227"/>
      <c r="T37" s="267"/>
      <c r="U37" s="268"/>
      <c r="V37" s="266"/>
      <c r="W37" s="227"/>
      <c r="X37" s="267"/>
      <c r="Y37" s="268"/>
      <c r="Z37" s="266"/>
      <c r="AA37" s="227"/>
      <c r="AB37" s="226"/>
      <c r="AC37" s="227"/>
      <c r="AD37" s="226"/>
      <c r="AE37" s="227"/>
      <c r="AF37" s="226"/>
      <c r="AG37" s="227"/>
      <c r="AH37" s="226"/>
      <c r="AI37" s="227"/>
      <c r="AJ37" s="226"/>
      <c r="AK37" s="262"/>
      <c r="AL37" s="272" t="str">
        <f>IF(SUM(P37:AK37)=0,"",SUM(P37:AK37))</f>
        <v/>
      </c>
      <c r="AM37" s="273"/>
      <c r="AN37" s="273"/>
      <c r="AO37" s="273"/>
      <c r="AP37" s="274"/>
      <c r="AQ37" s="31"/>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424"/>
      <c r="BZ37" s="424"/>
      <c r="CA37" s="424"/>
      <c r="CB37" s="424"/>
      <c r="CC37" s="424"/>
      <c r="CD37" s="424"/>
      <c r="CE37" s="424"/>
      <c r="CF37" s="424"/>
      <c r="CG37" s="424"/>
      <c r="CH37" s="424"/>
      <c r="CI37" s="424"/>
      <c r="CJ37" s="424"/>
      <c r="CK37" s="424"/>
      <c r="CL37" s="424"/>
      <c r="CM37" s="424"/>
      <c r="CN37" s="424"/>
      <c r="CO37" s="424"/>
      <c r="CP37" s="424"/>
      <c r="CQ37" s="424"/>
      <c r="CR37" s="424"/>
      <c r="CS37" s="424"/>
      <c r="CT37" s="424"/>
      <c r="CU37" s="424"/>
      <c r="CV37" s="424"/>
      <c r="CW37" s="424"/>
      <c r="CX37" s="424"/>
    </row>
    <row r="38" spans="1:102" ht="30.75" customHeight="1" thickBot="1">
      <c r="A38" s="32"/>
      <c r="B38" s="246"/>
      <c r="C38" s="247"/>
      <c r="D38" s="247"/>
      <c r="E38" s="247"/>
      <c r="F38" s="247"/>
      <c r="G38" s="247"/>
      <c r="H38" s="248"/>
      <c r="I38" s="259"/>
      <c r="J38" s="260"/>
      <c r="K38" s="261"/>
      <c r="L38" s="260"/>
      <c r="M38" s="257"/>
      <c r="N38" s="258"/>
      <c r="O38" s="70" t="s">
        <v>94</v>
      </c>
      <c r="P38" s="224" t="str">
        <f>IF($B37="","",ROUNDDOWN($M37*$P37*24,0))</f>
        <v/>
      </c>
      <c r="Q38" s="225"/>
      <c r="R38" s="224" t="str">
        <f>IF($B37="","",ROUNDDOWN($M37*$R37*24,0))</f>
        <v/>
      </c>
      <c r="S38" s="225"/>
      <c r="T38" s="224" t="str">
        <f>IF($B37="","",ROUNDDOWN($M37*$T37*24,0))</f>
        <v/>
      </c>
      <c r="U38" s="225"/>
      <c r="V38" s="224" t="str">
        <f>IF($B37="","",ROUNDDOWN($M37*$V37*24,0))</f>
        <v/>
      </c>
      <c r="W38" s="225"/>
      <c r="X38" s="224" t="str">
        <f>IF($B37="","",ROUNDDOWN($M37*$X37*24,0))</f>
        <v/>
      </c>
      <c r="Y38" s="225"/>
      <c r="Z38" s="224" t="str">
        <f>IF($B37="","",ROUNDDOWN($M37*$Z37*24,0))</f>
        <v/>
      </c>
      <c r="AA38" s="225"/>
      <c r="AB38" s="224" t="str">
        <f>IF($B37="","",ROUNDDOWN($M37*$AB37*24,0))</f>
        <v/>
      </c>
      <c r="AC38" s="225"/>
      <c r="AD38" s="224" t="str">
        <f>IF($B37="","",ROUNDDOWN($M37*$AD37*24,0))</f>
        <v/>
      </c>
      <c r="AE38" s="225"/>
      <c r="AF38" s="224" t="str">
        <f>IF($B37="","",ROUNDDOWN($M37*$AF37*24,0))</f>
        <v/>
      </c>
      <c r="AG38" s="225"/>
      <c r="AH38" s="224" t="str">
        <f>IF($B37="","",ROUNDDOWN($M37*$AH37*24,0))</f>
        <v/>
      </c>
      <c r="AI38" s="225"/>
      <c r="AJ38" s="224" t="str">
        <f>IF($B37="","",ROUNDDOWN($M37*$AJ37*24,0))</f>
        <v/>
      </c>
      <c r="AK38" s="225"/>
      <c r="AL38" s="269" t="str">
        <f>IF(B37="","",SUM(P38:AK38))</f>
        <v/>
      </c>
      <c r="AM38" s="270"/>
      <c r="AN38" s="270"/>
      <c r="AO38" s="270"/>
      <c r="AP38" s="271"/>
      <c r="AQ38" s="31"/>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row>
    <row r="39" spans="1:102" ht="30.75" customHeight="1" thickTop="1">
      <c r="A39" s="32"/>
      <c r="B39" s="420" ph="1"/>
      <c r="C39" s="421"/>
      <c r="D39" s="421"/>
      <c r="E39" s="421"/>
      <c r="F39" s="421"/>
      <c r="G39" s="421"/>
      <c r="H39" s="422"/>
      <c r="I39" s="249"/>
      <c r="J39" s="250"/>
      <c r="K39" s="253"/>
      <c r="L39" s="250"/>
      <c r="M39" s="255" t="str">
        <f>IF(B39="","",IF(AND(K39&gt;0,K39&lt;4),_xlfn.XLOOKUP(I39,'R7_健保等級労務費単価表'!A:A,'R7_健保等級労務費単価表'!G:G,"エラー",0),_xlfn.XLOOKUP(I39,'R7_健保等級労務費単価表'!A:A,'R7_健保等級労務費単価表'!F:F,"エラー",0)))</f>
        <v/>
      </c>
      <c r="N39" s="256"/>
      <c r="O39" s="69" t="s">
        <v>93</v>
      </c>
      <c r="P39" s="226"/>
      <c r="Q39" s="227"/>
      <c r="R39" s="226"/>
      <c r="S39" s="227"/>
      <c r="T39" s="267"/>
      <c r="U39" s="268"/>
      <c r="V39" s="266"/>
      <c r="W39" s="227"/>
      <c r="X39" s="267"/>
      <c r="Y39" s="268"/>
      <c r="Z39" s="266"/>
      <c r="AA39" s="227"/>
      <c r="AB39" s="226"/>
      <c r="AC39" s="227"/>
      <c r="AD39" s="226"/>
      <c r="AE39" s="227"/>
      <c r="AF39" s="226"/>
      <c r="AG39" s="227"/>
      <c r="AH39" s="226"/>
      <c r="AI39" s="227"/>
      <c r="AJ39" s="226"/>
      <c r="AK39" s="262"/>
      <c r="AL39" s="272" t="str">
        <f>IF(SUM(P39:AK39)=0,"",SUM(P39:AK39))</f>
        <v/>
      </c>
      <c r="AM39" s="273"/>
      <c r="AN39" s="273"/>
      <c r="AO39" s="273"/>
      <c r="AP39" s="274"/>
      <c r="AQ39" s="31"/>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row>
    <row r="40" spans="1:102" ht="30.75" customHeight="1" thickBot="1">
      <c r="A40" s="32"/>
      <c r="B40" s="246"/>
      <c r="C40" s="247"/>
      <c r="D40" s="247"/>
      <c r="E40" s="247"/>
      <c r="F40" s="247"/>
      <c r="G40" s="247"/>
      <c r="H40" s="248"/>
      <c r="I40" s="259"/>
      <c r="J40" s="260"/>
      <c r="K40" s="261"/>
      <c r="L40" s="260"/>
      <c r="M40" s="257"/>
      <c r="N40" s="258"/>
      <c r="O40" s="70" t="s">
        <v>94</v>
      </c>
      <c r="P40" s="224" t="str">
        <f>IF($B39="","",ROUNDDOWN($M39*$P39*24,0))</f>
        <v/>
      </c>
      <c r="Q40" s="225"/>
      <c r="R40" s="224" t="str">
        <f>IF($B39="","",ROUNDDOWN($M39*$R39*24,0))</f>
        <v/>
      </c>
      <c r="S40" s="225"/>
      <c r="T40" s="224" t="str">
        <f>IF($B39="","",ROUNDDOWN($M39*$T39*24,0))</f>
        <v/>
      </c>
      <c r="U40" s="225"/>
      <c r="V40" s="224" t="str">
        <f>IF($B39="","",ROUNDDOWN($M39*$V39*24,0))</f>
        <v/>
      </c>
      <c r="W40" s="225"/>
      <c r="X40" s="224" t="str">
        <f>IF($B39="","",ROUNDDOWN($M39*$X39*24,0))</f>
        <v/>
      </c>
      <c r="Y40" s="225"/>
      <c r="Z40" s="224" t="str">
        <f>IF($B39="","",ROUNDDOWN($M39*$Z39*24,0))</f>
        <v/>
      </c>
      <c r="AA40" s="225"/>
      <c r="AB40" s="224" t="str">
        <f>IF($B39="","",ROUNDDOWN($M39*$AB39*24,0))</f>
        <v/>
      </c>
      <c r="AC40" s="225"/>
      <c r="AD40" s="224" t="str">
        <f>IF($B39="","",ROUNDDOWN($M39*$AD39*24,0))</f>
        <v/>
      </c>
      <c r="AE40" s="225"/>
      <c r="AF40" s="224" t="str">
        <f>IF($B39="","",ROUNDDOWN($M39*$AF39*24,0))</f>
        <v/>
      </c>
      <c r="AG40" s="225"/>
      <c r="AH40" s="224" t="str">
        <f>IF($B39="","",ROUNDDOWN($M39*$AH39*24,0))</f>
        <v/>
      </c>
      <c r="AI40" s="225"/>
      <c r="AJ40" s="224" t="str">
        <f>IF($B39="","",ROUNDDOWN($M39*$AJ39*24,0))</f>
        <v/>
      </c>
      <c r="AK40" s="225"/>
      <c r="AL40" s="269" t="str">
        <f>IF(B39="","",SUM(P40:AK40))</f>
        <v/>
      </c>
      <c r="AM40" s="270"/>
      <c r="AN40" s="270"/>
      <c r="AO40" s="270"/>
      <c r="AP40" s="271"/>
      <c r="AQ40" s="31"/>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row>
    <row r="41" spans="1:102" ht="30.75" customHeight="1" thickTop="1">
      <c r="A41" s="32"/>
      <c r="B41" s="420" ph="1"/>
      <c r="C41" s="421"/>
      <c r="D41" s="421"/>
      <c r="E41" s="421"/>
      <c r="F41" s="421"/>
      <c r="G41" s="421"/>
      <c r="H41" s="422"/>
      <c r="I41" s="249"/>
      <c r="J41" s="250"/>
      <c r="K41" s="253"/>
      <c r="L41" s="250"/>
      <c r="M41" s="255" t="str">
        <f>IF(B41="","",IF(AND(K41&gt;0,K41&lt;4),_xlfn.XLOOKUP(I41,'R7_健保等級労務費単価表'!A:A,'R7_健保等級労務費単価表'!G:G,"エラー",0),_xlfn.XLOOKUP(I41,'R7_健保等級労務費単価表'!A:A,'R7_健保等級労務費単価表'!F:F,"エラー",0)))</f>
        <v/>
      </c>
      <c r="N41" s="256"/>
      <c r="O41" s="69" t="s">
        <v>93</v>
      </c>
      <c r="P41" s="226"/>
      <c r="Q41" s="227"/>
      <c r="R41" s="226"/>
      <c r="S41" s="227"/>
      <c r="T41" s="267"/>
      <c r="U41" s="268"/>
      <c r="V41" s="266"/>
      <c r="W41" s="227"/>
      <c r="X41" s="267"/>
      <c r="Y41" s="268"/>
      <c r="Z41" s="266"/>
      <c r="AA41" s="227"/>
      <c r="AB41" s="226"/>
      <c r="AC41" s="227"/>
      <c r="AD41" s="226"/>
      <c r="AE41" s="227"/>
      <c r="AF41" s="226"/>
      <c r="AG41" s="227"/>
      <c r="AH41" s="226"/>
      <c r="AI41" s="227"/>
      <c r="AJ41" s="226"/>
      <c r="AK41" s="262"/>
      <c r="AL41" s="272" t="str">
        <f>IF(SUM(P41:AK41)=0,"",SUM(P41:AK41))</f>
        <v/>
      </c>
      <c r="AM41" s="273"/>
      <c r="AN41" s="273"/>
      <c r="AO41" s="273"/>
      <c r="AP41" s="274"/>
      <c r="AQ41" s="31"/>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row>
    <row r="42" spans="1:102" ht="30.75" customHeight="1" thickBot="1">
      <c r="A42" s="32"/>
      <c r="B42" s="246"/>
      <c r="C42" s="247"/>
      <c r="D42" s="247"/>
      <c r="E42" s="247"/>
      <c r="F42" s="247"/>
      <c r="G42" s="247"/>
      <c r="H42" s="248"/>
      <c r="I42" s="259"/>
      <c r="J42" s="260"/>
      <c r="K42" s="261"/>
      <c r="L42" s="260"/>
      <c r="M42" s="257"/>
      <c r="N42" s="258"/>
      <c r="O42" s="70" t="s">
        <v>94</v>
      </c>
      <c r="P42" s="224" t="str">
        <f>IF($B41="","",ROUNDDOWN($M41*$P41*24,0))</f>
        <v/>
      </c>
      <c r="Q42" s="225"/>
      <c r="R42" s="224" t="str">
        <f>IF($B41="","",ROUNDDOWN($M41*$R41*24,0))</f>
        <v/>
      </c>
      <c r="S42" s="225"/>
      <c r="T42" s="224" t="str">
        <f>IF($B41="","",ROUNDDOWN($M41*$T41*24,0))</f>
        <v/>
      </c>
      <c r="U42" s="225"/>
      <c r="V42" s="224" t="str">
        <f>IF($B41="","",ROUNDDOWN($M41*$V41*24,0))</f>
        <v/>
      </c>
      <c r="W42" s="225"/>
      <c r="X42" s="224" t="str">
        <f>IF($B41="","",ROUNDDOWN($M41*$X41*24,0))</f>
        <v/>
      </c>
      <c r="Y42" s="225"/>
      <c r="Z42" s="224" t="str">
        <f>IF($B41="","",ROUNDDOWN($M41*$Z41*24,0))</f>
        <v/>
      </c>
      <c r="AA42" s="225"/>
      <c r="AB42" s="224" t="str">
        <f>IF($B41="","",ROUNDDOWN($M41*$AB41*24,0))</f>
        <v/>
      </c>
      <c r="AC42" s="225"/>
      <c r="AD42" s="224" t="str">
        <f>IF($B41="","",ROUNDDOWN($M41*$AD41*24,0))</f>
        <v/>
      </c>
      <c r="AE42" s="225"/>
      <c r="AF42" s="224" t="str">
        <f>IF($B41="","",ROUNDDOWN($M41*$AF41*24,0))</f>
        <v/>
      </c>
      <c r="AG42" s="225"/>
      <c r="AH42" s="224" t="str">
        <f>IF($B41="","",ROUNDDOWN($M41*$AH41*24,0))</f>
        <v/>
      </c>
      <c r="AI42" s="225"/>
      <c r="AJ42" s="224" t="str">
        <f>IF($B41="","",ROUNDDOWN($M41*$AJ41*24,0))</f>
        <v/>
      </c>
      <c r="AK42" s="225"/>
      <c r="AL42" s="269" t="str">
        <f>IF(B41="","",SUM(P42:AK42))</f>
        <v/>
      </c>
      <c r="AM42" s="270"/>
      <c r="AN42" s="270"/>
      <c r="AO42" s="270"/>
      <c r="AP42" s="271"/>
      <c r="AQ42" s="31"/>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row>
    <row r="43" spans="1:102" ht="30.75" customHeight="1" thickTop="1">
      <c r="A43" s="4"/>
      <c r="B43" s="420" ph="1"/>
      <c r="C43" s="421"/>
      <c r="D43" s="421"/>
      <c r="E43" s="421"/>
      <c r="F43" s="421"/>
      <c r="G43" s="421"/>
      <c r="H43" s="422"/>
      <c r="I43" s="249"/>
      <c r="J43" s="250"/>
      <c r="K43" s="253"/>
      <c r="L43" s="250"/>
      <c r="M43" s="255" t="str">
        <f>IF(B43="","",IF(AND(K43&gt;0,K43&lt;4),_xlfn.XLOOKUP(I43,'R7_健保等級労務費単価表'!A:A,'R7_健保等級労務費単価表'!G:G,"エラー",0),_xlfn.XLOOKUP(I43,'R7_健保等級労務費単価表'!A:A,'R7_健保等級労務費単価表'!F:F,"エラー",0)))</f>
        <v/>
      </c>
      <c r="N43" s="256"/>
      <c r="O43" s="69" t="s">
        <v>93</v>
      </c>
      <c r="P43" s="226"/>
      <c r="Q43" s="227"/>
      <c r="R43" s="226"/>
      <c r="S43" s="227"/>
      <c r="T43" s="267"/>
      <c r="U43" s="268"/>
      <c r="V43" s="266"/>
      <c r="W43" s="227"/>
      <c r="X43" s="267"/>
      <c r="Y43" s="268"/>
      <c r="Z43" s="266"/>
      <c r="AA43" s="227"/>
      <c r="AB43" s="226"/>
      <c r="AC43" s="227"/>
      <c r="AD43" s="226"/>
      <c r="AE43" s="227"/>
      <c r="AF43" s="226"/>
      <c r="AG43" s="227"/>
      <c r="AH43" s="226"/>
      <c r="AI43" s="227"/>
      <c r="AJ43" s="226"/>
      <c r="AK43" s="262"/>
      <c r="AL43" s="272" t="str">
        <f>IF(SUM(P43:AK43)=0,"",SUM(P43:AK43))</f>
        <v/>
      </c>
      <c r="AM43" s="273"/>
      <c r="AN43" s="273"/>
      <c r="AO43" s="273"/>
      <c r="AP43" s="274"/>
      <c r="AQ43" s="31"/>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row>
    <row r="44" spans="1:102" ht="30.75" customHeight="1" thickBot="1">
      <c r="A44" s="4"/>
      <c r="B44" s="246"/>
      <c r="C44" s="247"/>
      <c r="D44" s="247"/>
      <c r="E44" s="247"/>
      <c r="F44" s="247"/>
      <c r="G44" s="247"/>
      <c r="H44" s="248"/>
      <c r="I44" s="259"/>
      <c r="J44" s="260"/>
      <c r="K44" s="261"/>
      <c r="L44" s="260"/>
      <c r="M44" s="257"/>
      <c r="N44" s="258"/>
      <c r="O44" s="70" t="s">
        <v>94</v>
      </c>
      <c r="P44" s="224" t="str">
        <f>IF($B43="","",ROUNDDOWN($M43*$P43*24,0))</f>
        <v/>
      </c>
      <c r="Q44" s="225"/>
      <c r="R44" s="224" t="str">
        <f>IF($B43="","",ROUNDDOWN($M43*$R43*24,0))</f>
        <v/>
      </c>
      <c r="S44" s="225"/>
      <c r="T44" s="224" t="str">
        <f>IF($B43="","",ROUNDDOWN($M43*$T43*24,0))</f>
        <v/>
      </c>
      <c r="U44" s="225"/>
      <c r="V44" s="224" t="str">
        <f>IF($B43="","",ROUNDDOWN($M43*$V43*24,0))</f>
        <v/>
      </c>
      <c r="W44" s="225"/>
      <c r="X44" s="224" t="str">
        <f>IF($B43="","",ROUNDDOWN($M43*$X43*24,0))</f>
        <v/>
      </c>
      <c r="Y44" s="225"/>
      <c r="Z44" s="224" t="str">
        <f>IF($B43="","",ROUNDDOWN($M43*$Z43*24,0))</f>
        <v/>
      </c>
      <c r="AA44" s="225"/>
      <c r="AB44" s="224" t="str">
        <f>IF($B43="","",ROUNDDOWN($M43*$AB43*24,0))</f>
        <v/>
      </c>
      <c r="AC44" s="225"/>
      <c r="AD44" s="224" t="str">
        <f>IF($B43="","",ROUNDDOWN($M43*$AD43*24,0))</f>
        <v/>
      </c>
      <c r="AE44" s="225"/>
      <c r="AF44" s="224" t="str">
        <f>IF($B43="","",ROUNDDOWN($M43*$AF43*24,0))</f>
        <v/>
      </c>
      <c r="AG44" s="225"/>
      <c r="AH44" s="224" t="str">
        <f>IF($B43="","",ROUNDDOWN($M43*$AH43*24,0))</f>
        <v/>
      </c>
      <c r="AI44" s="225"/>
      <c r="AJ44" s="224" t="str">
        <f>IF($B43="","",ROUNDDOWN($M43*$AJ43*24,0))</f>
        <v/>
      </c>
      <c r="AK44" s="225"/>
      <c r="AL44" s="240" t="str">
        <f>IF(B43="","",SUM(P44:AK44))</f>
        <v/>
      </c>
      <c r="AM44" s="241"/>
      <c r="AN44" s="241"/>
      <c r="AO44" s="241"/>
      <c r="AP44" s="242"/>
      <c r="AQ44" s="31"/>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row>
    <row r="45" spans="1:102" ht="30.75" customHeight="1" thickTop="1">
      <c r="A45" s="4"/>
      <c r="B45" s="420" ph="1"/>
      <c r="C45" s="421"/>
      <c r="D45" s="421"/>
      <c r="E45" s="421"/>
      <c r="F45" s="421"/>
      <c r="G45" s="421"/>
      <c r="H45" s="422"/>
      <c r="I45" s="249"/>
      <c r="J45" s="250"/>
      <c r="K45" s="253"/>
      <c r="L45" s="250"/>
      <c r="M45" s="255" t="str">
        <f>IF(B45="","",IF(AND(K45&gt;0,K45&lt;4),_xlfn.XLOOKUP(I45,'R7_健保等級労務費単価表'!A:A,'R7_健保等級労務費単価表'!G:G,"エラー",0),_xlfn.XLOOKUP(I45,'R7_健保等級労務費単価表'!A:A,'R7_健保等級労務費単価表'!F:F,"エラー",0)))</f>
        <v/>
      </c>
      <c r="N45" s="256"/>
      <c r="O45" s="69" t="s">
        <v>93</v>
      </c>
      <c r="P45" s="226"/>
      <c r="Q45" s="227"/>
      <c r="R45" s="226"/>
      <c r="S45" s="227"/>
      <c r="T45" s="267"/>
      <c r="U45" s="268"/>
      <c r="V45" s="266"/>
      <c r="W45" s="227"/>
      <c r="X45" s="267"/>
      <c r="Y45" s="268"/>
      <c r="Z45" s="266"/>
      <c r="AA45" s="227"/>
      <c r="AB45" s="226"/>
      <c r="AC45" s="227"/>
      <c r="AD45" s="226"/>
      <c r="AE45" s="227"/>
      <c r="AF45" s="226"/>
      <c r="AG45" s="227"/>
      <c r="AH45" s="226"/>
      <c r="AI45" s="227"/>
      <c r="AJ45" s="226"/>
      <c r="AK45" s="262"/>
      <c r="AL45" s="263" t="str">
        <f>IF(SUM(P45:AK45)=0,"",SUM(P45:AK45))</f>
        <v/>
      </c>
      <c r="AM45" s="264"/>
      <c r="AN45" s="264"/>
      <c r="AO45" s="264"/>
      <c r="AP45" s="265"/>
      <c r="AQ45" s="31"/>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row>
    <row r="46" spans="1:102" ht="30.75" customHeight="1" thickBot="1">
      <c r="A46" s="4"/>
      <c r="B46" s="246"/>
      <c r="C46" s="247"/>
      <c r="D46" s="247"/>
      <c r="E46" s="247"/>
      <c r="F46" s="247"/>
      <c r="G46" s="247"/>
      <c r="H46" s="248"/>
      <c r="I46" s="259"/>
      <c r="J46" s="260"/>
      <c r="K46" s="261"/>
      <c r="L46" s="260"/>
      <c r="M46" s="257"/>
      <c r="N46" s="258"/>
      <c r="O46" s="70" t="s">
        <v>94</v>
      </c>
      <c r="P46" s="224" t="str">
        <f>IF($B45="","",ROUNDDOWN($M45*$P45*24,0))</f>
        <v/>
      </c>
      <c r="Q46" s="225"/>
      <c r="R46" s="224" t="str">
        <f>IF($B45="","",ROUNDDOWN($M45*$R45*24,0))</f>
        <v/>
      </c>
      <c r="S46" s="225"/>
      <c r="T46" s="224" t="str">
        <f>IF($B45="","",ROUNDDOWN($M45*$T45*24,0))</f>
        <v/>
      </c>
      <c r="U46" s="225"/>
      <c r="V46" s="224" t="str">
        <f>IF($B45="","",ROUNDDOWN($M45*$V45*24,0))</f>
        <v/>
      </c>
      <c r="W46" s="225"/>
      <c r="X46" s="224" t="str">
        <f>IF($B45="","",ROUNDDOWN($M45*$X45*24,0))</f>
        <v/>
      </c>
      <c r="Y46" s="225"/>
      <c r="Z46" s="224" t="str">
        <f>IF($B45="","",ROUNDDOWN($M45*$Z45*24,0))</f>
        <v/>
      </c>
      <c r="AA46" s="225"/>
      <c r="AB46" s="224" t="str">
        <f>IF($B45="","",ROUNDDOWN($M45*$AB45*24,0))</f>
        <v/>
      </c>
      <c r="AC46" s="225"/>
      <c r="AD46" s="224" t="str">
        <f>IF($B45="","",ROUNDDOWN($M45*$AD45*24,0))</f>
        <v/>
      </c>
      <c r="AE46" s="225"/>
      <c r="AF46" s="224" t="str">
        <f>IF($B45="","",ROUNDDOWN($M45*$AF45*24,0))</f>
        <v/>
      </c>
      <c r="AG46" s="225"/>
      <c r="AH46" s="224" t="str">
        <f>IF($B45="","",ROUNDDOWN($M45*$AH45*24,0))</f>
        <v/>
      </c>
      <c r="AI46" s="225"/>
      <c r="AJ46" s="224" t="str">
        <f>IF($B45="","",ROUNDDOWN($M45*$AJ45*24,0))</f>
        <v/>
      </c>
      <c r="AK46" s="225"/>
      <c r="AL46" s="240" t="str">
        <f>IF(B45="","",SUM(P46:AK46))</f>
        <v/>
      </c>
      <c r="AM46" s="241"/>
      <c r="AN46" s="241"/>
      <c r="AO46" s="241"/>
      <c r="AP46" s="242"/>
      <c r="AQ46" s="31"/>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row>
    <row r="47" spans="1:102" ht="30.75" customHeight="1" thickTop="1">
      <c r="A47" s="4"/>
      <c r="B47" s="420" ph="1"/>
      <c r="C47" s="421"/>
      <c r="D47" s="421"/>
      <c r="E47" s="421"/>
      <c r="F47" s="421"/>
      <c r="G47" s="421"/>
      <c r="H47" s="422"/>
      <c r="I47" s="249"/>
      <c r="J47" s="250"/>
      <c r="K47" s="253"/>
      <c r="L47" s="250"/>
      <c r="M47" s="255" t="str">
        <f>IF(B47="","",IF(AND(K47&gt;0,K47&lt;4),_xlfn.XLOOKUP(I47,'R7_健保等級労務費単価表'!A:A,'R7_健保等級労務費単価表'!G:G,"エラー",0),_xlfn.XLOOKUP(I47,'R7_健保等級労務費単価表'!A:A,'R7_健保等級労務費単価表'!F:F,"エラー",0)))</f>
        <v/>
      </c>
      <c r="N47" s="256"/>
      <c r="O47" s="69" t="s">
        <v>93</v>
      </c>
      <c r="P47" s="226"/>
      <c r="Q47" s="227"/>
      <c r="R47" s="226"/>
      <c r="S47" s="227"/>
      <c r="T47" s="267"/>
      <c r="U47" s="268"/>
      <c r="V47" s="266"/>
      <c r="W47" s="227"/>
      <c r="X47" s="267"/>
      <c r="Y47" s="268"/>
      <c r="Z47" s="266"/>
      <c r="AA47" s="227"/>
      <c r="AB47" s="226"/>
      <c r="AC47" s="227"/>
      <c r="AD47" s="226"/>
      <c r="AE47" s="227"/>
      <c r="AF47" s="226"/>
      <c r="AG47" s="227"/>
      <c r="AH47" s="226"/>
      <c r="AI47" s="227"/>
      <c r="AJ47" s="226"/>
      <c r="AK47" s="262"/>
      <c r="AL47" s="263" t="str">
        <f>IF(SUM(P47:AK47)=0,"",SUM(P47:AK47))</f>
        <v/>
      </c>
      <c r="AM47" s="264"/>
      <c r="AN47" s="264"/>
      <c r="AO47" s="264"/>
      <c r="AP47" s="265"/>
      <c r="AQ47" s="31"/>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row>
    <row r="48" spans="1:102" ht="30.75" customHeight="1" thickBot="1">
      <c r="A48" s="4"/>
      <c r="B48" s="246"/>
      <c r="C48" s="247"/>
      <c r="D48" s="247"/>
      <c r="E48" s="247"/>
      <c r="F48" s="247"/>
      <c r="G48" s="247"/>
      <c r="H48" s="248"/>
      <c r="I48" s="259"/>
      <c r="J48" s="260"/>
      <c r="K48" s="261"/>
      <c r="L48" s="260"/>
      <c r="M48" s="257"/>
      <c r="N48" s="258"/>
      <c r="O48" s="70" t="s">
        <v>94</v>
      </c>
      <c r="P48" s="224" t="str">
        <f>IF($B47="","",ROUNDDOWN($M47*$P47*24,0))</f>
        <v/>
      </c>
      <c r="Q48" s="225"/>
      <c r="R48" s="224" t="str">
        <f>IF($B47="","",ROUNDDOWN($M47*$R47*24,0))</f>
        <v/>
      </c>
      <c r="S48" s="225"/>
      <c r="T48" s="224" t="str">
        <f>IF($B47="","",ROUNDDOWN($M47*$T47*24,0))</f>
        <v/>
      </c>
      <c r="U48" s="225"/>
      <c r="V48" s="224" t="str">
        <f>IF($B47="","",ROUNDDOWN($M47*$V47*24,0))</f>
        <v/>
      </c>
      <c r="W48" s="225"/>
      <c r="X48" s="224" t="str">
        <f>IF($B47="","",ROUNDDOWN($M47*$X47*24,0))</f>
        <v/>
      </c>
      <c r="Y48" s="225"/>
      <c r="Z48" s="224" t="str">
        <f>IF($B47="","",ROUNDDOWN($M47*$Z47*24,0))</f>
        <v/>
      </c>
      <c r="AA48" s="225"/>
      <c r="AB48" s="224" t="str">
        <f>IF($B47="","",ROUNDDOWN($M47*$AB47*24,0))</f>
        <v/>
      </c>
      <c r="AC48" s="225"/>
      <c r="AD48" s="224" t="str">
        <f>IF($B47="","",ROUNDDOWN($M47*$AD47*24,0))</f>
        <v/>
      </c>
      <c r="AE48" s="225"/>
      <c r="AF48" s="224" t="str">
        <f>IF($B47="","",ROUNDDOWN($M47*$AF47*24,0))</f>
        <v/>
      </c>
      <c r="AG48" s="225"/>
      <c r="AH48" s="224" t="str">
        <f>IF($B47="","",ROUNDDOWN($M47*$AH47*24,0))</f>
        <v/>
      </c>
      <c r="AI48" s="225"/>
      <c r="AJ48" s="224" t="str">
        <f>IF($B47="","",ROUNDDOWN($M47*$AJ47*24,0))</f>
        <v/>
      </c>
      <c r="AK48" s="225"/>
      <c r="AL48" s="240" t="str">
        <f>IF(B47="","",SUM(P48:AK48))</f>
        <v/>
      </c>
      <c r="AM48" s="241"/>
      <c r="AN48" s="241"/>
      <c r="AO48" s="241"/>
      <c r="AP48" s="242"/>
      <c r="AQ48" s="31"/>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24"/>
      <c r="CS48" s="424"/>
      <c r="CT48" s="424"/>
      <c r="CU48" s="424"/>
      <c r="CV48" s="424"/>
      <c r="CW48" s="424"/>
      <c r="CX48" s="424"/>
    </row>
    <row r="49" spans="1:102" ht="30.75" customHeight="1" thickTop="1">
      <c r="A49" s="4"/>
      <c r="B49" s="420" ph="1"/>
      <c r="C49" s="421"/>
      <c r="D49" s="421"/>
      <c r="E49" s="421"/>
      <c r="F49" s="421"/>
      <c r="G49" s="421"/>
      <c r="H49" s="422"/>
      <c r="I49" s="249"/>
      <c r="J49" s="250"/>
      <c r="K49" s="253"/>
      <c r="L49" s="250"/>
      <c r="M49" s="255" t="str">
        <f>IF(B49="","",IF(AND(K49&gt;0,K49&lt;4),_xlfn.XLOOKUP(I49,'R7_健保等級労務費単価表'!A:A,'R7_健保等級労務費単価表'!G:G,"エラー",0),_xlfn.XLOOKUP(I49,'R7_健保等級労務費単価表'!A:A,'R7_健保等級労務費単価表'!F:F,"エラー",0)))</f>
        <v/>
      </c>
      <c r="N49" s="256"/>
      <c r="O49" s="69" t="s">
        <v>93</v>
      </c>
      <c r="P49" s="226"/>
      <c r="Q49" s="227"/>
      <c r="R49" s="226"/>
      <c r="S49" s="227"/>
      <c r="T49" s="267"/>
      <c r="U49" s="268"/>
      <c r="V49" s="266"/>
      <c r="W49" s="227"/>
      <c r="X49" s="267"/>
      <c r="Y49" s="268"/>
      <c r="Z49" s="266"/>
      <c r="AA49" s="227"/>
      <c r="AB49" s="226"/>
      <c r="AC49" s="227"/>
      <c r="AD49" s="226"/>
      <c r="AE49" s="227"/>
      <c r="AF49" s="226"/>
      <c r="AG49" s="227"/>
      <c r="AH49" s="226"/>
      <c r="AI49" s="227"/>
      <c r="AJ49" s="226"/>
      <c r="AK49" s="262"/>
      <c r="AL49" s="263" t="str">
        <f>IF(SUM(P49:AK49)=0,"",SUM(P49:AK49))</f>
        <v/>
      </c>
      <c r="AM49" s="264"/>
      <c r="AN49" s="264"/>
      <c r="AO49" s="264"/>
      <c r="AP49" s="265"/>
      <c r="AQ49" s="31"/>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4"/>
      <c r="CP49" s="424"/>
      <c r="CQ49" s="424"/>
      <c r="CR49" s="424"/>
      <c r="CS49" s="424"/>
      <c r="CT49" s="424"/>
      <c r="CU49" s="424"/>
      <c r="CV49" s="424"/>
      <c r="CW49" s="424"/>
      <c r="CX49" s="424"/>
    </row>
    <row r="50" spans="1:102" ht="30.75" customHeight="1" thickBot="1">
      <c r="A50" s="4"/>
      <c r="B50" s="246"/>
      <c r="C50" s="247"/>
      <c r="D50" s="247"/>
      <c r="E50" s="247"/>
      <c r="F50" s="247"/>
      <c r="G50" s="247"/>
      <c r="H50" s="248"/>
      <c r="I50" s="251"/>
      <c r="J50" s="252"/>
      <c r="K50" s="254"/>
      <c r="L50" s="252"/>
      <c r="M50" s="257"/>
      <c r="N50" s="258"/>
      <c r="O50" s="70" t="s">
        <v>94</v>
      </c>
      <c r="P50" s="224" t="str">
        <f>IF($B49="","",ROUNDDOWN($M49*$P49*24,0))</f>
        <v/>
      </c>
      <c r="Q50" s="225"/>
      <c r="R50" s="224" t="str">
        <f>IF($B49="","",ROUNDDOWN($M49*$R49*24,0))</f>
        <v/>
      </c>
      <c r="S50" s="225"/>
      <c r="T50" s="224" t="str">
        <f>IF($B49="","",ROUNDDOWN($M49*$T49*24,0))</f>
        <v/>
      </c>
      <c r="U50" s="225"/>
      <c r="V50" s="224" t="str">
        <f>IF($B49="","",ROUNDDOWN($M49*$V49*24,0))</f>
        <v/>
      </c>
      <c r="W50" s="225"/>
      <c r="X50" s="224" t="str">
        <f>IF($B49="","",ROUNDDOWN($M49*$X49*24,0))</f>
        <v/>
      </c>
      <c r="Y50" s="225"/>
      <c r="Z50" s="224" t="str">
        <f>IF($B49="","",ROUNDDOWN($M49*$Z49*24,0))</f>
        <v/>
      </c>
      <c r="AA50" s="225"/>
      <c r="AB50" s="224" t="str">
        <f>IF($B49="","",ROUNDDOWN($M49*$AB49*24,0))</f>
        <v/>
      </c>
      <c r="AC50" s="225"/>
      <c r="AD50" s="224" t="str">
        <f>IF($B49="","",ROUNDDOWN($M49*$AD49*24,0))</f>
        <v/>
      </c>
      <c r="AE50" s="225"/>
      <c r="AF50" s="224" t="str">
        <f>IF($B49="","",ROUNDDOWN($M49*$AF49*24,0))</f>
        <v/>
      </c>
      <c r="AG50" s="225"/>
      <c r="AH50" s="224" t="str">
        <f>IF($B49="","",ROUNDDOWN($M49*$AH49*24,0))</f>
        <v/>
      </c>
      <c r="AI50" s="225"/>
      <c r="AJ50" s="224" t="str">
        <f>IF($B49="","",ROUNDDOWN($M49*$AJ49*24,0))</f>
        <v/>
      </c>
      <c r="AK50" s="225"/>
      <c r="AL50" s="237" t="str">
        <f>IF(B49="","",SUM(P50:AK50))</f>
        <v/>
      </c>
      <c r="AM50" s="238"/>
      <c r="AN50" s="238"/>
      <c r="AO50" s="238"/>
      <c r="AP50" s="239"/>
      <c r="AQ50" s="31"/>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row>
    <row r="51" spans="1:102" ht="30.75" customHeight="1" thickTop="1" thickBot="1">
      <c r="A51" s="4"/>
      <c r="B51" s="228" t="s">
        <v>24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30"/>
      <c r="AL51" s="231">
        <f>SUMIF(O11:O50,"時間(hh:mm)",AL11:AP50)</f>
        <v>0</v>
      </c>
      <c r="AM51" s="232"/>
      <c r="AN51" s="232"/>
      <c r="AO51" s="232"/>
      <c r="AP51" s="233"/>
      <c r="AQ51" s="31"/>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c r="CT51" s="424"/>
      <c r="CU51" s="424"/>
      <c r="CV51" s="424"/>
      <c r="CW51" s="424"/>
      <c r="CX51" s="424"/>
    </row>
    <row r="52" spans="1:102" ht="30.75" customHeight="1" thickTop="1" thickBot="1">
      <c r="A52" s="4"/>
      <c r="B52" s="228" t="s">
        <v>50</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30"/>
      <c r="AL52" s="234">
        <f>SUMIF(O11:O50,"金額(￥)",AL11:AP50)</f>
        <v>0</v>
      </c>
      <c r="AM52" s="235"/>
      <c r="AN52" s="235"/>
      <c r="AO52" s="235"/>
      <c r="AP52" s="236"/>
      <c r="AQ52" s="31"/>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4"/>
      <c r="CD52" s="424"/>
      <c r="CE52" s="424"/>
      <c r="CF52" s="424"/>
      <c r="CG52" s="424"/>
      <c r="CH52" s="424"/>
      <c r="CI52" s="424"/>
      <c r="CJ52" s="424"/>
      <c r="CK52" s="424"/>
      <c r="CL52" s="424"/>
      <c r="CM52" s="424"/>
      <c r="CN52" s="424"/>
      <c r="CO52" s="424"/>
      <c r="CP52" s="424"/>
      <c r="CQ52" s="424"/>
      <c r="CR52" s="424"/>
      <c r="CS52" s="424"/>
      <c r="CT52" s="424"/>
      <c r="CU52" s="424"/>
      <c r="CV52" s="424"/>
      <c r="CW52" s="424"/>
      <c r="CX52" s="424"/>
    </row>
    <row r="53" spans="1:102" ht="15.75" customHeight="1">
      <c r="A53" s="4"/>
      <c r="B53" s="28"/>
      <c r="C53" s="21"/>
      <c r="D53" s="21"/>
      <c r="E53" s="21"/>
      <c r="F53" s="21"/>
      <c r="G53" s="21"/>
      <c r="H53" s="21"/>
      <c r="I53" s="21"/>
      <c r="J53" s="21"/>
      <c r="K53" s="21"/>
      <c r="L53" s="21"/>
      <c r="Q53" s="21"/>
      <c r="S53" s="21"/>
      <c r="T53" s="21"/>
      <c r="U53" s="21"/>
      <c r="V53" s="21"/>
      <c r="W53" s="21"/>
      <c r="X53" s="21"/>
      <c r="Y53" s="21"/>
      <c r="Z53" s="21"/>
      <c r="AA53" s="21"/>
      <c r="AB53" s="21"/>
      <c r="AC53" s="8"/>
      <c r="AD53" s="8"/>
      <c r="AE53" s="8"/>
      <c r="AF53" s="21"/>
      <c r="AG53" s="21"/>
      <c r="AH53" s="21"/>
      <c r="AI53" s="21"/>
      <c r="AJ53" s="21"/>
      <c r="AK53" s="21"/>
      <c r="AL53" s="21"/>
      <c r="AM53" s="21"/>
      <c r="AN53" s="21"/>
      <c r="AO53" s="21"/>
      <c r="AP53" s="21"/>
      <c r="AQ53" s="31"/>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424"/>
      <c r="CP53" s="424"/>
      <c r="CQ53" s="424"/>
      <c r="CR53" s="424"/>
      <c r="CS53" s="424"/>
      <c r="CT53" s="424"/>
      <c r="CU53" s="424"/>
      <c r="CV53" s="424"/>
      <c r="CW53" s="424"/>
      <c r="CX53" s="424"/>
    </row>
    <row r="54" spans="1:102" ht="5.25" customHeight="1">
      <c r="A54" s="24"/>
      <c r="C54" s="1"/>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24"/>
      <c r="AK54" s="24"/>
      <c r="AL54" s="24"/>
      <c r="AM54" s="24"/>
      <c r="AN54" s="24"/>
      <c r="AO54" s="24"/>
      <c r="AP54" s="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row>
    <row r="55" spans="1:102" ht="10.5" customHeight="1">
      <c r="A55" s="24"/>
      <c r="I55" s="11"/>
      <c r="J55" s="11"/>
      <c r="K55" s="11"/>
      <c r="AS55" s="11" t="s">
        <v>51</v>
      </c>
    </row>
    <row r="56" spans="1:102" ht="10.5" customHeight="1">
      <c r="C56" s="9"/>
      <c r="D56" s="9"/>
      <c r="E56" s="9"/>
      <c r="F56" s="9"/>
      <c r="G56" s="9"/>
      <c r="H56" s="9"/>
      <c r="I56" s="16"/>
      <c r="J56" s="16"/>
      <c r="K56" s="16"/>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102" ht="10.5" customHeight="1">
      <c r="C57" s="9"/>
      <c r="D57" s="9"/>
      <c r="E57" s="9"/>
      <c r="F57" s="9"/>
      <c r="G57" s="9"/>
      <c r="H57" s="9"/>
      <c r="I57" s="16"/>
      <c r="J57" s="16"/>
      <c r="K57" s="16"/>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102" ht="10.5" customHeight="1">
      <c r="C58" s="9"/>
      <c r="D58" s="9"/>
      <c r="E58" s="9"/>
      <c r="F58" s="9"/>
      <c r="G58" s="9"/>
      <c r="H58" s="9"/>
      <c r="I58" s="16"/>
      <c r="J58" s="16"/>
      <c r="K58" s="16"/>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102" ht="10.5" customHeight="1">
      <c r="C59" s="9"/>
      <c r="D59" s="3"/>
      <c r="E59" s="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102" ht="10.5" customHeight="1">
      <c r="C60" s="9"/>
      <c r="D60" s="1"/>
      <c r="E60" s="19"/>
      <c r="F60" s="17"/>
      <c r="G60" s="19"/>
      <c r="H60" s="5"/>
      <c r="I60" s="5"/>
      <c r="J60" s="5"/>
      <c r="K60" s="5"/>
      <c r="L60" s="5"/>
      <c r="M60" s="6"/>
      <c r="N60" s="7"/>
      <c r="O60" s="7"/>
    </row>
    <row r="61" spans="1:102" ht="10.5" customHeight="1">
      <c r="C61" s="9"/>
      <c r="D61" s="1"/>
      <c r="E61" s="2"/>
      <c r="F61" s="2"/>
      <c r="G61" s="2"/>
      <c r="H61" s="2"/>
      <c r="I61" s="33"/>
      <c r="J61" s="33"/>
      <c r="K61" s="33"/>
      <c r="L61" s="34"/>
      <c r="M61" s="18"/>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102" ht="10.5" customHeight="1">
      <c r="A62" s="35"/>
      <c r="C62" s="9"/>
      <c r="D62" s="1"/>
      <c r="E62" s="2"/>
      <c r="F62" s="2"/>
      <c r="G62" s="2"/>
      <c r="H62" s="2"/>
      <c r="I62" s="34"/>
      <c r="J62" s="34"/>
      <c r="K62" s="34"/>
      <c r="L62" s="34"/>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102" ht="10.5" customHeight="1">
      <c r="A63" s="35"/>
      <c r="C63" s="9"/>
      <c r="D63" s="1"/>
      <c r="E63" s="2"/>
      <c r="F63" s="2"/>
      <c r="G63" s="2"/>
      <c r="H63" s="2"/>
      <c r="I63" s="34"/>
      <c r="J63" s="34"/>
      <c r="K63" s="34"/>
      <c r="L63" s="34"/>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102" ht="10.5" customHeight="1">
      <c r="A64" s="35"/>
      <c r="C64" s="9"/>
      <c r="D64" s="1"/>
      <c r="E64" s="2"/>
      <c r="F64" s="2"/>
      <c r="G64" s="2"/>
      <c r="H64" s="2"/>
      <c r="I64" s="34"/>
      <c r="J64" s="34"/>
      <c r="K64" s="34"/>
      <c r="L64" s="34"/>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42" ht="10.5" customHeight="1">
      <c r="A65" s="35"/>
      <c r="C65" s="9"/>
      <c r="D65" s="1"/>
      <c r="E65" s="2"/>
      <c r="F65" s="2"/>
      <c r="G65" s="2"/>
      <c r="H65" s="2"/>
      <c r="I65" s="34"/>
      <c r="J65" s="34"/>
      <c r="K65" s="34"/>
      <c r="L65" s="34"/>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42" ht="10.5" customHeight="1">
      <c r="A66" s="35"/>
      <c r="C66" s="9"/>
      <c r="D66" s="1"/>
      <c r="E66" s="2"/>
      <c r="F66" s="2"/>
      <c r="G66" s="2"/>
      <c r="H66" s="2"/>
      <c r="I66" s="34"/>
      <c r="J66" s="34"/>
      <c r="K66" s="34"/>
      <c r="L66" s="34"/>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42" ht="10.5" customHeight="1">
      <c r="A67" s="35"/>
      <c r="C67" s="9"/>
      <c r="D67" s="1"/>
      <c r="E67" s="2"/>
      <c r="F67" s="2"/>
      <c r="G67" s="2"/>
      <c r="H67" s="2"/>
      <c r="I67" s="34"/>
      <c r="J67" s="34"/>
      <c r="K67" s="34"/>
      <c r="L67" s="34"/>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42" ht="10.5" customHeight="1">
      <c r="A68" s="35"/>
      <c r="C68" s="9"/>
      <c r="D68" s="1"/>
      <c r="E68" s="2"/>
      <c r="F68" s="2"/>
      <c r="G68" s="2"/>
      <c r="H68" s="2"/>
      <c r="I68" s="34"/>
      <c r="J68" s="34"/>
      <c r="K68" s="34"/>
      <c r="L68" s="34"/>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42" ht="10.5" customHeight="1">
      <c r="A69" s="35"/>
      <c r="D69" s="1"/>
      <c r="E69" s="2"/>
      <c r="F69" s="2"/>
      <c r="G69" s="2"/>
      <c r="H69" s="2"/>
      <c r="I69" s="34"/>
      <c r="J69" s="34"/>
      <c r="K69" s="34"/>
      <c r="L69" s="34"/>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42" ht="10.5" customHeight="1">
      <c r="A70" s="35"/>
      <c r="D70" s="1"/>
      <c r="E70" s="2"/>
      <c r="F70" s="2"/>
      <c r="G70" s="2"/>
      <c r="H70" s="2"/>
      <c r="I70" s="34"/>
      <c r="J70" s="34"/>
      <c r="K70" s="34"/>
      <c r="L70" s="34"/>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1:42" ht="10.5" customHeight="1">
      <c r="A71" s="35"/>
      <c r="D71" s="1"/>
      <c r="E71" s="2"/>
      <c r="F71" s="2"/>
      <c r="G71" s="2"/>
      <c r="H71" s="2"/>
      <c r="I71" s="34"/>
      <c r="J71" s="34"/>
      <c r="K71" s="34"/>
      <c r="L71" s="34"/>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1:42" ht="10.5" customHeight="1">
      <c r="A72" s="35"/>
      <c r="D72" s="1"/>
      <c r="E72" s="2"/>
      <c r="F72" s="2"/>
      <c r="G72" s="2"/>
      <c r="H72" s="2"/>
      <c r="I72" s="34"/>
      <c r="J72" s="34"/>
      <c r="K72" s="34"/>
      <c r="L72" s="34"/>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row>
    <row r="73" spans="1:42" ht="10.5" customHeight="1">
      <c r="A73" s="35"/>
      <c r="D73" s="1"/>
      <c r="E73" s="2"/>
      <c r="F73" s="2"/>
      <c r="G73" s="2"/>
      <c r="H73" s="2"/>
      <c r="I73" s="33"/>
      <c r="J73" s="33"/>
      <c r="K73" s="33"/>
      <c r="L73" s="33"/>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row>
    <row r="74" spans="1:42" ht="10.5" customHeight="1">
      <c r="A74" s="35"/>
      <c r="D74" s="3"/>
      <c r="E74" s="2"/>
      <c r="F74" s="2"/>
      <c r="G74" s="2"/>
      <c r="H74" s="2"/>
      <c r="I74" s="33"/>
      <c r="J74" s="33"/>
      <c r="K74" s="33"/>
      <c r="L74" s="33"/>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row>
    <row r="75" spans="1:42" ht="10.5" customHeight="1">
      <c r="A75" s="35"/>
      <c r="D75" s="1"/>
      <c r="E75" s="2"/>
      <c r="F75" s="2"/>
      <c r="G75" s="2"/>
      <c r="H75" s="2"/>
      <c r="I75" s="33"/>
      <c r="J75" s="33"/>
      <c r="K75" s="33"/>
      <c r="L75" s="33"/>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row>
    <row r="76" spans="1:42" ht="10.5" customHeight="1">
      <c r="A76" s="35"/>
      <c r="D76" s="3"/>
      <c r="E76" s="2"/>
      <c r="F76" s="2"/>
      <c r="G76" s="2"/>
      <c r="H76" s="2"/>
      <c r="I76" s="33"/>
      <c r="J76" s="33"/>
      <c r="K76" s="33"/>
      <c r="L76" s="33"/>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row r="77" spans="1:42" ht="10.5" customHeight="1">
      <c r="A77" s="35"/>
      <c r="D77" s="1"/>
      <c r="E77" s="2"/>
      <c r="F77" s="2"/>
      <c r="G77" s="2"/>
      <c r="H77" s="2"/>
      <c r="I77" s="2"/>
      <c r="J77" s="2"/>
      <c r="K77" s="2"/>
      <c r="L77" s="2"/>
      <c r="M77" s="9"/>
      <c r="N77" s="9"/>
      <c r="O77" s="9"/>
      <c r="P77" s="2"/>
      <c r="Q77" s="2"/>
      <c r="R77" s="2"/>
      <c r="S77" s="2"/>
      <c r="T77" s="2"/>
      <c r="U77" s="2"/>
      <c r="V77" s="2"/>
      <c r="W77" s="2"/>
      <c r="X77" s="2"/>
      <c r="Y77" s="2"/>
      <c r="Z77" s="2"/>
      <c r="AA77" s="2"/>
      <c r="AB77" s="2"/>
      <c r="AC77" s="2"/>
      <c r="AD77" s="26"/>
      <c r="AE77" s="8"/>
      <c r="AF77" s="20"/>
      <c r="AG77" s="20"/>
      <c r="AH77" s="20"/>
      <c r="AI77" s="20"/>
      <c r="AJ77" s="20"/>
      <c r="AK77" s="20"/>
      <c r="AL77" s="20"/>
      <c r="AM77" s="20"/>
      <c r="AN77" s="20"/>
      <c r="AO77" s="20"/>
      <c r="AP77" s="20"/>
    </row>
    <row r="78" spans="1:42" ht="10.5" customHeight="1">
      <c r="A78" s="9"/>
      <c r="D78" s="1"/>
      <c r="E78" s="2"/>
      <c r="F78" s="2"/>
      <c r="G78" s="2"/>
      <c r="H78" s="2"/>
      <c r="I78" s="2"/>
      <c r="J78" s="2"/>
      <c r="K78" s="2"/>
      <c r="L78" s="2"/>
      <c r="M78" s="9"/>
      <c r="N78" s="9"/>
      <c r="O78" s="9"/>
      <c r="P78" s="2"/>
      <c r="Q78" s="2"/>
      <c r="R78" s="2"/>
      <c r="S78" s="2"/>
      <c r="T78" s="2"/>
      <c r="U78" s="2"/>
      <c r="V78" s="2"/>
      <c r="W78" s="2"/>
      <c r="X78" s="2"/>
      <c r="Y78" s="2"/>
      <c r="Z78" s="2"/>
      <c r="AA78" s="2"/>
      <c r="AB78" s="2"/>
      <c r="AC78" s="2"/>
      <c r="AD78" s="8"/>
      <c r="AE78" s="8"/>
      <c r="AF78" s="20"/>
      <c r="AG78" s="20"/>
      <c r="AH78" s="20"/>
      <c r="AI78" s="20"/>
      <c r="AJ78" s="20"/>
      <c r="AK78" s="20"/>
      <c r="AL78" s="20"/>
      <c r="AM78" s="20"/>
      <c r="AN78" s="20"/>
      <c r="AO78" s="20"/>
      <c r="AP78" s="20"/>
    </row>
    <row r="79" spans="1:42" ht="10.5" customHeight="1">
      <c r="A79" s="9"/>
      <c r="D79" s="1"/>
      <c r="E79" s="2"/>
      <c r="F79" s="2"/>
      <c r="G79" s="2"/>
      <c r="H79" s="2"/>
      <c r="I79" s="2"/>
      <c r="J79" s="2"/>
      <c r="K79" s="2"/>
      <c r="L79" s="2"/>
      <c r="M79" s="19"/>
      <c r="N79" s="19"/>
      <c r="O79" s="19"/>
      <c r="P79" s="2"/>
      <c r="Q79" s="2"/>
      <c r="R79" s="2"/>
      <c r="S79" s="2"/>
      <c r="T79" s="2"/>
      <c r="U79" s="2"/>
      <c r="V79" s="2"/>
      <c r="W79" s="2"/>
      <c r="X79" s="2"/>
      <c r="Y79" s="2"/>
      <c r="Z79" s="2"/>
      <c r="AA79" s="2"/>
      <c r="AB79" s="2"/>
      <c r="AC79" s="2"/>
      <c r="AD79" s="26"/>
      <c r="AE79" s="8"/>
      <c r="AF79" s="20"/>
      <c r="AG79" s="20"/>
      <c r="AH79" s="20"/>
      <c r="AI79" s="20"/>
      <c r="AJ79" s="20"/>
      <c r="AK79" s="20"/>
      <c r="AL79" s="20"/>
      <c r="AM79" s="20"/>
      <c r="AN79" s="20"/>
      <c r="AO79" s="20"/>
      <c r="AP79" s="20"/>
    </row>
    <row r="80" spans="1:42" ht="10.5" customHeight="1">
      <c r="A80" s="9"/>
      <c r="D80" s="1"/>
      <c r="E80" s="2"/>
      <c r="F80" s="2"/>
      <c r="G80" s="2"/>
      <c r="H80" s="2"/>
      <c r="I80" s="2"/>
      <c r="J80" s="2"/>
      <c r="K80" s="2"/>
      <c r="L80" s="2"/>
      <c r="M80" s="9"/>
      <c r="N80" s="19"/>
      <c r="O80" s="19"/>
      <c r="P80" s="2"/>
      <c r="Q80" s="2"/>
      <c r="R80" s="2"/>
      <c r="S80" s="2"/>
      <c r="T80" s="2"/>
      <c r="U80" s="2"/>
      <c r="V80" s="2"/>
      <c r="W80" s="2"/>
      <c r="X80" s="2"/>
      <c r="Y80" s="2"/>
      <c r="Z80" s="2"/>
      <c r="AA80" s="2"/>
      <c r="AB80" s="2"/>
      <c r="AC80" s="2"/>
      <c r="AD80" s="8"/>
      <c r="AE80" s="8"/>
      <c r="AF80" s="20"/>
      <c r="AG80" s="20"/>
      <c r="AH80" s="20"/>
      <c r="AI80" s="20"/>
      <c r="AJ80" s="20"/>
      <c r="AK80" s="20"/>
      <c r="AL80" s="20"/>
      <c r="AM80" s="20"/>
      <c r="AN80" s="20"/>
      <c r="AO80" s="20"/>
      <c r="AP80" s="20"/>
    </row>
    <row r="81" spans="1:42" ht="10.5" customHeight="1">
      <c r="A81" s="9"/>
      <c r="D81" s="1"/>
      <c r="E81" s="2"/>
      <c r="F81" s="2"/>
      <c r="G81" s="2"/>
      <c r="H81" s="2"/>
      <c r="I81" s="2"/>
      <c r="J81" s="2"/>
      <c r="K81" s="2"/>
      <c r="L81" s="2"/>
      <c r="M81" s="9"/>
      <c r="N81" s="9"/>
      <c r="O81" s="9"/>
      <c r="P81" s="2"/>
      <c r="Q81" s="2"/>
      <c r="R81" s="2"/>
      <c r="S81" s="2"/>
      <c r="T81" s="2"/>
      <c r="U81" s="2"/>
      <c r="V81" s="2"/>
      <c r="W81" s="2"/>
      <c r="X81" s="2"/>
      <c r="Y81" s="2"/>
      <c r="Z81" s="2"/>
      <c r="AA81" s="2"/>
      <c r="AB81" s="2"/>
      <c r="AC81" s="2"/>
      <c r="AD81" s="26"/>
      <c r="AE81" s="8"/>
      <c r="AF81" s="20"/>
      <c r="AG81" s="20"/>
      <c r="AH81" s="20"/>
      <c r="AI81" s="20"/>
      <c r="AJ81" s="20"/>
      <c r="AK81" s="20"/>
      <c r="AL81" s="20"/>
      <c r="AM81" s="20"/>
      <c r="AN81" s="20"/>
      <c r="AO81" s="20"/>
      <c r="AP81" s="20"/>
    </row>
    <row r="82" spans="1:42" ht="10.5" customHeight="1">
      <c r="A82" s="9"/>
      <c r="D82" s="1"/>
      <c r="E82" s="2"/>
      <c r="F82" s="2"/>
      <c r="G82" s="2"/>
      <c r="H82" s="2"/>
      <c r="I82" s="2"/>
      <c r="J82" s="2"/>
      <c r="K82" s="2"/>
      <c r="L82" s="2"/>
      <c r="M82" s="9"/>
      <c r="N82" s="9"/>
      <c r="O82" s="9"/>
      <c r="P82" s="2"/>
      <c r="Q82" s="2"/>
      <c r="R82" s="2"/>
      <c r="S82" s="2"/>
      <c r="T82" s="2"/>
      <c r="U82" s="2"/>
      <c r="V82" s="2"/>
      <c r="W82" s="2"/>
      <c r="X82" s="2"/>
      <c r="Y82" s="2"/>
      <c r="Z82" s="2"/>
      <c r="AA82" s="2"/>
      <c r="AB82" s="2"/>
      <c r="AC82" s="2"/>
      <c r="AD82" s="8"/>
      <c r="AE82" s="8"/>
      <c r="AF82" s="20"/>
      <c r="AG82" s="20"/>
      <c r="AH82" s="20"/>
      <c r="AI82" s="20"/>
      <c r="AJ82" s="20"/>
      <c r="AK82" s="20"/>
      <c r="AL82" s="20"/>
      <c r="AM82" s="20"/>
      <c r="AN82" s="20"/>
      <c r="AO82" s="20"/>
      <c r="AP82" s="20"/>
    </row>
    <row r="83" spans="1:42" ht="10.5" customHeight="1">
      <c r="A83" s="9"/>
      <c r="D83" s="1"/>
      <c r="E83" s="2"/>
      <c r="F83" s="2"/>
      <c r="G83" s="2"/>
      <c r="H83" s="2"/>
      <c r="I83" s="2"/>
      <c r="J83" s="2"/>
      <c r="K83" s="2"/>
      <c r="L83" s="2"/>
      <c r="M83" s="19"/>
      <c r="N83" s="19"/>
      <c r="O83" s="19"/>
      <c r="P83" s="2"/>
      <c r="Q83" s="2"/>
      <c r="R83" s="2"/>
      <c r="S83" s="2"/>
      <c r="T83" s="2"/>
      <c r="U83" s="2"/>
      <c r="V83" s="2"/>
      <c r="W83" s="2"/>
      <c r="X83" s="2"/>
      <c r="Y83" s="2"/>
      <c r="Z83" s="2"/>
      <c r="AA83" s="2"/>
      <c r="AB83" s="2"/>
      <c r="AC83" s="2"/>
      <c r="AD83" s="26"/>
      <c r="AE83" s="8"/>
      <c r="AF83" s="20"/>
      <c r="AG83" s="20"/>
      <c r="AH83" s="20"/>
      <c r="AI83" s="20"/>
      <c r="AJ83" s="20"/>
      <c r="AK83" s="20"/>
      <c r="AL83" s="20"/>
      <c r="AM83" s="20"/>
      <c r="AN83" s="20"/>
      <c r="AO83" s="20"/>
      <c r="AP83" s="20"/>
    </row>
    <row r="84" spans="1:42" ht="10.5" customHeight="1">
      <c r="A84" s="9"/>
      <c r="D84" s="1"/>
      <c r="E84" s="2"/>
      <c r="F84" s="2"/>
      <c r="G84" s="2"/>
      <c r="H84" s="2"/>
      <c r="I84" s="2"/>
      <c r="J84" s="2"/>
      <c r="K84" s="2"/>
      <c r="L84" s="2"/>
      <c r="M84" s="9"/>
      <c r="N84" s="19"/>
      <c r="O84" s="19"/>
      <c r="P84" s="2"/>
      <c r="Q84" s="2"/>
      <c r="R84" s="2"/>
      <c r="S84" s="2"/>
      <c r="T84" s="2"/>
      <c r="U84" s="2"/>
      <c r="V84" s="2"/>
      <c r="W84" s="2"/>
      <c r="X84" s="2"/>
      <c r="Y84" s="2"/>
      <c r="Z84" s="2"/>
      <c r="AA84" s="2"/>
      <c r="AB84" s="2"/>
      <c r="AC84" s="2"/>
      <c r="AD84" s="8"/>
      <c r="AE84" s="8"/>
      <c r="AF84" s="20"/>
      <c r="AG84" s="20"/>
      <c r="AH84" s="20"/>
      <c r="AI84" s="20"/>
      <c r="AJ84" s="20"/>
      <c r="AK84" s="20"/>
      <c r="AL84" s="20"/>
      <c r="AM84" s="20"/>
      <c r="AN84" s="20"/>
      <c r="AO84" s="20"/>
      <c r="AP84" s="20"/>
    </row>
    <row r="85" spans="1:42" ht="10.5" customHeight="1">
      <c r="A85" s="9"/>
      <c r="D85" s="1"/>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42" ht="10.5" customHeight="1">
      <c r="A86" s="2"/>
      <c r="D86" s="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0.5" customHeight="1">
      <c r="A87" s="25"/>
      <c r="D87" s="1"/>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0.5" customHeight="1">
      <c r="A88" s="25"/>
      <c r="D88" s="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42" ht="10.5" customHeight="1">
      <c r="A89" s="2"/>
      <c r="D89" s="1"/>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0.5" customHeight="1">
      <c r="A90" s="25"/>
      <c r="D90" s="1"/>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0.5" customHeight="1">
      <c r="A91" s="25"/>
    </row>
  </sheetData>
  <sheetProtection algorithmName="SHA-512" hashValue="v0/YQE9Gk+7h0bk0V49Qq1fPa8+ZiILAxjWjEWXuh3A183y5LuGfyRr8AyGA4akf1WoSDxd5aw5dQSYy9Crl9A==" saltValue="BGzDIcZr8y31A12c0Xmslw==" spinCount="100000" sheet="1" objects="1" scenarios="1" formatCells="0" formatColumns="0" formatRows="0" insertRows="0"/>
  <mergeCells count="585">
    <mergeCell ref="AD49:AE49"/>
    <mergeCell ref="AF49:AG49"/>
    <mergeCell ref="B51:AK51"/>
    <mergeCell ref="AL51:AP51"/>
    <mergeCell ref="B52:AK52"/>
    <mergeCell ref="AL52:AP52"/>
    <mergeCell ref="AB50:AC50"/>
    <mergeCell ref="AD50:AE50"/>
    <mergeCell ref="AF50:AG50"/>
    <mergeCell ref="AH50:AI50"/>
    <mergeCell ref="AJ50:AK50"/>
    <mergeCell ref="AL50:AP50"/>
    <mergeCell ref="P50:Q50"/>
    <mergeCell ref="T50:U50"/>
    <mergeCell ref="V50:W50"/>
    <mergeCell ref="X50:Y50"/>
    <mergeCell ref="Z50:AA50"/>
    <mergeCell ref="AJ48:AK48"/>
    <mergeCell ref="AL48:AP48"/>
    <mergeCell ref="B49:H50"/>
    <mergeCell ref="I49:J50"/>
    <mergeCell ref="K49:L50"/>
    <mergeCell ref="M49:N50"/>
    <mergeCell ref="X48:Y48"/>
    <mergeCell ref="Z48:AA48"/>
    <mergeCell ref="AB48:AC48"/>
    <mergeCell ref="AD48:AE48"/>
    <mergeCell ref="AF48:AG48"/>
    <mergeCell ref="AH48:AI48"/>
    <mergeCell ref="P48:Q48"/>
    <mergeCell ref="T48:U48"/>
    <mergeCell ref="V48:W48"/>
    <mergeCell ref="B47:H48"/>
    <mergeCell ref="I47:J48"/>
    <mergeCell ref="K47:L48"/>
    <mergeCell ref="AH49:AI49"/>
    <mergeCell ref="AJ49:AK49"/>
    <mergeCell ref="AL49:AP49"/>
    <mergeCell ref="V49:W49"/>
    <mergeCell ref="X49:Y49"/>
    <mergeCell ref="Z49:AA49"/>
    <mergeCell ref="M47:N48"/>
    <mergeCell ref="P47:Q47"/>
    <mergeCell ref="T47:U47"/>
    <mergeCell ref="V47:W47"/>
    <mergeCell ref="X47:Y47"/>
    <mergeCell ref="Z47:AA47"/>
    <mergeCell ref="AB47:AC47"/>
    <mergeCell ref="P49:Q49"/>
    <mergeCell ref="T49:U49"/>
    <mergeCell ref="AB49:AC49"/>
    <mergeCell ref="AL47:AP47"/>
    <mergeCell ref="AH45:AI45"/>
    <mergeCell ref="AJ45:AK45"/>
    <mergeCell ref="AL45:AP45"/>
    <mergeCell ref="V45:W45"/>
    <mergeCell ref="X45:Y45"/>
    <mergeCell ref="Z45:AA45"/>
    <mergeCell ref="AB45:AC45"/>
    <mergeCell ref="AD45:AE45"/>
    <mergeCell ref="AF45:AG45"/>
    <mergeCell ref="AJ46:AK46"/>
    <mergeCell ref="AL46:AP46"/>
    <mergeCell ref="V46:W46"/>
    <mergeCell ref="X46:Y46"/>
    <mergeCell ref="Z46:AA46"/>
    <mergeCell ref="AB46:AC46"/>
    <mergeCell ref="AD46:AE46"/>
    <mergeCell ref="AF46:AG46"/>
    <mergeCell ref="AH46:AI46"/>
    <mergeCell ref="AJ44:AK44"/>
    <mergeCell ref="P46:Q46"/>
    <mergeCell ref="T46:U46"/>
    <mergeCell ref="AD47:AE47"/>
    <mergeCell ref="AF47:AG47"/>
    <mergeCell ref="AH47:AI47"/>
    <mergeCell ref="AJ47:AK47"/>
    <mergeCell ref="AL44:AP44"/>
    <mergeCell ref="B45:H46"/>
    <mergeCell ref="I45:J46"/>
    <mergeCell ref="K45:L46"/>
    <mergeCell ref="M45:N46"/>
    <mergeCell ref="X44:Y44"/>
    <mergeCell ref="Z44:AA44"/>
    <mergeCell ref="AB44:AC44"/>
    <mergeCell ref="AD44:AE44"/>
    <mergeCell ref="AF44:AG44"/>
    <mergeCell ref="AH44:AI44"/>
    <mergeCell ref="P44:Q44"/>
    <mergeCell ref="T44:U44"/>
    <mergeCell ref="V44:W44"/>
    <mergeCell ref="B43:H44"/>
    <mergeCell ref="I43:J44"/>
    <mergeCell ref="K43:L44"/>
    <mergeCell ref="M43:N44"/>
    <mergeCell ref="P43:Q43"/>
    <mergeCell ref="T43:U43"/>
    <mergeCell ref="V43:W43"/>
    <mergeCell ref="X43:Y43"/>
    <mergeCell ref="P45:Q45"/>
    <mergeCell ref="T45:U45"/>
    <mergeCell ref="Z43:AA43"/>
    <mergeCell ref="AB43:AC43"/>
    <mergeCell ref="R44:S44"/>
    <mergeCell ref="R45:S45"/>
    <mergeCell ref="AJ42:AK42"/>
    <mergeCell ref="AL42:AP42"/>
    <mergeCell ref="P42:Q42"/>
    <mergeCell ref="T42:U42"/>
    <mergeCell ref="V42:W42"/>
    <mergeCell ref="X42:Y42"/>
    <mergeCell ref="Z42:AA42"/>
    <mergeCell ref="AD43:AE43"/>
    <mergeCell ref="AF43:AG43"/>
    <mergeCell ref="AH43:AI43"/>
    <mergeCell ref="AJ43:AK43"/>
    <mergeCell ref="AL43:AP43"/>
    <mergeCell ref="AB42:AC42"/>
    <mergeCell ref="AD42:AE42"/>
    <mergeCell ref="AF42:AG42"/>
    <mergeCell ref="AH42:AI42"/>
    <mergeCell ref="R42:S42"/>
    <mergeCell ref="R43:S43"/>
    <mergeCell ref="AJ40:AK40"/>
    <mergeCell ref="AH41:AI41"/>
    <mergeCell ref="AJ41:AK41"/>
    <mergeCell ref="AL41:AP41"/>
    <mergeCell ref="V41:W41"/>
    <mergeCell ref="X41:Y41"/>
    <mergeCell ref="Z41:AA41"/>
    <mergeCell ref="AB41:AC41"/>
    <mergeCell ref="AD41:AE41"/>
    <mergeCell ref="AF41:AG41"/>
    <mergeCell ref="AL40:AP40"/>
    <mergeCell ref="AH40:AI40"/>
    <mergeCell ref="B41:H42"/>
    <mergeCell ref="I41:J42"/>
    <mergeCell ref="K41:L42"/>
    <mergeCell ref="M41:N42"/>
    <mergeCell ref="X40:Y40"/>
    <mergeCell ref="Z40:AA40"/>
    <mergeCell ref="AB40:AC40"/>
    <mergeCell ref="AD40:AE40"/>
    <mergeCell ref="AF40:AG40"/>
    <mergeCell ref="P40:Q40"/>
    <mergeCell ref="T40:U40"/>
    <mergeCell ref="V40:W40"/>
    <mergeCell ref="B39:H40"/>
    <mergeCell ref="I39:J40"/>
    <mergeCell ref="K39:L40"/>
    <mergeCell ref="M39:N40"/>
    <mergeCell ref="P39:Q39"/>
    <mergeCell ref="T39:U39"/>
    <mergeCell ref="V39:W39"/>
    <mergeCell ref="X39:Y39"/>
    <mergeCell ref="P41:Q41"/>
    <mergeCell ref="T41:U41"/>
    <mergeCell ref="Z39:AA39"/>
    <mergeCell ref="AB39:AC39"/>
    <mergeCell ref="AJ38:AK38"/>
    <mergeCell ref="AL38:AP38"/>
    <mergeCell ref="P38:Q38"/>
    <mergeCell ref="T38:U38"/>
    <mergeCell ref="V38:W38"/>
    <mergeCell ref="X38:Y38"/>
    <mergeCell ref="Z38:AA38"/>
    <mergeCell ref="AD39:AE39"/>
    <mergeCell ref="AF39:AG39"/>
    <mergeCell ref="AH39:AI39"/>
    <mergeCell ref="AJ39:AK39"/>
    <mergeCell ref="AL39:AP39"/>
    <mergeCell ref="AB38:AC38"/>
    <mergeCell ref="AD38:AE38"/>
    <mergeCell ref="AF38:AG38"/>
    <mergeCell ref="AH38:AI38"/>
    <mergeCell ref="AJ36:AK36"/>
    <mergeCell ref="AH37:AI37"/>
    <mergeCell ref="AJ37:AK37"/>
    <mergeCell ref="AL37:AP37"/>
    <mergeCell ref="V37:W37"/>
    <mergeCell ref="X37:Y37"/>
    <mergeCell ref="Z37:AA37"/>
    <mergeCell ref="AB37:AC37"/>
    <mergeCell ref="AD37:AE37"/>
    <mergeCell ref="AF37:AG37"/>
    <mergeCell ref="AL36:AP36"/>
    <mergeCell ref="AH36:AI36"/>
    <mergeCell ref="B37:H38"/>
    <mergeCell ref="I37:J38"/>
    <mergeCell ref="K37:L38"/>
    <mergeCell ref="M37:N38"/>
    <mergeCell ref="X36:Y36"/>
    <mergeCell ref="Z36:AA36"/>
    <mergeCell ref="AB36:AC36"/>
    <mergeCell ref="AD36:AE36"/>
    <mergeCell ref="AF36:AG36"/>
    <mergeCell ref="P36:Q36"/>
    <mergeCell ref="T36:U36"/>
    <mergeCell ref="V36:W36"/>
    <mergeCell ref="B35:H36"/>
    <mergeCell ref="I35:J36"/>
    <mergeCell ref="K35:L36"/>
    <mergeCell ref="M35:N36"/>
    <mergeCell ref="P35:Q35"/>
    <mergeCell ref="T35:U35"/>
    <mergeCell ref="V35:W35"/>
    <mergeCell ref="X35:Y35"/>
    <mergeCell ref="P37:Q37"/>
    <mergeCell ref="T37:U37"/>
    <mergeCell ref="Z35:AA35"/>
    <mergeCell ref="AB35:AC35"/>
    <mergeCell ref="AJ34:AK34"/>
    <mergeCell ref="AL34:AP34"/>
    <mergeCell ref="P34:Q34"/>
    <mergeCell ref="T34:U34"/>
    <mergeCell ref="V34:W34"/>
    <mergeCell ref="X34:Y34"/>
    <mergeCell ref="Z34:AA34"/>
    <mergeCell ref="AD35:AE35"/>
    <mergeCell ref="AF35:AG35"/>
    <mergeCell ref="AH35:AI35"/>
    <mergeCell ref="AJ35:AK35"/>
    <mergeCell ref="AL35:AP35"/>
    <mergeCell ref="AB34:AC34"/>
    <mergeCell ref="AD34:AE34"/>
    <mergeCell ref="AF34:AG34"/>
    <mergeCell ref="AH34:AI34"/>
    <mergeCell ref="AJ32:AK32"/>
    <mergeCell ref="AH33:AI33"/>
    <mergeCell ref="AJ33:AK33"/>
    <mergeCell ref="AL33:AP33"/>
    <mergeCell ref="V33:W33"/>
    <mergeCell ref="X33:Y33"/>
    <mergeCell ref="Z33:AA33"/>
    <mergeCell ref="AB33:AC33"/>
    <mergeCell ref="AD33:AE33"/>
    <mergeCell ref="AF33:AG33"/>
    <mergeCell ref="AL32:AP32"/>
    <mergeCell ref="AH32:AI32"/>
    <mergeCell ref="B33:H34"/>
    <mergeCell ref="I33:J34"/>
    <mergeCell ref="K33:L34"/>
    <mergeCell ref="M33:N34"/>
    <mergeCell ref="X32:Y32"/>
    <mergeCell ref="Z32:AA32"/>
    <mergeCell ref="AB32:AC32"/>
    <mergeCell ref="AD32:AE32"/>
    <mergeCell ref="AF32:AG32"/>
    <mergeCell ref="P32:Q32"/>
    <mergeCell ref="T32:U32"/>
    <mergeCell ref="V32:W32"/>
    <mergeCell ref="B31:H32"/>
    <mergeCell ref="I31:J32"/>
    <mergeCell ref="K31:L32"/>
    <mergeCell ref="M31:N32"/>
    <mergeCell ref="P31:Q31"/>
    <mergeCell ref="T31:U31"/>
    <mergeCell ref="V31:W31"/>
    <mergeCell ref="X31:Y31"/>
    <mergeCell ref="P33:Q33"/>
    <mergeCell ref="T33:U33"/>
    <mergeCell ref="Z31:AA31"/>
    <mergeCell ref="AB31:AC31"/>
    <mergeCell ref="AJ30:AK30"/>
    <mergeCell ref="AL30:AP30"/>
    <mergeCell ref="P30:Q30"/>
    <mergeCell ref="T30:U30"/>
    <mergeCell ref="V30:W30"/>
    <mergeCell ref="X30:Y30"/>
    <mergeCell ref="Z30:AA30"/>
    <mergeCell ref="AD31:AE31"/>
    <mergeCell ref="AF31:AG31"/>
    <mergeCell ref="AH31:AI31"/>
    <mergeCell ref="AJ31:AK31"/>
    <mergeCell ref="AL31:AP31"/>
    <mergeCell ref="AB30:AC30"/>
    <mergeCell ref="AD30:AE30"/>
    <mergeCell ref="AF30:AG30"/>
    <mergeCell ref="AH30:AI30"/>
    <mergeCell ref="AJ28:AK28"/>
    <mergeCell ref="AH29:AI29"/>
    <mergeCell ref="AJ29:AK29"/>
    <mergeCell ref="AL29:AP29"/>
    <mergeCell ref="V29:W29"/>
    <mergeCell ref="X29:Y29"/>
    <mergeCell ref="Z29:AA29"/>
    <mergeCell ref="AB29:AC29"/>
    <mergeCell ref="AD29:AE29"/>
    <mergeCell ref="AF29:AG29"/>
    <mergeCell ref="AL28:AP28"/>
    <mergeCell ref="AH28:AI28"/>
    <mergeCell ref="B29:H30"/>
    <mergeCell ref="I29:J30"/>
    <mergeCell ref="K29:L30"/>
    <mergeCell ref="M29:N30"/>
    <mergeCell ref="X28:Y28"/>
    <mergeCell ref="Z28:AA28"/>
    <mergeCell ref="AB28:AC28"/>
    <mergeCell ref="AD28:AE28"/>
    <mergeCell ref="AF28:AG28"/>
    <mergeCell ref="P28:Q28"/>
    <mergeCell ref="T28:U28"/>
    <mergeCell ref="V28:W28"/>
    <mergeCell ref="B27:H28"/>
    <mergeCell ref="I27:J28"/>
    <mergeCell ref="K27:L28"/>
    <mergeCell ref="M27:N28"/>
    <mergeCell ref="P27:Q27"/>
    <mergeCell ref="T27:U27"/>
    <mergeCell ref="V27:W27"/>
    <mergeCell ref="X27:Y27"/>
    <mergeCell ref="P29:Q29"/>
    <mergeCell ref="T29:U29"/>
    <mergeCell ref="Z27:AA27"/>
    <mergeCell ref="AB27:AC27"/>
    <mergeCell ref="AJ26:AK26"/>
    <mergeCell ref="AL26:AP26"/>
    <mergeCell ref="P26:Q26"/>
    <mergeCell ref="T26:U26"/>
    <mergeCell ref="V26:W26"/>
    <mergeCell ref="X26:Y26"/>
    <mergeCell ref="Z26:AA26"/>
    <mergeCell ref="AD27:AE27"/>
    <mergeCell ref="AF27:AG27"/>
    <mergeCell ref="AH27:AI27"/>
    <mergeCell ref="AJ27:AK27"/>
    <mergeCell ref="AL27:AP27"/>
    <mergeCell ref="AB26:AC26"/>
    <mergeCell ref="AD26:AE26"/>
    <mergeCell ref="AF26:AG26"/>
    <mergeCell ref="AH26:AI26"/>
    <mergeCell ref="AJ24:AK24"/>
    <mergeCell ref="AH25:AI25"/>
    <mergeCell ref="AJ25:AK25"/>
    <mergeCell ref="AL25:AP25"/>
    <mergeCell ref="V25:W25"/>
    <mergeCell ref="X25:Y25"/>
    <mergeCell ref="Z25:AA25"/>
    <mergeCell ref="AB25:AC25"/>
    <mergeCell ref="AD25:AE25"/>
    <mergeCell ref="AF25:AG25"/>
    <mergeCell ref="AL24:AP24"/>
    <mergeCell ref="AH24:AI24"/>
    <mergeCell ref="B25:H26"/>
    <mergeCell ref="I25:J26"/>
    <mergeCell ref="K25:L26"/>
    <mergeCell ref="M25:N26"/>
    <mergeCell ref="X24:Y24"/>
    <mergeCell ref="Z24:AA24"/>
    <mergeCell ref="AB24:AC24"/>
    <mergeCell ref="AD24:AE24"/>
    <mergeCell ref="AF24:AG24"/>
    <mergeCell ref="P24:Q24"/>
    <mergeCell ref="T24:U24"/>
    <mergeCell ref="V24:W24"/>
    <mergeCell ref="B23:H24"/>
    <mergeCell ref="I23:J24"/>
    <mergeCell ref="K23:L24"/>
    <mergeCell ref="M23:N24"/>
    <mergeCell ref="P23:Q23"/>
    <mergeCell ref="T23:U23"/>
    <mergeCell ref="V23:W23"/>
    <mergeCell ref="X23:Y23"/>
    <mergeCell ref="P25:Q25"/>
    <mergeCell ref="T25:U25"/>
    <mergeCell ref="Z23:AA23"/>
    <mergeCell ref="AB23:AC23"/>
    <mergeCell ref="AL22:AP22"/>
    <mergeCell ref="P22:Q22"/>
    <mergeCell ref="T22:U22"/>
    <mergeCell ref="V22:W22"/>
    <mergeCell ref="X22:Y22"/>
    <mergeCell ref="Z22:AA22"/>
    <mergeCell ref="AD23:AE23"/>
    <mergeCell ref="AF23:AG23"/>
    <mergeCell ref="AH23:AI23"/>
    <mergeCell ref="AJ23:AK23"/>
    <mergeCell ref="AL23:AP23"/>
    <mergeCell ref="AB22:AC22"/>
    <mergeCell ref="AD22:AE22"/>
    <mergeCell ref="AF22:AG22"/>
    <mergeCell ref="AH22:AI22"/>
    <mergeCell ref="AJ22:AK22"/>
    <mergeCell ref="R23:S23"/>
    <mergeCell ref="I3:AP4"/>
    <mergeCell ref="B7:AP8"/>
    <mergeCell ref="B10:H10"/>
    <mergeCell ref="I10:J10"/>
    <mergeCell ref="AJ21:AK21"/>
    <mergeCell ref="AL21:AP21"/>
    <mergeCell ref="V21:W21"/>
    <mergeCell ref="X21:Y21"/>
    <mergeCell ref="Z21:AA21"/>
    <mergeCell ref="AB21:AC21"/>
    <mergeCell ref="AD21:AE21"/>
    <mergeCell ref="AF21:AG21"/>
    <mergeCell ref="P21:Q21"/>
    <mergeCell ref="T21:U21"/>
    <mergeCell ref="AL19:AP19"/>
    <mergeCell ref="P19:Q19"/>
    <mergeCell ref="T19:U19"/>
    <mergeCell ref="V19:W19"/>
    <mergeCell ref="X19:Y19"/>
    <mergeCell ref="Z19:AA19"/>
    <mergeCell ref="B19:H20"/>
    <mergeCell ref="I19:J20"/>
    <mergeCell ref="K19:L20"/>
    <mergeCell ref="M19:N20"/>
    <mergeCell ref="CY20:DO20"/>
    <mergeCell ref="B21:H22"/>
    <mergeCell ref="I21:J22"/>
    <mergeCell ref="K21:L22"/>
    <mergeCell ref="M21:N22"/>
    <mergeCell ref="Z20:AA20"/>
    <mergeCell ref="AB20:AC20"/>
    <mergeCell ref="AD20:AE20"/>
    <mergeCell ref="AF20:AG20"/>
    <mergeCell ref="AH20:AI20"/>
    <mergeCell ref="AJ20:AK20"/>
    <mergeCell ref="P20:Q20"/>
    <mergeCell ref="T20:U20"/>
    <mergeCell ref="V20:W20"/>
    <mergeCell ref="X20:Y20"/>
    <mergeCell ref="AH21:AI21"/>
    <mergeCell ref="AS1:CX54"/>
    <mergeCell ref="B3:H4"/>
    <mergeCell ref="AL20:AP20"/>
    <mergeCell ref="AD18:AE18"/>
    <mergeCell ref="AF18:AG18"/>
    <mergeCell ref="AH18:AI18"/>
    <mergeCell ref="AJ18:AK18"/>
    <mergeCell ref="AL18:AP18"/>
    <mergeCell ref="P18:Q18"/>
    <mergeCell ref="T18:U18"/>
    <mergeCell ref="V18:W18"/>
    <mergeCell ref="X18:Y18"/>
    <mergeCell ref="Z18:AA18"/>
    <mergeCell ref="AB18:AC18"/>
    <mergeCell ref="AB19:AC19"/>
    <mergeCell ref="AD19:AE19"/>
    <mergeCell ref="B17:H18"/>
    <mergeCell ref="I17:J18"/>
    <mergeCell ref="K17:L18"/>
    <mergeCell ref="P17:Q17"/>
    <mergeCell ref="T17:U17"/>
    <mergeCell ref="V17:W17"/>
    <mergeCell ref="M17:N18"/>
    <mergeCell ref="T16:U16"/>
    <mergeCell ref="V16:W16"/>
    <mergeCell ref="X16:Y16"/>
    <mergeCell ref="X13:Y13"/>
    <mergeCell ref="AF19:AG19"/>
    <mergeCell ref="AH19:AI19"/>
    <mergeCell ref="AJ19:AK19"/>
    <mergeCell ref="AL17:AP17"/>
    <mergeCell ref="X17:Y17"/>
    <mergeCell ref="Z17:AA17"/>
    <mergeCell ref="AB17:AC17"/>
    <mergeCell ref="AD17:AE17"/>
    <mergeCell ref="AF17:AG17"/>
    <mergeCell ref="AH17:AI17"/>
    <mergeCell ref="AJ17:AK17"/>
    <mergeCell ref="AJ13:AK13"/>
    <mergeCell ref="AL13:AP13"/>
    <mergeCell ref="AF14:AG14"/>
    <mergeCell ref="AH14:AI14"/>
    <mergeCell ref="AJ14:AK14"/>
    <mergeCell ref="AL14:AP14"/>
    <mergeCell ref="AB14:AC14"/>
    <mergeCell ref="AB15:AC15"/>
    <mergeCell ref="AD15:AE15"/>
    <mergeCell ref="AJ12:AK12"/>
    <mergeCell ref="AL12:AP12"/>
    <mergeCell ref="B15:H16"/>
    <mergeCell ref="I15:J16"/>
    <mergeCell ref="K15:L16"/>
    <mergeCell ref="M15:N16"/>
    <mergeCell ref="P14:Q14"/>
    <mergeCell ref="T14:U14"/>
    <mergeCell ref="V14:W14"/>
    <mergeCell ref="X14:Y14"/>
    <mergeCell ref="Z14:AA14"/>
    <mergeCell ref="P15:Q15"/>
    <mergeCell ref="T15:U15"/>
    <mergeCell ref="V15:W15"/>
    <mergeCell ref="X15:Y15"/>
    <mergeCell ref="Z15:AA15"/>
    <mergeCell ref="B13:H14"/>
    <mergeCell ref="I13:J14"/>
    <mergeCell ref="K13:L14"/>
    <mergeCell ref="M13:N14"/>
    <mergeCell ref="Z16:AA16"/>
    <mergeCell ref="P16:Q16"/>
    <mergeCell ref="AL16:AP16"/>
    <mergeCell ref="AD14:AE14"/>
    <mergeCell ref="AF15:AG15"/>
    <mergeCell ref="AH15:AI15"/>
    <mergeCell ref="AJ15:AK15"/>
    <mergeCell ref="AL15:AP15"/>
    <mergeCell ref="AB16:AC16"/>
    <mergeCell ref="AD16:AE16"/>
    <mergeCell ref="AF16:AG16"/>
    <mergeCell ref="AH16:AI16"/>
    <mergeCell ref="AJ16:AK16"/>
    <mergeCell ref="Z13:AA13"/>
    <mergeCell ref="AB13:AC13"/>
    <mergeCell ref="AD13:AE13"/>
    <mergeCell ref="AF13:AG13"/>
    <mergeCell ref="AH13:AI13"/>
    <mergeCell ref="P13:Q13"/>
    <mergeCell ref="T13:U13"/>
    <mergeCell ref="V13:W13"/>
    <mergeCell ref="AH12:AI12"/>
    <mergeCell ref="Z12:AA12"/>
    <mergeCell ref="AB12:AC12"/>
    <mergeCell ref="AD12:AE12"/>
    <mergeCell ref="AF12:AG12"/>
    <mergeCell ref="R13:S13"/>
    <mergeCell ref="AD10:AE10"/>
    <mergeCell ref="AF10:AG10"/>
    <mergeCell ref="AH10:AI10"/>
    <mergeCell ref="AJ10:AK10"/>
    <mergeCell ref="AL10:AP10"/>
    <mergeCell ref="AB10:AC10"/>
    <mergeCell ref="AB11:AC11"/>
    <mergeCell ref="AD11:AE11"/>
    <mergeCell ref="AF11:AG11"/>
    <mergeCell ref="AH11:AI11"/>
    <mergeCell ref="AJ11:AK11"/>
    <mergeCell ref="AL11:AP11"/>
    <mergeCell ref="B11:H12"/>
    <mergeCell ref="I11:J12"/>
    <mergeCell ref="K11:L12"/>
    <mergeCell ref="M11:N12"/>
    <mergeCell ref="P10:Q10"/>
    <mergeCell ref="T10:U10"/>
    <mergeCell ref="V10:W10"/>
    <mergeCell ref="X10:Y10"/>
    <mergeCell ref="Z10:AA10"/>
    <mergeCell ref="P12:Q12"/>
    <mergeCell ref="T12:U12"/>
    <mergeCell ref="V12:W12"/>
    <mergeCell ref="X12:Y12"/>
    <mergeCell ref="K10:L10"/>
    <mergeCell ref="M10:N10"/>
    <mergeCell ref="P11:Q11"/>
    <mergeCell ref="T11:U11"/>
    <mergeCell ref="V11:W11"/>
    <mergeCell ref="X11:Y11"/>
    <mergeCell ref="Z11:AA11"/>
    <mergeCell ref="R10:S10"/>
    <mergeCell ref="R11:S11"/>
    <mergeCell ref="R12:S12"/>
    <mergeCell ref="R14:S14"/>
    <mergeCell ref="R15:S15"/>
    <mergeCell ref="R16:S16"/>
    <mergeCell ref="R17:S17"/>
    <mergeCell ref="R18:S18"/>
    <mergeCell ref="R19:S19"/>
    <mergeCell ref="R20:S20"/>
    <mergeCell ref="R21:S21"/>
    <mergeCell ref="R22:S22"/>
    <mergeCell ref="R24:S24"/>
    <mergeCell ref="R25:S25"/>
    <mergeCell ref="R26:S26"/>
    <mergeCell ref="R27:S27"/>
    <mergeCell ref="R28:S28"/>
    <mergeCell ref="R29:S29"/>
    <mergeCell ref="R30:S30"/>
    <mergeCell ref="R31:S31"/>
    <mergeCell ref="R32:S32"/>
    <mergeCell ref="R46:S46"/>
    <mergeCell ref="R47:S47"/>
    <mergeCell ref="R48:S48"/>
    <mergeCell ref="R49:S49"/>
    <mergeCell ref="R50:S50"/>
    <mergeCell ref="R33:S33"/>
    <mergeCell ref="R34:S34"/>
    <mergeCell ref="R35:S35"/>
    <mergeCell ref="R36:S36"/>
    <mergeCell ref="R37:S37"/>
    <mergeCell ref="R38:S38"/>
    <mergeCell ref="R39:S39"/>
    <mergeCell ref="R40:S40"/>
    <mergeCell ref="R41:S41"/>
  </mergeCells>
  <phoneticPr fontId="3"/>
  <conditionalFormatting sqref="P11:AK11 B11:L50 P13:AK13 P15:AK15 P17:AK17 P19:AK19 P21:AK21 P23:AK23 P25:AK25 P27:AK27 P29:AK29 P31:AK31 P33:AK33 P35:AK35 P37:AK37 P39:AK39 P41:AK41 P43:AK43 P45:AK45 P47:AK47 P49:AK49">
    <cfRule type="cellIs" dxfId="0"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5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79BA-D721-4DE1-83F6-DEDDB2450C0C}">
  <dimension ref="A1:M53"/>
  <sheetViews>
    <sheetView zoomScale="115" zoomScaleNormal="115" workbookViewId="0">
      <selection activeCell="L1" sqref="L1"/>
    </sheetView>
  </sheetViews>
  <sheetFormatPr defaultColWidth="8.81640625" defaultRowHeight="13"/>
  <cols>
    <col min="1" max="1" width="6.08984375" style="104" customWidth="1"/>
    <col min="2" max="3" width="11.08984375" style="104" customWidth="1"/>
    <col min="4" max="4" width="4.453125" style="104" customWidth="1"/>
    <col min="5" max="8" width="11.08984375" style="104" customWidth="1"/>
    <col min="9" max="9" width="4.453125" style="104" customWidth="1"/>
    <col min="10" max="11" width="11.08984375" style="104" customWidth="1"/>
    <col min="12" max="12" width="8.81640625" style="119"/>
    <col min="13" max="13" width="8.81640625" style="120"/>
    <col min="14" max="16384" width="8.81640625" style="119"/>
  </cols>
  <sheetData>
    <row r="1" spans="1:13" ht="23.4" customHeight="1">
      <c r="A1" s="425" t="s">
        <v>140</v>
      </c>
      <c r="B1" s="426"/>
      <c r="C1" s="426"/>
      <c r="D1" s="426"/>
      <c r="E1" s="427"/>
      <c r="F1" s="425" t="s">
        <v>141</v>
      </c>
      <c r="G1" s="427"/>
      <c r="H1" s="428" t="s">
        <v>149</v>
      </c>
      <c r="I1" s="429"/>
      <c r="J1" s="430"/>
      <c r="K1" s="431" t="s">
        <v>150</v>
      </c>
      <c r="M1" s="120" t="s">
        <v>197</v>
      </c>
    </row>
    <row r="2" spans="1:13" ht="11">
      <c r="A2" s="434" t="s">
        <v>151</v>
      </c>
      <c r="B2" s="434" t="s">
        <v>142</v>
      </c>
      <c r="C2" s="425" t="s">
        <v>142</v>
      </c>
      <c r="D2" s="426"/>
      <c r="E2" s="427"/>
      <c r="F2" s="434" t="s">
        <v>143</v>
      </c>
      <c r="G2" s="434" t="s">
        <v>144</v>
      </c>
      <c r="H2" s="425" t="s">
        <v>145</v>
      </c>
      <c r="I2" s="426"/>
      <c r="J2" s="427"/>
      <c r="K2" s="432"/>
      <c r="M2" s="120" t="s">
        <v>196</v>
      </c>
    </row>
    <row r="3" spans="1:13" ht="11">
      <c r="A3" s="435"/>
      <c r="B3" s="435"/>
      <c r="C3" s="124" t="s">
        <v>146</v>
      </c>
      <c r="D3" s="125" t="s">
        <v>147</v>
      </c>
      <c r="E3" s="125" t="s">
        <v>148</v>
      </c>
      <c r="F3" s="435"/>
      <c r="G3" s="435"/>
      <c r="H3" s="124" t="s">
        <v>146</v>
      </c>
      <c r="I3" s="125" t="s">
        <v>147</v>
      </c>
      <c r="J3" s="126" t="s">
        <v>148</v>
      </c>
      <c r="K3" s="433"/>
      <c r="M3" s="127" t="s">
        <v>195</v>
      </c>
    </row>
    <row r="4" spans="1:13" ht="13.75" customHeight="1">
      <c r="A4" s="128">
        <v>1</v>
      </c>
      <c r="B4" s="129">
        <v>58000</v>
      </c>
      <c r="C4" s="130"/>
      <c r="D4" s="131" t="s">
        <v>147</v>
      </c>
      <c r="E4" s="132">
        <v>63000</v>
      </c>
      <c r="F4" s="128">
        <v>350</v>
      </c>
      <c r="G4" s="128">
        <v>480</v>
      </c>
      <c r="H4" s="130"/>
      <c r="I4" s="131" t="s">
        <v>147</v>
      </c>
      <c r="J4" s="132">
        <v>85050</v>
      </c>
      <c r="K4" s="128">
        <v>480</v>
      </c>
    </row>
    <row r="5" spans="1:13" ht="13.75" customHeight="1">
      <c r="A5" s="128">
        <v>2</v>
      </c>
      <c r="B5" s="129">
        <v>68000</v>
      </c>
      <c r="C5" s="133">
        <v>63000</v>
      </c>
      <c r="D5" s="131" t="s">
        <v>147</v>
      </c>
      <c r="E5" s="132">
        <v>73000</v>
      </c>
      <c r="F5" s="128">
        <v>410</v>
      </c>
      <c r="G5" s="128">
        <v>560</v>
      </c>
      <c r="H5" s="133">
        <v>85050</v>
      </c>
      <c r="I5" s="131" t="s">
        <v>147</v>
      </c>
      <c r="J5" s="132">
        <v>98550</v>
      </c>
      <c r="K5" s="128">
        <v>560</v>
      </c>
    </row>
    <row r="6" spans="1:13" ht="13.75" customHeight="1">
      <c r="A6" s="128">
        <v>3</v>
      </c>
      <c r="B6" s="129">
        <v>78000</v>
      </c>
      <c r="C6" s="133">
        <v>73000</v>
      </c>
      <c r="D6" s="131" t="s">
        <v>147</v>
      </c>
      <c r="E6" s="132">
        <v>83000</v>
      </c>
      <c r="F6" s="128">
        <v>480</v>
      </c>
      <c r="G6" s="128">
        <v>640</v>
      </c>
      <c r="H6" s="133">
        <v>98550</v>
      </c>
      <c r="I6" s="131" t="s">
        <v>147</v>
      </c>
      <c r="J6" s="132">
        <v>112050</v>
      </c>
      <c r="K6" s="128">
        <v>640</v>
      </c>
    </row>
    <row r="7" spans="1:13" ht="13.75" customHeight="1">
      <c r="A7" s="128">
        <v>4</v>
      </c>
      <c r="B7" s="129">
        <v>88000</v>
      </c>
      <c r="C7" s="133">
        <v>83000</v>
      </c>
      <c r="D7" s="131" t="s">
        <v>147</v>
      </c>
      <c r="E7" s="132">
        <v>93000</v>
      </c>
      <c r="F7" s="128">
        <v>540</v>
      </c>
      <c r="G7" s="128">
        <v>730</v>
      </c>
      <c r="H7" s="133">
        <v>112050</v>
      </c>
      <c r="I7" s="131" t="s">
        <v>147</v>
      </c>
      <c r="J7" s="132">
        <v>125550</v>
      </c>
      <c r="K7" s="128">
        <v>730</v>
      </c>
    </row>
    <row r="8" spans="1:13" ht="13.75" customHeight="1">
      <c r="A8" s="128">
        <v>5</v>
      </c>
      <c r="B8" s="129">
        <v>98000</v>
      </c>
      <c r="C8" s="133">
        <v>93000</v>
      </c>
      <c r="D8" s="131" t="s">
        <v>147</v>
      </c>
      <c r="E8" s="132">
        <v>101000</v>
      </c>
      <c r="F8" s="128">
        <v>600</v>
      </c>
      <c r="G8" s="128">
        <v>810</v>
      </c>
      <c r="H8" s="133">
        <v>125550</v>
      </c>
      <c r="I8" s="131" t="s">
        <v>147</v>
      </c>
      <c r="J8" s="132">
        <v>136350</v>
      </c>
      <c r="K8" s="128">
        <v>810</v>
      </c>
    </row>
    <row r="9" spans="1:13" ht="13.75" customHeight="1">
      <c r="A9" s="128">
        <v>6</v>
      </c>
      <c r="B9" s="129">
        <v>104000</v>
      </c>
      <c r="C9" s="133">
        <v>101000</v>
      </c>
      <c r="D9" s="131" t="s">
        <v>147</v>
      </c>
      <c r="E9" s="132">
        <v>107000</v>
      </c>
      <c r="F9" s="128">
        <v>640</v>
      </c>
      <c r="G9" s="128">
        <v>860</v>
      </c>
      <c r="H9" s="133">
        <v>136350</v>
      </c>
      <c r="I9" s="131" t="s">
        <v>147</v>
      </c>
      <c r="J9" s="132">
        <v>144450</v>
      </c>
      <c r="K9" s="128">
        <v>860</v>
      </c>
    </row>
    <row r="10" spans="1:13" ht="13.75" customHeight="1">
      <c r="A10" s="128">
        <v>7</v>
      </c>
      <c r="B10" s="129">
        <v>110000</v>
      </c>
      <c r="C10" s="133">
        <v>107000</v>
      </c>
      <c r="D10" s="131" t="s">
        <v>147</v>
      </c>
      <c r="E10" s="132">
        <v>114000</v>
      </c>
      <c r="F10" s="128">
        <v>670</v>
      </c>
      <c r="G10" s="128">
        <v>910</v>
      </c>
      <c r="H10" s="133">
        <v>144450</v>
      </c>
      <c r="I10" s="131" t="s">
        <v>147</v>
      </c>
      <c r="J10" s="132">
        <v>153900</v>
      </c>
      <c r="K10" s="128">
        <v>910</v>
      </c>
    </row>
    <row r="11" spans="1:13" ht="13.75" customHeight="1">
      <c r="A11" s="128">
        <v>8</v>
      </c>
      <c r="B11" s="129">
        <v>118000</v>
      </c>
      <c r="C11" s="133">
        <v>114000</v>
      </c>
      <c r="D11" s="131" t="s">
        <v>147</v>
      </c>
      <c r="E11" s="132">
        <v>122000</v>
      </c>
      <c r="F11" s="128">
        <v>720</v>
      </c>
      <c r="G11" s="128">
        <v>980</v>
      </c>
      <c r="H11" s="133">
        <v>153900</v>
      </c>
      <c r="I11" s="131" t="s">
        <v>147</v>
      </c>
      <c r="J11" s="132">
        <v>164700</v>
      </c>
      <c r="K11" s="128">
        <v>980</v>
      </c>
    </row>
    <row r="12" spans="1:13" ht="13.75" customHeight="1">
      <c r="A12" s="128">
        <v>9</v>
      </c>
      <c r="B12" s="129">
        <v>126000</v>
      </c>
      <c r="C12" s="133">
        <v>122000</v>
      </c>
      <c r="D12" s="131" t="s">
        <v>147</v>
      </c>
      <c r="E12" s="132">
        <v>130000</v>
      </c>
      <c r="F12" s="128">
        <v>770</v>
      </c>
      <c r="G12" s="129">
        <v>1040</v>
      </c>
      <c r="H12" s="133">
        <v>164700</v>
      </c>
      <c r="I12" s="131" t="s">
        <v>147</v>
      </c>
      <c r="J12" s="132">
        <v>175500</v>
      </c>
      <c r="K12" s="129">
        <v>1040</v>
      </c>
    </row>
    <row r="13" spans="1:13" ht="13.75" customHeight="1">
      <c r="A13" s="128">
        <v>10</v>
      </c>
      <c r="B13" s="129">
        <v>134000</v>
      </c>
      <c r="C13" s="133">
        <v>130000</v>
      </c>
      <c r="D13" s="131" t="s">
        <v>147</v>
      </c>
      <c r="E13" s="132">
        <v>138000</v>
      </c>
      <c r="F13" s="128">
        <v>820</v>
      </c>
      <c r="G13" s="129">
        <v>1110</v>
      </c>
      <c r="H13" s="133">
        <v>175500</v>
      </c>
      <c r="I13" s="131" t="s">
        <v>147</v>
      </c>
      <c r="J13" s="132">
        <v>186300</v>
      </c>
      <c r="K13" s="129">
        <v>1110</v>
      </c>
    </row>
    <row r="14" spans="1:13" ht="13.75" customHeight="1">
      <c r="A14" s="128">
        <v>11</v>
      </c>
      <c r="B14" s="129">
        <v>142000</v>
      </c>
      <c r="C14" s="133">
        <v>138000</v>
      </c>
      <c r="D14" s="131" t="s">
        <v>147</v>
      </c>
      <c r="E14" s="132">
        <v>146000</v>
      </c>
      <c r="F14" s="128">
        <v>870</v>
      </c>
      <c r="G14" s="129">
        <v>1180</v>
      </c>
      <c r="H14" s="133">
        <v>186300</v>
      </c>
      <c r="I14" s="131" t="s">
        <v>147</v>
      </c>
      <c r="J14" s="132">
        <v>197100</v>
      </c>
      <c r="K14" s="129">
        <v>1180</v>
      </c>
    </row>
    <row r="15" spans="1:13" ht="13.75" customHeight="1">
      <c r="A15" s="128">
        <v>12</v>
      </c>
      <c r="B15" s="129">
        <v>150000</v>
      </c>
      <c r="C15" s="133">
        <v>146000</v>
      </c>
      <c r="D15" s="131" t="s">
        <v>147</v>
      </c>
      <c r="E15" s="132">
        <v>155000</v>
      </c>
      <c r="F15" s="128">
        <v>920</v>
      </c>
      <c r="G15" s="129">
        <v>1240</v>
      </c>
      <c r="H15" s="133">
        <v>197100</v>
      </c>
      <c r="I15" s="131" t="s">
        <v>147</v>
      </c>
      <c r="J15" s="132">
        <v>209250</v>
      </c>
      <c r="K15" s="129">
        <v>1240</v>
      </c>
    </row>
    <row r="16" spans="1:13" ht="13.75" customHeight="1">
      <c r="A16" s="128">
        <v>13</v>
      </c>
      <c r="B16" s="129">
        <v>160000</v>
      </c>
      <c r="C16" s="133">
        <v>155000</v>
      </c>
      <c r="D16" s="131" t="s">
        <v>147</v>
      </c>
      <c r="E16" s="132">
        <v>165000</v>
      </c>
      <c r="F16" s="128">
        <v>980</v>
      </c>
      <c r="G16" s="129">
        <v>1330</v>
      </c>
      <c r="H16" s="133">
        <v>209250</v>
      </c>
      <c r="I16" s="131" t="s">
        <v>147</v>
      </c>
      <c r="J16" s="132">
        <v>222750</v>
      </c>
      <c r="K16" s="129">
        <v>1330</v>
      </c>
    </row>
    <row r="17" spans="1:11" ht="13.75" customHeight="1">
      <c r="A17" s="128">
        <v>14</v>
      </c>
      <c r="B17" s="129">
        <v>170000</v>
      </c>
      <c r="C17" s="133">
        <v>165000</v>
      </c>
      <c r="D17" s="131" t="s">
        <v>147</v>
      </c>
      <c r="E17" s="132">
        <v>175000</v>
      </c>
      <c r="F17" s="129">
        <v>1040</v>
      </c>
      <c r="G17" s="129">
        <v>1410</v>
      </c>
      <c r="H17" s="133">
        <v>222750</v>
      </c>
      <c r="I17" s="131" t="s">
        <v>147</v>
      </c>
      <c r="J17" s="132">
        <v>236250</v>
      </c>
      <c r="K17" s="129">
        <v>1410</v>
      </c>
    </row>
    <row r="18" spans="1:11" ht="13.75" customHeight="1">
      <c r="A18" s="128">
        <v>15</v>
      </c>
      <c r="B18" s="129">
        <v>180000</v>
      </c>
      <c r="C18" s="133">
        <v>175000</v>
      </c>
      <c r="D18" s="131" t="s">
        <v>147</v>
      </c>
      <c r="E18" s="132">
        <v>185000</v>
      </c>
      <c r="F18" s="129">
        <v>1100</v>
      </c>
      <c r="G18" s="129">
        <v>1490</v>
      </c>
      <c r="H18" s="133">
        <v>236250</v>
      </c>
      <c r="I18" s="131" t="s">
        <v>147</v>
      </c>
      <c r="J18" s="132">
        <v>249750</v>
      </c>
      <c r="K18" s="129">
        <v>1490</v>
      </c>
    </row>
    <row r="19" spans="1:11" ht="13.75" customHeight="1">
      <c r="A19" s="128">
        <v>16</v>
      </c>
      <c r="B19" s="129">
        <v>190000</v>
      </c>
      <c r="C19" s="133">
        <v>185000</v>
      </c>
      <c r="D19" s="131" t="s">
        <v>147</v>
      </c>
      <c r="E19" s="132">
        <v>195000</v>
      </c>
      <c r="F19" s="129">
        <v>1170</v>
      </c>
      <c r="G19" s="129">
        <v>1580</v>
      </c>
      <c r="H19" s="133">
        <v>249750</v>
      </c>
      <c r="I19" s="131" t="s">
        <v>147</v>
      </c>
      <c r="J19" s="132">
        <v>263250</v>
      </c>
      <c r="K19" s="129">
        <v>1580</v>
      </c>
    </row>
    <row r="20" spans="1:11" ht="13.75" customHeight="1">
      <c r="A20" s="128">
        <v>17</v>
      </c>
      <c r="B20" s="129">
        <v>200000</v>
      </c>
      <c r="C20" s="133">
        <v>195000</v>
      </c>
      <c r="D20" s="131" t="s">
        <v>147</v>
      </c>
      <c r="E20" s="132">
        <v>210000</v>
      </c>
      <c r="F20" s="129">
        <v>1230</v>
      </c>
      <c r="G20" s="129">
        <v>1660</v>
      </c>
      <c r="H20" s="133">
        <v>263250</v>
      </c>
      <c r="I20" s="131" t="s">
        <v>147</v>
      </c>
      <c r="J20" s="132">
        <v>283500</v>
      </c>
      <c r="K20" s="129">
        <v>1660</v>
      </c>
    </row>
    <row r="21" spans="1:11" ht="13.75" customHeight="1">
      <c r="A21" s="128">
        <v>18</v>
      </c>
      <c r="B21" s="129">
        <v>220000</v>
      </c>
      <c r="C21" s="133">
        <v>210000</v>
      </c>
      <c r="D21" s="131" t="s">
        <v>147</v>
      </c>
      <c r="E21" s="132">
        <v>230000</v>
      </c>
      <c r="F21" s="129">
        <v>1350</v>
      </c>
      <c r="G21" s="129">
        <v>1830</v>
      </c>
      <c r="H21" s="133">
        <v>283500</v>
      </c>
      <c r="I21" s="131" t="s">
        <v>147</v>
      </c>
      <c r="J21" s="132">
        <v>310500</v>
      </c>
      <c r="K21" s="129">
        <v>1830</v>
      </c>
    </row>
    <row r="22" spans="1:11" ht="13.75" customHeight="1">
      <c r="A22" s="128">
        <v>19</v>
      </c>
      <c r="B22" s="129">
        <v>240000</v>
      </c>
      <c r="C22" s="133">
        <v>230000</v>
      </c>
      <c r="D22" s="131" t="s">
        <v>147</v>
      </c>
      <c r="E22" s="132">
        <v>250000</v>
      </c>
      <c r="F22" s="129">
        <v>1470</v>
      </c>
      <c r="G22" s="129">
        <v>1990</v>
      </c>
      <c r="H22" s="133">
        <v>310500</v>
      </c>
      <c r="I22" s="131" t="s">
        <v>147</v>
      </c>
      <c r="J22" s="132">
        <v>337500</v>
      </c>
      <c r="K22" s="129">
        <v>1990</v>
      </c>
    </row>
    <row r="23" spans="1:11" ht="13.75" customHeight="1">
      <c r="A23" s="128">
        <v>20</v>
      </c>
      <c r="B23" s="129">
        <v>260000</v>
      </c>
      <c r="C23" s="133">
        <v>250000</v>
      </c>
      <c r="D23" s="131" t="s">
        <v>147</v>
      </c>
      <c r="E23" s="132">
        <v>270000</v>
      </c>
      <c r="F23" s="129">
        <v>1600</v>
      </c>
      <c r="G23" s="129">
        <v>2160</v>
      </c>
      <c r="H23" s="133">
        <v>337500</v>
      </c>
      <c r="I23" s="131" t="s">
        <v>147</v>
      </c>
      <c r="J23" s="132">
        <v>364500</v>
      </c>
      <c r="K23" s="129">
        <v>2160</v>
      </c>
    </row>
    <row r="24" spans="1:11" ht="13.75" customHeight="1">
      <c r="A24" s="128">
        <v>21</v>
      </c>
      <c r="B24" s="129">
        <v>280000</v>
      </c>
      <c r="C24" s="133">
        <v>270000</v>
      </c>
      <c r="D24" s="131" t="s">
        <v>147</v>
      </c>
      <c r="E24" s="132">
        <v>290000</v>
      </c>
      <c r="F24" s="129">
        <v>1720</v>
      </c>
      <c r="G24" s="129">
        <v>2330</v>
      </c>
      <c r="H24" s="133">
        <v>364500</v>
      </c>
      <c r="I24" s="131" t="s">
        <v>147</v>
      </c>
      <c r="J24" s="132">
        <v>391500</v>
      </c>
      <c r="K24" s="129">
        <v>2330</v>
      </c>
    </row>
    <row r="25" spans="1:11" ht="13.75" customHeight="1">
      <c r="A25" s="128">
        <v>22</v>
      </c>
      <c r="B25" s="129">
        <v>300000</v>
      </c>
      <c r="C25" s="133">
        <v>290000</v>
      </c>
      <c r="D25" s="131" t="s">
        <v>147</v>
      </c>
      <c r="E25" s="132">
        <v>310000</v>
      </c>
      <c r="F25" s="129">
        <v>1840</v>
      </c>
      <c r="G25" s="129">
        <v>2490</v>
      </c>
      <c r="H25" s="133">
        <v>391500</v>
      </c>
      <c r="I25" s="131" t="s">
        <v>147</v>
      </c>
      <c r="J25" s="132">
        <v>418500</v>
      </c>
      <c r="K25" s="129">
        <v>2490</v>
      </c>
    </row>
    <row r="26" spans="1:11" ht="13.75" customHeight="1">
      <c r="A26" s="128">
        <v>23</v>
      </c>
      <c r="B26" s="129">
        <v>320000</v>
      </c>
      <c r="C26" s="133">
        <v>310000</v>
      </c>
      <c r="D26" s="131" t="s">
        <v>147</v>
      </c>
      <c r="E26" s="132">
        <v>330000</v>
      </c>
      <c r="F26" s="129">
        <v>1970</v>
      </c>
      <c r="G26" s="129">
        <v>2660</v>
      </c>
      <c r="H26" s="133">
        <v>418500</v>
      </c>
      <c r="I26" s="131" t="s">
        <v>147</v>
      </c>
      <c r="J26" s="132">
        <v>445500</v>
      </c>
      <c r="K26" s="129">
        <v>2660</v>
      </c>
    </row>
    <row r="27" spans="1:11" ht="13.75" customHeight="1">
      <c r="A27" s="128">
        <v>24</v>
      </c>
      <c r="B27" s="129">
        <v>340000</v>
      </c>
      <c r="C27" s="133">
        <v>330000</v>
      </c>
      <c r="D27" s="131" t="s">
        <v>147</v>
      </c>
      <c r="E27" s="132">
        <v>350000</v>
      </c>
      <c r="F27" s="129">
        <v>2090</v>
      </c>
      <c r="G27" s="129">
        <v>2820</v>
      </c>
      <c r="H27" s="133">
        <v>445500</v>
      </c>
      <c r="I27" s="131" t="s">
        <v>147</v>
      </c>
      <c r="J27" s="132">
        <v>472500</v>
      </c>
      <c r="K27" s="129">
        <v>2820</v>
      </c>
    </row>
    <row r="28" spans="1:11" ht="13.75" customHeight="1">
      <c r="A28" s="128">
        <v>25</v>
      </c>
      <c r="B28" s="129">
        <v>360000</v>
      </c>
      <c r="C28" s="133">
        <v>350000</v>
      </c>
      <c r="D28" s="131" t="s">
        <v>147</v>
      </c>
      <c r="E28" s="132">
        <v>370000</v>
      </c>
      <c r="F28" s="129">
        <v>2210</v>
      </c>
      <c r="G28" s="129">
        <v>2990</v>
      </c>
      <c r="H28" s="133">
        <v>472500</v>
      </c>
      <c r="I28" s="131" t="s">
        <v>147</v>
      </c>
      <c r="J28" s="132">
        <v>499500</v>
      </c>
      <c r="K28" s="129">
        <v>2990</v>
      </c>
    </row>
    <row r="29" spans="1:11" ht="13.75" customHeight="1">
      <c r="A29" s="128">
        <v>26</v>
      </c>
      <c r="B29" s="129">
        <v>380000</v>
      </c>
      <c r="C29" s="133">
        <v>370000</v>
      </c>
      <c r="D29" s="131" t="s">
        <v>147</v>
      </c>
      <c r="E29" s="132">
        <v>395000</v>
      </c>
      <c r="F29" s="129">
        <v>2340</v>
      </c>
      <c r="G29" s="129">
        <v>3160</v>
      </c>
      <c r="H29" s="133">
        <v>499500</v>
      </c>
      <c r="I29" s="131" t="s">
        <v>147</v>
      </c>
      <c r="J29" s="132">
        <v>533250</v>
      </c>
      <c r="K29" s="129">
        <v>3160</v>
      </c>
    </row>
    <row r="30" spans="1:11" ht="13.75" customHeight="1">
      <c r="A30" s="128">
        <v>27</v>
      </c>
      <c r="B30" s="129">
        <v>410000</v>
      </c>
      <c r="C30" s="133">
        <v>395000</v>
      </c>
      <c r="D30" s="131" t="s">
        <v>147</v>
      </c>
      <c r="E30" s="132">
        <v>425000</v>
      </c>
      <c r="F30" s="129">
        <v>2520</v>
      </c>
      <c r="G30" s="129">
        <v>3410</v>
      </c>
      <c r="H30" s="133">
        <v>533250</v>
      </c>
      <c r="I30" s="131" t="s">
        <v>147</v>
      </c>
      <c r="J30" s="132">
        <v>573750</v>
      </c>
      <c r="K30" s="129">
        <v>3410</v>
      </c>
    </row>
    <row r="31" spans="1:11" ht="13.75" customHeight="1">
      <c r="A31" s="128">
        <v>28</v>
      </c>
      <c r="B31" s="129">
        <v>440000</v>
      </c>
      <c r="C31" s="133">
        <v>425000</v>
      </c>
      <c r="D31" s="131" t="s">
        <v>147</v>
      </c>
      <c r="E31" s="132">
        <v>455000</v>
      </c>
      <c r="F31" s="129">
        <v>2710</v>
      </c>
      <c r="G31" s="129">
        <v>3660</v>
      </c>
      <c r="H31" s="133">
        <v>573750</v>
      </c>
      <c r="I31" s="131" t="s">
        <v>147</v>
      </c>
      <c r="J31" s="132">
        <v>614250</v>
      </c>
      <c r="K31" s="129">
        <v>3660</v>
      </c>
    </row>
    <row r="32" spans="1:11" ht="13.75" customHeight="1">
      <c r="A32" s="128">
        <v>29</v>
      </c>
      <c r="B32" s="129">
        <v>470000</v>
      </c>
      <c r="C32" s="133">
        <v>455000</v>
      </c>
      <c r="D32" s="131" t="s">
        <v>147</v>
      </c>
      <c r="E32" s="132">
        <v>485000</v>
      </c>
      <c r="F32" s="129">
        <v>2890</v>
      </c>
      <c r="G32" s="129">
        <v>3910</v>
      </c>
      <c r="H32" s="133">
        <v>614250</v>
      </c>
      <c r="I32" s="131" t="s">
        <v>147</v>
      </c>
      <c r="J32" s="132">
        <v>654750</v>
      </c>
      <c r="K32" s="129">
        <v>3910</v>
      </c>
    </row>
    <row r="33" spans="1:11" ht="13.75" customHeight="1">
      <c r="A33" s="128">
        <v>30</v>
      </c>
      <c r="B33" s="129">
        <v>500000</v>
      </c>
      <c r="C33" s="133">
        <v>485000</v>
      </c>
      <c r="D33" s="131" t="s">
        <v>147</v>
      </c>
      <c r="E33" s="132">
        <v>515000</v>
      </c>
      <c r="F33" s="129">
        <v>3080</v>
      </c>
      <c r="G33" s="129">
        <v>4160</v>
      </c>
      <c r="H33" s="133">
        <v>654750</v>
      </c>
      <c r="I33" s="131" t="s">
        <v>147</v>
      </c>
      <c r="J33" s="132">
        <v>695250</v>
      </c>
      <c r="K33" s="129">
        <v>4160</v>
      </c>
    </row>
    <row r="34" spans="1:11" ht="13.75" customHeight="1">
      <c r="A34" s="128">
        <v>31</v>
      </c>
      <c r="B34" s="129">
        <v>530000</v>
      </c>
      <c r="C34" s="133">
        <v>515000</v>
      </c>
      <c r="D34" s="131" t="s">
        <v>147</v>
      </c>
      <c r="E34" s="132">
        <v>545000</v>
      </c>
      <c r="F34" s="129">
        <v>3260</v>
      </c>
      <c r="G34" s="129">
        <v>4410</v>
      </c>
      <c r="H34" s="133">
        <v>695250</v>
      </c>
      <c r="I34" s="131" t="s">
        <v>147</v>
      </c>
      <c r="J34" s="132">
        <v>735750</v>
      </c>
      <c r="K34" s="129">
        <v>4410</v>
      </c>
    </row>
    <row r="35" spans="1:11" ht="13.75" customHeight="1">
      <c r="A35" s="128">
        <v>32</v>
      </c>
      <c r="B35" s="129">
        <v>560000</v>
      </c>
      <c r="C35" s="133">
        <v>545000</v>
      </c>
      <c r="D35" s="131" t="s">
        <v>147</v>
      </c>
      <c r="E35" s="132">
        <v>575000</v>
      </c>
      <c r="F35" s="129">
        <v>3450</v>
      </c>
      <c r="G35" s="129">
        <v>4660</v>
      </c>
      <c r="H35" s="133">
        <v>735750</v>
      </c>
      <c r="I35" s="131" t="s">
        <v>147</v>
      </c>
      <c r="J35" s="132">
        <v>776250</v>
      </c>
      <c r="K35" s="129">
        <v>4660</v>
      </c>
    </row>
    <row r="36" spans="1:11" ht="13.75" customHeight="1">
      <c r="A36" s="128">
        <v>33</v>
      </c>
      <c r="B36" s="129">
        <v>590000</v>
      </c>
      <c r="C36" s="133">
        <v>575000</v>
      </c>
      <c r="D36" s="131" t="s">
        <v>147</v>
      </c>
      <c r="E36" s="132">
        <v>605000</v>
      </c>
      <c r="F36" s="129">
        <v>3630</v>
      </c>
      <c r="G36" s="129">
        <v>4910</v>
      </c>
      <c r="H36" s="133">
        <v>776250</v>
      </c>
      <c r="I36" s="131" t="s">
        <v>147</v>
      </c>
      <c r="J36" s="132">
        <v>816750</v>
      </c>
      <c r="K36" s="129">
        <v>4910</v>
      </c>
    </row>
    <row r="37" spans="1:11" ht="13.75" customHeight="1">
      <c r="A37" s="128">
        <v>34</v>
      </c>
      <c r="B37" s="129">
        <v>620000</v>
      </c>
      <c r="C37" s="133">
        <v>605000</v>
      </c>
      <c r="D37" s="131" t="s">
        <v>147</v>
      </c>
      <c r="E37" s="132">
        <v>635000</v>
      </c>
      <c r="F37" s="129">
        <v>3820</v>
      </c>
      <c r="G37" s="129">
        <v>5160</v>
      </c>
      <c r="H37" s="133">
        <v>816750</v>
      </c>
      <c r="I37" s="131" t="s">
        <v>147</v>
      </c>
      <c r="J37" s="132">
        <v>857250</v>
      </c>
      <c r="K37" s="129">
        <v>5160</v>
      </c>
    </row>
    <row r="38" spans="1:11" ht="13.75" customHeight="1">
      <c r="A38" s="128">
        <v>35</v>
      </c>
      <c r="B38" s="129">
        <v>650000</v>
      </c>
      <c r="C38" s="133">
        <v>635000</v>
      </c>
      <c r="D38" s="131" t="s">
        <v>147</v>
      </c>
      <c r="E38" s="132">
        <v>665000</v>
      </c>
      <c r="F38" s="129">
        <v>4000</v>
      </c>
      <c r="G38" s="129">
        <v>5400</v>
      </c>
      <c r="H38" s="133">
        <v>857250</v>
      </c>
      <c r="I38" s="131" t="s">
        <v>147</v>
      </c>
      <c r="J38" s="132">
        <v>897750</v>
      </c>
      <c r="K38" s="129">
        <v>5400</v>
      </c>
    </row>
    <row r="39" spans="1:11" ht="13.75" customHeight="1">
      <c r="A39" s="128">
        <v>36</v>
      </c>
      <c r="B39" s="129">
        <v>680000</v>
      </c>
      <c r="C39" s="133">
        <v>665000</v>
      </c>
      <c r="D39" s="131" t="s">
        <v>147</v>
      </c>
      <c r="E39" s="132">
        <v>695000</v>
      </c>
      <c r="F39" s="129">
        <v>4190</v>
      </c>
      <c r="G39" s="129">
        <v>5650</v>
      </c>
      <c r="H39" s="133">
        <v>897750</v>
      </c>
      <c r="I39" s="131" t="s">
        <v>147</v>
      </c>
      <c r="J39" s="132">
        <v>938250</v>
      </c>
      <c r="K39" s="129">
        <v>5650</v>
      </c>
    </row>
    <row r="40" spans="1:11" ht="13.75" customHeight="1">
      <c r="A40" s="128">
        <v>37</v>
      </c>
      <c r="B40" s="129">
        <v>710000</v>
      </c>
      <c r="C40" s="133">
        <v>695000</v>
      </c>
      <c r="D40" s="131" t="s">
        <v>147</v>
      </c>
      <c r="E40" s="132">
        <v>730000</v>
      </c>
      <c r="F40" s="129">
        <v>4370</v>
      </c>
      <c r="G40" s="129">
        <v>5900</v>
      </c>
      <c r="H40" s="133">
        <v>938250</v>
      </c>
      <c r="I40" s="131" t="s">
        <v>147</v>
      </c>
      <c r="J40" s="132">
        <v>985500</v>
      </c>
      <c r="K40" s="129">
        <v>5900</v>
      </c>
    </row>
    <row r="41" spans="1:11" ht="13.75" customHeight="1">
      <c r="A41" s="128">
        <v>38</v>
      </c>
      <c r="B41" s="129">
        <v>750000</v>
      </c>
      <c r="C41" s="133">
        <v>730000</v>
      </c>
      <c r="D41" s="131" t="s">
        <v>147</v>
      </c>
      <c r="E41" s="132">
        <v>770000</v>
      </c>
      <c r="F41" s="129">
        <v>4620</v>
      </c>
      <c r="G41" s="129">
        <v>6240</v>
      </c>
      <c r="H41" s="133">
        <v>985500</v>
      </c>
      <c r="I41" s="131" t="s">
        <v>147</v>
      </c>
      <c r="J41" s="132">
        <v>1039500</v>
      </c>
      <c r="K41" s="129">
        <v>6240</v>
      </c>
    </row>
    <row r="42" spans="1:11" ht="13.75" customHeight="1">
      <c r="A42" s="128">
        <v>39</v>
      </c>
      <c r="B42" s="129">
        <v>790000</v>
      </c>
      <c r="C42" s="133">
        <v>770000</v>
      </c>
      <c r="D42" s="131" t="s">
        <v>147</v>
      </c>
      <c r="E42" s="132">
        <v>810000</v>
      </c>
      <c r="F42" s="129">
        <v>4870</v>
      </c>
      <c r="G42" s="129">
        <v>6570</v>
      </c>
      <c r="H42" s="133">
        <v>1039500</v>
      </c>
      <c r="I42" s="131" t="s">
        <v>147</v>
      </c>
      <c r="J42" s="132">
        <v>1093500</v>
      </c>
      <c r="K42" s="129">
        <v>6570</v>
      </c>
    </row>
    <row r="43" spans="1:11" ht="13.75" customHeight="1">
      <c r="A43" s="128">
        <v>40</v>
      </c>
      <c r="B43" s="129">
        <v>830000</v>
      </c>
      <c r="C43" s="133">
        <v>810000</v>
      </c>
      <c r="D43" s="131" t="s">
        <v>147</v>
      </c>
      <c r="E43" s="132">
        <v>855000</v>
      </c>
      <c r="F43" s="129">
        <v>5110</v>
      </c>
      <c r="G43" s="129">
        <v>6900</v>
      </c>
      <c r="H43" s="133">
        <v>1093500</v>
      </c>
      <c r="I43" s="131" t="s">
        <v>147</v>
      </c>
      <c r="J43" s="132">
        <v>1154250</v>
      </c>
      <c r="K43" s="129">
        <v>6900</v>
      </c>
    </row>
    <row r="44" spans="1:11" ht="13.75" customHeight="1">
      <c r="A44" s="128">
        <v>41</v>
      </c>
      <c r="B44" s="129">
        <v>880000</v>
      </c>
      <c r="C44" s="133">
        <v>855000</v>
      </c>
      <c r="D44" s="131" t="s">
        <v>147</v>
      </c>
      <c r="E44" s="132">
        <v>905000</v>
      </c>
      <c r="F44" s="129">
        <v>5420</v>
      </c>
      <c r="G44" s="129">
        <v>7320</v>
      </c>
      <c r="H44" s="133">
        <v>1154250</v>
      </c>
      <c r="I44" s="131" t="s">
        <v>147</v>
      </c>
      <c r="J44" s="132">
        <v>1221750</v>
      </c>
      <c r="K44" s="129">
        <v>7320</v>
      </c>
    </row>
    <row r="45" spans="1:11" ht="13.75" customHeight="1">
      <c r="A45" s="128">
        <v>42</v>
      </c>
      <c r="B45" s="129">
        <v>930000</v>
      </c>
      <c r="C45" s="133">
        <v>905000</v>
      </c>
      <c r="D45" s="131" t="s">
        <v>147</v>
      </c>
      <c r="E45" s="132">
        <v>955000</v>
      </c>
      <c r="F45" s="129">
        <v>5730</v>
      </c>
      <c r="G45" s="129">
        <v>7740</v>
      </c>
      <c r="H45" s="133">
        <v>1221750</v>
      </c>
      <c r="I45" s="131" t="s">
        <v>147</v>
      </c>
      <c r="J45" s="132">
        <v>1289250</v>
      </c>
      <c r="K45" s="129">
        <v>7740</v>
      </c>
    </row>
    <row r="46" spans="1:11" ht="13.75" customHeight="1">
      <c r="A46" s="128">
        <v>43</v>
      </c>
      <c r="B46" s="129">
        <v>980000</v>
      </c>
      <c r="C46" s="133">
        <v>955000</v>
      </c>
      <c r="D46" s="131" t="s">
        <v>147</v>
      </c>
      <c r="E46" s="132">
        <v>1005000</v>
      </c>
      <c r="F46" s="129">
        <v>6040</v>
      </c>
      <c r="G46" s="129">
        <v>8150</v>
      </c>
      <c r="H46" s="133">
        <v>1289250</v>
      </c>
      <c r="I46" s="131" t="s">
        <v>147</v>
      </c>
      <c r="J46" s="132">
        <v>1356750</v>
      </c>
      <c r="K46" s="129">
        <v>8150</v>
      </c>
    </row>
    <row r="47" spans="1:11" ht="13.75" customHeight="1">
      <c r="A47" s="128">
        <v>44</v>
      </c>
      <c r="B47" s="129">
        <v>1030000</v>
      </c>
      <c r="C47" s="133">
        <v>1005000</v>
      </c>
      <c r="D47" s="131" t="s">
        <v>147</v>
      </c>
      <c r="E47" s="132">
        <v>1055000</v>
      </c>
      <c r="F47" s="129">
        <v>6350</v>
      </c>
      <c r="G47" s="129">
        <v>8570</v>
      </c>
      <c r="H47" s="133">
        <v>1356750</v>
      </c>
      <c r="I47" s="131" t="s">
        <v>147</v>
      </c>
      <c r="J47" s="132">
        <v>1424250</v>
      </c>
      <c r="K47" s="129">
        <v>8570</v>
      </c>
    </row>
    <row r="48" spans="1:11" ht="13.75" customHeight="1">
      <c r="A48" s="128">
        <v>45</v>
      </c>
      <c r="B48" s="129">
        <v>1090000</v>
      </c>
      <c r="C48" s="133">
        <v>1055000</v>
      </c>
      <c r="D48" s="131" t="s">
        <v>147</v>
      </c>
      <c r="E48" s="132">
        <v>1115000</v>
      </c>
      <c r="F48" s="129">
        <v>6720</v>
      </c>
      <c r="G48" s="129">
        <v>9070</v>
      </c>
      <c r="H48" s="133">
        <v>1424250</v>
      </c>
      <c r="I48" s="131" t="s">
        <v>147</v>
      </c>
      <c r="J48" s="132">
        <v>1505250</v>
      </c>
      <c r="K48" s="129">
        <v>9070</v>
      </c>
    </row>
    <row r="49" spans="1:11" ht="13.75" customHeight="1">
      <c r="A49" s="128">
        <v>46</v>
      </c>
      <c r="B49" s="129">
        <v>1150000</v>
      </c>
      <c r="C49" s="133">
        <v>1115000</v>
      </c>
      <c r="D49" s="131" t="s">
        <v>147</v>
      </c>
      <c r="E49" s="132">
        <v>1175000</v>
      </c>
      <c r="F49" s="129">
        <v>7090</v>
      </c>
      <c r="G49" s="129">
        <v>9570</v>
      </c>
      <c r="H49" s="133">
        <v>1505250</v>
      </c>
      <c r="I49" s="131" t="s">
        <v>147</v>
      </c>
      <c r="J49" s="132">
        <v>1586250</v>
      </c>
      <c r="K49" s="129">
        <v>9570</v>
      </c>
    </row>
    <row r="50" spans="1:11" ht="13.75" customHeight="1">
      <c r="A50" s="128">
        <v>47</v>
      </c>
      <c r="B50" s="129">
        <v>1210000</v>
      </c>
      <c r="C50" s="133">
        <v>1175000</v>
      </c>
      <c r="D50" s="131" t="s">
        <v>147</v>
      </c>
      <c r="E50" s="132">
        <v>1235000</v>
      </c>
      <c r="F50" s="129">
        <v>7450</v>
      </c>
      <c r="G50" s="129">
        <v>10070</v>
      </c>
      <c r="H50" s="133">
        <v>1586250</v>
      </c>
      <c r="I50" s="131" t="s">
        <v>147</v>
      </c>
      <c r="J50" s="132">
        <v>1667250</v>
      </c>
      <c r="K50" s="129">
        <v>10070</v>
      </c>
    </row>
    <row r="51" spans="1:11" ht="13.75" customHeight="1">
      <c r="A51" s="128">
        <v>48</v>
      </c>
      <c r="B51" s="129">
        <v>1270000</v>
      </c>
      <c r="C51" s="133">
        <v>1235000</v>
      </c>
      <c r="D51" s="131" t="s">
        <v>147</v>
      </c>
      <c r="E51" s="132">
        <v>1295000</v>
      </c>
      <c r="F51" s="129">
        <v>7820</v>
      </c>
      <c r="G51" s="129">
        <v>10570</v>
      </c>
      <c r="H51" s="133">
        <v>1667250</v>
      </c>
      <c r="I51" s="131" t="s">
        <v>147</v>
      </c>
      <c r="J51" s="132">
        <v>1748250</v>
      </c>
      <c r="K51" s="129">
        <v>10570</v>
      </c>
    </row>
    <row r="52" spans="1:11" ht="13.75" customHeight="1">
      <c r="A52" s="128">
        <v>49</v>
      </c>
      <c r="B52" s="129">
        <v>1330000</v>
      </c>
      <c r="C52" s="133">
        <v>1295000</v>
      </c>
      <c r="D52" s="131" t="s">
        <v>147</v>
      </c>
      <c r="E52" s="132">
        <v>1355000</v>
      </c>
      <c r="F52" s="129">
        <v>8190</v>
      </c>
      <c r="G52" s="129">
        <v>11060</v>
      </c>
      <c r="H52" s="133">
        <v>1748250</v>
      </c>
      <c r="I52" s="131" t="s">
        <v>147</v>
      </c>
      <c r="J52" s="132">
        <v>1829250</v>
      </c>
      <c r="K52" s="129">
        <v>11060</v>
      </c>
    </row>
    <row r="53" spans="1:11" ht="13.25" customHeight="1">
      <c r="A53" s="128">
        <v>50</v>
      </c>
      <c r="B53" s="129">
        <v>1390000</v>
      </c>
      <c r="C53" s="133">
        <v>1355000</v>
      </c>
      <c r="D53" s="131" t="s">
        <v>147</v>
      </c>
      <c r="E53" s="134"/>
      <c r="F53" s="129">
        <v>8560</v>
      </c>
      <c r="G53" s="129">
        <v>11560</v>
      </c>
      <c r="H53" s="133">
        <v>1829250</v>
      </c>
      <c r="I53" s="131" t="s">
        <v>147</v>
      </c>
      <c r="J53" s="134"/>
      <c r="K53" s="129">
        <v>11560</v>
      </c>
    </row>
  </sheetData>
  <sheetProtection selectLockedCells="1" selectUnlockedCells="1"/>
  <mergeCells count="10">
    <mergeCell ref="A1:E1"/>
    <mergeCell ref="F1:G1"/>
    <mergeCell ref="H1:J1"/>
    <mergeCell ref="K1:K3"/>
    <mergeCell ref="A2:A3"/>
    <mergeCell ref="C2:E2"/>
    <mergeCell ref="F2:F3"/>
    <mergeCell ref="G2:G3"/>
    <mergeCell ref="H2:J2"/>
    <mergeCell ref="B2:B3"/>
  </mergeCells>
  <phoneticPr fontId="3"/>
  <hyperlinks>
    <hyperlink ref="M3" r:id="rId1" xr:uid="{5F5DFDD9-4446-4068-8BE5-928FC70EE89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0.提出書類チェックリスト</vt:lpstr>
      <vt:lpstr>2.補助事業に要する経費、補助対象経費及び補助金の配分額</vt:lpstr>
      <vt:lpstr>3.役員名簿</vt:lpstr>
      <vt:lpstr>4.実施体制図</vt:lpstr>
      <vt:lpstr>記入例_4.実施体制図 </vt:lpstr>
      <vt:lpstr>【jGrantsへの添付のみ】5.暴力団排除に関する誓約事項</vt:lpstr>
      <vt:lpstr>7.人件費シート_ 固定資産計上しない</vt:lpstr>
      <vt:lpstr>8.実証経費シート </vt:lpstr>
      <vt:lpstr>10.機械装置等導入費シート</vt:lpstr>
      <vt:lpstr>12.機械装置等導入に係る人件費_固定資産計上あり</vt:lpstr>
      <vt:lpstr>R7_健保等級労務費単価表</vt:lpstr>
      <vt:lpstr>【jGrantsへの添付のみ】5.暴力団排除に関する誓約事項!Print_Area</vt:lpstr>
      <vt:lpstr>'0.提出書類チェックリスト'!Print_Area</vt:lpstr>
      <vt:lpstr>'10.機械装置等導入費シート'!Print_Area</vt:lpstr>
      <vt:lpstr>'12.機械装置等導入に係る人件費_固定資産計上あり'!Print_Area</vt:lpstr>
      <vt:lpstr>'2.補助事業に要する経費、補助対象経費及び補助金の配分額'!Print_Area</vt:lpstr>
      <vt:lpstr>'3.役員名簿'!Print_Area</vt:lpstr>
      <vt:lpstr>'4.実施体制図'!Print_Area</vt:lpstr>
      <vt:lpstr>'7.人件費シート_ 固定資産計上しない'!Print_Area</vt:lpstr>
      <vt:lpstr>'8.実証経費シート '!Print_Area</vt:lpstr>
      <vt:lpstr>'記入例_4.実施体制図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2025-03-28T11:26:22Z</dcterms:created>
  <dcterms:modified xsi:type="dcterms:W3CDTF">2025-03-31T06:44:25Z</dcterms:modified>
</cp:coreProperties>
</file>