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F36F741D-FFDE-4B34-902D-1DE0CB382347}" xr6:coauthVersionLast="44" xr6:coauthVersionMax="44" xr10:uidLastSave="{00000000-0000-0000-0000-000000000000}"/>
  <workbookProtection workbookAlgorithmName="SHA-512" workbookHashValue="RLx1SYEwCkYwana7XMe5lBF0wDIyjrD0khOBv56JWZjRInZ8jZm8F0DQvbqZ/BqOODD1sP91HIwGD0+NElijJQ==" workbookSaltValue="xctlEV0rHoENO5hUksJ0yw==" workbookSpinCount="100000" lockStructure="1"/>
  <bookViews>
    <workbookView xWindow="-120" yWindow="-120" windowWidth="29040" windowHeight="15840" xr2:uid="{00000000-000D-0000-FFFF-FFFF00000000}"/>
  </bookViews>
  <sheets>
    <sheet name="提出書類一覧" sheetId="16" r:id="rId1"/>
    <sheet name="別添１　事業者基本情報" sheetId="30" r:id="rId2"/>
    <sheet name="別添２　支出計画書" sheetId="17" r:id="rId3"/>
    <sheet name="様式第１　交付申請書" sheetId="29" r:id="rId4"/>
    <sheet name="別添　役員名簿" sheetId="13" r:id="rId5"/>
    <sheet name="別添２－１人件費単価計算書" sheetId="21" r:id="rId6"/>
    <sheet name="別添２－2人件費計算根拠" sheetId="22" r:id="rId7"/>
    <sheet name="健保等級単価一覧表" sheetId="9" state="hidden" r:id="rId8"/>
    <sheet name="プルダウン" sheetId="5" state="hidden" r:id="rId9"/>
  </sheets>
  <definedNames>
    <definedName name="_xlnm._FilterDatabase" localSheetId="2" hidden="1">'別添２　支出計画書'!$A$12:$K$12</definedName>
    <definedName name="_Hlk39153520" localSheetId="0">提出書類一覧!#REF!</definedName>
    <definedName name="_xlnm.Print_Area" localSheetId="0">提出書類一覧!$A$1:$D$13</definedName>
    <definedName name="_xlnm.Print_Area" localSheetId="4">'別添　役員名簿'!$A$1:$I$39</definedName>
    <definedName name="_xlnm.Print_Area" localSheetId="1">'別添１　事業者基本情報'!$A$1:$C$38</definedName>
    <definedName name="_xlnm.Print_Area" localSheetId="2">'別添２　支出計画書'!$A$1:$E$32</definedName>
    <definedName name="_xlnm.Print_Area" localSheetId="5">'別添２－１人件費単価計算書'!$B$2:$H$76</definedName>
    <definedName name="_xlnm.Print_Area" localSheetId="6">'別添２－2人件費計算根拠'!$A$1:$E$31</definedName>
    <definedName name="_xlnm.Print_Area" localSheetId="3">'様式第１　交付申請書'!$A$1:$G$35</definedName>
    <definedName name="_xlnm.Print_Titles" localSheetId="2">'別添２　支出計画書'!$12:$12</definedName>
    <definedName name="_xlnm.Print_Titles" localSheetId="6">'別添２－2人件費計算根拠'!$7:$7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2" l="1"/>
  <c r="C8" i="22" l="1"/>
  <c r="D3" i="22"/>
  <c r="E6" i="17" l="1"/>
  <c r="B4" i="17"/>
  <c r="F7" i="29" l="1"/>
  <c r="G8" i="21" l="1"/>
  <c r="G7" i="21"/>
  <c r="F10" i="29"/>
  <c r="F9" i="29"/>
  <c r="F8" i="29"/>
  <c r="D42" i="21" l="1"/>
  <c r="E16" i="21" l="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E15" i="22"/>
  <c r="C14" i="22"/>
  <c r="E14" i="22" s="1"/>
  <c r="C13" i="22"/>
  <c r="E13" i="22" s="1"/>
  <c r="C12" i="22"/>
  <c r="E12" i="22" s="1"/>
  <c r="C11" i="22"/>
  <c r="E11" i="22" s="1"/>
  <c r="C10" i="22"/>
  <c r="E10" i="22" s="1"/>
  <c r="C9" i="22"/>
  <c r="E9" i="22" s="1"/>
  <c r="E8" i="22"/>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C46" i="5" l="1"/>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6" i="22"/>
  <c r="F11" i="17" l="1"/>
  <c r="E9" i="17" l="1"/>
  <c r="E8" i="17"/>
  <c r="E7" i="17"/>
  <c r="E10" i="17" l="1"/>
  <c r="F10" i="17" s="1"/>
  <c r="D30" i="29" l="1"/>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G10" i="17"/>
  <c r="F30" i="29" s="1"/>
  <c r="F31" i="29" s="1"/>
  <c r="C30" i="29" l="1"/>
  <c r="C31" i="29" s="1"/>
  <c r="D31" i="29"/>
</calcChain>
</file>

<file path=xl/sharedStrings.xml><?xml version="1.0" encoding="utf-8"?>
<sst xmlns="http://schemas.openxmlformats.org/spreadsheetml/2006/main" count="236" uniqueCount="212">
  <si>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</si>
  <si>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</si>
  <si>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</si>
  <si>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</si>
  <si>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</si>
  <si>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</si>
  <si>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</si>
  <si>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</si>
  <si>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</si>
  <si>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</si>
  <si>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</si>
  <si>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</si>
  <si>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</si>
  <si>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</si>
  <si>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</si>
  <si>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</si>
  <si>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</si>
  <si>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</si>
  <si>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</si>
  <si>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</si>
  <si>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</si>
  <si>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</si>
  <si>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</si>
  <si>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</si>
  <si>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</si>
  <si>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</si>
  <si>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</si>
  <si>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</si>
  <si>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</si>
  <si>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</si>
  <si>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</si>
  <si>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</si>
  <si>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</si>
  <si>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</si>
  <si>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</si>
  <si>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</si>
  <si>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</si>
  <si>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</si>
  <si>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</si>
  <si>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</si>
  <si>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</si>
  <si>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</si>
  <si>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</si>
  <si>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</si>
  <si>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</si>
  <si>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</si>
  <si>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</si>
  <si>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</si>
  <si>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</si>
  <si>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</si>
  <si>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</si>
  <si>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</si>
  <si>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</si>
  <si>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</si>
  <si>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</si>
  <si>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</si>
  <si>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</si>
  <si>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</si>
  <si>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</si>
  <si>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</si>
  <si>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</si>
  <si>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</si>
  <si>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</si>
  <si>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</si>
  <si>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</si>
  <si>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</si>
  <si>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</si>
  <si>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</si>
  <si>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</si>
  <si>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</si>
  <si>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</si>
  <si>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</si>
  <si>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</si>
  <si>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</si>
  <si>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</si>
  <si>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</si>
  <si>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</si>
  <si>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</si>
  <si>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</si>
  <si>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</si>
  <si>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</si>
  <si>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</si>
  <si>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</si>
  <si>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</si>
  <si>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</si>
  <si>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</si>
  <si>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</si>
  <si>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</si>
  <si>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</si>
  <si>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</si>
  <si>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</si>
  <si>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</si>
  <si>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</si>
  <si>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</si>
  <si>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</si>
  <si>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</si>
  <si>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</si>
  <si>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</si>
  <si>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</si>
  <si>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</si>
  <si>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</si>
  <si>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</si>
  <si>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</si>
  <si>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</si>
  <si>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</si>
  <si>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</si>
  <si>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</si>
  <si>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</si>
  <si>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</si>
  <si>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</si>
  <si>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</si>
  <si>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</si>
  <si>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</si>
  <si>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</si>
  <si>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</si>
  <si>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</si>
  <si>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</si>
  <si>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</si>
  <si>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</si>
  <si>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</si>
  <si>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</si>
  <si>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</si>
  <si>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</si>
  <si>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</si>
  <si>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</si>
  <si>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</si>
  <si>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</si>
  <si>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</si>
  <si>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</si>
  <si>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</si>
  <si>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</si>
  <si>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</si>
  <si>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</si>
  <si>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</si>
  <si>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</si>
  <si>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</si>
  <si>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</si>
  <si>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</si>
  <si>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</si>
  <si>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</si>
  <si>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</si>
  <si>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</si>
  <si>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</si>
  <si>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</si>
  <si>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</si>
  <si>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</si>
  <si>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</si>
  <si>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</si>
  <si>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</si>
  <si>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</si>
  <si>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</si>
  <si>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</si>
  <si>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</si>
  <si>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</si>
  <si>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</si>
  <si>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</si>
  <si>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</si>
  <si>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</si>
  <si>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</si>
  <si>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</si>
  <si>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</si>
  <si>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</si>
  <si>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（別添１）</t>
    <rPh sb="1" eb="3">
      <t>ベッテン</t>
    </rPh>
    <phoneticPr fontId="3"/>
  </si>
  <si>
    <t>（別添２）支出計画書</t>
    <phoneticPr fontId="3"/>
  </si>
  <si>
    <t>（別添２－１）</t>
    <rPh sb="1" eb="3">
      <t>ベッテン</t>
    </rPh>
    <phoneticPr fontId="8"/>
  </si>
  <si>
    <t>②</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</si>
  <si>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</si>
  <si>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</si>
  <si>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</si>
  <si>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</si>
  <si>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</si>
  <si>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</si>
  <si>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</si>
  <si>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</si>
  <si>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</si>
  <si>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</si>
  <si>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</si>
  <si>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</si>
  <si>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</si>
  <si>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←数値入力で＃,＃＃＃円表示されます。</t>
    <rPh sb="1" eb="3">
      <t>スウチ</t>
    </rPh>
    <rPh sb="3" eb="5">
      <t>ニュウリョク</t>
    </rPh>
    <rPh sb="11" eb="12">
      <t>エン</t>
    </rPh>
    <rPh sb="12" eb="14">
      <t>ヒョウジ</t>
    </rPh>
    <phoneticPr fontId="3"/>
  </si>
  <si>
    <t>←数値入力で＃,＃＃＃人表示されます。</t>
    <rPh sb="1" eb="3">
      <t>スウチ</t>
    </rPh>
    <rPh sb="3" eb="5">
      <t>ニュウリョク</t>
    </rPh>
    <rPh sb="11" eb="12">
      <t>ヒト</t>
    </rPh>
    <rPh sb="12" eb="14">
      <t>ヒョウジ</t>
    </rPh>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</si>
  <si>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</si>
  <si>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</si>
  <si>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（別添２－２）人件費計算根拠</t>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</si>
  <si>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</si>
  <si>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＊押印は登録している実印にてお願いします。</t>
    <rPh sb="1" eb="3">
      <t>オウイン</t>
    </rPh>
    <rPh sb="4" eb="6">
      <t>トウロク</t>
    </rPh>
    <rPh sb="10" eb="12">
      <t>ジツイン</t>
    </rPh>
    <rPh sb="15" eb="16">
      <t>ネガ</t>
    </rPh>
    <phoneticPr fontId="3"/>
  </si>
  <si>
    <t>←事業責任者の押印でも構いません。</t>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</si>
  <si>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</si>
  <si>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</si>
  <si>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</si>
  <si>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事業者基本情報</t>
    <rPh sb="0" eb="3">
      <t>ジギョウシャ</t>
    </rPh>
    <rPh sb="3" eb="5">
      <t>キホン</t>
    </rPh>
    <rPh sb="5" eb="7">
      <t>ジョウホウ</t>
    </rPh>
    <phoneticPr fontId="3"/>
  </si>
  <si>
    <t>支出計画書</t>
    <rPh sb="0" eb="2">
      <t>シシュツ</t>
    </rPh>
    <rPh sb="2" eb="4">
      <t>ケイカク</t>
    </rPh>
    <rPh sb="4" eb="5">
      <t>ショ</t>
    </rPh>
    <phoneticPr fontId="8"/>
  </si>
  <si>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</si>
  <si>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交付申請書</t>
    <rPh sb="0" eb="2">
      <t>コウフ</t>
    </rPh>
    <rPh sb="2" eb="5">
      <t>シンセイショ</t>
    </rPh>
    <phoneticPr fontId="8"/>
  </si>
  <si>
    <t>役員名簿</t>
    <rPh sb="0" eb="2">
      <t>ヤクイン</t>
    </rPh>
    <rPh sb="2" eb="4">
      <t>メイボ</t>
    </rPh>
    <phoneticPr fontId="3"/>
  </si>
  <si>
    <t>補助事業概要説明書</t>
    <rPh sb="0" eb="2">
      <t>ホジョ</t>
    </rPh>
    <rPh sb="2" eb="4">
      <t>ジギョウ</t>
    </rPh>
    <rPh sb="4" eb="6">
      <t>ガイヨウ</t>
    </rPh>
    <rPh sb="6" eb="9">
      <t>セツメイショ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</si>
  <si>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</si>
  <si>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</si>
  <si>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事業者情報</t>
    <rPh sb="0" eb="3">
      <t>ジギョウシャ</t>
    </rPh>
    <rPh sb="3" eb="5">
      <t>ジョウホウ</t>
    </rPh>
    <phoneticPr fontId="3"/>
  </si>
  <si>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人件費計算根拠</t>
    </r>
    <rPh sb="1" eb="4">
      <t>ジンケンヒ</t>
    </rPh>
    <rPh sb="5" eb="6">
      <t>フク</t>
    </rPh>
    <rPh sb="9" eb="11">
      <t>バアイ</t>
    </rPh>
    <rPh sb="15" eb="18">
      <t>ジンケンヒ</t>
    </rPh>
    <rPh sb="18" eb="20">
      <t>ケイサン</t>
    </rPh>
    <rPh sb="20" eb="22">
      <t>コンキョ</t>
    </rPh>
    <phoneticPr fontId="8"/>
  </si>
  <si>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人件費単価計算書</t>
    </r>
    <rPh sb="1" eb="4">
      <t>ジンケンヒ</t>
    </rPh>
    <rPh sb="5" eb="6">
      <t>フク</t>
    </rPh>
    <rPh sb="9" eb="11">
      <t>バアイ</t>
    </rPh>
    <rPh sb="15" eb="18">
      <t>ジンケンヒ</t>
    </rPh>
    <rPh sb="18" eb="20">
      <t>タンカ</t>
    </rPh>
    <rPh sb="20" eb="23">
      <t>ケイサンショ</t>
    </rPh>
    <phoneticPr fontId="8"/>
  </si>
  <si>
    <t>他の国庫事業との重複があります</t>
    <rPh sb="0" eb="1">
      <t>ホカ</t>
    </rPh>
    <rPh sb="2" eb="6">
      <t>コッコジギョウ</t>
    </rPh>
    <rPh sb="8" eb="10">
      <t>チョウフク</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</si>
  <si>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</si>
  <si>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t>２／３</t>
    <phoneticPr fontId="3"/>
  </si>
  <si>
    <t>←別添２－１の人件費単価計算書に入力いただいた担当者から選択できます。単価は登録いただいた健保等級単価が自動入力されます。</t>
    <rPh sb="7" eb="10">
      <t>ジンケンヒ</t>
    </rPh>
    <rPh sb="10" eb="12">
      <t>タンカ</t>
    </rPh>
    <rPh sb="12" eb="15">
      <t>ケイサンショ</t>
    </rPh>
    <rPh sb="16" eb="18">
      <t>ニュウリョク</t>
    </rPh>
    <rPh sb="28" eb="30">
      <t>センタク</t>
    </rPh>
    <rPh sb="35" eb="37">
      <t>タンカ</t>
    </rPh>
    <rPh sb="38" eb="40">
      <t>トウロク</t>
    </rPh>
    <rPh sb="45" eb="47">
      <t>ケンポ</t>
    </rPh>
    <rPh sb="47" eb="49">
      <t>トウキュウ</t>
    </rPh>
    <rPh sb="49" eb="51">
      <t>タンカ</t>
    </rPh>
    <phoneticPr fontId="3"/>
  </si>
  <si>
    <t>指定
（別添２-１）</t>
    <rPh sb="0" eb="2">
      <t>シテイ</t>
    </rPh>
    <rPh sb="4" eb="6">
      <t>ベッテン</t>
    </rPh>
    <phoneticPr fontId="8"/>
  </si>
  <si>
    <t>指定
（別添２-２）</t>
    <rPh sb="0" eb="2">
      <t>シテイ</t>
    </rPh>
    <rPh sb="4" eb="6">
      <t>ベッテン</t>
    </rPh>
    <phoneticPr fontId="8"/>
  </si>
  <si>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</si>
  <si>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スタートアップ
要件確認</t>
    <rPh sb="8" eb="10">
      <t>ヨウケン</t>
    </rPh>
    <rPh sb="10" eb="12">
      <t>カクニン</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</si>
  <si>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</si>
  <si>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</si>
  <si>
    <t>2020.7.10更新</t>
    <rPh sb="9" eb="1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</si>
</sst>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F800]dddd\,\ mmmm\ dd\,\ yyyy"/>
    <numFmt numFmtId="178" formatCode="#\ ?/2"/>
    <numFmt numFmtId="179" formatCode="#,###&quot;円&quot;"/>
    <numFmt numFmtId="180" formatCode="#,###&quot;人&quot;"/>
    <numFmt numFmtId="181" formatCode="#,##0.0;[Red]\-#,##0.0"/>
  </numFmts>
  <fonts count="5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theme="1"/>
      <name val="ＭＳ Ｐゴシック"/>
      <family val="3"/>
      <charset val="128"/>
    </font>
    <font>
      <b/>
      <sz val="16"/>
      <color theme="1"/>
      <name val="ＭＳ Ｐ明朝"/>
      <family val="1"/>
      <charset val="128"/>
    </font>
    <font>
      <sz val="12"/>
      <color theme="1"/>
      <name val="ＭＳ 明朝"/>
      <family val="1"/>
      <charset val="128"/>
    </font>
    <font>
      <sz val="14"/>
      <name val="ＭＳ Ｐゴシック"/>
      <family val="3"/>
      <charset val="128"/>
      <scheme val="minor"/>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9"/>
      <color rgb="FF000000"/>
      <name val="Meiryo UI"/>
      <family val="3"/>
      <charset val="128"/>
    </font>
    <font>
      <sz val="9"/>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
      <left style="medium">
        <color indexed="64"/>
      </left>
      <right/>
      <top/>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242">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7"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0" fontId="6" fillId="0" borderId="0" xfId="2" applyFont="1">
      <alignment vertical="center"/>
    </xf>
    <xf numFmtId="0" fontId="9" fillId="0" borderId="0" xfId="2" applyFont="1" applyAlignment="1">
      <alignment horizontal="right" vertical="center" indent="1"/>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3" xfId="0" applyFont="1" applyBorder="1" applyAlignment="1">
      <alignment horizontal="center" vertical="center"/>
    </xf>
    <xf numFmtId="0" fontId="22" fillId="0" borderId="19" xfId="0" applyFont="1" applyBorder="1" applyAlignment="1">
      <alignment horizontal="left" vertical="center" indent="1"/>
    </xf>
    <xf numFmtId="0" fontId="22" fillId="0" borderId="22" xfId="0" applyFont="1" applyBorder="1" applyAlignment="1">
      <alignment horizontal="left" vertical="center" indent="1"/>
    </xf>
    <xf numFmtId="0" fontId="22" fillId="0" borderId="24" xfId="0" applyFont="1" applyBorder="1" applyAlignment="1">
      <alignment horizontal="left" vertical="center" indent="1"/>
    </xf>
    <xf numFmtId="0" fontId="22" fillId="0" borderId="26" xfId="0" applyFont="1" applyBorder="1" applyAlignment="1">
      <alignment horizontal="left" vertical="center" indent="1"/>
    </xf>
    <xf numFmtId="0" fontId="22" fillId="0" borderId="28" xfId="0" applyFont="1" applyBorder="1" applyAlignment="1">
      <alignment horizontal="left" vertical="center" indent="3"/>
    </xf>
    <xf numFmtId="0" fontId="22" fillId="0" borderId="23" xfId="0" applyFont="1" applyBorder="1" applyAlignment="1">
      <alignment horizontal="left" vertical="center"/>
    </xf>
    <xf numFmtId="0" fontId="22" fillId="0" borderId="29" xfId="0" applyFont="1" applyBorder="1" applyAlignment="1">
      <alignment horizontal="left" vertical="center" indent="3"/>
    </xf>
    <xf numFmtId="0" fontId="22" fillId="0" borderId="27" xfId="0" applyFont="1" applyBorder="1" applyAlignment="1">
      <alignment horizontal="left" vertical="center"/>
    </xf>
    <xf numFmtId="0" fontId="16" fillId="0" borderId="0" xfId="2" applyFont="1">
      <alignment vertical="center"/>
    </xf>
    <xf numFmtId="0" fontId="16" fillId="0" borderId="0" xfId="2" applyFont="1" applyAlignment="1">
      <alignment horizontal="right" vertical="center"/>
    </xf>
    <xf numFmtId="0" fontId="22" fillId="0" borderId="30" xfId="0" applyFont="1" applyBorder="1" applyAlignment="1">
      <alignment horizontal="left" vertical="center" indent="2"/>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indent="1"/>
      <protection locked="0"/>
    </xf>
    <xf numFmtId="0" fontId="16" fillId="0" borderId="25"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30" xfId="0" applyFont="1" applyBorder="1" applyAlignment="1" applyProtection="1">
      <alignment horizontal="left" vertical="center" wrapText="1" indent="1"/>
      <protection locked="0"/>
    </xf>
    <xf numFmtId="0" fontId="13" fillId="0" borderId="0" xfId="2" applyFont="1">
      <alignment vertical="center"/>
    </xf>
    <xf numFmtId="177"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6" fillId="2" borderId="0" xfId="1" applyFont="1" applyFill="1" applyAlignment="1">
      <alignment horizontal="right" vertical="center"/>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7" fillId="0" borderId="0" xfId="2" applyFont="1" applyProtection="1">
      <alignment vertical="center"/>
      <protection locked="0"/>
    </xf>
    <xf numFmtId="0" fontId="14" fillId="2" borderId="0" xfId="0" applyFont="1" applyFill="1" applyProtection="1">
      <alignment vertical="center"/>
      <protection locked="0"/>
    </xf>
    <xf numFmtId="38" fontId="17" fillId="4" borderId="3" xfId="1" applyFont="1" applyFill="1" applyBorder="1" applyProtection="1">
      <alignment vertical="center"/>
    </xf>
    <xf numFmtId="0" fontId="17" fillId="3" borderId="3" xfId="0" applyFont="1" applyFill="1" applyBorder="1" applyAlignment="1">
      <alignment vertical="center" wrapText="1"/>
    </xf>
    <xf numFmtId="38" fontId="17" fillId="3" borderId="3" xfId="1" applyFont="1" applyFill="1" applyBorder="1" applyAlignment="1">
      <alignment vertical="center" wrapText="1"/>
    </xf>
    <xf numFmtId="38" fontId="14" fillId="0" borderId="5" xfId="2" applyNumberFormat="1" applyFont="1" applyBorder="1" applyAlignment="1" applyProtection="1">
      <alignment vertical="center" wrapText="1" shrinkToFit="1"/>
      <protection locked="0"/>
    </xf>
    <xf numFmtId="0" fontId="35" fillId="2" borderId="0" xfId="0" applyFont="1" applyFill="1" applyProtection="1">
      <alignment vertical="center"/>
      <protection locked="0"/>
    </xf>
    <xf numFmtId="38" fontId="35" fillId="2" borderId="0" xfId="1" applyFont="1" applyFill="1" applyProtection="1">
      <alignment vertical="center"/>
      <protection locked="0"/>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41" fillId="0" borderId="0" xfId="0" applyFont="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4" fillId="5" borderId="9" xfId="8" applyFont="1" applyFill="1" applyBorder="1" applyAlignment="1" applyProtection="1">
      <alignment horizontal="center" vertical="center"/>
    </xf>
    <xf numFmtId="0" fontId="43" fillId="0" borderId="35" xfId="0" applyFont="1" applyBorder="1">
      <alignment vertical="center"/>
    </xf>
    <xf numFmtId="0" fontId="22" fillId="0" borderId="36" xfId="0" applyFont="1" applyBorder="1" applyProtection="1">
      <alignment vertical="center"/>
    </xf>
    <xf numFmtId="0" fontId="22" fillId="0" borderId="36" xfId="0" applyFont="1" applyBorder="1" applyAlignment="1" applyProtection="1">
      <alignment horizontal="center" vertical="center"/>
    </xf>
    <xf numFmtId="0" fontId="24" fillId="5" borderId="37" xfId="8" applyFont="1" applyFill="1" applyBorder="1" applyAlignment="1" applyProtection="1">
      <alignment horizontal="center" vertical="center"/>
    </xf>
    <xf numFmtId="0" fontId="31" fillId="0" borderId="38" xfId="8" applyFont="1" applyBorder="1" applyAlignment="1">
      <alignment horizontal="center" vertical="center"/>
    </xf>
    <xf numFmtId="0" fontId="31" fillId="0" borderId="37" xfId="8" applyFont="1" applyBorder="1" applyAlignment="1" applyProtection="1">
      <alignment horizontal="center" vertical="center"/>
    </xf>
    <xf numFmtId="0" fontId="31" fillId="0" borderId="39" xfId="8" applyFont="1" applyBorder="1" applyAlignment="1" applyProtection="1">
      <alignment horizontal="center" vertical="center"/>
    </xf>
    <xf numFmtId="0" fontId="33" fillId="0" borderId="40" xfId="8" applyFont="1" applyBorder="1" applyAlignment="1" applyProtection="1">
      <alignment horizontal="left" vertical="center" wrapText="1"/>
    </xf>
    <xf numFmtId="0" fontId="16" fillId="0" borderId="40" xfId="8" applyFont="1" applyBorder="1" applyAlignment="1" applyProtection="1">
      <alignment horizontal="center" vertical="center"/>
    </xf>
    <xf numFmtId="0" fontId="16" fillId="0" borderId="40" xfId="8" applyFont="1" applyBorder="1" applyAlignment="1">
      <alignment horizontal="left" vertical="center" wrapText="1"/>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32" fillId="0" borderId="2" xfId="37" applyBorder="1" applyAlignment="1">
      <alignment vertical="center" wrapText="1"/>
    </xf>
    <xf numFmtId="0" fontId="0" fillId="0" borderId="0" xfId="0" quotePrefix="1">
      <alignment vertical="center"/>
    </xf>
    <xf numFmtId="180" fontId="16" fillId="0" borderId="7" xfId="0" applyNumberFormat="1" applyFont="1" applyBorder="1" applyAlignment="1" applyProtection="1">
      <alignment horizontal="left" vertical="center" indent="1"/>
      <protection locked="0"/>
    </xf>
    <xf numFmtId="179" fontId="16" fillId="0" borderId="7" xfId="0" applyNumberFormat="1" applyFont="1" applyBorder="1" applyAlignment="1" applyProtection="1">
      <alignment horizontal="left" vertical="center" indent="1"/>
      <protection locked="0"/>
    </xf>
    <xf numFmtId="0" fontId="22" fillId="0" borderId="9" xfId="0" applyFont="1" applyBorder="1" applyAlignment="1">
      <alignment horizontal="left" vertical="center" indent="3"/>
    </xf>
    <xf numFmtId="0" fontId="22" fillId="0" borderId="8" xfId="0" applyFont="1" applyBorder="1">
      <alignment vertical="center"/>
    </xf>
    <xf numFmtId="0" fontId="22" fillId="0" borderId="44" xfId="0" applyFont="1" applyBorder="1">
      <alignment vertical="center"/>
    </xf>
    <xf numFmtId="0" fontId="22" fillId="0" borderId="10" xfId="0" applyFont="1" applyBorder="1">
      <alignment vertical="center"/>
    </xf>
    <xf numFmtId="0" fontId="46" fillId="0" borderId="0" xfId="37" applyFont="1" applyFill="1" applyAlignment="1">
      <alignment vertical="center" wrapText="1"/>
    </xf>
    <xf numFmtId="0" fontId="46" fillId="0" borderId="3" xfId="37" applyFont="1" applyFill="1" applyBorder="1" applyAlignment="1">
      <alignment vertical="center" wrapText="1"/>
    </xf>
    <xf numFmtId="0" fontId="22" fillId="0" borderId="3" xfId="8" applyFont="1" applyBorder="1" applyAlignment="1">
      <alignment horizontal="left" vertical="center" wrapText="1"/>
    </xf>
    <xf numFmtId="0" fontId="1" fillId="0" borderId="27" xfId="37" applyFont="1" applyBorder="1" applyAlignment="1" applyProtection="1">
      <alignment horizontal="left" vertical="center" indent="1"/>
      <protection locked="0"/>
    </xf>
    <xf numFmtId="0" fontId="22" fillId="0" borderId="7" xfId="0" applyFont="1" applyBorder="1" applyAlignment="1">
      <alignment horizontal="left" vertical="center"/>
    </xf>
    <xf numFmtId="0" fontId="22" fillId="0" borderId="20" xfId="0" applyFont="1" applyBorder="1" applyAlignment="1">
      <alignment horizontal="left" vertical="center" indent="1"/>
    </xf>
    <xf numFmtId="0" fontId="22" fillId="0" borderId="0" xfId="0" applyFont="1" applyAlignment="1">
      <alignment horizontal="left" vertical="center"/>
    </xf>
    <xf numFmtId="0" fontId="22" fillId="0" borderId="19" xfId="0" applyFont="1" applyBorder="1" applyAlignment="1">
      <alignment horizontal="left" vertical="center" wrapText="1" indent="1"/>
    </xf>
    <xf numFmtId="0" fontId="16" fillId="0" borderId="19" xfId="0" applyFont="1" applyBorder="1" applyAlignment="1">
      <alignment horizontal="left" vertical="center" wrapText="1" indent="1"/>
    </xf>
    <xf numFmtId="0" fontId="22" fillId="0" borderId="0" xfId="0" applyFont="1" applyAlignment="1">
      <alignment horizontal="left" vertical="center" indent="3"/>
    </xf>
    <xf numFmtId="0" fontId="16" fillId="0" borderId="0" xfId="2" applyFont="1" applyAlignment="1" applyProtection="1">
      <alignment horizontal="center" vertical="center"/>
    </xf>
    <xf numFmtId="0" fontId="16" fillId="0" borderId="7" xfId="0" applyFont="1" applyBorder="1" applyAlignment="1" applyProtection="1">
      <alignment horizontal="left" vertical="center" indent="1"/>
    </xf>
    <xf numFmtId="0" fontId="7" fillId="2" borderId="0" xfId="2" applyFont="1" applyFill="1" applyProtection="1">
      <alignment vertical="center"/>
    </xf>
    <xf numFmtId="0" fontId="0" fillId="0" borderId="0" xfId="0" applyProtection="1">
      <alignment vertical="center"/>
    </xf>
    <xf numFmtId="0" fontId="44" fillId="2" borderId="0" xfId="0" applyFont="1" applyFill="1" applyProtection="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1" fillId="0" borderId="0" xfId="2" applyFont="1" applyAlignment="1" applyProtection="1">
      <alignment horizontal="left" vertical="center"/>
    </xf>
    <xf numFmtId="0" fontId="6" fillId="0" borderId="0" xfId="2" applyFont="1" applyProtection="1">
      <alignment vertical="center"/>
    </xf>
    <xf numFmtId="0" fontId="9" fillId="0" borderId="0" xfId="2" applyFont="1" applyAlignment="1" applyProtection="1">
      <alignment horizontal="right" vertical="top" indent="1"/>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0" fontId="7" fillId="0" borderId="0" xfId="2" applyFont="1" applyProtection="1">
      <alignment vertical="center"/>
    </xf>
    <xf numFmtId="0" fontId="6" fillId="0" borderId="0" xfId="2" applyFont="1" applyAlignment="1" applyProtection="1">
      <alignment vertical="center" wrapText="1"/>
    </xf>
    <xf numFmtId="0" fontId="7" fillId="0" borderId="0" xfId="2" applyFont="1" applyAlignment="1" applyProtection="1">
      <alignment vertical="center" wrapText="1"/>
    </xf>
    <xf numFmtId="0" fontId="11" fillId="0" borderId="0" xfId="2" applyFont="1" applyAlignment="1" applyProtection="1">
      <alignment vertical="center"/>
    </xf>
    <xf numFmtId="38" fontId="9" fillId="0" borderId="0" xfId="1" applyFont="1" applyProtection="1">
      <alignment vertical="center"/>
    </xf>
    <xf numFmtId="38" fontId="9" fillId="2" borderId="0" xfId="1" applyFont="1" applyFill="1" applyProtection="1">
      <alignment vertical="center"/>
    </xf>
    <xf numFmtId="0" fontId="12" fillId="0" borderId="0" xfId="2" applyFont="1" applyProtection="1">
      <alignment vertical="center"/>
    </xf>
    <xf numFmtId="0" fontId="6" fillId="0" borderId="0" xfId="2" applyFont="1" applyAlignment="1" applyProtection="1">
      <alignment horizontal="right"/>
    </xf>
    <xf numFmtId="0" fontId="14" fillId="3" borderId="11" xfId="2" applyFont="1" applyFill="1" applyBorder="1" applyProtection="1">
      <alignment vertical="center"/>
    </xf>
    <xf numFmtId="38" fontId="14" fillId="4" borderId="3" xfId="2" applyNumberFormat="1" applyFont="1" applyFill="1" applyBorder="1" applyAlignment="1" applyProtection="1">
      <alignment vertical="center" wrapText="1"/>
    </xf>
    <xf numFmtId="0" fontId="6" fillId="0" borderId="0" xfId="2" applyFont="1" applyAlignment="1" applyProtection="1">
      <alignment horizontal="left" vertical="center" wrapText="1"/>
    </xf>
    <xf numFmtId="0" fontId="14" fillId="3" borderId="6" xfId="2" applyFont="1" applyFill="1" applyBorder="1" applyProtection="1">
      <alignment vertical="center"/>
    </xf>
    <xf numFmtId="38" fontId="14" fillId="4" borderId="15" xfId="2" applyNumberFormat="1" applyFont="1" applyFill="1" applyBorder="1" applyAlignment="1" applyProtection="1">
      <alignment vertical="center" wrapText="1"/>
    </xf>
    <xf numFmtId="0" fontId="38" fillId="2" borderId="0" xfId="0" applyFont="1" applyFill="1" applyProtection="1">
      <alignment vertical="center"/>
    </xf>
    <xf numFmtId="0" fontId="14" fillId="2" borderId="0" xfId="0" applyFont="1" applyFill="1" applyProtection="1">
      <alignment vertical="center"/>
    </xf>
    <xf numFmtId="38" fontId="14" fillId="2" borderId="0" xfId="1" applyFont="1" applyFill="1" applyProtection="1">
      <alignment vertical="center"/>
    </xf>
    <xf numFmtId="0" fontId="14" fillId="2" borderId="0" xfId="0" applyFont="1" applyFill="1" applyAlignment="1" applyProtection="1">
      <alignment horizontal="right" vertical="center"/>
    </xf>
    <xf numFmtId="38" fontId="7" fillId="2" borderId="10" xfId="1" applyFont="1" applyFill="1" applyBorder="1" applyProtection="1">
      <alignment vertical="center"/>
    </xf>
    <xf numFmtId="38" fontId="14" fillId="2" borderId="10" xfId="1" applyFont="1" applyFill="1" applyBorder="1" applyProtection="1">
      <alignment vertical="center"/>
    </xf>
    <xf numFmtId="38" fontId="17" fillId="3" borderId="3" xfId="1" applyFont="1" applyFill="1" applyBorder="1" applyAlignment="1" applyProtection="1">
      <alignment horizontal="right" vertical="center"/>
    </xf>
    <xf numFmtId="0" fontId="35" fillId="2" borderId="0" xfId="0" applyFont="1" applyFill="1" applyProtection="1">
      <alignment vertical="center"/>
    </xf>
    <xf numFmtId="0" fontId="35" fillId="2" borderId="0" xfId="0" applyFont="1" applyFill="1" applyAlignment="1" applyProtection="1">
      <alignment vertical="center" wrapText="1"/>
    </xf>
    <xf numFmtId="181" fontId="14" fillId="0" borderId="3" xfId="2" applyNumberFormat="1" applyFont="1" applyBorder="1" applyAlignment="1" applyProtection="1">
      <alignment vertical="center" shrinkToFit="1"/>
      <protection locked="0"/>
    </xf>
    <xf numFmtId="0" fontId="43" fillId="0" borderId="45" xfId="0" applyFont="1" applyBorder="1">
      <alignment vertical="center"/>
    </xf>
    <xf numFmtId="0" fontId="22" fillId="0" borderId="0" xfId="0" applyFont="1" applyBorder="1" applyProtection="1">
      <alignment vertical="center"/>
    </xf>
    <xf numFmtId="0" fontId="25" fillId="0" borderId="0" xfId="0" applyFont="1" applyBorder="1" applyAlignment="1" applyProtection="1">
      <alignment horizontal="right"/>
    </xf>
    <xf numFmtId="0" fontId="25" fillId="6" borderId="6" xfId="0" applyFont="1" applyFill="1" applyBorder="1" applyAlignment="1">
      <alignment horizontal="center" vertical="center" textRotation="255"/>
    </xf>
    <xf numFmtId="0" fontId="25" fillId="6" borderId="34" xfId="0" applyFont="1" applyFill="1" applyBorder="1" applyAlignment="1">
      <alignment horizontal="center" vertical="center" textRotation="255"/>
    </xf>
    <xf numFmtId="0" fontId="25" fillId="6" borderId="2" xfId="0" applyFont="1" applyFill="1" applyBorder="1" applyAlignment="1">
      <alignment horizontal="center" vertical="center" textRotation="255"/>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wrapText="1"/>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7" xfId="0" applyFont="1" applyFill="1" applyBorder="1" applyAlignment="1">
      <alignment horizontal="center" vertical="center"/>
    </xf>
    <xf numFmtId="0" fontId="33" fillId="6" borderId="6" xfId="0" applyFont="1" applyFill="1" applyBorder="1" applyAlignment="1">
      <alignment horizontal="center" vertical="center" textRotation="255" wrapText="1"/>
    </xf>
    <xf numFmtId="0" fontId="33" fillId="6" borderId="2" xfId="0" applyFont="1" applyFill="1" applyBorder="1" applyAlignment="1">
      <alignment horizontal="center" vertical="center" textRotation="255" wrapText="1"/>
    </xf>
    <xf numFmtId="0" fontId="22" fillId="0" borderId="20" xfId="0" applyFont="1" applyBorder="1" applyAlignment="1">
      <alignment horizontal="left" vertical="center" indent="1"/>
    </xf>
    <xf numFmtId="0" fontId="22" fillId="0" borderId="42" xfId="0" applyFont="1" applyBorder="1" applyAlignment="1">
      <alignment horizontal="left" vertical="center" indent="1"/>
    </xf>
    <xf numFmtId="0" fontId="22" fillId="0" borderId="43" xfId="0" applyFont="1" applyBorder="1" applyAlignment="1">
      <alignment horizontal="left" vertical="center" indent="1"/>
    </xf>
    <xf numFmtId="0" fontId="17" fillId="3" borderId="3" xfId="2" applyFont="1" applyFill="1" applyBorder="1" applyAlignment="1" applyProtection="1">
      <alignment horizontal="center"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48" fillId="0" borderId="0" xfId="2" applyFont="1" applyAlignment="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0" fontId="16" fillId="0" borderId="0" xfId="2" applyFont="1" applyAlignment="1">
      <alignment horizontal="center" vertical="top" wrapText="1"/>
    </xf>
    <xf numFmtId="0" fontId="16"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22" fillId="0" borderId="41" xfId="0" applyFont="1" applyBorder="1" applyAlignment="1">
      <alignment horizontal="left" vertical="center" wrapText="1"/>
    </xf>
    <xf numFmtId="0" fontId="22" fillId="0" borderId="0" xfId="0" applyFont="1" applyAlignment="1">
      <alignment horizontal="left" vertical="center"/>
    </xf>
    <xf numFmtId="0" fontId="22" fillId="0" borderId="4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protection locked="0"/>
    </xf>
    <xf numFmtId="0" fontId="7" fillId="0" borderId="0" xfId="2" applyFont="1" applyAlignment="1" applyProtection="1">
      <alignment vertical="center" wrapText="1"/>
    </xf>
    <xf numFmtId="38" fontId="14" fillId="0" borderId="2" xfId="2" applyNumberFormat="1" applyFont="1" applyBorder="1" applyAlignment="1" applyProtection="1">
      <alignment vertical="center" wrapText="1"/>
      <protection locked="0"/>
    </xf>
    <xf numFmtId="0" fontId="16" fillId="3" borderId="11" xfId="2" applyFont="1" applyFill="1" applyBorder="1" applyAlignment="1" applyProtection="1">
      <alignment vertical="center" wrapText="1"/>
    </xf>
    <xf numFmtId="0" fontId="14" fillId="3" borderId="11" xfId="2" applyFont="1" applyFill="1" applyBorder="1" applyAlignment="1" applyProtection="1">
      <alignment vertical="center" wrapText="1"/>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7" fillId="0" borderId="0" xfId="2" applyFont="1" applyAlignment="1" applyProtection="1">
      <alignment horizontal="left" vertical="center" wrapText="1"/>
    </xf>
    <xf numFmtId="0" fontId="10" fillId="0" borderId="0" xfId="2" applyFont="1" applyAlignment="1" applyProtection="1">
      <alignment horizontal="center" vertical="center"/>
    </xf>
    <xf numFmtId="38" fontId="9" fillId="2" borderId="0" xfId="1" applyFont="1" applyFill="1" applyBorder="1" applyAlignment="1" applyProtection="1">
      <alignment vertical="top" wrapText="1"/>
    </xf>
    <xf numFmtId="38" fontId="9" fillId="0" borderId="10" xfId="1" applyFont="1" applyBorder="1" applyAlignment="1" applyProtection="1">
      <alignment vertical="center" shrinkToFit="1"/>
      <protection locked="0"/>
    </xf>
    <xf numFmtId="0" fontId="34" fillId="0" borderId="0" xfId="2" applyFont="1" applyAlignment="1">
      <alignment horizontal="center" vertical="center"/>
    </xf>
    <xf numFmtId="0" fontId="14" fillId="3" borderId="12" xfId="2" applyFont="1" applyFill="1" applyBorder="1" applyProtection="1">
      <alignment vertical="center"/>
    </xf>
    <xf numFmtId="0" fontId="14" fillId="3" borderId="13" xfId="2" applyFont="1" applyFill="1" applyBorder="1" applyProtection="1">
      <alignment vertical="center"/>
    </xf>
    <xf numFmtId="0" fontId="14" fillId="3" borderId="14" xfId="2" applyFont="1" applyFill="1" applyBorder="1" applyProtection="1">
      <alignment vertical="center"/>
    </xf>
    <xf numFmtId="38" fontId="14" fillId="0" borderId="31" xfId="2" applyNumberFormat="1" applyFont="1" applyBorder="1" applyAlignment="1" applyProtection="1">
      <alignment horizontal="left" vertical="center" wrapText="1"/>
      <protection locked="0"/>
    </xf>
    <xf numFmtId="38" fontId="14" fillId="0" borderId="32" xfId="2" applyNumberFormat="1" applyFont="1" applyBorder="1" applyAlignment="1" applyProtection="1">
      <alignment horizontal="left" vertical="center" wrapText="1"/>
      <protection locked="0"/>
    </xf>
    <xf numFmtId="38" fontId="14" fillId="0" borderId="33" xfId="2" applyNumberFormat="1" applyFont="1" applyBorder="1" applyAlignment="1" applyProtection="1">
      <alignment horizontal="left" vertical="center" wrapText="1"/>
      <protection locked="0"/>
    </xf>
    <xf numFmtId="0" fontId="47" fillId="0" borderId="0" xfId="2" applyFont="1" applyAlignment="1" applyProtection="1">
      <alignment horizontal="center" vertical="center"/>
    </xf>
    <xf numFmtId="38" fontId="9" fillId="0" borderId="8" xfId="1" applyFont="1" applyBorder="1" applyAlignment="1" applyProtection="1">
      <alignment horizontal="left" vertical="center" shrinkToFit="1"/>
    </xf>
    <xf numFmtId="0" fontId="45" fillId="2" borderId="41" xfId="0" applyFont="1" applyFill="1" applyBorder="1" applyAlignment="1" applyProtection="1">
      <alignment horizontal="left" vertical="center" wrapText="1"/>
    </xf>
    <xf numFmtId="0" fontId="45" fillId="2" borderId="0" xfId="0" applyFont="1" applyFill="1" applyBorder="1" applyAlignment="1" applyProtection="1">
      <alignment horizontal="left" vertical="center" wrapText="1"/>
    </xf>
    <xf numFmtId="38" fontId="14" fillId="0" borderId="5" xfId="2" applyNumberFormat="1" applyFont="1" applyBorder="1" applyAlignment="1" applyProtection="1">
      <alignment vertical="center" shrinkToFit="1"/>
      <protection locked="0"/>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4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342900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342900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342900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104775</xdr:rowOff>
        </xdr:from>
        <xdr:to>
          <xdr:col>2</xdr:col>
          <xdr:colOff>1819275</xdr:colOff>
          <xdr:row>10</xdr:row>
          <xdr:rowOff>438150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1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7"/>
  <sheetViews>
    <sheetView showGridLines="0" tabSelected="1" zoomScaleNormal="100" zoomScaleSheetLayoutView="100" workbookViewId="0">
      <selection activeCell="C6" sqref="C6"/>
    </sheetView>
  </sheetViews>
  <sheetFormatPr defaultColWidth="9" defaultRowHeight="13.5"/>
  <cols>
    <col min="1" max="1" width="5" style="45" customWidth="1"/>
    <col min="2" max="2" width="30.125" style="45" bestFit="1" customWidth="1"/>
    <col min="3" max="3" width="11.125" style="45" customWidth="1"/>
    <col min="4" max="4" width="67.75" style="45" customWidth="1"/>
    <col min="5" max="16384" width="9" style="45"/>
  </cols>
  <sheetData>
    <row r="1" spans="1:4" ht="34.5" customHeight="1">
      <c r="A1" s="110" t="s">
        <v>156</v>
      </c>
      <c r="B1" s="111"/>
      <c r="C1" s="111"/>
      <c r="D1" s="112"/>
    </row>
    <row r="2" spans="1:4" ht="15.75" customHeight="1">
      <c r="A2" s="182"/>
      <c r="B2" s="183"/>
      <c r="C2" s="183"/>
      <c r="D2" s="184" t="s">
        <v>211</v>
      </c>
    </row>
    <row r="3" spans="1:4" ht="54" customHeight="1">
      <c r="A3" s="113" t="s">
        <v>117</v>
      </c>
      <c r="B3" s="105" t="s">
        <v>116</v>
      </c>
      <c r="C3" s="46" t="s">
        <v>112</v>
      </c>
      <c r="D3" s="109" t="s">
        <v>11</v>
      </c>
    </row>
    <row r="4" spans="1:4" ht="71.25" customHeight="1">
      <c r="A4" s="115" t="s">
        <v>131</v>
      </c>
      <c r="B4" s="120" t="s">
        <v>190</v>
      </c>
      <c r="C4" s="47" t="s">
        <v>158</v>
      </c>
      <c r="D4" s="108"/>
    </row>
    <row r="5" spans="1:4" s="32" customFormat="1" ht="71.25" customHeight="1">
      <c r="A5" s="114" t="s">
        <v>165</v>
      </c>
      <c r="B5" s="124" t="s">
        <v>191</v>
      </c>
      <c r="C5" s="122" t="s">
        <v>113</v>
      </c>
      <c r="D5" s="121" t="s">
        <v>159</v>
      </c>
    </row>
    <row r="6" spans="1:4" ht="71.25" customHeight="1">
      <c r="A6" s="115" t="s">
        <v>132</v>
      </c>
      <c r="B6" s="48" t="s">
        <v>192</v>
      </c>
      <c r="C6" s="49" t="s">
        <v>114</v>
      </c>
      <c r="D6" s="108" t="s">
        <v>119</v>
      </c>
    </row>
    <row r="7" spans="1:4" s="32" customFormat="1" ht="51" customHeight="1">
      <c r="A7" s="114" t="s">
        <v>133</v>
      </c>
      <c r="B7" s="124" t="s">
        <v>193</v>
      </c>
      <c r="C7" s="106" t="s">
        <v>151</v>
      </c>
      <c r="D7" s="107"/>
    </row>
    <row r="8" spans="1:4" ht="71.25" customHeight="1">
      <c r="A8" s="115" t="s">
        <v>134</v>
      </c>
      <c r="B8" s="48" t="s">
        <v>195</v>
      </c>
      <c r="C8" s="47" t="s">
        <v>182</v>
      </c>
      <c r="D8" s="108" t="s">
        <v>181</v>
      </c>
    </row>
    <row r="9" spans="1:4" ht="71.25" customHeight="1">
      <c r="A9" s="115" t="s">
        <v>135</v>
      </c>
      <c r="B9" s="123" t="s">
        <v>194</v>
      </c>
      <c r="C9" s="47" t="s">
        <v>118</v>
      </c>
      <c r="D9" s="108"/>
    </row>
    <row r="10" spans="1:4" ht="71.25" customHeight="1">
      <c r="A10" s="115" t="s">
        <v>136</v>
      </c>
      <c r="B10" s="133" t="s">
        <v>200</v>
      </c>
      <c r="C10" s="47" t="s">
        <v>205</v>
      </c>
      <c r="D10" s="134" t="s">
        <v>184</v>
      </c>
    </row>
    <row r="11" spans="1:4" ht="71.25" customHeight="1">
      <c r="A11" s="115" t="s">
        <v>137</v>
      </c>
      <c r="B11" s="132" t="s">
        <v>199</v>
      </c>
      <c r="C11" s="47" t="s">
        <v>206</v>
      </c>
      <c r="D11" s="134" t="s">
        <v>184</v>
      </c>
    </row>
    <row r="12" spans="1:4" ht="71.25" customHeight="1">
      <c r="A12" s="115" t="s">
        <v>138</v>
      </c>
      <c r="B12" s="48" t="s">
        <v>196</v>
      </c>
      <c r="C12" s="49" t="s">
        <v>114</v>
      </c>
      <c r="D12" s="108" t="s">
        <v>115</v>
      </c>
    </row>
    <row r="13" spans="1:4" ht="71.25" customHeight="1" thickBot="1">
      <c r="A13" s="116" t="s">
        <v>139</v>
      </c>
      <c r="B13" s="117" t="s">
        <v>197</v>
      </c>
      <c r="C13" s="118" t="s">
        <v>114</v>
      </c>
      <c r="D13" s="119" t="s">
        <v>189</v>
      </c>
    </row>
    <row r="14" spans="1:4" ht="71.25" customHeight="1"/>
    <row r="15" spans="1:4" ht="71.25" customHeight="1"/>
    <row r="16" spans="1:4" ht="71.25" customHeight="1"/>
    <row r="17" ht="18.75" customHeight="1"/>
  </sheetData>
  <sheetProtection algorithmName="SHA-512" hashValue="+S7Vm147qx7NwSdJNXP234dxBQejWoO/a+21abJ2T3QzUrLOcSsR4ZzzFNc8t6C9k2Kpsq+1PpgfNvn2Emhw6w==" saltValue="WjLkzTrcR8sRFMv7ofCM1w==" spinCount="100000" sheet="1" objects="1" scenarios="1"/>
  <phoneticPr fontId="3"/>
  <hyperlinks>
    <hyperlink ref="B9" location="'別添　役員名簿'!A1" display="役員名簿" xr:uid="{00000000-0004-0000-0000-000000000000}"/>
    <hyperlink ref="B4" location="'別添１　事業者基本情報'!A1" display="事業者基本情報" xr:uid="{00000000-0004-0000-0000-000002000000}"/>
    <hyperlink ref="B5" location="'別添２　支出計画書'!A1" display="支出計画書" xr:uid="{C1E83DCD-2F08-496F-BEF9-BAD0A23C665E}"/>
    <hyperlink ref="B7" location="'様式第１　交付申請書'!A1" display="交付申請書" xr:uid="{C98CECAF-A431-4EF0-89C2-C55508BAEE66}"/>
    <hyperlink ref="B10" location="'別添２－１人件費単価計算書'!A1" display="'別添２－１人件費単価計算書'!A1" xr:uid="{6FF10903-5AA6-4413-9760-D6CAE5E0F013}"/>
    <hyperlink ref="B11" location="'別添２－2人件費計算根拠'!A1" display="'別添２－2人件費計算根拠'!A1" xr:uid="{FBE362B5-8F23-43B2-8BCE-98C24FFF4527}"/>
  </hyperlinks>
  <pageMargins left="0.23622047244094491"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4070A-7FB8-4772-8C43-66EAE20477F0}">
  <dimension ref="A1:H39"/>
  <sheetViews>
    <sheetView showGridLines="0" view="pageBreakPreview" zoomScale="85" zoomScaleNormal="100" zoomScaleSheetLayoutView="85" workbookViewId="0"/>
  </sheetViews>
  <sheetFormatPr defaultColWidth="9" defaultRowHeight="13.5"/>
  <cols>
    <col min="1" max="1" width="10.125" style="32" customWidth="1"/>
    <col min="2" max="2" width="41.75" style="32" customWidth="1"/>
    <col min="3" max="3" width="56" style="32" customWidth="1"/>
    <col min="4" max="16384" width="9" style="32"/>
  </cols>
  <sheetData>
    <row r="1" spans="1:8">
      <c r="A1" s="131" t="s">
        <v>162</v>
      </c>
    </row>
    <row r="2" spans="1:8" ht="23.1" customHeight="1">
      <c r="A2" s="191" t="s">
        <v>198</v>
      </c>
      <c r="B2" s="192"/>
      <c r="C2" s="193"/>
    </row>
    <row r="3" spans="1:8" ht="23.1" customHeight="1">
      <c r="A3" s="185" t="s">
        <v>96</v>
      </c>
      <c r="B3" s="34" t="s">
        <v>80</v>
      </c>
      <c r="C3" s="67"/>
      <c r="D3" s="32" t="s">
        <v>166</v>
      </c>
    </row>
    <row r="4" spans="1:8" ht="46.5" customHeight="1">
      <c r="A4" s="186"/>
      <c r="B4" s="137" t="s">
        <v>84</v>
      </c>
      <c r="C4" s="68"/>
      <c r="D4" s="32" t="s">
        <v>166</v>
      </c>
    </row>
    <row r="5" spans="1:8" ht="23.1" customHeight="1">
      <c r="A5" s="186"/>
      <c r="B5" s="34" t="s">
        <v>85</v>
      </c>
      <c r="C5" s="67"/>
      <c r="D5" s="32" t="s">
        <v>167</v>
      </c>
    </row>
    <row r="6" spans="1:8" ht="23.1" customHeight="1">
      <c r="A6" s="186"/>
      <c r="B6" s="34" t="s">
        <v>86</v>
      </c>
      <c r="C6" s="67"/>
      <c r="D6" s="32" t="s">
        <v>167</v>
      </c>
    </row>
    <row r="7" spans="1:8" ht="23.1" customHeight="1">
      <c r="A7" s="186"/>
      <c r="B7" s="34" t="s">
        <v>89</v>
      </c>
      <c r="C7" s="127"/>
      <c r="D7" s="32" t="s">
        <v>179</v>
      </c>
    </row>
    <row r="8" spans="1:8" ht="23.1" customHeight="1">
      <c r="A8" s="186"/>
      <c r="B8" s="34" t="s">
        <v>90</v>
      </c>
      <c r="C8" s="126"/>
      <c r="D8" s="32" t="s">
        <v>180</v>
      </c>
    </row>
    <row r="9" spans="1:8" ht="41.25" customHeight="1">
      <c r="A9" s="187"/>
      <c r="B9" s="139" t="s">
        <v>207</v>
      </c>
      <c r="C9" s="67"/>
    </row>
    <row r="10" spans="1:8" ht="9" customHeight="1">
      <c r="A10" s="129"/>
      <c r="C10" s="129"/>
    </row>
    <row r="11" spans="1:8" ht="48.75" customHeight="1">
      <c r="A11" s="194" t="s">
        <v>208</v>
      </c>
      <c r="B11" s="140" t="s">
        <v>209</v>
      </c>
      <c r="C11" s="143"/>
      <c r="D11"/>
      <c r="E11"/>
      <c r="F11"/>
      <c r="G11"/>
      <c r="H11"/>
    </row>
    <row r="12" spans="1:8" ht="73.5" customHeight="1">
      <c r="A12" s="195"/>
      <c r="B12" s="140" t="s">
        <v>210</v>
      </c>
      <c r="C12" s="67"/>
      <c r="D12"/>
      <c r="E12"/>
      <c r="F12"/>
      <c r="G12"/>
      <c r="H12"/>
    </row>
    <row r="13" spans="1:8" ht="10.5" customHeight="1">
      <c r="A13"/>
      <c r="B13"/>
      <c r="C13"/>
      <c r="D13"/>
      <c r="E13"/>
      <c r="F13"/>
      <c r="G13"/>
      <c r="H13"/>
    </row>
    <row r="14" spans="1:8" ht="23.25" customHeight="1">
      <c r="A14" s="191" t="s">
        <v>198</v>
      </c>
      <c r="B14" s="192"/>
      <c r="C14" s="193"/>
      <c r="D14"/>
      <c r="E14"/>
      <c r="F14"/>
      <c r="G14"/>
      <c r="H14"/>
    </row>
    <row r="15" spans="1:8" ht="23.1" customHeight="1">
      <c r="A15" s="185" t="s">
        <v>91</v>
      </c>
      <c r="B15" s="34" t="s">
        <v>92</v>
      </c>
      <c r="C15" s="67"/>
    </row>
    <row r="16" spans="1:8" ht="23.1" customHeight="1">
      <c r="A16" s="186"/>
      <c r="B16" s="35" t="s">
        <v>100</v>
      </c>
      <c r="C16" s="69"/>
      <c r="D16" s="32" t="s">
        <v>168</v>
      </c>
    </row>
    <row r="17" spans="1:4" ht="23.1" customHeight="1">
      <c r="A17" s="186"/>
      <c r="B17" s="36" t="s">
        <v>101</v>
      </c>
      <c r="C17" s="70"/>
    </row>
    <row r="18" spans="1:4" ht="23.1" customHeight="1">
      <c r="A18" s="186"/>
      <c r="B18" s="36" t="s">
        <v>102</v>
      </c>
      <c r="C18" s="70"/>
    </row>
    <row r="19" spans="1:4" ht="23.1" customHeight="1">
      <c r="A19" s="186"/>
      <c r="B19" s="37" t="s">
        <v>103</v>
      </c>
      <c r="C19" s="135"/>
    </row>
    <row r="20" spans="1:4" ht="23.1" customHeight="1">
      <c r="A20" s="186"/>
      <c r="B20" s="35" t="s">
        <v>104</v>
      </c>
      <c r="C20" s="69"/>
    </row>
    <row r="21" spans="1:4" ht="23.1" customHeight="1">
      <c r="A21" s="186"/>
      <c r="B21" s="36" t="s">
        <v>105</v>
      </c>
      <c r="C21" s="70"/>
    </row>
    <row r="22" spans="1:4" ht="23.1" customHeight="1">
      <c r="A22" s="186"/>
      <c r="B22" s="36" t="s">
        <v>106</v>
      </c>
      <c r="C22" s="70"/>
    </row>
    <row r="23" spans="1:4" ht="23.1" customHeight="1">
      <c r="A23" s="186"/>
      <c r="B23" s="37" t="s">
        <v>107</v>
      </c>
      <c r="C23" s="135"/>
    </row>
    <row r="24" spans="1:4" ht="23.1" customHeight="1">
      <c r="A24" s="186"/>
      <c r="B24" s="35" t="s">
        <v>108</v>
      </c>
      <c r="C24" s="69"/>
    </row>
    <row r="25" spans="1:4" ht="23.1" customHeight="1">
      <c r="A25" s="186"/>
      <c r="B25" s="36" t="s">
        <v>109</v>
      </c>
      <c r="C25" s="70"/>
    </row>
    <row r="26" spans="1:4" ht="23.1" customHeight="1">
      <c r="A26" s="186"/>
      <c r="B26" s="36" t="s">
        <v>110</v>
      </c>
      <c r="C26" s="70"/>
    </row>
    <row r="27" spans="1:4" ht="23.1" customHeight="1">
      <c r="A27" s="186"/>
      <c r="B27" s="37" t="s">
        <v>111</v>
      </c>
      <c r="C27" s="135"/>
    </row>
    <row r="28" spans="1:4" ht="23.1" customHeight="1">
      <c r="A28" s="186"/>
      <c r="B28" s="196" t="s">
        <v>93</v>
      </c>
      <c r="C28" s="44" t="s">
        <v>99</v>
      </c>
    </row>
    <row r="29" spans="1:4" ht="23.1" customHeight="1">
      <c r="A29" s="186"/>
      <c r="B29" s="197"/>
      <c r="C29" s="71"/>
      <c r="D29" s="32" t="s">
        <v>169</v>
      </c>
    </row>
    <row r="30" spans="1:4" ht="39.75" customHeight="1">
      <c r="A30" s="187"/>
      <c r="B30" s="198"/>
      <c r="C30" s="72"/>
    </row>
    <row r="31" spans="1:4" ht="9" customHeight="1">
      <c r="A31" s="130"/>
    </row>
    <row r="32" spans="1:4" ht="9" customHeight="1">
      <c r="A32" s="131"/>
    </row>
    <row r="33" spans="1:3" ht="39" customHeight="1">
      <c r="A33" s="185" t="s">
        <v>94</v>
      </c>
      <c r="B33" s="188" t="s">
        <v>95</v>
      </c>
      <c r="C33" s="189"/>
    </row>
    <row r="34" spans="1:3" ht="39" customHeight="1">
      <c r="A34" s="186"/>
      <c r="B34" s="38" t="s">
        <v>97</v>
      </c>
      <c r="C34" s="39"/>
    </row>
    <row r="35" spans="1:3" ht="39" customHeight="1">
      <c r="A35" s="186"/>
      <c r="B35" s="40" t="s">
        <v>98</v>
      </c>
      <c r="C35" s="41"/>
    </row>
    <row r="36" spans="1:3" ht="69" customHeight="1">
      <c r="A36" s="186"/>
      <c r="B36" s="190" t="s">
        <v>160</v>
      </c>
      <c r="C36" s="189"/>
    </row>
    <row r="37" spans="1:3" ht="39" customHeight="1">
      <c r="A37" s="186"/>
      <c r="B37" s="128" t="s">
        <v>161</v>
      </c>
      <c r="C37" s="136"/>
    </row>
    <row r="38" spans="1:3" ht="39" customHeight="1">
      <c r="A38" s="187"/>
      <c r="B38" s="128" t="s">
        <v>201</v>
      </c>
      <c r="C38" s="136"/>
    </row>
    <row r="39" spans="1:3" ht="39" customHeight="1">
      <c r="A39"/>
      <c r="B39" s="141"/>
      <c r="C39" s="138"/>
    </row>
  </sheetData>
  <sheetProtection algorithmName="SHA-512" hashValue="nHhSpvKaztrnhU1kXvS+WEByXq6fbo97FTaiAKb9eQpO/8gp0OknSuiVf/t1i7MtP8VOKg8R38srWr4e5vDukw==" saltValue="q5Nd0wGb4nanwxSCcmPpdQ==" spinCount="100000" sheet="1" objects="1" scenarios="1"/>
  <mergeCells count="9">
    <mergeCell ref="A33:A38"/>
    <mergeCell ref="B33:C33"/>
    <mergeCell ref="B36:C36"/>
    <mergeCell ref="A2:C2"/>
    <mergeCell ref="A3:A9"/>
    <mergeCell ref="A11:A12"/>
    <mergeCell ref="A14:C14"/>
    <mergeCell ref="A15:A30"/>
    <mergeCell ref="B28:B30"/>
  </mergeCells>
  <phoneticPr fontId="3"/>
  <conditionalFormatting sqref="C15:C27 C3:C7">
    <cfRule type="cellIs" dxfId="45" priority="4" operator="equal">
      <formula>""</formula>
    </cfRule>
  </conditionalFormatting>
  <conditionalFormatting sqref="C8">
    <cfRule type="cellIs" dxfId="44" priority="3" operator="equal">
      <formula>""</formula>
    </cfRule>
  </conditionalFormatting>
  <conditionalFormatting sqref="C9">
    <cfRule type="cellIs" dxfId="43" priority="2" operator="equal">
      <formula>""</formula>
    </cfRule>
  </conditionalFormatting>
  <conditionalFormatting sqref="C11:C12">
    <cfRule type="cellIs" dxfId="42"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257175</xdr:colOff>
                    <xdr:row>33</xdr:row>
                    <xdr:rowOff>142875</xdr:rowOff>
                  </from>
                  <to>
                    <xdr:col>1</xdr:col>
                    <xdr:colOff>676275</xdr:colOff>
                    <xdr:row>33</xdr:row>
                    <xdr:rowOff>342900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xdr:col>
                    <xdr:colOff>257175</xdr:colOff>
                    <xdr:row>37</xdr:row>
                    <xdr:rowOff>142875</xdr:rowOff>
                  </from>
                  <to>
                    <xdr:col>1</xdr:col>
                    <xdr:colOff>676275</xdr:colOff>
                    <xdr:row>37</xdr:row>
                    <xdr:rowOff>342900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xdr:col>
                    <xdr:colOff>257175</xdr:colOff>
                    <xdr:row>36</xdr:row>
                    <xdr:rowOff>142875</xdr:rowOff>
                  </from>
                  <to>
                    <xdr:col>1</xdr:col>
                    <xdr:colOff>676275</xdr:colOff>
                    <xdr:row>36</xdr:row>
                    <xdr:rowOff>342900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xdr:col>
                    <xdr:colOff>95250</xdr:colOff>
                    <xdr:row>10</xdr:row>
                    <xdr:rowOff>104775</xdr:rowOff>
                  </from>
                  <to>
                    <xdr:col>2</xdr:col>
                    <xdr:colOff>1819275</xdr:colOff>
                    <xdr:row>10</xdr:row>
                    <xdr:rowOff>438150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showGridLines="0" view="pageBreakPreview" zoomScale="70" zoomScaleNormal="90" zoomScaleSheetLayoutView="70" workbookViewId="0">
      <selection activeCell="C19" sqref="C19"/>
    </sheetView>
  </sheetViews>
  <sheetFormatPr defaultColWidth="9" defaultRowHeight="13.5"/>
  <cols>
    <col min="1" max="1" width="7.375" style="12" customWidth="1"/>
    <col min="2" max="2" width="28.625" style="12" customWidth="1"/>
    <col min="3" max="3" width="41.5" style="12" customWidth="1"/>
    <col min="4" max="4" width="46.125" style="12" customWidth="1"/>
    <col min="5" max="5" width="20.625" style="13" customWidth="1"/>
    <col min="6" max="6" width="13.375" style="12" hidden="1" customWidth="1"/>
    <col min="7" max="7" width="11.625" style="12" hidden="1" customWidth="1"/>
    <col min="8" max="9" width="9" style="54"/>
    <col min="10" max="16384" width="9" style="12"/>
  </cols>
  <sheetData>
    <row r="1" spans="1:11" s="11" customFormat="1" ht="27" customHeight="1">
      <c r="A1" s="50" t="s">
        <v>163</v>
      </c>
      <c r="B1" s="51"/>
      <c r="C1" s="51"/>
      <c r="D1" s="51"/>
      <c r="E1" s="52"/>
      <c r="F1" s="88"/>
      <c r="G1" s="88"/>
      <c r="H1" s="88"/>
      <c r="I1" s="88"/>
    </row>
    <row r="2" spans="1:11" s="11" customFormat="1" ht="6.75" customHeight="1">
      <c r="A2" s="50"/>
      <c r="B2" s="51"/>
      <c r="C2" s="51"/>
      <c r="D2" s="51"/>
      <c r="E2" s="52"/>
      <c r="F2" s="88"/>
      <c r="G2" s="88"/>
      <c r="H2" s="88"/>
      <c r="I2" s="88"/>
    </row>
    <row r="3" spans="1:11" s="11" customFormat="1" ht="22.5" customHeight="1">
      <c r="A3" s="53" t="s">
        <v>50</v>
      </c>
      <c r="B3" s="199" t="s">
        <v>51</v>
      </c>
      <c r="C3" s="199"/>
      <c r="D3" s="51"/>
      <c r="E3" s="52"/>
      <c r="F3" s="88"/>
      <c r="G3" s="88"/>
      <c r="H3" s="144" t="s">
        <v>176</v>
      </c>
      <c r="I3" s="88"/>
    </row>
    <row r="4" spans="1:11" s="11" customFormat="1" ht="35.25" customHeight="1">
      <c r="A4" s="101" t="s">
        <v>145</v>
      </c>
      <c r="B4" s="200">
        <f>'別添１　事業者基本情報'!C3</f>
        <v>0</v>
      </c>
      <c r="C4" s="201"/>
      <c r="D4" s="51"/>
      <c r="E4" s="52"/>
      <c r="F4" s="88" t="s">
        <v>145</v>
      </c>
      <c r="G4" s="88">
        <v>400000000</v>
      </c>
      <c r="H4" s="144" t="s">
        <v>173</v>
      </c>
      <c r="I4" s="88"/>
    </row>
    <row r="5" spans="1:11" s="11" customFormat="1" ht="6.75" customHeight="1">
      <c r="A5" s="50"/>
      <c r="B5" s="51"/>
      <c r="C5" s="51"/>
      <c r="D5" s="51"/>
      <c r="E5" s="52"/>
      <c r="F5" s="88" t="s">
        <v>146</v>
      </c>
      <c r="G5" s="88">
        <v>400000000</v>
      </c>
      <c r="H5" s="88"/>
      <c r="I5" s="88"/>
    </row>
    <row r="6" spans="1:11" ht="33.75" customHeight="1">
      <c r="A6" s="54"/>
      <c r="B6" s="54"/>
      <c r="C6" s="55"/>
      <c r="D6" s="56" t="s">
        <v>44</v>
      </c>
      <c r="E6" s="57">
        <f>SUMIF($B$13:$B$62,D6,$E$13:$E$62)</f>
        <v>0</v>
      </c>
      <c r="F6" s="63" t="s">
        <v>147</v>
      </c>
      <c r="G6" s="88">
        <v>400000000</v>
      </c>
      <c r="I6" s="145"/>
      <c r="J6" s="14"/>
      <c r="K6" s="14"/>
    </row>
    <row r="7" spans="1:11" ht="33.75" customHeight="1">
      <c r="A7" s="54"/>
      <c r="B7" s="54"/>
      <c r="C7" s="55"/>
      <c r="D7" s="56" t="s">
        <v>152</v>
      </c>
      <c r="E7" s="57">
        <f>SUMIF($B$13:$B$62,D7,$E$13:$E$62)</f>
        <v>0</v>
      </c>
      <c r="F7" s="63" t="s">
        <v>148</v>
      </c>
      <c r="G7" s="88">
        <v>400000000</v>
      </c>
      <c r="I7" s="145"/>
      <c r="J7" s="14"/>
      <c r="K7" s="14"/>
    </row>
    <row r="8" spans="1:11" ht="33.75" customHeight="1">
      <c r="A8" s="54"/>
      <c r="B8" s="54"/>
      <c r="C8" s="55"/>
      <c r="D8" s="56" t="s">
        <v>45</v>
      </c>
      <c r="E8" s="57">
        <f>SUMIF($B$13:$B$62,D8,$E$13:$E$62)</f>
        <v>0</v>
      </c>
      <c r="F8" s="63">
        <v>0</v>
      </c>
      <c r="G8" s="54">
        <v>0</v>
      </c>
    </row>
    <row r="9" spans="1:11" ht="33.75" customHeight="1" thickBot="1">
      <c r="A9" s="54"/>
      <c r="B9" s="54"/>
      <c r="C9" s="55"/>
      <c r="D9" s="58" t="s">
        <v>47</v>
      </c>
      <c r="E9" s="59">
        <f>SUMIF($B$13:$B$62,D9,$E$13:$E$62)</f>
        <v>0</v>
      </c>
      <c r="F9" s="63"/>
      <c r="G9" s="54"/>
    </row>
    <row r="10" spans="1:11" ht="33.75" customHeight="1" thickTop="1">
      <c r="A10" s="54"/>
      <c r="B10" s="54"/>
      <c r="C10" s="60"/>
      <c r="D10" s="61" t="s">
        <v>48</v>
      </c>
      <c r="E10" s="62">
        <f>SUM(E6:E9)</f>
        <v>0</v>
      </c>
      <c r="F10" s="103">
        <f>INT(E10*2/3)</f>
        <v>0</v>
      </c>
      <c r="G10" s="63">
        <f>IF(F10&lt;F11,F10,F11)</f>
        <v>0</v>
      </c>
    </row>
    <row r="11" spans="1:11" ht="19.5">
      <c r="A11" s="54"/>
      <c r="B11" s="54"/>
      <c r="C11" s="54"/>
      <c r="D11" s="54"/>
      <c r="E11" s="63"/>
      <c r="F11" s="104">
        <f>VLOOKUP(A4,F4:G8,2,FALSE)</f>
        <v>400000000</v>
      </c>
      <c r="G11" s="54"/>
    </row>
    <row r="12" spans="1:11" ht="39" customHeight="1">
      <c r="A12" s="89" t="s">
        <v>27</v>
      </c>
      <c r="B12" s="90" t="s">
        <v>26</v>
      </c>
      <c r="C12" s="90" t="s">
        <v>56</v>
      </c>
      <c r="D12" s="90" t="s">
        <v>49</v>
      </c>
      <c r="E12" s="91" t="s">
        <v>28</v>
      </c>
      <c r="F12" s="54"/>
      <c r="G12" s="54"/>
    </row>
    <row r="13" spans="1:11" ht="37.5" customHeight="1">
      <c r="A13" s="29">
        <v>1</v>
      </c>
      <c r="B13" s="7"/>
      <c r="C13" s="7"/>
      <c r="D13" s="7"/>
      <c r="E13" s="7"/>
      <c r="F13" s="15"/>
      <c r="H13" s="146" t="s">
        <v>170</v>
      </c>
    </row>
    <row r="14" spans="1:11" ht="37.5" customHeight="1">
      <c r="A14" s="30">
        <v>2</v>
      </c>
      <c r="B14" s="7"/>
      <c r="C14" s="7"/>
      <c r="D14" s="7"/>
      <c r="E14" s="7"/>
      <c r="F14" s="15"/>
      <c r="H14" s="146" t="s">
        <v>171</v>
      </c>
    </row>
    <row r="15" spans="1:11" ht="37.5" customHeight="1">
      <c r="A15" s="30">
        <v>3</v>
      </c>
      <c r="B15" s="7"/>
      <c r="C15" s="7"/>
      <c r="D15" s="7"/>
      <c r="E15" s="7"/>
      <c r="F15" s="15"/>
    </row>
    <row r="16" spans="1:11" ht="37.5" customHeight="1">
      <c r="A16" s="30">
        <v>4</v>
      </c>
      <c r="B16" s="7"/>
      <c r="C16" s="7"/>
      <c r="D16" s="7"/>
      <c r="E16" s="7"/>
      <c r="F16" s="15"/>
    </row>
    <row r="17" spans="1:6" ht="37.5" customHeight="1">
      <c r="A17" s="31">
        <v>5</v>
      </c>
      <c r="B17" s="8"/>
      <c r="C17" s="8"/>
      <c r="D17" s="8"/>
      <c r="E17" s="8"/>
      <c r="F17" s="15"/>
    </row>
    <row r="18" spans="1:6" ht="37.5" customHeight="1">
      <c r="A18" s="29">
        <v>6</v>
      </c>
      <c r="B18" s="10"/>
      <c r="C18" s="10"/>
      <c r="D18" s="10"/>
      <c r="E18" s="10"/>
      <c r="F18" s="15"/>
    </row>
    <row r="19" spans="1:6" ht="37.5" customHeight="1">
      <c r="A19" s="30">
        <v>7</v>
      </c>
      <c r="B19" s="7"/>
      <c r="C19" s="7"/>
      <c r="D19" s="7"/>
      <c r="E19" s="7"/>
      <c r="F19" s="15"/>
    </row>
    <row r="20" spans="1:6" ht="37.5" customHeight="1">
      <c r="A20" s="30">
        <v>8</v>
      </c>
      <c r="B20" s="7"/>
      <c r="C20" s="7"/>
      <c r="D20" s="7"/>
      <c r="E20" s="7"/>
      <c r="F20" s="15"/>
    </row>
    <row r="21" spans="1:6" ht="37.5" customHeight="1">
      <c r="A21" s="30">
        <v>9</v>
      </c>
      <c r="B21" s="7"/>
      <c r="C21" s="7"/>
      <c r="D21" s="7"/>
      <c r="E21" s="7"/>
      <c r="F21" s="15"/>
    </row>
    <row r="22" spans="1:6" ht="37.5" customHeight="1">
      <c r="A22" s="31">
        <v>10</v>
      </c>
      <c r="B22" s="8"/>
      <c r="C22" s="8"/>
      <c r="D22" s="8"/>
      <c r="E22" s="8"/>
      <c r="F22" s="15"/>
    </row>
    <row r="23" spans="1:6" ht="37.5" customHeight="1">
      <c r="A23" s="29">
        <v>11</v>
      </c>
      <c r="B23" s="10"/>
      <c r="C23" s="10"/>
      <c r="D23" s="10"/>
      <c r="E23" s="10"/>
      <c r="F23" s="15"/>
    </row>
    <row r="24" spans="1:6" ht="37.5" customHeight="1">
      <c r="A24" s="30">
        <v>12</v>
      </c>
      <c r="B24" s="7"/>
      <c r="C24" s="7"/>
      <c r="D24" s="7"/>
      <c r="E24" s="7"/>
      <c r="F24" s="15"/>
    </row>
    <row r="25" spans="1:6" ht="37.5" customHeight="1">
      <c r="A25" s="30">
        <v>13</v>
      </c>
      <c r="B25" s="7"/>
      <c r="C25" s="7"/>
      <c r="D25" s="7"/>
      <c r="E25" s="7"/>
      <c r="F25" s="15"/>
    </row>
    <row r="26" spans="1:6" ht="37.5" customHeight="1">
      <c r="A26" s="30">
        <v>14</v>
      </c>
      <c r="B26" s="7"/>
      <c r="C26" s="7"/>
      <c r="D26" s="7"/>
      <c r="E26" s="7"/>
      <c r="F26" s="15"/>
    </row>
    <row r="27" spans="1:6" ht="37.5" customHeight="1">
      <c r="A27" s="31">
        <v>15</v>
      </c>
      <c r="B27" s="8"/>
      <c r="C27" s="8"/>
      <c r="D27" s="8"/>
      <c r="E27" s="8"/>
      <c r="F27" s="15"/>
    </row>
    <row r="28" spans="1:6" ht="37.5" customHeight="1">
      <c r="A28" s="29">
        <v>16</v>
      </c>
      <c r="B28" s="10"/>
      <c r="C28" s="10"/>
      <c r="D28" s="10"/>
      <c r="E28" s="10"/>
      <c r="F28" s="15"/>
    </row>
    <row r="29" spans="1:6" ht="37.5" customHeight="1">
      <c r="A29" s="30">
        <v>17</v>
      </c>
      <c r="B29" s="7"/>
      <c r="C29" s="7"/>
      <c r="D29" s="7"/>
      <c r="E29" s="7"/>
      <c r="F29" s="15"/>
    </row>
    <row r="30" spans="1:6" ht="37.5" customHeight="1">
      <c r="A30" s="30">
        <v>18</v>
      </c>
      <c r="B30" s="7"/>
      <c r="C30" s="7"/>
      <c r="D30" s="7"/>
      <c r="E30" s="7"/>
      <c r="F30" s="15"/>
    </row>
    <row r="31" spans="1:6" ht="37.5" customHeight="1">
      <c r="A31" s="30">
        <v>19</v>
      </c>
      <c r="B31" s="7"/>
      <c r="C31" s="7"/>
      <c r="D31" s="7"/>
      <c r="E31" s="7"/>
      <c r="F31" s="15"/>
    </row>
    <row r="32" spans="1:6" ht="37.5" customHeight="1">
      <c r="A32" s="31">
        <v>20</v>
      </c>
      <c r="B32" s="8"/>
      <c r="C32" s="8"/>
      <c r="D32" s="8"/>
      <c r="E32" s="8"/>
      <c r="F32" s="15"/>
    </row>
    <row r="33" spans="1:6" ht="37.5" customHeight="1">
      <c r="A33" s="29">
        <v>21</v>
      </c>
      <c r="B33" s="10"/>
      <c r="C33" s="10"/>
      <c r="D33" s="10"/>
      <c r="E33" s="10"/>
      <c r="F33" s="15"/>
    </row>
    <row r="34" spans="1:6" ht="37.5" customHeight="1">
      <c r="A34" s="30">
        <v>22</v>
      </c>
      <c r="B34" s="7"/>
      <c r="C34" s="7"/>
      <c r="D34" s="7"/>
      <c r="E34" s="7"/>
      <c r="F34" s="15"/>
    </row>
    <row r="35" spans="1:6" ht="37.5" customHeight="1">
      <c r="A35" s="30">
        <v>23</v>
      </c>
      <c r="B35" s="7"/>
      <c r="C35" s="7"/>
      <c r="D35" s="7"/>
      <c r="E35" s="7"/>
      <c r="F35" s="15"/>
    </row>
    <row r="36" spans="1:6" ht="37.5" customHeight="1">
      <c r="A36" s="30">
        <v>24</v>
      </c>
      <c r="B36" s="7"/>
      <c r="C36" s="7"/>
      <c r="D36" s="7"/>
      <c r="E36" s="7"/>
      <c r="F36" s="15"/>
    </row>
    <row r="37" spans="1:6" ht="37.5" customHeight="1">
      <c r="A37" s="31">
        <v>25</v>
      </c>
      <c r="B37" s="8"/>
      <c r="C37" s="8"/>
      <c r="D37" s="8"/>
      <c r="E37" s="8"/>
      <c r="F37" s="15"/>
    </row>
    <row r="38" spans="1:6" ht="37.5" customHeight="1">
      <c r="A38" s="29">
        <v>26</v>
      </c>
      <c r="B38" s="10"/>
      <c r="C38" s="10"/>
      <c r="D38" s="10"/>
      <c r="E38" s="10"/>
      <c r="F38" s="15"/>
    </row>
    <row r="39" spans="1:6" ht="37.5" customHeight="1">
      <c r="A39" s="30">
        <v>27</v>
      </c>
      <c r="B39" s="7"/>
      <c r="C39" s="7"/>
      <c r="D39" s="7"/>
      <c r="E39" s="7"/>
      <c r="F39" s="15"/>
    </row>
    <row r="40" spans="1:6" ht="37.5" customHeight="1">
      <c r="A40" s="30">
        <v>28</v>
      </c>
      <c r="B40" s="7"/>
      <c r="C40" s="7"/>
      <c r="D40" s="7"/>
      <c r="E40" s="7"/>
      <c r="F40" s="15"/>
    </row>
    <row r="41" spans="1:6" ht="37.5" customHeight="1">
      <c r="A41" s="30">
        <v>29</v>
      </c>
      <c r="B41" s="7"/>
      <c r="C41" s="7"/>
      <c r="D41" s="7"/>
      <c r="E41" s="7"/>
      <c r="F41" s="15"/>
    </row>
    <row r="42" spans="1:6" ht="37.5" customHeight="1">
      <c r="A42" s="31">
        <v>30</v>
      </c>
      <c r="B42" s="8"/>
      <c r="C42" s="8"/>
      <c r="D42" s="8"/>
      <c r="E42" s="8"/>
      <c r="F42" s="15"/>
    </row>
    <row r="43" spans="1:6" ht="37.5" customHeight="1">
      <c r="A43" s="29">
        <v>31</v>
      </c>
      <c r="B43" s="10"/>
      <c r="C43" s="10"/>
      <c r="D43" s="10"/>
      <c r="E43" s="10"/>
      <c r="F43" s="15"/>
    </row>
    <row r="44" spans="1:6" ht="37.5" customHeight="1">
      <c r="A44" s="30">
        <v>32</v>
      </c>
      <c r="B44" s="7"/>
      <c r="C44" s="7"/>
      <c r="D44" s="7"/>
      <c r="E44" s="7"/>
      <c r="F44" s="15"/>
    </row>
    <row r="45" spans="1:6" ht="37.5" customHeight="1">
      <c r="A45" s="30">
        <v>33</v>
      </c>
      <c r="B45" s="7"/>
      <c r="C45" s="7"/>
      <c r="D45" s="7"/>
      <c r="E45" s="7"/>
      <c r="F45" s="15"/>
    </row>
    <row r="46" spans="1:6" ht="37.5" customHeight="1">
      <c r="A46" s="30">
        <v>34</v>
      </c>
      <c r="B46" s="7"/>
      <c r="C46" s="7"/>
      <c r="D46" s="7"/>
      <c r="E46" s="7"/>
      <c r="F46" s="15"/>
    </row>
    <row r="47" spans="1:6" ht="37.5" customHeight="1">
      <c r="A47" s="31">
        <v>35</v>
      </c>
      <c r="B47" s="8"/>
      <c r="C47" s="8"/>
      <c r="D47" s="8"/>
      <c r="E47" s="8"/>
      <c r="F47" s="15"/>
    </row>
    <row r="48" spans="1:6" ht="37.5" customHeight="1">
      <c r="A48" s="29">
        <v>36</v>
      </c>
      <c r="B48" s="10"/>
      <c r="C48" s="10"/>
      <c r="D48" s="10"/>
      <c r="E48" s="10"/>
      <c r="F48" s="15"/>
    </row>
    <row r="49" spans="1:6" ht="37.5" customHeight="1">
      <c r="A49" s="30">
        <v>37</v>
      </c>
      <c r="B49" s="7"/>
      <c r="C49" s="7"/>
      <c r="D49" s="7"/>
      <c r="E49" s="7"/>
      <c r="F49" s="15"/>
    </row>
    <row r="50" spans="1:6" ht="37.5" customHeight="1">
      <c r="A50" s="30">
        <v>38</v>
      </c>
      <c r="B50" s="7"/>
      <c r="C50" s="7"/>
      <c r="D50" s="7"/>
      <c r="E50" s="7"/>
      <c r="F50" s="15"/>
    </row>
    <row r="51" spans="1:6" ht="37.5" customHeight="1">
      <c r="A51" s="30">
        <v>39</v>
      </c>
      <c r="B51" s="7"/>
      <c r="C51" s="7"/>
      <c r="D51" s="7"/>
      <c r="E51" s="7"/>
      <c r="F51" s="15"/>
    </row>
    <row r="52" spans="1:6" ht="37.5" customHeight="1">
      <c r="A52" s="31">
        <v>40</v>
      </c>
      <c r="B52" s="8"/>
      <c r="C52" s="8"/>
      <c r="D52" s="8"/>
      <c r="E52" s="8"/>
      <c r="F52" s="15"/>
    </row>
    <row r="53" spans="1:6" ht="37.5" customHeight="1">
      <c r="A53" s="29">
        <v>41</v>
      </c>
      <c r="B53" s="10"/>
      <c r="C53" s="10"/>
      <c r="D53" s="10"/>
      <c r="E53" s="10"/>
      <c r="F53" s="15"/>
    </row>
    <row r="54" spans="1:6" ht="37.5" customHeight="1">
      <c r="A54" s="30">
        <v>42</v>
      </c>
      <c r="B54" s="7"/>
      <c r="C54" s="7"/>
      <c r="D54" s="7"/>
      <c r="E54" s="7"/>
      <c r="F54" s="15"/>
    </row>
    <row r="55" spans="1:6" ht="37.5" customHeight="1">
      <c r="A55" s="30">
        <v>43</v>
      </c>
      <c r="B55" s="7"/>
      <c r="C55" s="7"/>
      <c r="D55" s="7"/>
      <c r="E55" s="7"/>
      <c r="F55" s="15"/>
    </row>
    <row r="56" spans="1:6" ht="37.5" customHeight="1">
      <c r="A56" s="30">
        <v>44</v>
      </c>
      <c r="B56" s="7"/>
      <c r="C56" s="7"/>
      <c r="D56" s="7"/>
      <c r="E56" s="7"/>
      <c r="F56" s="15"/>
    </row>
    <row r="57" spans="1:6" ht="37.5" customHeight="1">
      <c r="A57" s="31">
        <v>45</v>
      </c>
      <c r="B57" s="8"/>
      <c r="C57" s="8"/>
      <c r="D57" s="8"/>
      <c r="E57" s="8"/>
      <c r="F57" s="15"/>
    </row>
    <row r="58" spans="1:6" ht="37.5" customHeight="1">
      <c r="A58" s="29">
        <v>46</v>
      </c>
      <c r="B58" s="10"/>
      <c r="C58" s="10"/>
      <c r="D58" s="10"/>
      <c r="E58" s="10"/>
      <c r="F58" s="15"/>
    </row>
    <row r="59" spans="1:6" ht="37.5" customHeight="1">
      <c r="A59" s="30">
        <v>47</v>
      </c>
      <c r="B59" s="7"/>
      <c r="C59" s="7"/>
      <c r="D59" s="7"/>
      <c r="E59" s="7"/>
      <c r="F59" s="15"/>
    </row>
    <row r="60" spans="1:6" ht="37.5" customHeight="1">
      <c r="A60" s="30">
        <v>48</v>
      </c>
      <c r="B60" s="7"/>
      <c r="C60" s="7"/>
      <c r="D60" s="7"/>
      <c r="E60" s="7"/>
      <c r="F60" s="15"/>
    </row>
    <row r="61" spans="1:6" ht="37.5" customHeight="1">
      <c r="A61" s="30">
        <v>49</v>
      </c>
      <c r="B61" s="7"/>
      <c r="C61" s="7"/>
      <c r="D61" s="7"/>
      <c r="E61" s="7"/>
      <c r="F61" s="15"/>
    </row>
    <row r="62" spans="1:6" ht="37.5" customHeight="1">
      <c r="A62" s="31">
        <v>50</v>
      </c>
      <c r="B62" s="8"/>
      <c r="C62" s="8"/>
      <c r="D62" s="8"/>
      <c r="E62" s="8"/>
      <c r="F62" s="15"/>
    </row>
  </sheetData>
  <sheetProtection algorithmName="SHA-512" hashValue="gfh0EegGu13+YkFoSA8YyFNixtXXWSJ5YSSpvnH6pn1s5JGFNFEEy4flHvoblN/gxoMJcnUVlhFY37tYQH2o4g==" saltValue="hu71rkOv6pVJj2dx+bB5uQ==" spinCount="100000" sheet="1" insertColumns="0" insertRows="0" insertHyperlinks="0" deleteColumns="0" deleteRows="0" sort="0"/>
  <mergeCells count="2">
    <mergeCell ref="B3:C3"/>
    <mergeCell ref="B4:C4"/>
  </mergeCells>
  <phoneticPr fontId="3"/>
  <conditionalFormatting sqref="B13:B17 B58 D58:E58 D13:E17">
    <cfRule type="cellIs" dxfId="41" priority="40" operator="equal">
      <formula>""</formula>
    </cfRule>
  </conditionalFormatting>
  <conditionalFormatting sqref="B59:B62 D59:E62">
    <cfRule type="cellIs" dxfId="40" priority="39" operator="equal">
      <formula>""</formula>
    </cfRule>
  </conditionalFormatting>
  <conditionalFormatting sqref="B39:B42 D39:E42">
    <cfRule type="cellIs" dxfId="39" priority="37" operator="equal">
      <formula>""</formula>
    </cfRule>
  </conditionalFormatting>
  <conditionalFormatting sqref="B38 D38:E38">
    <cfRule type="cellIs" dxfId="38" priority="38" operator="equal">
      <formula>""</formula>
    </cfRule>
  </conditionalFormatting>
  <conditionalFormatting sqref="B34:B37 D34:E37">
    <cfRule type="cellIs" dxfId="37" priority="35" operator="equal">
      <formula>""</formula>
    </cfRule>
  </conditionalFormatting>
  <conditionalFormatting sqref="B33 D33:E33">
    <cfRule type="cellIs" dxfId="36" priority="36" operator="equal">
      <formula>""</formula>
    </cfRule>
  </conditionalFormatting>
  <conditionalFormatting sqref="B29:B32 D29:E32">
    <cfRule type="cellIs" dxfId="35" priority="33" operator="equal">
      <formula>""</formula>
    </cfRule>
  </conditionalFormatting>
  <conditionalFormatting sqref="B28 D28:E28">
    <cfRule type="cellIs" dxfId="34" priority="34" operator="equal">
      <formula>""</formula>
    </cfRule>
  </conditionalFormatting>
  <conditionalFormatting sqref="B24:B27 D24:E27">
    <cfRule type="cellIs" dxfId="33" priority="31" operator="equal">
      <formula>""</formula>
    </cfRule>
  </conditionalFormatting>
  <conditionalFormatting sqref="B23 D23:E23">
    <cfRule type="cellIs" dxfId="32" priority="32" operator="equal">
      <formula>""</formula>
    </cfRule>
  </conditionalFormatting>
  <conditionalFormatting sqref="B44:B47 D44:E47">
    <cfRule type="cellIs" dxfId="31" priority="27" operator="equal">
      <formula>""</formula>
    </cfRule>
  </conditionalFormatting>
  <conditionalFormatting sqref="B43 D43:E43">
    <cfRule type="cellIs" dxfId="30" priority="28" operator="equal">
      <formula>""</formula>
    </cfRule>
  </conditionalFormatting>
  <conditionalFormatting sqref="B19:B22 D19:E22">
    <cfRule type="cellIs" dxfId="29" priority="29" operator="equal">
      <formula>""</formula>
    </cfRule>
  </conditionalFormatting>
  <conditionalFormatting sqref="B18 D18:E18">
    <cfRule type="cellIs" dxfId="28" priority="30" operator="equal">
      <formula>""</formula>
    </cfRule>
  </conditionalFormatting>
  <conditionalFormatting sqref="B49:B52 D49:E52">
    <cfRule type="cellIs" dxfId="27" priority="25" operator="equal">
      <formula>""</formula>
    </cfRule>
  </conditionalFormatting>
  <conditionalFormatting sqref="B48 D48:E48">
    <cfRule type="cellIs" dxfId="26" priority="26" operator="equal">
      <formula>""</formula>
    </cfRule>
  </conditionalFormatting>
  <conditionalFormatting sqref="C49:C52">
    <cfRule type="cellIs" dxfId="25" priority="7" operator="equal">
      <formula>""</formula>
    </cfRule>
  </conditionalFormatting>
  <conditionalFormatting sqref="C43">
    <cfRule type="cellIs" dxfId="24" priority="10" operator="equal">
      <formula>""</formula>
    </cfRule>
  </conditionalFormatting>
  <conditionalFormatting sqref="C44:C47">
    <cfRule type="cellIs" dxfId="23" priority="9" operator="equal">
      <formula>""</formula>
    </cfRule>
  </conditionalFormatting>
  <conditionalFormatting sqref="B54:B57 D54:E57">
    <cfRule type="cellIs" dxfId="22" priority="23" operator="equal">
      <formula>""</formula>
    </cfRule>
  </conditionalFormatting>
  <conditionalFormatting sqref="B53 D53:E53">
    <cfRule type="cellIs" dxfId="21" priority="24" operator="equal">
      <formula>""</formula>
    </cfRule>
  </conditionalFormatting>
  <conditionalFormatting sqref="C48">
    <cfRule type="cellIs" dxfId="20" priority="8" operator="equal">
      <formula>""</formula>
    </cfRule>
  </conditionalFormatting>
  <conditionalFormatting sqref="C53">
    <cfRule type="cellIs" dxfId="19" priority="6" operator="equal">
      <formula>""</formula>
    </cfRule>
  </conditionalFormatting>
  <conditionalFormatting sqref="C54:C57">
    <cfRule type="cellIs" dxfId="18" priority="5" operator="equal">
      <formula>""</formula>
    </cfRule>
  </conditionalFormatting>
  <conditionalFormatting sqref="C58 C13:C17">
    <cfRule type="cellIs" dxfId="17" priority="22" operator="equal">
      <formula>""</formula>
    </cfRule>
  </conditionalFormatting>
  <conditionalFormatting sqref="C59:C62">
    <cfRule type="cellIs" dxfId="16" priority="21" operator="equal">
      <formula>""</formula>
    </cfRule>
  </conditionalFormatting>
  <conditionalFormatting sqref="C39:C42">
    <cfRule type="cellIs" dxfId="15" priority="19" operator="equal">
      <formula>""</formula>
    </cfRule>
  </conditionalFormatting>
  <conditionalFormatting sqref="C38">
    <cfRule type="cellIs" dxfId="14" priority="20" operator="equal">
      <formula>""</formula>
    </cfRule>
  </conditionalFormatting>
  <conditionalFormatting sqref="C34:C37">
    <cfRule type="cellIs" dxfId="13" priority="17" operator="equal">
      <formula>""</formula>
    </cfRule>
  </conditionalFormatting>
  <conditionalFormatting sqref="C33">
    <cfRule type="cellIs" dxfId="12" priority="18" operator="equal">
      <formula>""</formula>
    </cfRule>
  </conditionalFormatting>
  <conditionalFormatting sqref="C29:C32">
    <cfRule type="cellIs" dxfId="11" priority="15" operator="equal">
      <formula>""</formula>
    </cfRule>
  </conditionalFormatting>
  <conditionalFormatting sqref="C28">
    <cfRule type="cellIs" dxfId="10" priority="16" operator="equal">
      <formula>""</formula>
    </cfRule>
  </conditionalFormatting>
  <conditionalFormatting sqref="C24:C27">
    <cfRule type="cellIs" dxfId="9" priority="13" operator="equal">
      <formula>""</formula>
    </cfRule>
  </conditionalFormatting>
  <conditionalFormatting sqref="C23">
    <cfRule type="cellIs" dxfId="8" priority="14" operator="equal">
      <formula>""</formula>
    </cfRule>
  </conditionalFormatting>
  <conditionalFormatting sqref="C19:C22">
    <cfRule type="cellIs" dxfId="7" priority="11" operator="equal">
      <formula>""</formula>
    </cfRule>
  </conditionalFormatting>
  <conditionalFormatting sqref="C18">
    <cfRule type="cellIs" dxfId="6" priority="1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election activeCell="C7" sqref="C7:D7"/>
    </sheetView>
  </sheetViews>
  <sheetFormatPr defaultColWidth="9" defaultRowHeight="14.25"/>
  <cols>
    <col min="1" max="1" width="6.5" style="73" customWidth="1"/>
    <col min="2" max="4" width="15.5" style="73" customWidth="1"/>
    <col min="5" max="5" width="8" style="73" customWidth="1"/>
    <col min="6" max="6" width="15.5" style="73" customWidth="1"/>
    <col min="7" max="7" width="17.125" style="73" customWidth="1"/>
    <col min="8" max="16384" width="9" style="73"/>
  </cols>
  <sheetData>
    <row r="1" spans="1:12">
      <c r="A1" s="42" t="s">
        <v>60</v>
      </c>
      <c r="B1" s="42"/>
      <c r="C1" s="42"/>
      <c r="D1" s="42"/>
      <c r="E1" s="42"/>
      <c r="F1" s="206" t="s">
        <v>120</v>
      </c>
      <c r="G1" s="206"/>
    </row>
    <row r="2" spans="1:12">
      <c r="A2" s="42"/>
      <c r="B2" s="42"/>
      <c r="C2" s="42"/>
      <c r="D2" s="42"/>
      <c r="E2" s="42"/>
      <c r="F2" s="207" t="s">
        <v>150</v>
      </c>
      <c r="G2" s="207"/>
    </row>
    <row r="3" spans="1:12">
      <c r="A3" s="42"/>
      <c r="B3" s="42"/>
      <c r="C3" s="42"/>
      <c r="D3" s="42"/>
      <c r="E3" s="42"/>
      <c r="F3" s="43"/>
      <c r="G3" s="43"/>
    </row>
    <row r="4" spans="1:12">
      <c r="A4" s="92" t="s">
        <v>62</v>
      </c>
      <c r="B4" s="92"/>
      <c r="C4" s="92"/>
      <c r="D4" s="92"/>
      <c r="E4" s="92"/>
      <c r="F4" s="92"/>
      <c r="G4" s="93"/>
    </row>
    <row r="5" spans="1:12">
      <c r="A5" s="92" t="s">
        <v>61</v>
      </c>
      <c r="B5" s="92"/>
      <c r="C5" s="92"/>
      <c r="D5" s="92"/>
      <c r="E5" s="92"/>
      <c r="F5" s="92"/>
      <c r="G5" s="93"/>
    </row>
    <row r="6" spans="1:12">
      <c r="A6" s="92"/>
      <c r="B6" s="92"/>
      <c r="C6" s="92"/>
      <c r="D6" s="92"/>
      <c r="E6" s="92"/>
      <c r="F6" s="92"/>
      <c r="G6" s="93"/>
    </row>
    <row r="7" spans="1:12" ht="51" customHeight="1">
      <c r="A7" s="92"/>
      <c r="B7" s="92"/>
      <c r="C7" s="208"/>
      <c r="D7" s="208"/>
      <c r="E7" s="94" t="s">
        <v>63</v>
      </c>
      <c r="F7" s="209">
        <f>'別添１　事業者基本情報'!C4</f>
        <v>0</v>
      </c>
      <c r="G7" s="209"/>
    </row>
    <row r="8" spans="1:12">
      <c r="A8" s="92"/>
      <c r="B8" s="92"/>
      <c r="C8" s="92"/>
      <c r="D8" s="92"/>
      <c r="E8" s="93" t="s">
        <v>59</v>
      </c>
      <c r="F8" s="95">
        <f>'別添１　事業者基本情報'!C3</f>
        <v>0</v>
      </c>
      <c r="G8" s="95"/>
      <c r="H8" s="73" t="s">
        <v>173</v>
      </c>
    </row>
    <row r="9" spans="1:12">
      <c r="A9" s="92"/>
      <c r="B9" s="92"/>
      <c r="C9" s="92"/>
      <c r="D9" s="92"/>
      <c r="E9" s="93" t="s">
        <v>87</v>
      </c>
      <c r="F9" s="95">
        <f>'別添１　事業者基本情報'!C5</f>
        <v>0</v>
      </c>
      <c r="G9" s="95"/>
    </row>
    <row r="10" spans="1:12">
      <c r="A10" s="92"/>
      <c r="B10" s="92"/>
      <c r="C10" s="92"/>
      <c r="D10" s="92"/>
      <c r="E10" s="93" t="s">
        <v>88</v>
      </c>
      <c r="F10" s="95">
        <f>'別添１　事業者基本情報'!C6</f>
        <v>0</v>
      </c>
      <c r="G10" s="142"/>
    </row>
    <row r="11" spans="1:12">
      <c r="A11" s="92"/>
      <c r="B11" s="92"/>
      <c r="C11" s="92"/>
      <c r="D11" s="92"/>
      <c r="E11" s="92"/>
      <c r="F11" s="92"/>
      <c r="G11" s="142" t="s">
        <v>58</v>
      </c>
      <c r="H11" s="202" t="s">
        <v>185</v>
      </c>
      <c r="I11" s="202"/>
      <c r="J11" s="202"/>
      <c r="K11" s="202"/>
      <c r="L11" s="202"/>
    </row>
    <row r="12" spans="1:12">
      <c r="A12" s="92"/>
      <c r="B12" s="92"/>
      <c r="C12" s="92"/>
      <c r="D12" s="92"/>
      <c r="E12" s="92"/>
      <c r="F12" s="92"/>
      <c r="G12" s="142"/>
      <c r="H12" s="202"/>
      <c r="I12" s="202"/>
      <c r="J12" s="202"/>
      <c r="K12" s="202"/>
      <c r="L12" s="202"/>
    </row>
    <row r="13" spans="1:12">
      <c r="A13" s="92"/>
      <c r="B13" s="92"/>
      <c r="C13" s="92"/>
      <c r="D13" s="92"/>
      <c r="E13" s="92"/>
      <c r="F13" s="92"/>
      <c r="G13" s="93"/>
    </row>
    <row r="14" spans="1:12" ht="30" customHeight="1">
      <c r="A14" s="210" t="s">
        <v>178</v>
      </c>
      <c r="B14" s="210"/>
      <c r="C14" s="210"/>
      <c r="D14" s="210"/>
      <c r="E14" s="210"/>
      <c r="F14" s="210"/>
      <c r="G14" s="210"/>
    </row>
    <row r="15" spans="1:12" ht="89.25" customHeight="1">
      <c r="A15" s="203" t="s">
        <v>202</v>
      </c>
      <c r="B15" s="203"/>
      <c r="C15" s="203"/>
      <c r="D15" s="203"/>
      <c r="E15" s="203"/>
      <c r="F15" s="203"/>
      <c r="G15" s="203"/>
    </row>
    <row r="16" spans="1:12">
      <c r="A16" s="92"/>
      <c r="B16" s="92"/>
      <c r="C16" s="92"/>
      <c r="D16" s="92"/>
      <c r="E16" s="92"/>
      <c r="F16" s="92"/>
      <c r="G16" s="92"/>
    </row>
    <row r="17" spans="1:8">
      <c r="A17" s="204" t="s">
        <v>5</v>
      </c>
      <c r="B17" s="204"/>
      <c r="C17" s="204"/>
      <c r="D17" s="204"/>
      <c r="E17" s="204"/>
      <c r="F17" s="204"/>
      <c r="G17" s="204"/>
    </row>
    <row r="18" spans="1:8">
      <c r="A18" s="92"/>
      <c r="B18" s="92"/>
      <c r="C18" s="92"/>
      <c r="D18" s="92"/>
      <c r="E18" s="92"/>
      <c r="F18" s="92"/>
      <c r="G18" s="92"/>
    </row>
    <row r="19" spans="1:8">
      <c r="A19" s="92"/>
      <c r="B19" s="92"/>
      <c r="C19" s="92"/>
      <c r="D19" s="92"/>
      <c r="E19" s="92"/>
      <c r="F19" s="92"/>
      <c r="G19" s="92"/>
    </row>
    <row r="20" spans="1:8">
      <c r="A20" s="92" t="s">
        <v>64</v>
      </c>
      <c r="B20" s="92"/>
      <c r="C20" s="92"/>
      <c r="D20" s="92"/>
      <c r="E20" s="92"/>
      <c r="F20" s="92"/>
      <c r="G20" s="92"/>
    </row>
    <row r="21" spans="1:8" ht="39.950000000000003" customHeight="1">
      <c r="A21" s="42"/>
      <c r="B21" s="205"/>
      <c r="C21" s="205"/>
      <c r="D21" s="205"/>
      <c r="E21" s="205"/>
      <c r="F21" s="205"/>
      <c r="G21" s="42"/>
    </row>
    <row r="22" spans="1:8">
      <c r="A22" s="92" t="s">
        <v>65</v>
      </c>
      <c r="B22" s="92"/>
      <c r="C22" s="92"/>
      <c r="D22" s="92"/>
      <c r="E22" s="92"/>
      <c r="F22" s="92"/>
      <c r="G22" s="92"/>
    </row>
    <row r="23" spans="1:8" ht="39.950000000000003" customHeight="1">
      <c r="A23" s="92"/>
      <c r="B23" s="92" t="s">
        <v>188</v>
      </c>
      <c r="C23" s="92"/>
      <c r="D23" s="92"/>
      <c r="E23" s="92"/>
      <c r="F23" s="92"/>
      <c r="G23" s="92"/>
    </row>
    <row r="24" spans="1:8">
      <c r="A24" s="92" t="s">
        <v>66</v>
      </c>
      <c r="B24" s="92"/>
      <c r="C24" s="92"/>
      <c r="D24" s="92"/>
      <c r="E24" s="92"/>
      <c r="F24" s="92"/>
      <c r="G24" s="92"/>
    </row>
    <row r="25" spans="1:8" ht="39.950000000000003" customHeight="1">
      <c r="A25" s="92"/>
      <c r="B25" s="92" t="s">
        <v>127</v>
      </c>
      <c r="C25" s="74"/>
      <c r="D25" s="42"/>
      <c r="E25" s="42"/>
      <c r="F25" s="42"/>
      <c r="G25" s="42"/>
    </row>
    <row r="26" spans="1:8">
      <c r="A26" s="92" t="s">
        <v>67</v>
      </c>
      <c r="B26" s="92"/>
      <c r="C26" s="92"/>
      <c r="D26" s="92"/>
      <c r="E26" s="92"/>
      <c r="F26" s="92"/>
      <c r="G26" s="92"/>
    </row>
    <row r="27" spans="1:8">
      <c r="A27" s="92"/>
      <c r="B27" s="92"/>
      <c r="C27" s="92"/>
      <c r="D27" s="92"/>
      <c r="E27" s="92"/>
      <c r="F27" s="92"/>
      <c r="G27" s="92"/>
    </row>
    <row r="28" spans="1:8" ht="13.5" customHeight="1">
      <c r="A28" s="92"/>
      <c r="B28" s="92"/>
      <c r="C28" s="92"/>
      <c r="D28" s="92"/>
      <c r="E28" s="92"/>
      <c r="F28" s="93" t="s">
        <v>128</v>
      </c>
      <c r="G28" s="93"/>
    </row>
    <row r="29" spans="1:8" ht="47.25" customHeight="1">
      <c r="A29" s="96"/>
      <c r="B29" s="97" t="s">
        <v>121</v>
      </c>
      <c r="C29" s="98" t="s">
        <v>122</v>
      </c>
      <c r="D29" s="98" t="s">
        <v>123</v>
      </c>
      <c r="E29" s="98" t="s">
        <v>124</v>
      </c>
      <c r="F29" s="98" t="s">
        <v>125</v>
      </c>
      <c r="G29" s="96"/>
      <c r="H29" s="75"/>
    </row>
    <row r="30" spans="1:8" ht="71.25" customHeight="1">
      <c r="A30" s="96"/>
      <c r="B30" s="97" t="s">
        <v>144</v>
      </c>
      <c r="C30" s="99">
        <f>$D$30</f>
        <v>0</v>
      </c>
      <c r="D30" s="99">
        <f>'別添２　支出計画書'!$E$10</f>
        <v>0</v>
      </c>
      <c r="E30" s="102" t="s">
        <v>203</v>
      </c>
      <c r="F30" s="99">
        <f>'別添２　支出計画書'!$G$10</f>
        <v>0</v>
      </c>
      <c r="G30" s="96"/>
      <c r="H30" s="73" t="s">
        <v>177</v>
      </c>
    </row>
    <row r="31" spans="1:8" ht="48.75" customHeight="1">
      <c r="A31" s="96"/>
      <c r="B31" s="97" t="s">
        <v>126</v>
      </c>
      <c r="C31" s="99">
        <f>$C$30</f>
        <v>0</v>
      </c>
      <c r="D31" s="99">
        <f>$D$30</f>
        <v>0</v>
      </c>
      <c r="E31" s="102" t="s">
        <v>203</v>
      </c>
      <c r="F31" s="99">
        <f>$F$30</f>
        <v>0</v>
      </c>
      <c r="G31" s="96"/>
    </row>
    <row r="32" spans="1:8">
      <c r="A32" s="92"/>
      <c r="B32" s="92"/>
      <c r="C32" s="92"/>
      <c r="D32" s="92"/>
      <c r="E32" s="92"/>
      <c r="F32" s="92"/>
      <c r="G32" s="92"/>
    </row>
    <row r="33" spans="1:7">
      <c r="A33" s="92" t="s">
        <v>68</v>
      </c>
      <c r="B33" s="92"/>
      <c r="C33" s="92"/>
      <c r="D33" s="92"/>
      <c r="E33" s="92"/>
      <c r="F33" s="92"/>
      <c r="G33" s="92"/>
    </row>
    <row r="34" spans="1:7">
      <c r="A34" s="100" t="s">
        <v>129</v>
      </c>
      <c r="B34" s="92"/>
      <c r="C34" s="92"/>
      <c r="D34" s="92"/>
      <c r="E34" s="92"/>
      <c r="F34" s="92"/>
      <c r="G34" s="92"/>
    </row>
    <row r="35" spans="1:7">
      <c r="A35" s="100" t="s">
        <v>69</v>
      </c>
      <c r="B35" s="92"/>
      <c r="C35" s="92"/>
      <c r="D35" s="92"/>
      <c r="E35" s="92"/>
      <c r="F35" s="92"/>
      <c r="G35" s="92"/>
    </row>
  </sheetData>
  <sheetProtection algorithmName="SHA-512" hashValue="ye+M/THbD8MrPHgJOD0YnY+FTqhdz669fc4IyXVY5jZQX8Eovy2m3WavSv0cZjX+3WnG6Y4dESt5ixYzrf0vJw==" saltValue="T0fe3HEs4k7Aa0v6y9mPSQ=="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5" priority="5" operator="equal">
      <formula>""</formula>
    </cfRule>
  </conditionalFormatting>
  <conditionalFormatting sqref="B21">
    <cfRule type="cellIs" dxfId="4" priority="4" operator="equal">
      <formula>""</formula>
    </cfRule>
  </conditionalFormatting>
  <conditionalFormatting sqref="B23">
    <cfRule type="cellIs" dxfId="3" priority="3" operator="equal">
      <formula>""</formula>
    </cfRule>
  </conditionalFormatting>
  <conditionalFormatting sqref="C25">
    <cfRule type="cellIs" dxfId="2" priority="2" operator="equal">
      <formula>""</formula>
    </cfRule>
  </conditionalFormatting>
  <pageMargins left="0.54" right="0.39370078740157483" top="0.3937007874015748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election activeCell="J26" sqref="J26"/>
    </sheetView>
  </sheetViews>
  <sheetFormatPr defaultColWidth="9" defaultRowHeight="13.5"/>
  <cols>
    <col min="1" max="2" width="16.875" style="32" customWidth="1"/>
    <col min="3" max="7" width="5.125" style="32" customWidth="1"/>
    <col min="8" max="9" width="16.875" style="32" customWidth="1"/>
    <col min="10" max="16384" width="9" style="32"/>
  </cols>
  <sheetData>
    <row r="1" spans="1:13">
      <c r="A1" s="32" t="s">
        <v>70</v>
      </c>
    </row>
    <row r="3" spans="1:13">
      <c r="A3" s="32" t="s">
        <v>71</v>
      </c>
    </row>
    <row r="4" spans="1:13">
      <c r="A4" s="215" t="s">
        <v>72</v>
      </c>
      <c r="B4" s="215" t="s">
        <v>73</v>
      </c>
      <c r="C4" s="215" t="s">
        <v>74</v>
      </c>
      <c r="D4" s="215"/>
      <c r="E4" s="215"/>
      <c r="F4" s="215"/>
      <c r="G4" s="215" t="s">
        <v>79</v>
      </c>
      <c r="H4" s="215" t="s">
        <v>80</v>
      </c>
      <c r="I4" s="215" t="s">
        <v>81</v>
      </c>
    </row>
    <row r="5" spans="1:13">
      <c r="A5" s="215"/>
      <c r="B5" s="215"/>
      <c r="C5" s="33" t="s">
        <v>75</v>
      </c>
      <c r="D5" s="33" t="s">
        <v>76</v>
      </c>
      <c r="E5" s="33" t="s">
        <v>77</v>
      </c>
      <c r="F5" s="33" t="s">
        <v>78</v>
      </c>
      <c r="G5" s="215"/>
      <c r="H5" s="215"/>
      <c r="I5" s="215"/>
    </row>
    <row r="6" spans="1:13" ht="22.5" customHeight="1">
      <c r="A6" s="147"/>
      <c r="B6" s="147"/>
      <c r="C6" s="148"/>
      <c r="D6" s="148"/>
      <c r="E6" s="148"/>
      <c r="F6" s="148"/>
      <c r="G6" s="148"/>
      <c r="H6" s="147"/>
      <c r="I6" s="147"/>
      <c r="J6" s="211" t="s">
        <v>174</v>
      </c>
      <c r="K6" s="212"/>
      <c r="L6" s="212"/>
      <c r="M6" s="212"/>
    </row>
    <row r="7" spans="1:13" ht="22.5" customHeight="1">
      <c r="A7" s="147"/>
      <c r="B7" s="147"/>
      <c r="C7" s="148"/>
      <c r="D7" s="148"/>
      <c r="E7" s="148"/>
      <c r="F7" s="148"/>
      <c r="G7" s="148"/>
      <c r="H7" s="147"/>
      <c r="I7" s="147"/>
      <c r="J7" s="213"/>
      <c r="K7" s="212"/>
      <c r="L7" s="212"/>
      <c r="M7" s="212"/>
    </row>
    <row r="8" spans="1:13" ht="22.5" customHeight="1">
      <c r="A8" s="147"/>
      <c r="B8" s="147"/>
      <c r="C8" s="148"/>
      <c r="D8" s="148"/>
      <c r="E8" s="148"/>
      <c r="F8" s="148"/>
      <c r="G8" s="148"/>
      <c r="H8" s="147"/>
      <c r="I8" s="147"/>
    </row>
    <row r="9" spans="1:13" ht="22.5" customHeight="1">
      <c r="A9" s="147"/>
      <c r="B9" s="147"/>
      <c r="C9" s="148"/>
      <c r="D9" s="148"/>
      <c r="E9" s="148"/>
      <c r="F9" s="148"/>
      <c r="G9" s="148"/>
      <c r="H9" s="147"/>
      <c r="I9" s="147"/>
    </row>
    <row r="10" spans="1:13" ht="22.5" customHeight="1">
      <c r="A10" s="147"/>
      <c r="B10" s="147"/>
      <c r="C10" s="148"/>
      <c r="D10" s="148"/>
      <c r="E10" s="148"/>
      <c r="F10" s="148"/>
      <c r="G10" s="148"/>
      <c r="H10" s="147"/>
      <c r="I10" s="147"/>
    </row>
    <row r="11" spans="1:13" ht="22.5" customHeight="1">
      <c r="A11" s="147"/>
      <c r="B11" s="147"/>
      <c r="C11" s="148"/>
      <c r="D11" s="148"/>
      <c r="E11" s="148"/>
      <c r="F11" s="148"/>
      <c r="G11" s="148"/>
      <c r="H11" s="147"/>
      <c r="I11" s="147"/>
    </row>
    <row r="12" spans="1:13" ht="22.5" customHeight="1">
      <c r="A12" s="147"/>
      <c r="B12" s="147"/>
      <c r="C12" s="148"/>
      <c r="D12" s="148"/>
      <c r="E12" s="148"/>
      <c r="F12" s="148"/>
      <c r="G12" s="148"/>
      <c r="H12" s="147"/>
      <c r="I12" s="147"/>
    </row>
    <row r="13" spans="1:13" ht="22.5" customHeight="1">
      <c r="A13" s="147"/>
      <c r="B13" s="147"/>
      <c r="C13" s="148"/>
      <c r="D13" s="148"/>
      <c r="E13" s="148"/>
      <c r="F13" s="148"/>
      <c r="G13" s="148"/>
      <c r="H13" s="147"/>
      <c r="I13" s="147"/>
    </row>
    <row r="14" spans="1:13" ht="22.5" customHeight="1">
      <c r="A14" s="147"/>
      <c r="B14" s="147"/>
      <c r="C14" s="148"/>
      <c r="D14" s="148"/>
      <c r="E14" s="148"/>
      <c r="F14" s="148"/>
      <c r="G14" s="148"/>
      <c r="H14" s="147"/>
      <c r="I14" s="147"/>
    </row>
    <row r="15" spans="1:13" ht="22.5" customHeight="1">
      <c r="A15" s="147"/>
      <c r="B15" s="147"/>
      <c r="C15" s="148"/>
      <c r="D15" s="148"/>
      <c r="E15" s="148"/>
      <c r="F15" s="148"/>
      <c r="G15" s="148"/>
      <c r="H15" s="147"/>
      <c r="I15" s="147"/>
    </row>
    <row r="16" spans="1:13" ht="22.5" customHeight="1">
      <c r="A16" s="147"/>
      <c r="B16" s="147"/>
      <c r="C16" s="148"/>
      <c r="D16" s="148"/>
      <c r="E16" s="148"/>
      <c r="F16" s="148"/>
      <c r="G16" s="148"/>
      <c r="H16" s="147"/>
      <c r="I16" s="147"/>
    </row>
    <row r="17" spans="1:9" ht="22.5" customHeight="1">
      <c r="A17" s="147"/>
      <c r="B17" s="147"/>
      <c r="C17" s="148"/>
      <c r="D17" s="148"/>
      <c r="E17" s="148"/>
      <c r="F17" s="148"/>
      <c r="G17" s="148"/>
      <c r="H17" s="147"/>
      <c r="I17" s="147"/>
    </row>
    <row r="18" spans="1:9" ht="22.5" customHeight="1">
      <c r="A18" s="147"/>
      <c r="B18" s="147"/>
      <c r="C18" s="148"/>
      <c r="D18" s="148"/>
      <c r="E18" s="148"/>
      <c r="F18" s="148"/>
      <c r="G18" s="148"/>
      <c r="H18" s="147"/>
      <c r="I18" s="147"/>
    </row>
    <row r="19" spans="1:9" ht="22.5" customHeight="1">
      <c r="A19" s="147"/>
      <c r="B19" s="147"/>
      <c r="C19" s="148"/>
      <c r="D19" s="148"/>
      <c r="E19" s="148"/>
      <c r="F19" s="148"/>
      <c r="G19" s="148"/>
      <c r="H19" s="147"/>
      <c r="I19" s="147"/>
    </row>
    <row r="20" spans="1:9" ht="22.5" customHeight="1">
      <c r="A20" s="147"/>
      <c r="B20" s="147"/>
      <c r="C20" s="148"/>
      <c r="D20" s="148"/>
      <c r="E20" s="148"/>
      <c r="F20" s="148"/>
      <c r="G20" s="148"/>
      <c r="H20" s="147"/>
      <c r="I20" s="147"/>
    </row>
    <row r="21" spans="1:9" ht="22.5" customHeight="1">
      <c r="A21" s="147"/>
      <c r="B21" s="147"/>
      <c r="C21" s="148"/>
      <c r="D21" s="148"/>
      <c r="E21" s="148"/>
      <c r="F21" s="148"/>
      <c r="G21" s="148"/>
      <c r="H21" s="147"/>
      <c r="I21" s="147"/>
    </row>
    <row r="22" spans="1:9" ht="22.5" customHeight="1">
      <c r="A22" s="147"/>
      <c r="B22" s="147"/>
      <c r="C22" s="148"/>
      <c r="D22" s="148"/>
      <c r="E22" s="148"/>
      <c r="F22" s="148"/>
      <c r="G22" s="148"/>
      <c r="H22" s="147"/>
      <c r="I22" s="147"/>
    </row>
    <row r="23" spans="1:9" ht="22.5" customHeight="1">
      <c r="A23" s="147"/>
      <c r="B23" s="147"/>
      <c r="C23" s="148"/>
      <c r="D23" s="148"/>
      <c r="E23" s="148"/>
      <c r="F23" s="148"/>
      <c r="G23" s="148"/>
      <c r="H23" s="147"/>
      <c r="I23" s="147"/>
    </row>
    <row r="24" spans="1:9" ht="22.5" customHeight="1">
      <c r="A24" s="147"/>
      <c r="B24" s="147"/>
      <c r="C24" s="148"/>
      <c r="D24" s="148"/>
      <c r="E24" s="148"/>
      <c r="F24" s="148"/>
      <c r="G24" s="148"/>
      <c r="H24" s="147"/>
      <c r="I24" s="147"/>
    </row>
    <row r="25" spans="1:9" ht="22.5" customHeight="1">
      <c r="A25" s="147"/>
      <c r="B25" s="147"/>
      <c r="C25" s="148"/>
      <c r="D25" s="148"/>
      <c r="E25" s="148"/>
      <c r="F25" s="148"/>
      <c r="G25" s="148"/>
      <c r="H25" s="147"/>
      <c r="I25" s="147"/>
    </row>
    <row r="26" spans="1:9" ht="22.5" customHeight="1">
      <c r="A26" s="147"/>
      <c r="B26" s="147"/>
      <c r="C26" s="148"/>
      <c r="D26" s="148"/>
      <c r="E26" s="148"/>
      <c r="F26" s="148"/>
      <c r="G26" s="148"/>
      <c r="H26" s="147"/>
      <c r="I26" s="147"/>
    </row>
    <row r="27" spans="1:9" ht="22.5" customHeight="1">
      <c r="A27" s="147"/>
      <c r="B27" s="147"/>
      <c r="C27" s="148"/>
      <c r="D27" s="148"/>
      <c r="E27" s="148"/>
      <c r="F27" s="148"/>
      <c r="G27" s="148"/>
      <c r="H27" s="147"/>
      <c r="I27" s="147"/>
    </row>
    <row r="28" spans="1:9" ht="22.5" customHeight="1">
      <c r="A28" s="147"/>
      <c r="B28" s="147"/>
      <c r="C28" s="148"/>
      <c r="D28" s="148"/>
      <c r="E28" s="148"/>
      <c r="F28" s="148"/>
      <c r="G28" s="148"/>
      <c r="H28" s="147"/>
      <c r="I28" s="147"/>
    </row>
    <row r="29" spans="1:9" ht="22.5" customHeight="1">
      <c r="A29" s="147"/>
      <c r="B29" s="147"/>
      <c r="C29" s="148"/>
      <c r="D29" s="148"/>
      <c r="E29" s="148"/>
      <c r="F29" s="148"/>
      <c r="G29" s="148"/>
      <c r="H29" s="147"/>
      <c r="I29" s="147"/>
    </row>
    <row r="30" spans="1:9" ht="22.5" customHeight="1">
      <c r="A30" s="147"/>
      <c r="B30" s="147"/>
      <c r="C30" s="148"/>
      <c r="D30" s="148"/>
      <c r="E30" s="148"/>
      <c r="F30" s="148"/>
      <c r="G30" s="148"/>
      <c r="H30" s="147"/>
      <c r="I30" s="147"/>
    </row>
    <row r="31" spans="1:9" ht="22.5" customHeight="1">
      <c r="A31" s="147"/>
      <c r="B31" s="147"/>
      <c r="C31" s="148"/>
      <c r="D31" s="148"/>
      <c r="E31" s="148"/>
      <c r="F31" s="148"/>
      <c r="G31" s="148"/>
      <c r="H31" s="147"/>
      <c r="I31" s="147"/>
    </row>
    <row r="33" spans="1:9">
      <c r="A33" s="32" t="s">
        <v>82</v>
      </c>
    </row>
    <row r="34" spans="1:9" ht="13.5" customHeight="1">
      <c r="A34" s="214" t="s">
        <v>83</v>
      </c>
      <c r="B34" s="214"/>
      <c r="C34" s="214"/>
      <c r="D34" s="214"/>
      <c r="E34" s="214"/>
      <c r="F34" s="214"/>
      <c r="G34" s="214"/>
      <c r="H34" s="214"/>
      <c r="I34" s="214"/>
    </row>
    <row r="35" spans="1:9">
      <c r="A35" s="214"/>
      <c r="B35" s="214"/>
      <c r="C35" s="214"/>
      <c r="D35" s="214"/>
      <c r="E35" s="214"/>
      <c r="F35" s="214"/>
      <c r="G35" s="214"/>
      <c r="H35" s="214"/>
      <c r="I35" s="214"/>
    </row>
    <row r="36" spans="1:9">
      <c r="A36" s="214"/>
      <c r="B36" s="214"/>
      <c r="C36" s="214"/>
      <c r="D36" s="214"/>
      <c r="E36" s="214"/>
      <c r="F36" s="214"/>
      <c r="G36" s="214"/>
      <c r="H36" s="214"/>
      <c r="I36" s="214"/>
    </row>
    <row r="37" spans="1:9">
      <c r="A37" s="214"/>
      <c r="B37" s="214"/>
      <c r="C37" s="214"/>
      <c r="D37" s="214"/>
      <c r="E37" s="214"/>
      <c r="F37" s="214"/>
      <c r="G37" s="214"/>
      <c r="H37" s="214"/>
      <c r="I37" s="214"/>
    </row>
    <row r="38" spans="1:9">
      <c r="A38" s="214"/>
      <c r="B38" s="214"/>
      <c r="C38" s="214"/>
      <c r="D38" s="214"/>
      <c r="E38" s="214"/>
      <c r="F38" s="214"/>
      <c r="G38" s="214"/>
      <c r="H38" s="214"/>
      <c r="I38" s="214"/>
    </row>
    <row r="39" spans="1:9">
      <c r="A39" s="214"/>
      <c r="B39" s="214"/>
      <c r="C39" s="214"/>
      <c r="D39" s="214"/>
      <c r="E39" s="214"/>
      <c r="F39" s="214"/>
      <c r="G39" s="214"/>
      <c r="H39" s="214"/>
      <c r="I39" s="214"/>
    </row>
  </sheetData>
  <sheetProtection algorithmName="SHA-512" hashValue="cEIm9C82HoxEaee7jqFLgnRYGLg9itMzTx7fcFFrQS/B9smNfxNar4JFbOys26cNxzDnjGZMXbbIT2F8OlqLbg==" saltValue="o1bsWH5Tt1z7BckPYmLMCQ=="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K85"/>
  <sheetViews>
    <sheetView showGridLines="0" showWhiteSpace="0" view="pageBreakPreview" topLeftCell="A31" zoomScale="70" zoomScaleNormal="55" zoomScaleSheetLayoutView="70" workbookViewId="0">
      <selection activeCell="D59" sqref="D59"/>
    </sheetView>
  </sheetViews>
  <sheetFormatPr defaultColWidth="9" defaultRowHeight="12"/>
  <cols>
    <col min="1" max="1" width="3.625" style="16" customWidth="1"/>
    <col min="2" max="2" width="25.625" style="16" customWidth="1"/>
    <col min="3" max="3" width="16.5" style="16" customWidth="1"/>
    <col min="4" max="4" width="15.5" style="16" customWidth="1"/>
    <col min="5" max="5" width="16.875" style="16" customWidth="1"/>
    <col min="6" max="6" width="23.5" style="16" customWidth="1"/>
    <col min="7" max="7" width="19.875" style="16" customWidth="1"/>
    <col min="8" max="8" width="34.125" style="16" customWidth="1"/>
    <col min="9" max="9" width="3.125" style="155" customWidth="1"/>
    <col min="10" max="10" width="9" style="155"/>
    <col min="11" max="16384" width="9" style="16"/>
  </cols>
  <sheetData>
    <row r="1" spans="1:11" ht="47.25" customHeight="1"/>
    <row r="2" spans="1:11" ht="19.5" customHeight="1">
      <c r="B2" s="149" t="s">
        <v>164</v>
      </c>
      <c r="C2" s="150"/>
      <c r="D2" s="150"/>
      <c r="E2" s="150"/>
      <c r="F2" s="150"/>
      <c r="G2" s="150"/>
      <c r="H2" s="151" t="s">
        <v>37</v>
      </c>
    </row>
    <row r="3" spans="1:11" ht="7.5" customHeight="1">
      <c r="B3" s="150"/>
      <c r="C3" s="150"/>
      <c r="D3" s="150"/>
      <c r="E3" s="150"/>
      <c r="F3" s="150"/>
      <c r="G3" s="150"/>
      <c r="H3" s="152"/>
    </row>
    <row r="4" spans="1:11" ht="25.5">
      <c r="B4" s="225" t="s">
        <v>0</v>
      </c>
      <c r="C4" s="225"/>
      <c r="D4" s="225"/>
      <c r="E4" s="225"/>
      <c r="F4" s="225"/>
      <c r="G4" s="225"/>
      <c r="H4" s="225"/>
    </row>
    <row r="5" spans="1:11" ht="17.25" customHeight="1">
      <c r="B5" s="153"/>
      <c r="C5" s="235"/>
      <c r="D5" s="235"/>
      <c r="E5" s="235"/>
      <c r="F5" s="235"/>
      <c r="G5" s="235"/>
      <c r="H5" s="153"/>
    </row>
    <row r="6" spans="1:11" ht="33" customHeight="1">
      <c r="B6" s="154" t="s">
        <v>1</v>
      </c>
      <c r="C6" s="153"/>
      <c r="D6" s="153"/>
      <c r="E6" s="153"/>
      <c r="F6" s="153"/>
      <c r="G6" s="153"/>
      <c r="H6" s="153"/>
    </row>
    <row r="7" spans="1:11" ht="42.75" customHeight="1">
      <c r="B7" s="155"/>
      <c r="C7" s="155"/>
      <c r="D7" s="155"/>
      <c r="E7" s="155"/>
      <c r="F7" s="156" t="s">
        <v>130</v>
      </c>
      <c r="G7" s="226">
        <f>'別添１　事業者基本情報'!C4</f>
        <v>0</v>
      </c>
      <c r="H7" s="226"/>
      <c r="J7" s="159" t="s">
        <v>173</v>
      </c>
      <c r="K7" s="21"/>
    </row>
    <row r="8" spans="1:11" ht="35.25" customHeight="1">
      <c r="B8" s="155"/>
      <c r="C8" s="157"/>
      <c r="D8" s="155"/>
      <c r="E8" s="155"/>
      <c r="F8" s="158" t="s">
        <v>2</v>
      </c>
      <c r="G8" s="236">
        <f>'別添１　事業者基本情報'!C3</f>
        <v>0</v>
      </c>
      <c r="H8" s="236"/>
      <c r="J8" s="159"/>
      <c r="K8" s="21"/>
    </row>
    <row r="9" spans="1:11" ht="35.25" customHeight="1">
      <c r="C9" s="19"/>
      <c r="E9" s="26"/>
      <c r="F9" s="27" t="s">
        <v>3</v>
      </c>
      <c r="G9" s="227"/>
      <c r="H9" s="227"/>
      <c r="K9" s="21"/>
    </row>
    <row r="10" spans="1:11" ht="48" customHeight="1">
      <c r="C10" s="19"/>
      <c r="F10" s="18"/>
      <c r="G10" s="76"/>
      <c r="H10" s="77" t="s">
        <v>4</v>
      </c>
      <c r="J10" s="159" t="s">
        <v>186</v>
      </c>
      <c r="K10" s="21"/>
    </row>
    <row r="11" spans="1:11" ht="24">
      <c r="B11" s="228" t="s">
        <v>5</v>
      </c>
      <c r="C11" s="228"/>
      <c r="D11" s="228"/>
      <c r="E11" s="228"/>
      <c r="F11" s="228"/>
      <c r="G11" s="228"/>
      <c r="H11" s="228"/>
      <c r="J11" s="159"/>
      <c r="K11" s="21"/>
    </row>
    <row r="12" spans="1:11" ht="18.75">
      <c r="B12" s="155"/>
      <c r="C12" s="157"/>
      <c r="D12" s="155"/>
      <c r="E12" s="155"/>
      <c r="F12" s="158"/>
      <c r="G12" s="163"/>
      <c r="H12" s="164"/>
      <c r="J12" s="159" t="s">
        <v>6</v>
      </c>
      <c r="K12" s="21"/>
    </row>
    <row r="13" spans="1:11" ht="19.5" customHeight="1">
      <c r="B13" s="165" t="s">
        <v>7</v>
      </c>
      <c r="C13" s="155"/>
      <c r="D13" s="155"/>
      <c r="E13" s="166"/>
      <c r="F13" s="155"/>
      <c r="G13" s="155"/>
      <c r="H13" s="155"/>
      <c r="J13" s="159"/>
      <c r="K13" s="21"/>
    </row>
    <row r="14" spans="1:11" ht="9.75" customHeight="1">
      <c r="B14" s="155"/>
      <c r="C14" s="155"/>
      <c r="D14" s="155"/>
      <c r="E14" s="155"/>
      <c r="F14" s="155"/>
      <c r="G14" s="155"/>
      <c r="H14" s="155"/>
      <c r="J14" s="159"/>
      <c r="K14" s="21"/>
    </row>
    <row r="15" spans="1:11" ht="19.5" customHeight="1" thickBot="1">
      <c r="B15" s="167" t="s">
        <v>8</v>
      </c>
      <c r="C15" s="167" t="s">
        <v>40</v>
      </c>
      <c r="D15" s="167" t="s">
        <v>9</v>
      </c>
      <c r="E15" s="167" t="s">
        <v>10</v>
      </c>
      <c r="F15" s="229" t="s">
        <v>11</v>
      </c>
      <c r="G15" s="230"/>
      <c r="H15" s="231"/>
      <c r="J15" s="159"/>
      <c r="K15" s="21"/>
    </row>
    <row r="16" spans="1:11" s="20" customFormat="1" ht="19.5" customHeight="1" thickTop="1">
      <c r="A16" s="25" t="str">
        <f>IF(COUNTA(B16)&lt;1,"",COUNTA($B$16:B16))</f>
        <v/>
      </c>
      <c r="B16" s="78"/>
      <c r="C16" s="78"/>
      <c r="D16" s="78"/>
      <c r="E16" s="168" t="str">
        <f>IF(OR(C16="",D16=""),"",IF(AND(D16&lt;4,0&lt;D16),VLOOKUP($C16,健保等級単価一覧表!$B:$D,3,FALSE),(VLOOKUP($C16,健保等級単価一覧表!$B:$D,2,FALSE))))</f>
        <v/>
      </c>
      <c r="F16" s="232"/>
      <c r="G16" s="233"/>
      <c r="H16" s="234"/>
      <c r="I16" s="155"/>
      <c r="J16" s="159" t="s">
        <v>12</v>
      </c>
      <c r="K16" s="28"/>
    </row>
    <row r="17" spans="1:11" s="20" customFormat="1" ht="19.5" customHeight="1">
      <c r="A17" s="25" t="str">
        <f>IF(COUNTA(B17)&lt;1,"",COUNTA($B$16:B17))</f>
        <v/>
      </c>
      <c r="B17" s="9"/>
      <c r="C17" s="79"/>
      <c r="D17" s="79"/>
      <c r="E17" s="168" t="str">
        <f>IF(OR(C17="",D17=""),"",IF(AND(D17&lt;4,0&lt;D17),VLOOKUP($C17,健保等級単価一覧表!$B:$D,3,FALSE),(VLOOKUP($C17,健保等級単価一覧表!$B:$D,2,FALSE))))</f>
        <v/>
      </c>
      <c r="F17" s="221"/>
      <c r="G17" s="222"/>
      <c r="H17" s="223"/>
      <c r="I17" s="160"/>
      <c r="J17" s="161"/>
      <c r="K17" s="28"/>
    </row>
    <row r="18" spans="1:11" s="20" customFormat="1" ht="19.5" customHeight="1">
      <c r="A18" s="25" t="str">
        <f>IF(COUNTA(B18)&lt;1,"",COUNTA($B$16:B18))</f>
        <v/>
      </c>
      <c r="B18" s="9"/>
      <c r="C18" s="9"/>
      <c r="D18" s="9"/>
      <c r="E18" s="168" t="str">
        <f>IF(OR(C18="",D18=""),"",IF(AND(D18&lt;4,0&lt;D18),VLOOKUP($C18,健保等級単価一覧表!$B:$D,3,FALSE),(VLOOKUP($C18,健保等級単価一覧表!$B:$D,2,FALSE))))</f>
        <v/>
      </c>
      <c r="F18" s="221"/>
      <c r="G18" s="222"/>
      <c r="H18" s="223"/>
      <c r="I18" s="160"/>
      <c r="J18" s="161"/>
      <c r="K18" s="28"/>
    </row>
    <row r="19" spans="1:11" s="20" customFormat="1" ht="19.5" customHeight="1">
      <c r="A19" s="25" t="str">
        <f>IF(COUNTA(B19)&lt;1,"",COUNTA($B$16:B19))</f>
        <v/>
      </c>
      <c r="B19" s="9"/>
      <c r="C19" s="9"/>
      <c r="D19" s="9"/>
      <c r="E19" s="168" t="str">
        <f>IF(OR(C19="",D19=""),"",IF(AND(D19&lt;4,0&lt;D19),VLOOKUP($C19,健保等級単価一覧表!$B:$D,3,FALSE),(VLOOKUP($C19,健保等級単価一覧表!$B:$D,2,FALSE))))</f>
        <v/>
      </c>
      <c r="F19" s="221"/>
      <c r="G19" s="222"/>
      <c r="H19" s="223"/>
      <c r="I19" s="160"/>
      <c r="J19" s="162" t="s">
        <v>175</v>
      </c>
      <c r="K19" s="28"/>
    </row>
    <row r="20" spans="1:11" s="20" customFormat="1" ht="19.5" customHeight="1">
      <c r="A20" s="25" t="str">
        <f>IF(COUNTA(B20)&lt;1,"",COUNTA($B$16:B20))</f>
        <v/>
      </c>
      <c r="B20" s="9"/>
      <c r="C20" s="9"/>
      <c r="D20" s="9"/>
      <c r="E20" s="168" t="str">
        <f>IF(OR(C20="",D20=""),"",IF(AND(D20&lt;4,0&lt;D20),VLOOKUP($C20,健保等級単価一覧表!$B:$D,3,FALSE),(VLOOKUP($C20,健保等級単価一覧表!$B:$D,2,FALSE))))</f>
        <v/>
      </c>
      <c r="F20" s="221"/>
      <c r="G20" s="222"/>
      <c r="H20" s="223"/>
      <c r="I20" s="160"/>
      <c r="J20" s="161"/>
      <c r="K20" s="28"/>
    </row>
    <row r="21" spans="1:11" s="20" customFormat="1" ht="19.5" customHeight="1">
      <c r="A21" s="25" t="str">
        <f>IF(COUNTA(B21)&lt;1,"",COUNTA($B$16:B21))</f>
        <v/>
      </c>
      <c r="B21" s="9"/>
      <c r="C21" s="9"/>
      <c r="D21" s="9"/>
      <c r="E21" s="168" t="str">
        <f>IF(OR(C21="",D21=""),"",IF(AND(D21&lt;4,0&lt;D21),VLOOKUP($C21,健保等級単価一覧表!$B:$D,3,FALSE),(VLOOKUP($C21,健保等級単価一覧表!$B:$D,2,FALSE))))</f>
        <v/>
      </c>
      <c r="F21" s="221"/>
      <c r="G21" s="222"/>
      <c r="H21" s="223"/>
      <c r="I21" s="160"/>
      <c r="J21" s="161"/>
      <c r="K21" s="28"/>
    </row>
    <row r="22" spans="1:11" s="20" customFormat="1" ht="19.5" customHeight="1">
      <c r="A22" s="25" t="str">
        <f>IF(COUNTA(B22)&lt;1,"",COUNTA($B$16:B22))</f>
        <v/>
      </c>
      <c r="B22" s="9"/>
      <c r="C22" s="9"/>
      <c r="D22" s="9"/>
      <c r="E22" s="168" t="str">
        <f>IF(OR(C22="",D22=""),"",IF(AND(D22&lt;4,0&lt;D22),VLOOKUP($C22,健保等級単価一覧表!$B:$D,3,FALSE),(VLOOKUP($C22,健保等級単価一覧表!$B:$D,2,FALSE))))</f>
        <v/>
      </c>
      <c r="F22" s="216"/>
      <c r="G22" s="216"/>
      <c r="H22" s="216"/>
      <c r="I22" s="160"/>
      <c r="J22" s="161"/>
      <c r="K22" s="28"/>
    </row>
    <row r="23" spans="1:11" s="20" customFormat="1" ht="19.5" customHeight="1">
      <c r="A23" s="25" t="str">
        <f>IF(COUNTA(B23)&lt;1,"",COUNTA($B$16:B23))</f>
        <v/>
      </c>
      <c r="B23" s="9"/>
      <c r="C23" s="9"/>
      <c r="D23" s="9"/>
      <c r="E23" s="168" t="str">
        <f>IF(OR(C23="",D23=""),"",IF(AND(D23&lt;4,0&lt;D23),VLOOKUP($C23,健保等級単価一覧表!$B:$D,3,FALSE),(VLOOKUP($C23,健保等級単価一覧表!$B:$D,2,FALSE))))</f>
        <v/>
      </c>
      <c r="F23" s="216"/>
      <c r="G23" s="216"/>
      <c r="H23" s="216"/>
      <c r="I23" s="160"/>
      <c r="J23" s="161"/>
      <c r="K23" s="28"/>
    </row>
    <row r="24" spans="1:11" s="20" customFormat="1" ht="19.5" customHeight="1">
      <c r="A24" s="25" t="str">
        <f>IF(COUNTA(B24)&lt;1,"",COUNTA($B$16:B24))</f>
        <v/>
      </c>
      <c r="B24" s="9"/>
      <c r="C24" s="9"/>
      <c r="D24" s="9"/>
      <c r="E24" s="168" t="str">
        <f>IF(OR(C24="",D24=""),"",IF(AND(D24&lt;4,0&lt;D24),VLOOKUP($C24,健保等級単価一覧表!$B:$D,3,FALSE),(VLOOKUP($C24,健保等級単価一覧表!$B:$D,2,FALSE))))</f>
        <v/>
      </c>
      <c r="F24" s="216"/>
      <c r="G24" s="216"/>
      <c r="H24" s="216"/>
      <c r="I24" s="160"/>
      <c r="J24" s="161"/>
      <c r="K24" s="28"/>
    </row>
    <row r="25" spans="1:11" s="20" customFormat="1" ht="19.5" customHeight="1">
      <c r="A25" s="25" t="str">
        <f>IF(COUNTA(B25)&lt;1,"",COUNTA($B$16:B25))</f>
        <v/>
      </c>
      <c r="B25" s="9"/>
      <c r="C25" s="9"/>
      <c r="D25" s="9"/>
      <c r="E25" s="168" t="str">
        <f>IF(OR(C25="",D25=""),"",IF(AND(D25&lt;4,0&lt;D25),VLOOKUP($C25,健保等級単価一覧表!$B:$D,3,FALSE),(VLOOKUP($C25,健保等級単価一覧表!$B:$D,2,FALSE))))</f>
        <v/>
      </c>
      <c r="F25" s="216"/>
      <c r="G25" s="216"/>
      <c r="H25" s="216"/>
      <c r="I25" s="160"/>
      <c r="J25" s="161"/>
      <c r="K25" s="28"/>
    </row>
    <row r="26" spans="1:11" s="20" customFormat="1" ht="19.5" customHeight="1">
      <c r="A26" s="25" t="str">
        <f>IF(COUNTA(B26)&lt;1,"",COUNTA($B$16:B26))</f>
        <v/>
      </c>
      <c r="B26" s="9"/>
      <c r="C26" s="9"/>
      <c r="D26" s="9"/>
      <c r="E26" s="168" t="str">
        <f>IF(OR(C26="",D26=""),"",IF(AND(D26&lt;4,0&lt;D26),VLOOKUP($C26,健保等級単価一覧表!$B:$D,3,FALSE),(VLOOKUP($C26,健保等級単価一覧表!$B:$D,2,FALSE))))</f>
        <v/>
      </c>
      <c r="F26" s="216"/>
      <c r="G26" s="216"/>
      <c r="H26" s="216"/>
      <c r="I26" s="160"/>
      <c r="J26" s="161"/>
      <c r="K26" s="28"/>
    </row>
    <row r="27" spans="1:11" s="20" customFormat="1" ht="19.5" customHeight="1">
      <c r="A27" s="25" t="str">
        <f>IF(COUNTA(B27)&lt;1,"",COUNTA($B$16:B27))</f>
        <v/>
      </c>
      <c r="B27" s="9"/>
      <c r="C27" s="9"/>
      <c r="D27" s="9"/>
      <c r="E27" s="168" t="str">
        <f>IF(OR(C27="",D27=""),"",IF(AND(D27&lt;4,0&lt;D27),VLOOKUP($C27,健保等級単価一覧表!$B:$D,3,FALSE),(VLOOKUP($C27,健保等級単価一覧表!$B:$D,2,FALSE))))</f>
        <v/>
      </c>
      <c r="F27" s="216"/>
      <c r="G27" s="216"/>
      <c r="H27" s="216"/>
      <c r="I27" s="160"/>
      <c r="J27" s="161"/>
      <c r="K27" s="28"/>
    </row>
    <row r="28" spans="1:11" s="20" customFormat="1" ht="19.5" customHeight="1">
      <c r="A28" s="25" t="str">
        <f>IF(COUNTA(B28)&lt;1,"",COUNTA($B$16:B28))</f>
        <v/>
      </c>
      <c r="B28" s="9"/>
      <c r="C28" s="9"/>
      <c r="D28" s="9"/>
      <c r="E28" s="168" t="str">
        <f>IF(OR(C28="",D28=""),"",IF(AND(D28&lt;4,0&lt;D28),VLOOKUP($C28,健保等級単価一覧表!$B:$D,3,FALSE),(VLOOKUP($C28,健保等級単価一覧表!$B:$D,2,FALSE))))</f>
        <v/>
      </c>
      <c r="F28" s="216"/>
      <c r="G28" s="216"/>
      <c r="H28" s="216"/>
      <c r="I28" s="160"/>
      <c r="J28" s="161"/>
      <c r="K28" s="28"/>
    </row>
    <row r="29" spans="1:11" s="20" customFormat="1" ht="19.5" customHeight="1">
      <c r="A29" s="25" t="str">
        <f>IF(COUNTA(B29)&lt;1,"",COUNTA($B$16:B29))</f>
        <v/>
      </c>
      <c r="B29" s="9"/>
      <c r="C29" s="9"/>
      <c r="D29" s="9"/>
      <c r="E29" s="168" t="str">
        <f>IF(OR(C29="",D29=""),"",IF(AND(D29&lt;4,0&lt;D29),VLOOKUP($C29,健保等級単価一覧表!$B:$D,3,FALSE),(VLOOKUP($C29,健保等級単価一覧表!$B:$D,2,FALSE))))</f>
        <v/>
      </c>
      <c r="F29" s="216"/>
      <c r="G29" s="216"/>
      <c r="H29" s="216"/>
      <c r="I29" s="160"/>
      <c r="J29" s="161"/>
      <c r="K29" s="28"/>
    </row>
    <row r="30" spans="1:11" s="20" customFormat="1" ht="19.5" customHeight="1">
      <c r="A30" s="25" t="str">
        <f>IF(COUNTA(B30)&lt;1,"",COUNTA($B$16:B30))</f>
        <v/>
      </c>
      <c r="B30" s="9"/>
      <c r="C30" s="9"/>
      <c r="D30" s="9"/>
      <c r="E30" s="168" t="str">
        <f>IF(OR(C30="",D30=""),"",IF(AND(D30&lt;4,0&lt;D30),VLOOKUP($C30,健保等級単価一覧表!$B:$D,3,FALSE),(VLOOKUP($C30,健保等級単価一覧表!$B:$D,2,FALSE))))</f>
        <v/>
      </c>
      <c r="F30" s="221"/>
      <c r="G30" s="222"/>
      <c r="H30" s="223"/>
      <c r="I30" s="160"/>
      <c r="J30" s="161"/>
      <c r="K30" s="28"/>
    </row>
    <row r="31" spans="1:11" s="20" customFormat="1" ht="19.5" customHeight="1">
      <c r="A31" s="25" t="str">
        <f>IF(COUNTA(B31)&lt;1,"",COUNTA($B$16:B31))</f>
        <v/>
      </c>
      <c r="B31" s="9"/>
      <c r="C31" s="9"/>
      <c r="D31" s="9"/>
      <c r="E31" s="168" t="str">
        <f>IF(OR(C31="",D31=""),"",IF(AND(D31&lt;4,0&lt;D31),VLOOKUP($C31,健保等級単価一覧表!$B:$D,3,FALSE),(VLOOKUP($C31,健保等級単価一覧表!$B:$D,2,FALSE))))</f>
        <v/>
      </c>
      <c r="F31" s="221"/>
      <c r="G31" s="222"/>
      <c r="H31" s="223"/>
      <c r="I31" s="160"/>
      <c r="J31" s="161"/>
      <c r="K31" s="28"/>
    </row>
    <row r="32" spans="1:11" s="20" customFormat="1" ht="19.5" customHeight="1">
      <c r="A32" s="25" t="str">
        <f>IF(COUNTA(B32)&lt;1,"",COUNTA($B$16:B32))</f>
        <v/>
      </c>
      <c r="B32" s="9"/>
      <c r="C32" s="9"/>
      <c r="D32" s="9"/>
      <c r="E32" s="168" t="str">
        <f>IF(OR(C32="",D32=""),"",IF(AND(D32&lt;4,0&lt;D32),VLOOKUP($C32,健保等級単価一覧表!$B:$D,3,FALSE),(VLOOKUP($C32,健保等級単価一覧表!$B:$D,2,FALSE))))</f>
        <v/>
      </c>
      <c r="F32" s="221"/>
      <c r="G32" s="222"/>
      <c r="H32" s="223"/>
      <c r="I32" s="160"/>
      <c r="J32" s="161"/>
      <c r="K32" s="28"/>
    </row>
    <row r="33" spans="1:11" ht="7.5" customHeight="1">
      <c r="J33" s="159"/>
      <c r="K33" s="21"/>
    </row>
    <row r="34" spans="1:11" ht="19.5" customHeight="1">
      <c r="B34" s="159" t="s">
        <v>13</v>
      </c>
      <c r="C34" s="159"/>
      <c r="D34" s="159"/>
      <c r="E34" s="159"/>
      <c r="F34" s="159"/>
      <c r="G34" s="169"/>
      <c r="H34" s="155"/>
      <c r="J34" s="159"/>
      <c r="K34" s="21"/>
    </row>
    <row r="35" spans="1:11" ht="14.25">
      <c r="B35" s="224" t="s">
        <v>14</v>
      </c>
      <c r="C35" s="224"/>
      <c r="D35" s="224"/>
      <c r="E35" s="224"/>
      <c r="F35" s="224"/>
      <c r="G35" s="155"/>
      <c r="H35" s="155"/>
      <c r="J35" s="159"/>
      <c r="K35" s="21"/>
    </row>
    <row r="36" spans="1:11" ht="14.25">
      <c r="B36" s="159" t="s">
        <v>153</v>
      </c>
      <c r="C36" s="159"/>
      <c r="D36" s="159"/>
      <c r="E36" s="159"/>
      <c r="F36" s="159"/>
      <c r="G36" s="155"/>
      <c r="H36" s="155"/>
      <c r="J36" s="159"/>
      <c r="K36" s="21"/>
    </row>
    <row r="37" spans="1:11" ht="19.5" customHeight="1">
      <c r="B37" s="155"/>
      <c r="C37" s="155"/>
      <c r="D37" s="155"/>
      <c r="E37" s="155"/>
      <c r="F37" s="155"/>
      <c r="G37" s="155"/>
      <c r="H37" s="155"/>
      <c r="J37" s="159"/>
      <c r="K37" s="21"/>
    </row>
    <row r="38" spans="1:11" ht="19.5" customHeight="1">
      <c r="B38" s="165" t="s">
        <v>15</v>
      </c>
      <c r="C38" s="155"/>
      <c r="D38" s="155"/>
      <c r="E38" s="155"/>
      <c r="F38" s="155"/>
      <c r="G38" s="155"/>
      <c r="H38" s="155"/>
      <c r="J38" s="159"/>
      <c r="K38" s="21"/>
    </row>
    <row r="39" spans="1:11" ht="9.75" customHeight="1">
      <c r="B39" s="159"/>
      <c r="C39" s="155"/>
      <c r="D39" s="155"/>
      <c r="E39" s="155"/>
      <c r="F39" s="155"/>
      <c r="G39" s="155"/>
      <c r="H39" s="155"/>
      <c r="J39" s="159"/>
      <c r="K39" s="21"/>
    </row>
    <row r="40" spans="1:11" ht="19.5" customHeight="1" thickBot="1">
      <c r="B40" s="167" t="s">
        <v>8</v>
      </c>
      <c r="C40" s="167" t="s">
        <v>16</v>
      </c>
      <c r="D40" s="170" t="s">
        <v>40</v>
      </c>
      <c r="E40" s="167" t="s">
        <v>10</v>
      </c>
      <c r="F40" s="220" t="s">
        <v>43</v>
      </c>
      <c r="G40" s="220"/>
      <c r="H40" s="220"/>
      <c r="J40" s="159"/>
      <c r="K40" s="21"/>
    </row>
    <row r="41" spans="1:11" s="20" customFormat="1" ht="19.5" customHeight="1" thickTop="1">
      <c r="A41" s="25" t="str">
        <f>IF(COUNTA(B41)&lt;1,"",COUNTA($B$16:$B$32)+COUNTA($B$41:B41))</f>
        <v/>
      </c>
      <c r="B41" s="78"/>
      <c r="C41" s="78"/>
      <c r="D41" s="171" t="str">
        <f>IF(C41="","",VLOOKUP(C41,健保等級単価一覧表!G2:J51,4))</f>
        <v/>
      </c>
      <c r="E41" s="168" t="str">
        <f>IF(C41="","",VLOOKUP(C41,健保等級単価一覧表!G2:J51,3))</f>
        <v/>
      </c>
      <c r="F41" s="218"/>
      <c r="G41" s="218"/>
      <c r="H41" s="218"/>
      <c r="I41" s="155"/>
      <c r="J41" s="159" t="s">
        <v>17</v>
      </c>
      <c r="K41" s="28"/>
    </row>
    <row r="42" spans="1:11" s="20" customFormat="1" ht="19.5" customHeight="1">
      <c r="A42" s="25" t="str">
        <f>IF(COUNTA(B42)&lt;1,"",COUNTA($B$16:$B$32)+COUNTA($B$41:B42))</f>
        <v/>
      </c>
      <c r="B42" s="9"/>
      <c r="C42" s="79"/>
      <c r="D42" s="168" t="str">
        <f>IF(C42="","",VLOOKUP(C42,健保等級単価一覧表!G3:J52,4))</f>
        <v/>
      </c>
      <c r="E42" s="168" t="str">
        <f>IF(C42="","",VLOOKUP(C42,健保等級単価一覧表!G3:J52,3))</f>
        <v/>
      </c>
      <c r="F42" s="216"/>
      <c r="G42" s="216"/>
      <c r="H42" s="216"/>
      <c r="I42" s="160"/>
      <c r="J42" s="159"/>
      <c r="K42" s="28"/>
    </row>
    <row r="43" spans="1:11" s="20" customFormat="1" ht="19.5" customHeight="1">
      <c r="A43" s="25" t="str">
        <f>IF(COUNTA(B43)&lt;1,"",COUNTA($B$16:$B$32)+COUNTA($B$41:B43))</f>
        <v/>
      </c>
      <c r="B43" s="9"/>
      <c r="C43" s="9"/>
      <c r="D43" s="168" t="str">
        <f>IF(C43="","",VLOOKUP(C43,健保等級単価一覧表!G4:J53,4))</f>
        <v/>
      </c>
      <c r="E43" s="168" t="str">
        <f>IF(C43="","",VLOOKUP(C43,健保等級単価一覧表!G4:J53,3))</f>
        <v/>
      </c>
      <c r="F43" s="216"/>
      <c r="G43" s="216"/>
      <c r="H43" s="216"/>
      <c r="I43" s="160"/>
      <c r="J43" s="161"/>
      <c r="K43" s="28"/>
    </row>
    <row r="44" spans="1:11" s="20" customFormat="1" ht="19.5" customHeight="1">
      <c r="A44" s="25" t="str">
        <f>IF(COUNTA(B44)&lt;1,"",COUNTA($B$16:$B$32)+COUNTA($B$41:B44))</f>
        <v/>
      </c>
      <c r="B44" s="9"/>
      <c r="C44" s="9"/>
      <c r="D44" s="168" t="str">
        <f>IF(C44="","",VLOOKUP(C44,健保等級単価一覧表!G5:J54,4))</f>
        <v/>
      </c>
      <c r="E44" s="168" t="str">
        <f>IF(C44="","",VLOOKUP(C44,健保等級単価一覧表!G5:J54,3))</f>
        <v/>
      </c>
      <c r="F44" s="216"/>
      <c r="G44" s="216"/>
      <c r="H44" s="216"/>
      <c r="I44" s="160"/>
      <c r="J44" s="161"/>
      <c r="K44" s="28"/>
    </row>
    <row r="45" spans="1:11" s="20" customFormat="1" ht="19.5" customHeight="1">
      <c r="A45" s="25" t="str">
        <f>IF(COUNTA(B45)&lt;1,"",COUNTA($B$16:$B$32)+COUNTA($B$41:B45))</f>
        <v/>
      </c>
      <c r="B45" s="9"/>
      <c r="C45" s="9"/>
      <c r="D45" s="168" t="str">
        <f>IF(C45="","",VLOOKUP(C45,健保等級単価一覧表!G6:J55,4))</f>
        <v/>
      </c>
      <c r="E45" s="168" t="str">
        <f>IF(C45="","",VLOOKUP(C45,健保等級単価一覧表!G6:J55,3))</f>
        <v/>
      </c>
      <c r="F45" s="216"/>
      <c r="G45" s="216"/>
      <c r="H45" s="216"/>
      <c r="I45" s="160"/>
      <c r="J45" s="161"/>
      <c r="K45" s="28"/>
    </row>
    <row r="46" spans="1:11" s="20" customFormat="1" ht="19.5" customHeight="1">
      <c r="A46" s="25" t="str">
        <f>IF(COUNTA(B46)&lt;1,"",COUNTA($B$16:$B$32)+COUNTA($B$41:B46))</f>
        <v/>
      </c>
      <c r="B46" s="9"/>
      <c r="C46" s="9"/>
      <c r="D46" s="168" t="str">
        <f>IF(C46="","",VLOOKUP(C46,健保等級単価一覧表!G7:J56,4))</f>
        <v/>
      </c>
      <c r="E46" s="168" t="str">
        <f>IF(C46="","",VLOOKUP(C46,健保等級単価一覧表!G7:J56,3))</f>
        <v/>
      </c>
      <c r="F46" s="216"/>
      <c r="G46" s="216"/>
      <c r="H46" s="216"/>
      <c r="I46" s="160"/>
      <c r="J46" s="161"/>
      <c r="K46" s="28"/>
    </row>
    <row r="47" spans="1:11" s="20" customFormat="1" ht="19.5" customHeight="1">
      <c r="A47" s="25" t="str">
        <f>IF(COUNTA(B47)&lt;1,"",COUNTA($B$16:$B$32)+COUNTA($B$41:B47))</f>
        <v/>
      </c>
      <c r="B47" s="9"/>
      <c r="C47" s="9"/>
      <c r="D47" s="168" t="str">
        <f>IF(C47="","",VLOOKUP(C47,健保等級単価一覧表!G5:J54,4))</f>
        <v/>
      </c>
      <c r="E47" s="168" t="str">
        <f>IF(C47="","",VLOOKUP(C47,健保等級単価一覧表!G5:J54,3))</f>
        <v/>
      </c>
      <c r="F47" s="216"/>
      <c r="G47" s="216"/>
      <c r="H47" s="216"/>
      <c r="I47" s="160"/>
      <c r="J47" s="161"/>
      <c r="K47" s="28"/>
    </row>
    <row r="48" spans="1:11" s="20" customFormat="1" ht="19.5" customHeight="1">
      <c r="A48" s="25" t="str">
        <f>IF(COUNTA(B48)&lt;1,"",COUNTA($B$16:$B$32)+COUNTA($B$41:B48))</f>
        <v/>
      </c>
      <c r="B48" s="9"/>
      <c r="C48" s="9"/>
      <c r="D48" s="168" t="str">
        <f>IF(C48="","",VLOOKUP(C48,健保等級単価一覧表!G6:J55,4))</f>
        <v/>
      </c>
      <c r="E48" s="168" t="str">
        <f>IF(C48="","",VLOOKUP(C48,健保等級単価一覧表!G6:J55,3))</f>
        <v/>
      </c>
      <c r="F48" s="216"/>
      <c r="G48" s="216"/>
      <c r="H48" s="216"/>
      <c r="I48" s="160"/>
      <c r="J48" s="161"/>
      <c r="K48" s="28"/>
    </row>
    <row r="49" spans="1:11" s="20" customFormat="1" ht="19.5" customHeight="1">
      <c r="A49" s="25" t="str">
        <f>IF(COUNTA(B49)&lt;1,"",COUNTA($B$16:$B$32)+COUNTA($B$41:B49))</f>
        <v/>
      </c>
      <c r="B49" s="9"/>
      <c r="C49" s="9"/>
      <c r="D49" s="168" t="str">
        <f>IF(C49="","",VLOOKUP(C49,健保等級単価一覧表!G7:J56,4))</f>
        <v/>
      </c>
      <c r="E49" s="168" t="str">
        <f>IF(C49="","",VLOOKUP(C49,健保等級単価一覧表!G7:J56,3))</f>
        <v/>
      </c>
      <c r="F49" s="216"/>
      <c r="G49" s="216"/>
      <c r="H49" s="216"/>
      <c r="I49" s="160"/>
      <c r="J49" s="161"/>
      <c r="K49" s="28"/>
    </row>
    <row r="50" spans="1:11" s="20" customFormat="1" ht="19.5" customHeight="1">
      <c r="A50" s="25" t="str">
        <f>IF(COUNTA(B50)&lt;1,"",COUNTA($B$16:$B$32)+COUNTA($B$41:B50))</f>
        <v/>
      </c>
      <c r="B50" s="9"/>
      <c r="C50" s="9"/>
      <c r="D50" s="168" t="str">
        <f>IF(C50="","",VLOOKUP(C50,健保等級単価一覧表!G8:J57,4))</f>
        <v/>
      </c>
      <c r="E50" s="168" t="str">
        <f>IF(C50="","",VLOOKUP(C50,健保等級単価一覧表!G8:J57,3))</f>
        <v/>
      </c>
      <c r="F50" s="216"/>
      <c r="G50" s="216"/>
      <c r="H50" s="216"/>
      <c r="I50" s="160"/>
      <c r="J50" s="161"/>
      <c r="K50" s="28"/>
    </row>
    <row r="51" spans="1:11" ht="19.5" customHeight="1">
      <c r="B51" s="155"/>
      <c r="C51" s="155"/>
      <c r="D51" s="155"/>
      <c r="E51" s="155"/>
      <c r="F51" s="155"/>
      <c r="G51" s="155"/>
      <c r="H51" s="155"/>
      <c r="J51" s="159"/>
      <c r="K51" s="21"/>
    </row>
    <row r="52" spans="1:11" ht="14.25">
      <c r="B52" s="159" t="s">
        <v>18</v>
      </c>
      <c r="C52" s="155"/>
      <c r="D52" s="155"/>
      <c r="E52" s="155"/>
      <c r="F52" s="155"/>
      <c r="G52" s="155"/>
      <c r="H52" s="155"/>
      <c r="J52" s="159"/>
      <c r="K52" s="21"/>
    </row>
    <row r="53" spans="1:11" ht="14.25">
      <c r="B53" s="159" t="s">
        <v>19</v>
      </c>
      <c r="C53" s="155"/>
      <c r="D53" s="155"/>
      <c r="E53" s="155"/>
      <c r="F53" s="155"/>
      <c r="G53" s="155"/>
      <c r="H53" s="155"/>
      <c r="J53" s="159"/>
      <c r="K53" s="21"/>
    </row>
    <row r="54" spans="1:11" ht="19.5" customHeight="1">
      <c r="B54" s="155"/>
      <c r="C54" s="155"/>
      <c r="D54" s="155"/>
      <c r="E54" s="155"/>
      <c r="F54" s="155"/>
      <c r="G54" s="155"/>
      <c r="H54" s="155"/>
      <c r="J54" s="159"/>
      <c r="K54" s="21"/>
    </row>
    <row r="55" spans="1:11" ht="19.5" customHeight="1">
      <c r="B55" s="165" t="s">
        <v>20</v>
      </c>
      <c r="C55" s="155"/>
      <c r="D55" s="155"/>
      <c r="E55" s="155"/>
      <c r="F55" s="155"/>
      <c r="G55" s="155"/>
      <c r="H55" s="155"/>
      <c r="J55" s="159"/>
      <c r="K55" s="21"/>
    </row>
    <row r="56" spans="1:11" ht="9.75" customHeight="1">
      <c r="B56" s="159"/>
      <c r="C56" s="155"/>
      <c r="D56" s="155"/>
      <c r="E56" s="155"/>
      <c r="F56" s="155"/>
      <c r="G56" s="155"/>
      <c r="H56" s="155"/>
      <c r="J56" s="159"/>
      <c r="K56" s="21"/>
    </row>
    <row r="57" spans="1:11" ht="19.5" customHeight="1" thickBot="1">
      <c r="B57" s="167" t="s">
        <v>8</v>
      </c>
      <c r="C57" s="167" t="s">
        <v>41</v>
      </c>
      <c r="D57" s="167" t="s">
        <v>42</v>
      </c>
      <c r="E57" s="167" t="s">
        <v>140</v>
      </c>
      <c r="F57" s="219" t="s">
        <v>11</v>
      </c>
      <c r="G57" s="219"/>
      <c r="H57" s="219"/>
      <c r="J57" s="159"/>
      <c r="K57" s="21"/>
    </row>
    <row r="58" spans="1:11" ht="19.5" customHeight="1" thickTop="1">
      <c r="A58" s="25" t="str">
        <f>IF(COUNTA(B58)&lt;1,"",COUNTA($B$16:$B$32)+COUNTA($B$41:$B$50)+COUNTA($B$58:B58))</f>
        <v/>
      </c>
      <c r="B58" s="9"/>
      <c r="C58" s="9"/>
      <c r="D58" s="181"/>
      <c r="E58" s="168" t="str">
        <f t="shared" ref="E58:E67" si="0">IF(D58="","",INT(C58/D58))</f>
        <v/>
      </c>
      <c r="F58" s="218"/>
      <c r="G58" s="218"/>
      <c r="H58" s="218"/>
      <c r="J58" s="159" t="s">
        <v>21</v>
      </c>
      <c r="K58" s="21"/>
    </row>
    <row r="59" spans="1:11" ht="19.5" customHeight="1">
      <c r="A59" s="25" t="str">
        <f>IF(COUNTA(B59)&lt;1,"",COUNTA($B$16:$B$32)+COUNTA($B$41:$B$50)+COUNTA($B$58:B59))</f>
        <v/>
      </c>
      <c r="B59" s="9"/>
      <c r="C59" s="9"/>
      <c r="D59" s="181"/>
      <c r="E59" s="168" t="str">
        <f t="shared" si="0"/>
        <v/>
      </c>
      <c r="F59" s="216"/>
      <c r="G59" s="216"/>
      <c r="H59" s="216"/>
      <c r="J59" s="159"/>
      <c r="K59" s="21"/>
    </row>
    <row r="60" spans="1:11" ht="19.5" customHeight="1">
      <c r="A60" s="25" t="str">
        <f>IF(COUNTA(B60)&lt;1,"",COUNTA($B$16:$B$32)+COUNTA($B$41:$B$50)+COUNTA($B$58:B60))</f>
        <v/>
      </c>
      <c r="B60" s="9"/>
      <c r="C60" s="9"/>
      <c r="D60" s="181"/>
      <c r="E60" s="168" t="str">
        <f t="shared" si="0"/>
        <v/>
      </c>
      <c r="F60" s="216"/>
      <c r="G60" s="216"/>
      <c r="H60" s="216"/>
      <c r="J60" s="159"/>
      <c r="K60" s="21"/>
    </row>
    <row r="61" spans="1:11" ht="19.5" customHeight="1">
      <c r="A61" s="25" t="str">
        <f>IF(COUNTA(B61)&lt;1,"",COUNTA($B$16:$B$32)+COUNTA($B$41:$B$50)+COUNTA($B$58:B61))</f>
        <v/>
      </c>
      <c r="B61" s="9"/>
      <c r="C61" s="9"/>
      <c r="D61" s="181"/>
      <c r="E61" s="168" t="str">
        <f t="shared" si="0"/>
        <v/>
      </c>
      <c r="F61" s="216"/>
      <c r="G61" s="216"/>
      <c r="H61" s="216"/>
      <c r="J61" s="159"/>
      <c r="K61" s="21"/>
    </row>
    <row r="62" spans="1:11" ht="19.5" customHeight="1">
      <c r="A62" s="25" t="str">
        <f>IF(COUNTA(B62)&lt;1,"",COUNTA($B$16:$B$32)+COUNTA($B$41:$B$50)+COUNTA($B$58:B62))</f>
        <v/>
      </c>
      <c r="B62" s="9"/>
      <c r="C62" s="9"/>
      <c r="D62" s="181"/>
      <c r="E62" s="168" t="str">
        <f t="shared" si="0"/>
        <v/>
      </c>
      <c r="F62" s="216"/>
      <c r="G62" s="216"/>
      <c r="H62" s="216"/>
      <c r="J62" s="159"/>
      <c r="K62" s="21"/>
    </row>
    <row r="63" spans="1:11" ht="19.5" customHeight="1">
      <c r="A63" s="25" t="str">
        <f>IF(COUNTA(B63)&lt;1,"",COUNTA($B$16:$B$32)+COUNTA($B$41:$B$50)+COUNTA($B$58:B63))</f>
        <v/>
      </c>
      <c r="B63" s="9"/>
      <c r="C63" s="9"/>
      <c r="D63" s="181"/>
      <c r="E63" s="168" t="str">
        <f t="shared" si="0"/>
        <v/>
      </c>
      <c r="F63" s="216"/>
      <c r="G63" s="216"/>
      <c r="H63" s="216"/>
      <c r="J63" s="159"/>
      <c r="K63" s="21"/>
    </row>
    <row r="64" spans="1:11" ht="19.5" customHeight="1">
      <c r="A64" s="25" t="str">
        <f>IF(COUNTA(B64)&lt;1,"",COUNTA($B$16:$B$32)+COUNTA($B$41:$B$50)+COUNTA($B$58:B64))</f>
        <v/>
      </c>
      <c r="B64" s="9"/>
      <c r="C64" s="9"/>
      <c r="D64" s="181"/>
      <c r="E64" s="168" t="str">
        <f t="shared" si="0"/>
        <v/>
      </c>
      <c r="F64" s="216"/>
      <c r="G64" s="216"/>
      <c r="H64" s="216"/>
      <c r="J64" s="159"/>
      <c r="K64" s="21"/>
    </row>
    <row r="65" spans="1:11" ht="19.5" customHeight="1">
      <c r="A65" s="25" t="str">
        <f>IF(COUNTA(B65)&lt;1,"",COUNTA($B$16:$B$32)+COUNTA($B$41:$B$50)+COUNTA($B$58:B65))</f>
        <v/>
      </c>
      <c r="B65" s="9"/>
      <c r="C65" s="9"/>
      <c r="D65" s="181"/>
      <c r="E65" s="168" t="str">
        <f t="shared" si="0"/>
        <v/>
      </c>
      <c r="F65" s="216"/>
      <c r="G65" s="216"/>
      <c r="H65" s="216"/>
      <c r="J65" s="159"/>
      <c r="K65" s="21"/>
    </row>
    <row r="66" spans="1:11" ht="19.5" customHeight="1">
      <c r="A66" s="25" t="str">
        <f>IF(COUNTA(B66)&lt;1,"",COUNTA($B$16:$B$32)+COUNTA($B$41:$B$50)+COUNTA($B$58:B66))</f>
        <v/>
      </c>
      <c r="B66" s="9"/>
      <c r="C66" s="9"/>
      <c r="D66" s="181"/>
      <c r="E66" s="168" t="str">
        <f t="shared" si="0"/>
        <v/>
      </c>
      <c r="F66" s="216"/>
      <c r="G66" s="216"/>
      <c r="H66" s="216"/>
      <c r="J66" s="159"/>
      <c r="K66" s="21"/>
    </row>
    <row r="67" spans="1:11" ht="19.5" customHeight="1">
      <c r="A67" s="25" t="str">
        <f>IF(COUNTA(B67)&lt;1,"",COUNTA($B$16:$B$32)+COUNTA($B$41:$B$50)+COUNTA($B$58:B67))</f>
        <v/>
      </c>
      <c r="B67" s="9"/>
      <c r="C67" s="9"/>
      <c r="D67" s="181"/>
      <c r="E67" s="168" t="str">
        <f t="shared" si="0"/>
        <v/>
      </c>
      <c r="F67" s="216"/>
      <c r="G67" s="216"/>
      <c r="H67" s="216"/>
      <c r="J67" s="159"/>
      <c r="K67" s="21"/>
    </row>
    <row r="68" spans="1:11" ht="14.25">
      <c r="B68" s="155"/>
      <c r="C68" s="155"/>
      <c r="D68" s="155"/>
      <c r="E68" s="155"/>
      <c r="F68" s="155"/>
      <c r="G68" s="155"/>
      <c r="H68" s="155"/>
      <c r="J68" s="159"/>
      <c r="K68" s="21"/>
    </row>
    <row r="69" spans="1:11" ht="14.25">
      <c r="B69" s="217" t="s">
        <v>22</v>
      </c>
      <c r="C69" s="217"/>
      <c r="D69" s="217"/>
      <c r="E69" s="217"/>
      <c r="F69" s="217"/>
      <c r="G69" s="217"/>
      <c r="H69" s="217"/>
      <c r="J69" s="159"/>
      <c r="K69" s="21"/>
    </row>
    <row r="70" spans="1:11" ht="14.25">
      <c r="B70" s="159" t="s">
        <v>23</v>
      </c>
      <c r="C70" s="159"/>
      <c r="D70" s="159"/>
      <c r="E70" s="159"/>
      <c r="F70" s="159"/>
      <c r="G70" s="159"/>
      <c r="H70" s="159"/>
      <c r="J70" s="159"/>
      <c r="K70" s="21"/>
    </row>
    <row r="71" spans="1:11" ht="19.5" customHeight="1">
      <c r="B71" s="159" t="s">
        <v>24</v>
      </c>
      <c r="C71" s="159"/>
      <c r="D71" s="159"/>
      <c r="E71" s="159"/>
      <c r="F71" s="159"/>
      <c r="G71" s="159"/>
      <c r="H71" s="159"/>
      <c r="J71" s="159"/>
      <c r="K71" s="21"/>
    </row>
    <row r="72" spans="1:11" ht="19.5" customHeight="1">
      <c r="A72" s="22"/>
      <c r="B72" s="159" t="s">
        <v>187</v>
      </c>
      <c r="C72" s="159"/>
      <c r="D72" s="159"/>
      <c r="E72" s="159"/>
      <c r="F72" s="159"/>
      <c r="G72" s="159"/>
      <c r="H72" s="159"/>
      <c r="J72" s="159"/>
      <c r="K72" s="21"/>
    </row>
    <row r="73" spans="1:11" ht="14.25">
      <c r="A73" s="22"/>
      <c r="B73" s="159" t="s">
        <v>29</v>
      </c>
      <c r="C73" s="159"/>
      <c r="D73" s="159"/>
      <c r="E73" s="159"/>
      <c r="F73" s="159"/>
      <c r="G73" s="159"/>
      <c r="H73" s="159"/>
      <c r="J73" s="159"/>
      <c r="K73" s="21"/>
    </row>
    <row r="74" spans="1:11" ht="14.25">
      <c r="A74" s="22"/>
      <c r="B74" s="159"/>
      <c r="C74" s="159"/>
      <c r="D74" s="159"/>
      <c r="E74" s="159"/>
      <c r="F74" s="159"/>
      <c r="G74" s="159"/>
      <c r="H74" s="159"/>
      <c r="J74" s="159"/>
      <c r="K74" s="21"/>
    </row>
    <row r="75" spans="1:11" ht="14.25">
      <c r="A75" s="22"/>
      <c r="B75" s="159" t="s">
        <v>25</v>
      </c>
      <c r="C75" s="159"/>
      <c r="D75" s="159"/>
      <c r="E75" s="159"/>
      <c r="F75" s="159"/>
      <c r="G75" s="159"/>
      <c r="H75" s="159"/>
      <c r="J75" s="159"/>
      <c r="K75" s="21"/>
    </row>
    <row r="76" spans="1:11" ht="14.25">
      <c r="A76" s="22"/>
      <c r="B76" s="159"/>
      <c r="C76" s="159"/>
      <c r="D76" s="159"/>
      <c r="E76" s="159"/>
      <c r="F76" s="159"/>
      <c r="G76" s="159"/>
      <c r="H76" s="159"/>
      <c r="J76" s="159"/>
      <c r="K76" s="21"/>
    </row>
    <row r="77" spans="1:11" ht="17.25">
      <c r="B77" s="23"/>
      <c r="C77" s="23"/>
      <c r="D77" s="23"/>
      <c r="E77" s="23"/>
      <c r="F77" s="23"/>
      <c r="G77" s="23"/>
      <c r="H77" s="23"/>
    </row>
    <row r="78" spans="1:11" ht="17.25">
      <c r="B78" s="23"/>
      <c r="C78" s="24"/>
      <c r="D78" s="24"/>
      <c r="E78" s="24"/>
      <c r="F78" s="17"/>
      <c r="G78" s="17"/>
      <c r="H78" s="23"/>
    </row>
    <row r="79" spans="1:11" ht="32.25" customHeight="1">
      <c r="C79" s="22"/>
      <c r="D79" s="22"/>
    </row>
    <row r="80" spans="1:11" ht="3" customHeight="1">
      <c r="C80" s="22"/>
      <c r="D80" s="22"/>
    </row>
    <row r="81" spans="2:2" ht="32.25" customHeight="1"/>
    <row r="82" spans="2:2" ht="3" customHeight="1"/>
    <row r="83" spans="2:2" ht="32.25" customHeight="1"/>
    <row r="85" spans="2:2" ht="17.25">
      <c r="B85" s="80"/>
    </row>
  </sheetData>
  <sheetProtection algorithmName="SHA-512" hashValue="78uWUK0/vEUzFqfDRcUcFAv57uTVCLL4istOgaD1XMev6Y8rYUAKT4DBic6i3YhRvuqan52nnPFy2OUBZrSs1w==" saltValue="X4Ap5LcnB3Ok23gEFFEkDQ==" spinCount="100000" sheet="1" insertRows="0"/>
  <mergeCells count="48">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 ref="F40:H40"/>
    <mergeCell ref="F23:H23"/>
    <mergeCell ref="F24:H24"/>
    <mergeCell ref="F25:H25"/>
    <mergeCell ref="F26:H26"/>
    <mergeCell ref="F27:H27"/>
    <mergeCell ref="F28:H28"/>
    <mergeCell ref="F29:H29"/>
    <mergeCell ref="F30:H30"/>
    <mergeCell ref="F31:H31"/>
    <mergeCell ref="F32:H32"/>
    <mergeCell ref="B35:F35"/>
    <mergeCell ref="F58:H58"/>
    <mergeCell ref="F41:H41"/>
    <mergeCell ref="F42:H42"/>
    <mergeCell ref="F43:H43"/>
    <mergeCell ref="F44:H44"/>
    <mergeCell ref="F45:H45"/>
    <mergeCell ref="F46:H46"/>
    <mergeCell ref="F47:H47"/>
    <mergeCell ref="F48:H48"/>
    <mergeCell ref="F49:H49"/>
    <mergeCell ref="F50:H50"/>
    <mergeCell ref="F57:H57"/>
    <mergeCell ref="F65:H65"/>
    <mergeCell ref="F66:H66"/>
    <mergeCell ref="F67:H67"/>
    <mergeCell ref="B69:H69"/>
    <mergeCell ref="F59:H59"/>
    <mergeCell ref="F60:H60"/>
    <mergeCell ref="F61:H61"/>
    <mergeCell ref="F62:H62"/>
    <mergeCell ref="F63:H63"/>
    <mergeCell ref="F64:H64"/>
  </mergeCells>
  <phoneticPr fontId="3"/>
  <conditionalFormatting sqref="B16:D32 F16:H32 G9:H9 B41:C50 F41:H50 B58:D67 F58:H67">
    <cfRule type="cellIs" dxfId="1" priority="1" operator="equal">
      <formula>""</formula>
    </cfRule>
  </conditionalFormatting>
  <dataValidations count="2">
    <dataValidation type="whole" imeMode="off" operator="greaterThanOrEqual" allowBlank="1" showInputMessage="1" showErrorMessage="1" sqref="C16:D32 C41:C50 C58:C67" xr:uid="{BF253C32-9A96-4E36-BC66-45B5ABC561B2}">
      <formula1>0</formula1>
    </dataValidation>
    <dataValidation imeMode="off" operator="greaterThanOrEqual" allowBlank="1" showInputMessage="1" showErrorMessage="1" sqref="D58:D67" xr:uid="{22CB8141-8FB5-498F-A8F8-09D34FDD5A5C}"/>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M31"/>
  <sheetViews>
    <sheetView view="pageBreakPreview" zoomScale="70" zoomScaleNormal="85" zoomScaleSheetLayoutView="70" workbookViewId="0">
      <pane ySplit="7" topLeftCell="A8" activePane="bottomLeft" state="frozen"/>
      <selection activeCell="A2" sqref="A2"/>
      <selection pane="bottomLeft" activeCell="D31" sqref="D31"/>
    </sheetView>
  </sheetViews>
  <sheetFormatPr defaultColWidth="9" defaultRowHeight="13.5"/>
  <cols>
    <col min="1" max="1" width="39.125" style="86" customWidth="1"/>
    <col min="2" max="2" width="17.125" style="86" customWidth="1"/>
    <col min="3" max="3" width="19.375" style="86" customWidth="1"/>
    <col min="4" max="4" width="19.375" style="87" customWidth="1"/>
    <col min="5" max="5" width="19.375" style="86" customWidth="1"/>
    <col min="6" max="13" width="9" style="179"/>
    <col min="14" max="16384" width="9" style="86"/>
  </cols>
  <sheetData>
    <row r="1" spans="1:13" s="81" customFormat="1" ht="33.75" customHeight="1">
      <c r="A1" s="172" t="s">
        <v>183</v>
      </c>
      <c r="B1" s="173"/>
      <c r="C1" s="173"/>
      <c r="D1" s="174"/>
      <c r="E1" s="174"/>
      <c r="F1" s="173"/>
      <c r="G1" s="173"/>
      <c r="H1" s="173"/>
      <c r="I1" s="173"/>
      <c r="J1" s="173"/>
      <c r="K1" s="173"/>
      <c r="L1" s="173"/>
      <c r="M1" s="173"/>
    </row>
    <row r="2" spans="1:13" s="81" customFormat="1" ht="33.75" customHeight="1">
      <c r="A2" s="172"/>
      <c r="B2" s="173"/>
      <c r="C2" s="173"/>
      <c r="D2" s="174"/>
      <c r="E2" s="174"/>
      <c r="F2" s="173"/>
      <c r="G2" s="173"/>
      <c r="H2" s="173"/>
      <c r="I2" s="173"/>
      <c r="J2" s="173"/>
      <c r="K2" s="173"/>
      <c r="L2" s="173"/>
      <c r="M2" s="173"/>
    </row>
    <row r="3" spans="1:13" s="81" customFormat="1" ht="33.75" customHeight="1">
      <c r="A3" s="172"/>
      <c r="B3" s="173"/>
      <c r="C3" s="175" t="s">
        <v>157</v>
      </c>
      <c r="D3" s="176">
        <f>'別添１　事業者基本情報'!C3</f>
        <v>0</v>
      </c>
      <c r="E3" s="177"/>
      <c r="F3" s="173" t="s">
        <v>172</v>
      </c>
      <c r="G3" s="173"/>
      <c r="H3" s="173"/>
      <c r="I3" s="173"/>
      <c r="J3" s="173"/>
      <c r="K3" s="173"/>
      <c r="L3" s="173"/>
      <c r="M3" s="173"/>
    </row>
    <row r="4" spans="1:13" s="81" customFormat="1" ht="33.75" customHeight="1">
      <c r="A4" s="172"/>
      <c r="B4" s="173"/>
      <c r="C4" s="173"/>
      <c r="D4" s="174"/>
      <c r="E4" s="174"/>
      <c r="F4" s="173"/>
      <c r="G4" s="173"/>
      <c r="H4" s="173"/>
      <c r="I4" s="173"/>
      <c r="J4" s="173"/>
      <c r="K4" s="173"/>
      <c r="L4" s="173"/>
      <c r="M4" s="173"/>
    </row>
    <row r="5" spans="1:13" s="81" customFormat="1" ht="33.75" customHeight="1">
      <c r="A5" s="173"/>
      <c r="B5" s="173"/>
      <c r="C5" s="173"/>
      <c r="D5" s="173"/>
      <c r="E5" s="174"/>
      <c r="F5" s="173"/>
      <c r="G5" s="173"/>
      <c r="H5" s="173"/>
      <c r="I5" s="173"/>
      <c r="J5" s="173"/>
      <c r="K5" s="173"/>
      <c r="L5" s="173"/>
      <c r="M5" s="173"/>
    </row>
    <row r="6" spans="1:13" s="81" customFormat="1" ht="33.75" customHeight="1">
      <c r="A6" s="173"/>
      <c r="B6" s="173"/>
      <c r="C6" s="173"/>
      <c r="D6" s="178" t="s">
        <v>39</v>
      </c>
      <c r="E6" s="82">
        <f>SUM(E8:E31)</f>
        <v>0</v>
      </c>
      <c r="F6" s="173"/>
      <c r="G6" s="173"/>
      <c r="H6" s="173"/>
      <c r="I6" s="173"/>
      <c r="J6" s="173"/>
      <c r="K6" s="173"/>
      <c r="L6" s="173"/>
      <c r="M6" s="173"/>
    </row>
    <row r="7" spans="1:13" s="81" customFormat="1" ht="30" customHeight="1">
      <c r="A7" s="83" t="s">
        <v>141</v>
      </c>
      <c r="B7" s="83" t="s">
        <v>149</v>
      </c>
      <c r="C7" s="83" t="s">
        <v>142</v>
      </c>
      <c r="D7" s="84" t="s">
        <v>143</v>
      </c>
      <c r="E7" s="84" t="s">
        <v>38</v>
      </c>
      <c r="F7" s="173"/>
      <c r="G7" s="173"/>
      <c r="H7" s="173"/>
      <c r="I7" s="173"/>
      <c r="J7" s="173"/>
      <c r="K7" s="173"/>
      <c r="L7" s="173"/>
      <c r="M7" s="173"/>
    </row>
    <row r="8" spans="1:13" ht="39" customHeight="1">
      <c r="A8" s="85"/>
      <c r="B8" s="85"/>
      <c r="C8" s="64" t="str">
        <f>IFERROR(VLOOKUP(B8,'別添２－１人件費単価計算書'!$B$16:$H$76,4,FALSE),"")</f>
        <v/>
      </c>
      <c r="D8" s="239"/>
      <c r="E8" s="64" t="str">
        <f>IFERROR(C8*D8,"")</f>
        <v/>
      </c>
      <c r="F8" s="237" t="s">
        <v>204</v>
      </c>
      <c r="G8" s="238"/>
      <c r="H8" s="238"/>
      <c r="I8" s="238"/>
      <c r="J8" s="238"/>
      <c r="K8" s="238"/>
      <c r="L8" s="238"/>
      <c r="M8" s="238"/>
    </row>
    <row r="9" spans="1:13" ht="39" customHeight="1">
      <c r="A9" s="7"/>
      <c r="B9" s="7"/>
      <c r="C9" s="65" t="str">
        <f>IFERROR(VLOOKUP(B9,'別添２－１人件費単価計算書'!$B$16:$H$76,4,FALSE),"")</f>
        <v/>
      </c>
      <c r="D9" s="240"/>
      <c r="E9" s="65" t="str">
        <f>IFERROR(C9*D9,"")</f>
        <v/>
      </c>
      <c r="F9" s="237"/>
      <c r="G9" s="238"/>
      <c r="H9" s="238"/>
      <c r="I9" s="238"/>
      <c r="J9" s="238"/>
      <c r="K9" s="238"/>
      <c r="L9" s="238"/>
      <c r="M9" s="238"/>
    </row>
    <row r="10" spans="1:13" ht="39" customHeight="1">
      <c r="A10" s="7"/>
      <c r="B10" s="7"/>
      <c r="C10" s="65" t="str">
        <f>IFERROR(VLOOKUP(B10,'別添２－１人件費単価計算書'!$B$16:$H$76,4,FALSE),"")</f>
        <v/>
      </c>
      <c r="D10" s="240"/>
      <c r="E10" s="65" t="str">
        <f t="shared" ref="E10:E31" si="0">IFERROR(C10*D10,"")</f>
        <v/>
      </c>
    </row>
    <row r="11" spans="1:13" ht="39" customHeight="1">
      <c r="A11" s="7"/>
      <c r="B11" s="7"/>
      <c r="C11" s="65" t="str">
        <f>IFERROR(VLOOKUP(B11,'別添２－１人件費単価計算書'!$B$16:$H$76,4,FALSE),"")</f>
        <v/>
      </c>
      <c r="D11" s="240"/>
      <c r="E11" s="65" t="str">
        <f t="shared" si="0"/>
        <v/>
      </c>
    </row>
    <row r="12" spans="1:13" ht="39" customHeight="1">
      <c r="A12" s="7"/>
      <c r="B12" s="7"/>
      <c r="C12" s="65" t="str">
        <f>IFERROR(VLOOKUP(B12,'別添２－１人件費単価計算書'!$B$16:$H$76,4,FALSE),"")</f>
        <v/>
      </c>
      <c r="D12" s="240"/>
      <c r="E12" s="65" t="str">
        <f t="shared" si="0"/>
        <v/>
      </c>
    </row>
    <row r="13" spans="1:13" ht="39" customHeight="1">
      <c r="A13" s="7"/>
      <c r="B13" s="7"/>
      <c r="C13" s="65" t="str">
        <f>IFERROR(VLOOKUP(B13,'別添２－１人件費単価計算書'!$B$16:$H$76,4,FALSE),"")</f>
        <v/>
      </c>
      <c r="D13" s="240"/>
      <c r="E13" s="65" t="str">
        <f t="shared" si="0"/>
        <v/>
      </c>
      <c r="G13" s="180"/>
    </row>
    <row r="14" spans="1:13" ht="39" customHeight="1">
      <c r="A14" s="7"/>
      <c r="B14" s="7"/>
      <c r="C14" s="65" t="str">
        <f>IFERROR(VLOOKUP(B14,'別添２－１人件費単価計算書'!$B$16:$H$76,4,FALSE),"")</f>
        <v/>
      </c>
      <c r="D14" s="240"/>
      <c r="E14" s="65" t="str">
        <f t="shared" si="0"/>
        <v/>
      </c>
    </row>
    <row r="15" spans="1:13" ht="39" customHeight="1">
      <c r="A15" s="7"/>
      <c r="B15" s="7" t="s">
        <v>37</v>
      </c>
      <c r="C15" s="65" t="str">
        <f>IFERROR(VLOOKUP(B15,'別添２－１人件費単価計算書'!$B$16:$H$76,4,FALSE),"")</f>
        <v/>
      </c>
      <c r="D15" s="240"/>
      <c r="E15" s="65" t="str">
        <f t="shared" si="0"/>
        <v/>
      </c>
    </row>
    <row r="16" spans="1:13" ht="39" customHeight="1">
      <c r="A16" s="7"/>
      <c r="B16" s="7"/>
      <c r="C16" s="65" t="str">
        <f>IFERROR(VLOOKUP(B16,'別添２－１人件費単価計算書'!$B$16:$H$76,4,FALSE),"")</f>
        <v/>
      </c>
      <c r="D16" s="240"/>
      <c r="E16" s="65" t="str">
        <f t="shared" si="0"/>
        <v/>
      </c>
    </row>
    <row r="17" spans="1:5" ht="39" customHeight="1">
      <c r="A17" s="7"/>
      <c r="B17" s="7"/>
      <c r="C17" s="65" t="str">
        <f>IFERROR(VLOOKUP(B17,'別添２－１人件費単価計算書'!$B$16:$H$76,4,FALSE),"")</f>
        <v/>
      </c>
      <c r="D17" s="240"/>
      <c r="E17" s="65" t="str">
        <f t="shared" si="0"/>
        <v/>
      </c>
    </row>
    <row r="18" spans="1:5" ht="39" customHeight="1">
      <c r="A18" s="7"/>
      <c r="B18" s="7"/>
      <c r="C18" s="65" t="str">
        <f>IFERROR(VLOOKUP(B18,'別添２－１人件費単価計算書'!$B$16:$H$76,4,FALSE),"")</f>
        <v/>
      </c>
      <c r="D18" s="240"/>
      <c r="E18" s="65" t="str">
        <f t="shared" si="0"/>
        <v/>
      </c>
    </row>
    <row r="19" spans="1:5" ht="39" customHeight="1">
      <c r="A19" s="7"/>
      <c r="B19" s="7"/>
      <c r="C19" s="65" t="str">
        <f>IFERROR(VLOOKUP(B19,'別添２－１人件費単価計算書'!$B$16:$H$76,4,FALSE),"")</f>
        <v/>
      </c>
      <c r="D19" s="240"/>
      <c r="E19" s="65" t="str">
        <f t="shared" si="0"/>
        <v/>
      </c>
    </row>
    <row r="20" spans="1:5" ht="39" customHeight="1">
      <c r="A20" s="7"/>
      <c r="B20" s="7"/>
      <c r="C20" s="65" t="str">
        <f>IFERROR(VLOOKUP(B20,'別添２－１人件費単価計算書'!$B$16:$H$76,4,FALSE),"")</f>
        <v/>
      </c>
      <c r="D20" s="240"/>
      <c r="E20" s="65" t="str">
        <f t="shared" si="0"/>
        <v/>
      </c>
    </row>
    <row r="21" spans="1:5" ht="39" customHeight="1">
      <c r="A21" s="7"/>
      <c r="B21" s="7"/>
      <c r="C21" s="65" t="str">
        <f>IFERROR(VLOOKUP(B21,'別添２－１人件費単価計算書'!$B$16:$H$76,4,FALSE),"")</f>
        <v/>
      </c>
      <c r="D21" s="240"/>
      <c r="E21" s="65" t="str">
        <f t="shared" si="0"/>
        <v/>
      </c>
    </row>
    <row r="22" spans="1:5" ht="39" customHeight="1">
      <c r="A22" s="7"/>
      <c r="B22" s="7"/>
      <c r="C22" s="65" t="str">
        <f>IFERROR(VLOOKUP(B22,'別添２－１人件費単価計算書'!$B$16:$H$76,4,FALSE),"")</f>
        <v/>
      </c>
      <c r="D22" s="240"/>
      <c r="E22" s="65" t="str">
        <f t="shared" si="0"/>
        <v/>
      </c>
    </row>
    <row r="23" spans="1:5" ht="39" customHeight="1">
      <c r="A23" s="7"/>
      <c r="B23" s="7"/>
      <c r="C23" s="65" t="str">
        <f>IFERROR(VLOOKUP(B23,'別添２－１人件費単価計算書'!$B$16:$H$76,4,FALSE),"")</f>
        <v/>
      </c>
      <c r="D23" s="240"/>
      <c r="E23" s="65" t="str">
        <f t="shared" si="0"/>
        <v/>
      </c>
    </row>
    <row r="24" spans="1:5" ht="39" customHeight="1">
      <c r="A24" s="7"/>
      <c r="B24" s="7"/>
      <c r="C24" s="65" t="str">
        <f>IFERROR(VLOOKUP(B24,'別添２－１人件費単価計算書'!$B$16:$H$76,4,FALSE),"")</f>
        <v/>
      </c>
      <c r="D24" s="240"/>
      <c r="E24" s="65" t="str">
        <f t="shared" si="0"/>
        <v/>
      </c>
    </row>
    <row r="25" spans="1:5" ht="39" customHeight="1">
      <c r="A25" s="7"/>
      <c r="B25" s="7"/>
      <c r="C25" s="65" t="str">
        <f>IFERROR(VLOOKUP(B25,'別添２－１人件費単価計算書'!$B$16:$H$76,4,FALSE),"")</f>
        <v/>
      </c>
      <c r="D25" s="240"/>
      <c r="E25" s="65" t="str">
        <f t="shared" si="0"/>
        <v/>
      </c>
    </row>
    <row r="26" spans="1:5" ht="39" customHeight="1">
      <c r="A26" s="7"/>
      <c r="B26" s="7"/>
      <c r="C26" s="65" t="str">
        <f>IFERROR(VLOOKUP(B26,'別添２－１人件費単価計算書'!$B$16:$H$76,4,FALSE),"")</f>
        <v/>
      </c>
      <c r="D26" s="240"/>
      <c r="E26" s="65" t="str">
        <f t="shared" si="0"/>
        <v/>
      </c>
    </row>
    <row r="27" spans="1:5" ht="39" customHeight="1">
      <c r="A27" s="7"/>
      <c r="B27" s="7"/>
      <c r="C27" s="65" t="str">
        <f>IFERROR(VLOOKUP(B27,'別添２－１人件費単価計算書'!$B$16:$H$76,4,FALSE),"")</f>
        <v/>
      </c>
      <c r="D27" s="240"/>
      <c r="E27" s="65" t="str">
        <f t="shared" si="0"/>
        <v/>
      </c>
    </row>
    <row r="28" spans="1:5" ht="39" customHeight="1">
      <c r="A28" s="7"/>
      <c r="B28" s="7"/>
      <c r="C28" s="65" t="str">
        <f>IFERROR(VLOOKUP(B28,'別添２－１人件費単価計算書'!$B$16:$H$76,4,FALSE),"")</f>
        <v/>
      </c>
      <c r="D28" s="240"/>
      <c r="E28" s="65" t="str">
        <f t="shared" si="0"/>
        <v/>
      </c>
    </row>
    <row r="29" spans="1:5" ht="39" customHeight="1">
      <c r="A29" s="7"/>
      <c r="B29" s="7"/>
      <c r="C29" s="65" t="str">
        <f>IFERROR(VLOOKUP(B29,'別添２－１人件費単価計算書'!$B$16:$H$76,4,FALSE),"")</f>
        <v/>
      </c>
      <c r="D29" s="240"/>
      <c r="E29" s="65" t="str">
        <f t="shared" si="0"/>
        <v/>
      </c>
    </row>
    <row r="30" spans="1:5" ht="39" customHeight="1">
      <c r="A30" s="7"/>
      <c r="B30" s="7"/>
      <c r="C30" s="65" t="str">
        <f>IFERROR(VLOOKUP(B30,'別添２－１人件費単価計算書'!$B$16:$H$76,4,FALSE),"")</f>
        <v/>
      </c>
      <c r="D30" s="240"/>
      <c r="E30" s="65" t="str">
        <f t="shared" si="0"/>
        <v/>
      </c>
    </row>
    <row r="31" spans="1:5" ht="39" customHeight="1">
      <c r="A31" s="8"/>
      <c r="B31" s="8"/>
      <c r="C31" s="66" t="str">
        <f>IFERROR(VLOOKUP(B31,'別添２－１人件費単価計算書'!$B$16:$H$76,4,FALSE),"")</f>
        <v/>
      </c>
      <c r="D31" s="241"/>
      <c r="E31" s="66" t="str">
        <f t="shared" si="0"/>
        <v/>
      </c>
    </row>
  </sheetData>
  <sheetProtection algorithmName="SHA-512" hashValue="zAI0YqYg3SrYamTLrsKEsNLNsUXzOpiWSQoa5kt/WB878+X9BMpfesIHQmiAXlZ0WxMX2vVF6PQqFQr1nl8UqQ==" saltValue="uPdNK4XEYPPmoCucVFgAwg==" spinCount="100000" sheet="1" objects="1" scenarios="1"/>
  <mergeCells count="1">
    <mergeCell ref="F8:M9"/>
  </mergeCells>
  <phoneticPr fontId="3"/>
  <conditionalFormatting sqref="A8:B31 D8:D31">
    <cfRule type="cellIs" dxfId="0" priority="1"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125" t="s">
        <v>37</v>
      </c>
    </row>
    <row r="2" spans="1:6">
      <c r="B2" t="s">
        <v>36</v>
      </c>
      <c r="C2" t="s">
        <v>44</v>
      </c>
      <c r="D2" t="s">
        <v>52</v>
      </c>
      <c r="E2" t="s">
        <v>53</v>
      </c>
    </row>
    <row r="3" spans="1:6">
      <c r="C3" t="s">
        <v>152</v>
      </c>
      <c r="E3" t="s">
        <v>54</v>
      </c>
    </row>
    <row r="4" spans="1:6">
      <c r="C4" s="6" t="s">
        <v>45</v>
      </c>
      <c r="E4" t="s">
        <v>55</v>
      </c>
    </row>
    <row r="5" spans="1:6">
      <c r="C5" t="s">
        <v>46</v>
      </c>
      <c r="E5" t="s">
        <v>57</v>
      </c>
    </row>
    <row r="7" spans="1:6">
      <c r="A7" t="s">
        <v>154</v>
      </c>
      <c r="B7">
        <v>0</v>
      </c>
      <c r="C7" s="5" t="str">
        <f>IFERROR(VLOOKUP(B7,'別添２－１人件費単価計算書'!$A$16:$H$67,2,FALSE),"")</f>
        <v/>
      </c>
      <c r="D7" t="s">
        <v>155</v>
      </c>
      <c r="E7">
        <v>0</v>
      </c>
      <c r="F7" s="5" t="str">
        <f>IFERROR(VLOOKUP(E7,#REF!,2,FALSE),"")</f>
        <v/>
      </c>
    </row>
    <row r="8" spans="1:6">
      <c r="B8">
        <v>1</v>
      </c>
      <c r="C8" s="5" t="str">
        <f>IFERROR(VLOOKUP(B8,'別添２－１人件費単価計算書'!$A$16:$H$67,2,FALSE),"")</f>
        <v/>
      </c>
      <c r="E8">
        <v>1</v>
      </c>
      <c r="F8" s="5" t="str">
        <f>IFERROR(VLOOKUP(E8,#REF!,2,FALSE),"")</f>
        <v/>
      </c>
    </row>
    <row r="9" spans="1:6">
      <c r="B9">
        <v>2</v>
      </c>
      <c r="C9" s="5" t="str">
        <f>IFERROR(VLOOKUP(B9,'別添２－１人件費単価計算書'!$A$16:$H$67,2,FALSE),"")</f>
        <v/>
      </c>
      <c r="E9">
        <v>2</v>
      </c>
      <c r="F9" s="5" t="str">
        <f>IFERROR(VLOOKUP(E9,#REF!,2,FALSE),"")</f>
        <v/>
      </c>
    </row>
    <row r="10" spans="1:6">
      <c r="B10">
        <v>3</v>
      </c>
      <c r="C10" s="5" t="str">
        <f>IFERROR(VLOOKUP(B10,'別添２－１人件費単価計算書'!$A$16:$H$67,2,FALSE),"")</f>
        <v/>
      </c>
      <c r="E10">
        <v>3</v>
      </c>
      <c r="F10" s="5" t="str">
        <f>IFERROR(VLOOKUP(E10,#REF!,2,FALSE),"")</f>
        <v/>
      </c>
    </row>
    <row r="11" spans="1:6">
      <c r="B11">
        <v>4</v>
      </c>
      <c r="C11" s="5" t="str">
        <f>IFERROR(VLOOKUP(B11,'別添２－１人件費単価計算書'!$A$16:$H$67,2,FALSE),"")</f>
        <v/>
      </c>
      <c r="E11">
        <v>4</v>
      </c>
      <c r="F11" s="5" t="str">
        <f>IFERROR(VLOOKUP(E11,#REF!,2,FALSE),"")</f>
        <v/>
      </c>
    </row>
    <row r="12" spans="1:6">
      <c r="B12">
        <v>5</v>
      </c>
      <c r="C12" s="5" t="str">
        <f>IFERROR(VLOOKUP(B12,'別添２－１人件費単価計算書'!$A$16:$H$67,2,FALSE),"")</f>
        <v/>
      </c>
      <c r="E12">
        <v>5</v>
      </c>
      <c r="F12" s="5" t="str">
        <f>IFERROR(VLOOKUP(E12,#REF!,2,FALSE),"")</f>
        <v/>
      </c>
    </row>
    <row r="13" spans="1:6">
      <c r="B13">
        <v>6</v>
      </c>
      <c r="C13" s="5" t="str">
        <f>IFERROR(VLOOKUP(B13,'別添２－１人件費単価計算書'!$A$16:$H$67,2,FALSE),"")</f>
        <v/>
      </c>
      <c r="E13">
        <v>6</v>
      </c>
      <c r="F13" s="5" t="str">
        <f>IFERROR(VLOOKUP(E13,#REF!,2,FALSE),"")</f>
        <v/>
      </c>
    </row>
    <row r="14" spans="1:6">
      <c r="B14">
        <v>7</v>
      </c>
      <c r="C14" s="5" t="str">
        <f>IFERROR(VLOOKUP(B14,'別添２－１人件費単価計算書'!$A$16:$H$67,2,FALSE),"")</f>
        <v/>
      </c>
      <c r="E14">
        <v>7</v>
      </c>
      <c r="F14" s="5" t="str">
        <f>IFERROR(VLOOKUP(E14,#REF!,2,FALSE),"")</f>
        <v/>
      </c>
    </row>
    <row r="15" spans="1:6">
      <c r="B15">
        <v>8</v>
      </c>
      <c r="C15" s="5" t="str">
        <f>IFERROR(VLOOKUP(B15,'別添２－１人件費単価計算書'!$A$16:$H$67,2,FALSE),"")</f>
        <v/>
      </c>
      <c r="E15">
        <v>8</v>
      </c>
      <c r="F15" s="5" t="str">
        <f>IFERROR(VLOOKUP(E15,#REF!,2,FALSE),"")</f>
        <v/>
      </c>
    </row>
    <row r="16" spans="1:6">
      <c r="B16">
        <v>9</v>
      </c>
      <c r="C16" s="5" t="str">
        <f>IFERROR(VLOOKUP(B16,'別添２－１人件費単価計算書'!$A$16:$H$67,2,FALSE),"")</f>
        <v/>
      </c>
      <c r="E16">
        <v>9</v>
      </c>
      <c r="F16" s="5" t="str">
        <f>IFERROR(VLOOKUP(E16,#REF!,2,FALSE),"")</f>
        <v/>
      </c>
    </row>
    <row r="17" spans="2:6">
      <c r="B17">
        <v>10</v>
      </c>
      <c r="C17" s="5" t="str">
        <f>IFERROR(VLOOKUP(B17,'別添２－１人件費単価計算書'!$A$16:$H$67,2,FALSE),"")</f>
        <v/>
      </c>
      <c r="E17">
        <v>10</v>
      </c>
      <c r="F17" s="5" t="str">
        <f>IFERROR(VLOOKUP(E17,#REF!,2,FALSE),"")</f>
        <v/>
      </c>
    </row>
    <row r="18" spans="2:6">
      <c r="B18">
        <v>11</v>
      </c>
      <c r="C18" s="5" t="str">
        <f>IFERROR(VLOOKUP(B18,'別添２－１人件費単価計算書'!$A$16:$H$67,2,FALSE),"")</f>
        <v/>
      </c>
      <c r="E18">
        <v>11</v>
      </c>
      <c r="F18" s="5" t="str">
        <f>IFERROR(VLOOKUP(E18,#REF!,2,FALSE),"")</f>
        <v/>
      </c>
    </row>
    <row r="19" spans="2:6">
      <c r="B19">
        <v>12</v>
      </c>
      <c r="C19" s="5" t="str">
        <f>IFERROR(VLOOKUP(B19,'別添２－１人件費単価計算書'!$A$16:$H$67,2,FALSE),"")</f>
        <v/>
      </c>
      <c r="E19">
        <v>12</v>
      </c>
      <c r="F19" s="5" t="str">
        <f>IFERROR(VLOOKUP(E19,#REF!,2,FALSE),"")</f>
        <v/>
      </c>
    </row>
    <row r="20" spans="2:6">
      <c r="B20">
        <v>13</v>
      </c>
      <c r="C20" s="5" t="str">
        <f>IFERROR(VLOOKUP(B20,'別添２－１人件費単価計算書'!$A$16:$H$67,2,FALSE),"")</f>
        <v/>
      </c>
      <c r="E20">
        <v>13</v>
      </c>
      <c r="F20" s="5" t="str">
        <f>IFERROR(VLOOKUP(E20,#REF!,2,FALSE),"")</f>
        <v/>
      </c>
    </row>
    <row r="21" spans="2:6">
      <c r="B21">
        <v>14</v>
      </c>
      <c r="C21" s="5" t="str">
        <f>IFERROR(VLOOKUP(B21,'別添２－１人件費単価計算書'!$A$16:$H$67,2,FALSE),"")</f>
        <v/>
      </c>
      <c r="E21">
        <v>14</v>
      </c>
      <c r="F21" s="5" t="str">
        <f>IFERROR(VLOOKUP(E21,#REF!,2,FALSE),"")</f>
        <v/>
      </c>
    </row>
    <row r="22" spans="2:6">
      <c r="B22">
        <v>15</v>
      </c>
      <c r="C22" s="5" t="str">
        <f>IFERROR(VLOOKUP(B22,'別添２－１人件費単価計算書'!$A$16:$H$67,2,FALSE),"")</f>
        <v/>
      </c>
      <c r="E22">
        <v>15</v>
      </c>
      <c r="F22" s="5" t="str">
        <f>IFERROR(VLOOKUP(E22,#REF!,2,FALSE),"")</f>
        <v/>
      </c>
    </row>
    <row r="23" spans="2:6">
      <c r="B23">
        <v>16</v>
      </c>
      <c r="C23" s="5" t="str">
        <f>IFERROR(VLOOKUP(B23,'別添２－１人件費単価計算書'!$A$16:$H$67,2,FALSE),"")</f>
        <v/>
      </c>
      <c r="E23">
        <v>16</v>
      </c>
      <c r="F23" s="5" t="str">
        <f>IFERROR(VLOOKUP(E23,#REF!,2,FALSE),"")</f>
        <v/>
      </c>
    </row>
    <row r="24" spans="2:6">
      <c r="B24">
        <v>17</v>
      </c>
      <c r="C24" s="5" t="str">
        <f>IFERROR(VLOOKUP(B24,'別添２－１人件費単価計算書'!$A$16:$H$67,2,FALSE),"")</f>
        <v/>
      </c>
      <c r="E24">
        <v>17</v>
      </c>
      <c r="F24" s="5" t="str">
        <f>IFERROR(VLOOKUP(E24,#REF!,2,FALSE),"")</f>
        <v/>
      </c>
    </row>
    <row r="25" spans="2:6">
      <c r="B25">
        <v>18</v>
      </c>
      <c r="C25" s="5" t="str">
        <f>IFERROR(VLOOKUP(B25,'別添２－１人件費単価計算書'!$A$16:$H$67,2,FALSE),"")</f>
        <v/>
      </c>
      <c r="E25">
        <v>18</v>
      </c>
      <c r="F25" s="5" t="str">
        <f>IFERROR(VLOOKUP(E25,#REF!,2,FALSE),"")</f>
        <v/>
      </c>
    </row>
    <row r="26" spans="2:6">
      <c r="B26">
        <v>19</v>
      </c>
      <c r="C26" s="5" t="str">
        <f>IFERROR(VLOOKUP(B26,'別添２－１人件費単価計算書'!$A$16:$H$67,2,FALSE),"")</f>
        <v/>
      </c>
      <c r="E26">
        <v>19</v>
      </c>
      <c r="F26" s="5" t="str">
        <f>IFERROR(VLOOKUP(E26,#REF!,2,FALSE),"")</f>
        <v/>
      </c>
    </row>
    <row r="27" spans="2:6">
      <c r="B27">
        <v>20</v>
      </c>
      <c r="C27" s="5" t="str">
        <f>IFERROR(VLOOKUP(B27,'別添２－１人件費単価計算書'!$A$16:$H$67,2,FALSE),"")</f>
        <v/>
      </c>
      <c r="E27">
        <v>20</v>
      </c>
      <c r="F27" s="5" t="str">
        <f>IFERROR(VLOOKUP(E27,#REF!,2,FALSE),"")</f>
        <v/>
      </c>
    </row>
    <row r="28" spans="2:6">
      <c r="B28">
        <v>21</v>
      </c>
      <c r="C28" s="5" t="str">
        <f>IFERROR(VLOOKUP(B28,'別添２－１人件費単価計算書'!$A$16:$H$67,2,FALSE),"")</f>
        <v/>
      </c>
      <c r="E28">
        <v>21</v>
      </c>
      <c r="F28" s="5" t="str">
        <f>IFERROR(VLOOKUP(E28,#REF!,2,FALSE),"")</f>
        <v/>
      </c>
    </row>
    <row r="29" spans="2:6">
      <c r="B29">
        <v>22</v>
      </c>
      <c r="C29" s="5" t="str">
        <f>IFERROR(VLOOKUP(B29,'別添２－１人件費単価計算書'!$A$16:$H$67,2,FALSE),"")</f>
        <v/>
      </c>
      <c r="E29">
        <v>22</v>
      </c>
      <c r="F29" s="5" t="str">
        <f>IFERROR(VLOOKUP(E29,#REF!,2,FALSE),"")</f>
        <v/>
      </c>
    </row>
    <row r="30" spans="2:6">
      <c r="B30">
        <v>23</v>
      </c>
      <c r="C30" s="5" t="str">
        <f>IFERROR(VLOOKUP(B30,'別添２－１人件費単価計算書'!$A$16:$H$67,2,FALSE),"")</f>
        <v/>
      </c>
      <c r="E30">
        <v>23</v>
      </c>
      <c r="F30" s="5" t="str">
        <f>IFERROR(VLOOKUP(E30,#REF!,2,FALSE),"")</f>
        <v/>
      </c>
    </row>
    <row r="31" spans="2:6">
      <c r="B31">
        <v>24</v>
      </c>
      <c r="C31" s="5" t="str">
        <f>IFERROR(VLOOKUP(B31,'別添２－１人件費単価計算書'!$A$16:$H$67,2,FALSE),"")</f>
        <v/>
      </c>
      <c r="E31">
        <v>24</v>
      </c>
      <c r="F31" s="5" t="str">
        <f>IFERROR(VLOOKUP(E31,#REF!,2,FALSE),"")</f>
        <v/>
      </c>
    </row>
    <row r="32" spans="2:6">
      <c r="B32">
        <v>25</v>
      </c>
      <c r="C32" s="5" t="str">
        <f>IFERROR(VLOOKUP(B32,'別添２－１人件費単価計算書'!$A$16:$H$67,2,FALSE),"")</f>
        <v/>
      </c>
      <c r="E32">
        <v>25</v>
      </c>
      <c r="F32" s="5" t="str">
        <f>IFERROR(VLOOKUP(E32,#REF!,2,FALSE),"")</f>
        <v/>
      </c>
    </row>
    <row r="33" spans="2:6">
      <c r="B33">
        <v>26</v>
      </c>
      <c r="C33" s="5" t="str">
        <f>IFERROR(VLOOKUP(B33,'別添２－１人件費単価計算書'!$A$16:$H$67,2,FALSE),"")</f>
        <v/>
      </c>
      <c r="E33">
        <v>26</v>
      </c>
      <c r="F33" s="5" t="str">
        <f>IFERROR(VLOOKUP(E33,#REF!,2,FALSE),"")</f>
        <v/>
      </c>
    </row>
    <row r="34" spans="2:6">
      <c r="B34">
        <v>27</v>
      </c>
      <c r="C34" s="5" t="str">
        <f>IFERROR(VLOOKUP(B34,'別添２－１人件費単価計算書'!$A$16:$H$67,2,FALSE),"")</f>
        <v/>
      </c>
      <c r="E34">
        <v>27</v>
      </c>
      <c r="F34" s="5" t="str">
        <f>IFERROR(VLOOKUP(E34,#REF!,2,FALSE),"")</f>
        <v/>
      </c>
    </row>
    <row r="35" spans="2:6">
      <c r="B35">
        <v>28</v>
      </c>
      <c r="C35" s="5" t="str">
        <f>IFERROR(VLOOKUP(B35,'別添２－１人件費単価計算書'!$A$16:$H$67,2,FALSE),"")</f>
        <v/>
      </c>
      <c r="E35">
        <v>28</v>
      </c>
      <c r="F35" s="5" t="str">
        <f>IFERROR(VLOOKUP(E35,#REF!,2,FALSE),"")</f>
        <v/>
      </c>
    </row>
    <row r="36" spans="2:6">
      <c r="B36">
        <v>29</v>
      </c>
      <c r="C36" s="5" t="str">
        <f>IFERROR(VLOOKUP(B36,'別添２－１人件費単価計算書'!$A$16:$H$67,2,FALSE),"")</f>
        <v/>
      </c>
      <c r="E36">
        <v>29</v>
      </c>
      <c r="F36" s="5" t="str">
        <f>IFERROR(VLOOKUP(E36,#REF!,2,FALSE),"")</f>
        <v/>
      </c>
    </row>
    <row r="37" spans="2:6">
      <c r="B37">
        <v>30</v>
      </c>
      <c r="C37" s="5" t="str">
        <f>IFERROR(VLOOKUP(B37,'別添２－１人件費単価計算書'!$A$16:$H$67,2,FALSE),"")</f>
        <v/>
      </c>
      <c r="E37">
        <v>30</v>
      </c>
      <c r="F37" s="5" t="str">
        <f>IFERROR(VLOOKUP(E37,#REF!,2,FALSE),"")</f>
        <v/>
      </c>
    </row>
    <row r="38" spans="2:6">
      <c r="B38">
        <v>31</v>
      </c>
      <c r="C38" s="5" t="str">
        <f>IFERROR(VLOOKUP(B38,'別添２－１人件費単価計算書'!$A$16:$H$67,2,FALSE),"")</f>
        <v/>
      </c>
      <c r="E38">
        <v>31</v>
      </c>
      <c r="F38" s="5" t="str">
        <f>IFERROR(VLOOKUP(E38,#REF!,2,FALSE),"")</f>
        <v/>
      </c>
    </row>
    <row r="39" spans="2:6">
      <c r="B39">
        <v>32</v>
      </c>
      <c r="C39" s="5" t="str">
        <f>IFERROR(VLOOKUP(B39,'別添２－１人件費単価計算書'!$A$16:$H$67,2,FALSE),"")</f>
        <v/>
      </c>
      <c r="E39">
        <v>32</v>
      </c>
      <c r="F39" s="5" t="str">
        <f>IFERROR(VLOOKUP(E39,#REF!,2,FALSE),"")</f>
        <v/>
      </c>
    </row>
    <row r="40" spans="2:6">
      <c r="B40">
        <v>33</v>
      </c>
      <c r="C40" s="5" t="str">
        <f>IFERROR(VLOOKUP(B40,'別添２－１人件費単価計算書'!$A$16:$H$67,2,FALSE),"")</f>
        <v/>
      </c>
      <c r="E40">
        <v>33</v>
      </c>
      <c r="F40" s="5" t="str">
        <f>IFERROR(VLOOKUP(E40,#REF!,2,FALSE),"")</f>
        <v/>
      </c>
    </row>
    <row r="41" spans="2:6">
      <c r="B41">
        <v>34</v>
      </c>
      <c r="C41" s="5" t="str">
        <f>IFERROR(VLOOKUP(B41,'別添２－１人件費単価計算書'!$A$16:$H$67,2,FALSE),"")</f>
        <v/>
      </c>
      <c r="E41">
        <v>34</v>
      </c>
      <c r="F41" s="5" t="str">
        <f>IFERROR(VLOOKUP(E41,#REF!,2,FALSE),"")</f>
        <v/>
      </c>
    </row>
    <row r="42" spans="2:6">
      <c r="B42">
        <v>35</v>
      </c>
      <c r="C42" s="5" t="str">
        <f>IFERROR(VLOOKUP(B42,'別添２－１人件費単価計算書'!$A$16:$H$67,2,FALSE),"")</f>
        <v/>
      </c>
      <c r="E42">
        <v>35</v>
      </c>
      <c r="F42" s="5" t="str">
        <f>IFERROR(VLOOKUP(E42,#REF!,2,FALSE),"")</f>
        <v/>
      </c>
    </row>
    <row r="43" spans="2:6">
      <c r="B43">
        <v>36</v>
      </c>
      <c r="C43" s="5" t="str">
        <f>IFERROR(VLOOKUP(B43,'別添２－１人件費単価計算書'!$A$16:$H$67,2,FALSE),"")</f>
        <v/>
      </c>
      <c r="E43">
        <v>36</v>
      </c>
      <c r="F43" s="5" t="str">
        <f>IFERROR(VLOOKUP(E43,#REF!,2,FALSE),"")</f>
        <v/>
      </c>
    </row>
    <row r="44" spans="2:6">
      <c r="B44">
        <v>37</v>
      </c>
      <c r="C44" s="5" t="str">
        <f>IFERROR(VLOOKUP(B44,'別添２－１人件費単価計算書'!$A$16:$H$67,2,FALSE),"")</f>
        <v/>
      </c>
      <c r="E44">
        <v>37</v>
      </c>
      <c r="F44" s="5" t="str">
        <f>IFERROR(VLOOKUP(E44,#REF!,2,FALSE),"")</f>
        <v/>
      </c>
    </row>
    <row r="45" spans="2:6">
      <c r="B45">
        <v>38</v>
      </c>
      <c r="C45" s="5" t="str">
        <f>IFERROR(VLOOKUP(B45,'別添２－１人件費単価計算書'!$A$16:$H$67,2,FALSE),"")</f>
        <v/>
      </c>
      <c r="E45">
        <v>38</v>
      </c>
      <c r="F45" s="5" t="str">
        <f>IFERROR(VLOOKUP(E45,#REF!,2,FALSE),"")</f>
        <v/>
      </c>
    </row>
    <row r="46" spans="2:6">
      <c r="B46">
        <v>39</v>
      </c>
      <c r="C46" s="5" t="str">
        <f>IFERROR(VLOOKUP(B46,'別添２－１人件費単価計算書'!$A$16:$H$67,2,FALSE),"")</f>
        <v/>
      </c>
      <c r="E46">
        <v>39</v>
      </c>
      <c r="F46" s="5" t="str">
        <f>IFERROR(VLOOKUP(E46,#REF!,2,FALSE),"")</f>
        <v/>
      </c>
    </row>
    <row r="47" spans="2:6">
      <c r="B47">
        <v>40</v>
      </c>
      <c r="E47">
        <v>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別添１　事業者基本情報</vt:lpstr>
      <vt:lpstr>別添２　支出計画書</vt:lpstr>
      <vt:lpstr>様式第１　交付申請書</vt:lpstr>
      <vt:lpstr>別添　役員名簿</vt:lpstr>
      <vt:lpstr>別添２－１人件費単価計算書</vt:lpstr>
      <vt:lpstr>別添２－2人件費計算根拠</vt:lpstr>
      <vt:lpstr>健保等級単価一覧表</vt:lpstr>
      <vt:lpstr>プルダウン</vt:lpstr>
      <vt:lpstr>提出書類一覧!Print_Area</vt:lpstr>
      <vt:lpstr>'別添　役員名簿'!Print_Area</vt:lpstr>
      <vt:lpstr>'別添１　事業者基本情報'!Print_Area</vt:lpstr>
      <vt:lpstr>'別添２　支出計画書'!Print_Area</vt:lpstr>
      <vt:lpstr>'別添２－１人件費単価計算書'!Print_Area</vt:lpstr>
      <vt:lpstr>'別添２－2人件費計算根拠'!Print_Area</vt:lpstr>
      <vt:lpstr>'様式第１　交付申請書'!Print_Area</vt:lpstr>
      <vt:lpstr>'別添２　支出計画書'!Print_Titles</vt:lpstr>
      <vt:lpstr>'別添２－2人件費計算根拠'!Print_Titles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2020-06-24T08:20:11Z</dcterms:created>
  <dcterms:modified xsi:type="dcterms:W3CDTF">2020-07-10T09:13:12Z</dcterms:modified>
</cp:coreProperties>
</file>