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DF66BE89-BA1E-4EC4-98FD-0FAB770187FC}" xr6:coauthVersionLast="44" xr6:coauthVersionMax="44" xr10:uidLastSave="{00000000-0000-0000-0000-000000000000}"/>
  <workbookProtection workbookAlgorithmName="SHA-512" workbookHashValue="zXEF8AThwhk3Soj/VDapBJieSn+8rceadO1asZqIiLLU28P1nnfBzBuTlZmmBxwDbnSoc7PB4XjJ+9vohBgC7A==" workbookSaltValue="2KgK+keL4vNhqDVmA+qePQ==" workbookSpinCount="100000" lockStructure="1"/>
  <bookViews>
    <workbookView xWindow="-120" yWindow="-120" windowWidth="29040" windowHeight="15840" xr2:uid="{00000000-000D-0000-FFFF-FFFF00000000}"/>
  </bookViews>
  <sheets>
    <sheet name="提出書類一覧" sheetId="16" r:id="rId1"/>
    <sheet name="別添１　事業者基本情報【幹事社、コンソーシアム参加事業者】" sheetId="26" r:id="rId2"/>
    <sheet name="別添１　事業者基本情報【共同申請参加事業者】" sheetId="31" r:id="rId3"/>
    <sheet name="別添２　支出計画書" sheetId="17" r:id="rId4"/>
    <sheet name="様式第１　交付申請書【コンソーシアム申請用】" sheetId="29" r:id="rId5"/>
    <sheet name="様式第１　交付申請書【共同申請用】" sheetId="18" r:id="rId6"/>
    <sheet name="別添　役員名簿【幹事社、コンソーシアム参加事業者】" sheetId="13" r:id="rId7"/>
    <sheet name="別添　役員名簿【共同申請参加事業者】" sheetId="20" r:id="rId8"/>
    <sheet name="別添2-1人件費単価計算書【幹事社、コンソーシアム参加事業者】" sheetId="21" r:id="rId9"/>
    <sheet name="別添2-1　人件費単価計算書【共同申請参加事業者】" sheetId="8" r:id="rId10"/>
    <sheet name="別添2-2人件費計算根拠【幹事社、コンソーシアム参加事業者】" sheetId="22" r:id="rId11"/>
    <sheet name="別添2-2　人件費計算根拠【共同申請参加事業者】" sheetId="11" r:id="rId12"/>
    <sheet name="別添3-1　共同申請確認書（押印）" sheetId="23" r:id="rId13"/>
    <sheet name="別添3-2　コンソーシアム登録申請書（押印）" sheetId="24" r:id="rId14"/>
    <sheet name="別添3-3　コンソーシアム参加確認書（押印）" sheetId="28" r:id="rId15"/>
    <sheet name="健保等級単価一覧表" sheetId="9" state="hidden" r:id="rId16"/>
    <sheet name="プルダウン" sheetId="5" state="hidden" r:id="rId17"/>
  </sheets>
  <definedNames>
    <definedName name="_xlnm._FilterDatabase" localSheetId="3" hidden="1">'別添２　支出計画書'!$A$12:$K$12</definedName>
    <definedName name="_Hlk39153520" localSheetId="0">提出書類一覧!#REF!</definedName>
    <definedName name="_xlnm.Print_Area" localSheetId="0">提出書類一覧!$A$1:$G$16</definedName>
    <definedName name="_xlnm.Print_Area" localSheetId="6">'別添　役員名簿【幹事社、コンソーシアム参加事業者】'!$A$1:$I$39</definedName>
    <definedName name="_xlnm.Print_Area" localSheetId="7">'別添　役員名簿【共同申請参加事業者】'!$A$1:$I$39</definedName>
    <definedName name="_xlnm.Print_Area" localSheetId="1">'別添１　事業者基本情報【幹事社、コンソーシアム参加事業者】'!$A$1:$C$38</definedName>
    <definedName name="_xlnm.Print_Area" localSheetId="2">'別添１　事業者基本情報【共同申請参加事業者】'!$A$1:$C$38</definedName>
    <definedName name="_xlnm.Print_Area" localSheetId="3">'別添２　支出計画書'!$A$1:$E$32</definedName>
    <definedName name="_xlnm.Print_Area" localSheetId="9">'別添2-1　人件費単価計算書【共同申請参加事業者】'!$B$2:$H$76</definedName>
    <definedName name="_xlnm.Print_Area" localSheetId="8">'別添2-1人件費単価計算書【幹事社、コンソーシアム参加事業者】'!$B$2:$H$76</definedName>
    <definedName name="_xlnm.Print_Area" localSheetId="11">'別添2-2　人件費計算根拠【共同申請参加事業者】'!$A$1:$E$31</definedName>
    <definedName name="_xlnm.Print_Area" localSheetId="10">'別添2-2人件費計算根拠【幹事社、コンソーシアム参加事業者】'!$A$1:$E$31</definedName>
    <definedName name="_xlnm.Print_Area" localSheetId="12">'別添3-1　共同申請確認書（押印）'!$A$1:$E$19</definedName>
    <definedName name="_xlnm.Print_Area" localSheetId="13">'別添3-2　コンソーシアム登録申請書（押印）'!$A$1:$D$38</definedName>
    <definedName name="_xlnm.Print_Area" localSheetId="14">'別添3-3　コンソーシアム参加確認書（押印）'!$A$1:$E$19</definedName>
    <definedName name="_xlnm.Print_Area" localSheetId="4">'様式第１　交付申請書【コンソーシアム申請用】'!$A$1:$G$35</definedName>
    <definedName name="_xlnm.Print_Area" localSheetId="5">'様式第１　交付申請書【共同申請用】'!$A$1:$G$38</definedName>
    <definedName name="_xlnm.Print_Titles" localSheetId="3">'別添２　支出計画書'!$12:$12</definedName>
    <definedName name="_xlnm.Print_Titles" localSheetId="11">'別添2-2　人件費計算根拠【共同申請参加事業者】'!$7:$7</definedName>
    <definedName name="_xlnm.Print_Titles" localSheetId="10">'別添2-2人件費計算根拠【幹事社、コンソーシアム参加事業者】'!$7:$7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23" l="1"/>
  <c r="D4" i="23"/>
  <c r="D3" i="22"/>
  <c r="C8" i="11" l="1"/>
  <c r="F16" i="18" l="1"/>
  <c r="F15" i="18"/>
  <c r="F14" i="18"/>
  <c r="F13" i="18"/>
  <c r="D3" i="23" l="1"/>
  <c r="D3" i="11"/>
  <c r="G8" i="8"/>
  <c r="G7" i="8"/>
  <c r="A9" i="28" l="1"/>
  <c r="F11" i="17" l="1"/>
  <c r="G8" i="21" l="1"/>
  <c r="D7" i="24" l="1"/>
  <c r="B4" i="17" l="1"/>
  <c r="D42" i="21" l="1"/>
  <c r="D5" i="28" l="1"/>
  <c r="D4" i="28"/>
  <c r="F10" i="29"/>
  <c r="F9" i="29"/>
  <c r="F8" i="29"/>
  <c r="F7" i="29"/>
  <c r="D6" i="24" l="1"/>
  <c r="F10" i="18" l="1"/>
  <c r="F9" i="18"/>
  <c r="F8" i="18"/>
  <c r="F7" i="18"/>
  <c r="E16" i="21" l="1"/>
  <c r="G7" i="21"/>
  <c r="C30" i="22" l="1"/>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C15" i="22"/>
  <c r="E15" i="22" s="1"/>
  <c r="C14" i="22"/>
  <c r="E14" i="22" s="1"/>
  <c r="C13" i="22"/>
  <c r="E13" i="22" s="1"/>
  <c r="C12" i="22"/>
  <c r="E12" i="22" s="1"/>
  <c r="C11" i="22"/>
  <c r="E11" i="22" s="1"/>
  <c r="C10" i="22"/>
  <c r="E10" i="22" s="1"/>
  <c r="C9" i="22"/>
  <c r="E9" i="22" s="1"/>
  <c r="C8" i="22"/>
  <c r="E8" i="22" s="1"/>
  <c r="C31" i="22"/>
  <c r="E31" i="22" s="1"/>
  <c r="E67" i="21"/>
  <c r="A67" i="21"/>
  <c r="E66" i="21"/>
  <c r="A66" i="21"/>
  <c r="E65" i="21"/>
  <c r="A65" i="21"/>
  <c r="E64" i="21"/>
  <c r="A64" i="21"/>
  <c r="E63" i="21"/>
  <c r="A63" i="21"/>
  <c r="E62" i="21"/>
  <c r="A62" i="21"/>
  <c r="E61" i="21"/>
  <c r="A61" i="21"/>
  <c r="E60" i="21"/>
  <c r="A60" i="21"/>
  <c r="E59" i="21"/>
  <c r="A59" i="21"/>
  <c r="E58" i="21"/>
  <c r="A58" i="21"/>
  <c r="E50" i="21"/>
  <c r="D50" i="21"/>
  <c r="A50" i="21"/>
  <c r="E49" i="21"/>
  <c r="D49" i="21"/>
  <c r="A49" i="21"/>
  <c r="E48" i="21"/>
  <c r="D48" i="21"/>
  <c r="A48" i="21"/>
  <c r="E47" i="21"/>
  <c r="D47" i="21"/>
  <c r="A47" i="21"/>
  <c r="E46" i="21"/>
  <c r="D46" i="21"/>
  <c r="A46" i="21"/>
  <c r="E45" i="21"/>
  <c r="D45" i="21"/>
  <c r="A45" i="21"/>
  <c r="E44" i="21"/>
  <c r="D44" i="21"/>
  <c r="A44" i="21"/>
  <c r="E43" i="21"/>
  <c r="D43" i="21"/>
  <c r="A43" i="21"/>
  <c r="E42" i="21"/>
  <c r="A42" i="21"/>
  <c r="E41" i="21"/>
  <c r="D41" i="21"/>
  <c r="A41" i="21"/>
  <c r="E32" i="21"/>
  <c r="A32" i="21"/>
  <c r="E31" i="21"/>
  <c r="A31" i="21"/>
  <c r="E30" i="21"/>
  <c r="A30" i="21"/>
  <c r="E29" i="21"/>
  <c r="A29" i="21"/>
  <c r="E28" i="21"/>
  <c r="A28" i="21"/>
  <c r="E27" i="21"/>
  <c r="A27" i="21"/>
  <c r="E26" i="21"/>
  <c r="A26" i="21"/>
  <c r="E25" i="21"/>
  <c r="A25" i="21"/>
  <c r="E24" i="21"/>
  <c r="A24" i="21"/>
  <c r="E23" i="21"/>
  <c r="A23" i="21"/>
  <c r="E22" i="21"/>
  <c r="A22" i="21"/>
  <c r="E21" i="21"/>
  <c r="A21" i="21"/>
  <c r="E20" i="21"/>
  <c r="A20" i="21"/>
  <c r="E19" i="21"/>
  <c r="A19" i="21"/>
  <c r="E18" i="21"/>
  <c r="A18" i="21"/>
  <c r="E17" i="21"/>
  <c r="A17" i="21"/>
  <c r="A16" i="21"/>
  <c r="E6" i="22" l="1"/>
  <c r="C46" i="5"/>
  <c r="C11" i="5"/>
  <c r="C17" i="5"/>
  <c r="C23" i="5"/>
  <c r="C29" i="5"/>
  <c r="C35" i="5"/>
  <c r="C41" i="5"/>
  <c r="C12" i="5"/>
  <c r="C18" i="5"/>
  <c r="C24" i="5"/>
  <c r="C30" i="5"/>
  <c r="C36" i="5"/>
  <c r="C42" i="5"/>
  <c r="C7" i="5"/>
  <c r="C13" i="5"/>
  <c r="C19" i="5"/>
  <c r="C25" i="5"/>
  <c r="C31" i="5"/>
  <c r="C37" i="5"/>
  <c r="C43" i="5"/>
  <c r="C8" i="5"/>
  <c r="C14" i="5"/>
  <c r="C20" i="5"/>
  <c r="C26" i="5"/>
  <c r="C32" i="5"/>
  <c r="C38" i="5"/>
  <c r="C44" i="5"/>
  <c r="C9" i="5"/>
  <c r="C15" i="5"/>
  <c r="C21" i="5"/>
  <c r="C27" i="5"/>
  <c r="C33" i="5"/>
  <c r="C39" i="5"/>
  <c r="C45" i="5"/>
  <c r="C10" i="5"/>
  <c r="C16" i="5"/>
  <c r="C22" i="5"/>
  <c r="C28" i="5"/>
  <c r="C34" i="5"/>
  <c r="C40" i="5"/>
  <c r="E9" i="17" l="1"/>
  <c r="E8" i="17"/>
  <c r="E7" i="17"/>
  <c r="E6" i="17"/>
  <c r="E10" i="17" l="1"/>
  <c r="C31" i="11"/>
  <c r="E31"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C18" i="11"/>
  <c r="E18" i="11" s="1"/>
  <c r="C17" i="11"/>
  <c r="E17" i="11" s="1"/>
  <c r="C16" i="11"/>
  <c r="E16" i="11" s="1"/>
  <c r="C15" i="11"/>
  <c r="E15" i="11" s="1"/>
  <c r="C14" i="11"/>
  <c r="E14" i="11" s="1"/>
  <c r="C13" i="11"/>
  <c r="E13" i="11" s="1"/>
  <c r="C12" i="11"/>
  <c r="E12" i="11" s="1"/>
  <c r="C11" i="11"/>
  <c r="E11" i="11" s="1"/>
  <c r="C10" i="11"/>
  <c r="E10" i="11" s="1"/>
  <c r="C9" i="11"/>
  <c r="E9" i="11" s="1"/>
  <c r="E8" i="11"/>
  <c r="E67" i="8"/>
  <c r="A67" i="8"/>
  <c r="E66" i="8"/>
  <c r="A66" i="8"/>
  <c r="E65" i="8"/>
  <c r="A65" i="8"/>
  <c r="E64" i="8"/>
  <c r="A64" i="8"/>
  <c r="E63" i="8"/>
  <c r="A63" i="8"/>
  <c r="E62" i="8"/>
  <c r="A62" i="8"/>
  <c r="E61" i="8"/>
  <c r="A61" i="8"/>
  <c r="E60" i="8"/>
  <c r="A60" i="8"/>
  <c r="E59" i="8"/>
  <c r="A59" i="8"/>
  <c r="E58" i="8"/>
  <c r="A58" i="8"/>
  <c r="E50" i="8"/>
  <c r="D50" i="8"/>
  <c r="A50" i="8"/>
  <c r="E49" i="8"/>
  <c r="D49" i="8"/>
  <c r="A49" i="8"/>
  <c r="E48" i="8"/>
  <c r="D48" i="8"/>
  <c r="A48" i="8"/>
  <c r="E47" i="8"/>
  <c r="D47" i="8"/>
  <c r="A47" i="8"/>
  <c r="E46" i="8"/>
  <c r="D46" i="8"/>
  <c r="A46" i="8"/>
  <c r="E45" i="8"/>
  <c r="D45" i="8"/>
  <c r="A45" i="8"/>
  <c r="E44" i="8"/>
  <c r="D44" i="8"/>
  <c r="A44" i="8"/>
  <c r="E43" i="8"/>
  <c r="D43" i="8"/>
  <c r="A43" i="8"/>
  <c r="E42" i="8"/>
  <c r="D42" i="8"/>
  <c r="A42" i="8"/>
  <c r="E41" i="8"/>
  <c r="D41" i="8"/>
  <c r="A41" i="8"/>
  <c r="E32" i="8"/>
  <c r="A32" i="8"/>
  <c r="E31" i="8"/>
  <c r="A31" i="8"/>
  <c r="E30" i="8"/>
  <c r="A30" i="8"/>
  <c r="E29" i="8"/>
  <c r="A29" i="8"/>
  <c r="E28" i="8"/>
  <c r="A28" i="8"/>
  <c r="E27" i="8"/>
  <c r="A27" i="8"/>
  <c r="E26" i="8"/>
  <c r="A26" i="8"/>
  <c r="E25" i="8"/>
  <c r="A25" i="8"/>
  <c r="E24" i="8"/>
  <c r="A24" i="8"/>
  <c r="E23" i="8"/>
  <c r="A23" i="8"/>
  <c r="E22" i="8"/>
  <c r="A22" i="8"/>
  <c r="E21" i="8"/>
  <c r="A21" i="8"/>
  <c r="E20" i="8"/>
  <c r="A20" i="8"/>
  <c r="E19" i="8"/>
  <c r="A19" i="8"/>
  <c r="E18" i="8"/>
  <c r="A18" i="8"/>
  <c r="E17" i="8"/>
  <c r="A17" i="8"/>
  <c r="E16" i="8"/>
  <c r="A16" i="8"/>
  <c r="F10" i="17" l="1"/>
  <c r="G10" i="17" s="1"/>
  <c r="F30" i="29" s="1"/>
  <c r="F31" i="29" s="1"/>
  <c r="D33" i="18"/>
  <c r="D30" i="29"/>
  <c r="F9" i="5"/>
  <c r="F7" i="5"/>
  <c r="F42" i="5"/>
  <c r="F36" i="5"/>
  <c r="F30" i="5"/>
  <c r="F24" i="5"/>
  <c r="F18" i="5"/>
  <c r="F12" i="5"/>
  <c r="F41" i="5"/>
  <c r="F35" i="5"/>
  <c r="F29" i="5"/>
  <c r="F23" i="5"/>
  <c r="F17" i="5"/>
  <c r="F11" i="5"/>
  <c r="F46" i="5"/>
  <c r="F40" i="5"/>
  <c r="F34" i="5"/>
  <c r="F28" i="5"/>
  <c r="F22" i="5"/>
  <c r="F16" i="5"/>
  <c r="F10" i="5"/>
  <c r="F45" i="5"/>
  <c r="F39" i="5"/>
  <c r="F33" i="5"/>
  <c r="F27" i="5"/>
  <c r="F21" i="5"/>
  <c r="F15" i="5"/>
  <c r="F44" i="5"/>
  <c r="F38" i="5"/>
  <c r="F32" i="5"/>
  <c r="F26" i="5"/>
  <c r="F20" i="5"/>
  <c r="F14" i="5"/>
  <c r="F8" i="5"/>
  <c r="F43" i="5"/>
  <c r="F37" i="5"/>
  <c r="F31" i="5"/>
  <c r="F25" i="5"/>
  <c r="F19" i="5"/>
  <c r="F13" i="5"/>
  <c r="E6" i="11"/>
  <c r="C30" i="29" l="1"/>
  <c r="C31" i="29" s="1"/>
  <c r="D31" i="29"/>
  <c r="F33" i="18"/>
  <c r="F34" i="18" s="1"/>
  <c r="D34" i="18"/>
  <c r="C33" i="18"/>
  <c r="C34" i="18" s="1"/>
</calcChain>
</file>

<file path=xl/sharedStrings.xml><?xml version="1.0" encoding="utf-8"?>
<sst xmlns="http://schemas.openxmlformats.org/spreadsheetml/2006/main" count="507" uniqueCount="295">
  <si>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</si>
  <si>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</si>
  <si>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</si>
  <si>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</si>
  <si>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</si>
  <si>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</si>
  <si>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</si>
  <si>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</si>
  <si>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</si>
  <si>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</si>
  <si>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</si>
  <si>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</si>
  <si>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</si>
  <si>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</si>
  <si>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</si>
  <si>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</si>
  <si>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</si>
  <si>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</si>
  <si>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</si>
  <si>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</si>
  <si>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</si>
  <si>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</si>
  <si>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</si>
  <si>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</si>
  <si>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</si>
  <si>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</si>
  <si>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</si>
  <si>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</si>
  <si>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</si>
  <si>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</si>
  <si>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</si>
  <si>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</si>
  <si>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</si>
  <si>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</si>
  <si>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</si>
  <si>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</si>
  <si>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</si>
  <si>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</si>
  <si>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</si>
  <si>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</si>
  <si>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</si>
  <si>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</si>
  <si>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</si>
  <si>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</si>
  <si>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</si>
  <si>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</si>
  <si>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3.人件費</t>
    <rPh sb="2" eb="5">
      <t>ジンケンヒ</t>
    </rPh>
    <phoneticPr fontId="3"/>
  </si>
  <si>
    <t>4.その他諸経費</t>
    <rPh sb="4" eb="5">
      <t>タ</t>
    </rPh>
    <rPh sb="5" eb="8">
      <t>ショケイヒ</t>
    </rPh>
    <phoneticPr fontId="3"/>
  </si>
  <si>
    <t>4.その他諸経費</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</si>
  <si>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</si>
  <si>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</si>
  <si>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</si>
  <si>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</si>
  <si>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</si>
  <si>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</si>
  <si>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</si>
  <si>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</si>
  <si>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</si>
  <si>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</si>
  <si>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</si>
  <si>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</si>
  <si>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</si>
  <si>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</si>
  <si>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</si>
  <si>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</si>
  <si>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</si>
  <si>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</si>
  <si>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</si>
  <si>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</si>
  <si>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</si>
  <si>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</si>
  <si>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</si>
  <si>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</si>
  <si>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</si>
  <si>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</si>
  <si>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</si>
  <si>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</si>
  <si>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</si>
  <si>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</si>
  <si>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</si>
  <si>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</si>
  <si>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</si>
  <si>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</si>
  <si>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</si>
  <si>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</si>
  <si>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</si>
  <si>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</si>
  <si>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</si>
  <si>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</si>
  <si>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</si>
  <si>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</si>
  <si>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</si>
  <si>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</si>
  <si>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</si>
  <si>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</si>
  <si>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</si>
  <si>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</si>
  <si>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</si>
  <si>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</si>
  <si>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</si>
  <si>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</si>
  <si>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</si>
  <si>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</si>
  <si>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</si>
  <si>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</si>
  <si>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</si>
  <si>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</si>
  <si>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</si>
  <si>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</si>
  <si>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</si>
  <si>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</si>
  <si>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</si>
  <si>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</si>
  <si>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書式</t>
    <rPh sb="0" eb="2">
      <t>ショシキ</t>
    </rPh>
    <phoneticPr fontId="8"/>
  </si>
  <si>
    <t>指定
（別添２）</t>
    <rPh sb="0" eb="2">
      <t>シテイ</t>
    </rPh>
    <rPh sb="4" eb="6">
      <t>ベッテン</t>
    </rPh>
    <phoneticPr fontId="8"/>
  </si>
  <si>
    <t>自由</t>
    <rPh sb="0" eb="2">
      <t>ジユウ</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</si>
  <si>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</si>
  <si>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書類名称</t>
    <phoneticPr fontId="3"/>
  </si>
  <si>
    <t>No</t>
    <phoneticPr fontId="3"/>
  </si>
  <si>
    <t>指定
（別添）</t>
    <rPh sb="0" eb="2">
      <t>シテイ</t>
    </rPh>
    <rPh sb="4" eb="6">
      <t>ベッテン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</si>
  <si>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</si>
  <si>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</si>
  <si>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</si>
  <si>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</si>
  <si>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</si>
  <si>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</si>
  <si>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</si>
  <si>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合    計</t>
  </si>
  <si>
    <t>交付決定日　～</t>
    <phoneticPr fontId="3"/>
  </si>
  <si>
    <t>（単位：円）</t>
  </si>
  <si>
    <t>（1） 申請者の役員名簿（別添）</t>
    <phoneticPr fontId="3"/>
  </si>
  <si>
    <t>住　　　　　所</t>
    <phoneticPr fontId="8"/>
  </si>
  <si>
    <t>①</t>
    <phoneticPr fontId="3"/>
  </si>
  <si>
    <t>③</t>
    <phoneticPr fontId="3"/>
  </si>
  <si>
    <t>④</t>
    <phoneticPr fontId="3"/>
  </si>
  <si>
    <t>⑤</t>
    <phoneticPr fontId="3"/>
  </si>
  <si>
    <t>⑥</t>
    <phoneticPr fontId="3"/>
  </si>
  <si>
    <t>⑦</t>
    <phoneticPr fontId="3"/>
  </si>
  <si>
    <t>⑧</t>
    <phoneticPr fontId="3"/>
  </si>
  <si>
    <t>⑨</t>
    <phoneticPr fontId="3"/>
  </si>
  <si>
    <t>⑩</t>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</si>
  <si>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</si>
  <si>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</si>
  <si>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</si>
  <si>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</si>
  <si>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産業保安高度化推進事業費</t>
    <phoneticPr fontId="3"/>
  </si>
  <si>
    <t>Ａ</t>
  </si>
  <si>
    <t>Ｂ</t>
  </si>
  <si>
    <t>Ｃ</t>
  </si>
  <si>
    <t>Ｄ</t>
  </si>
  <si>
    <r>
      <t xml:space="preserve">担当者
</t>
    </r>
    <r>
      <rPr>
        <b/>
        <sz val="9"/>
        <rFont val="ＭＳ 明朝"/>
        <family val="1"/>
        <charset val="128"/>
      </rPr>
      <t>（プルダウン）</t>
    </r>
    <rPh sb="0" eb="3">
      <t>タントウシャ</t>
    </rPh>
    <phoneticPr fontId="3"/>
  </si>
  <si>
    <t>2020年●月●日</t>
    <rPh sb="4" eb="5">
      <t>ネン</t>
    </rPh>
    <rPh sb="6" eb="7">
      <t>ガツ</t>
    </rPh>
    <rPh sb="8" eb="9">
      <t>ニチ</t>
    </rPh>
    <phoneticPr fontId="3"/>
  </si>
  <si>
    <t>指定
（様式第１）</t>
    <phoneticPr fontId="3"/>
  </si>
  <si>
    <t>2.機材・部品・材料調達費及び、据え付け工事費</t>
    <rPh sb="2" eb="4">
      <t>キザイ</t>
    </rPh>
    <rPh sb="5" eb="7">
      <t>ブヒン</t>
    </rPh>
    <rPh sb="8" eb="10">
      <t>ザイリョウ</t>
    </rPh>
    <rPh sb="10" eb="12">
      <t>チョウタツ</t>
    </rPh>
    <rPh sb="12" eb="13">
      <t>ヒ</t>
    </rPh>
    <rPh sb="13" eb="14">
      <t>オヨ</t>
    </rPh>
    <rPh sb="16" eb="17">
      <t>ス</t>
    </rPh>
    <rPh sb="18" eb="19">
      <t>ツ</t>
    </rPh>
    <rPh sb="20" eb="22">
      <t>コウジ</t>
    </rPh>
    <rPh sb="22" eb="23">
      <t>ヒ</t>
    </rPh>
    <phoneticPr fontId="3"/>
  </si>
  <si>
    <t>　　https://www.meti.go.jp/information_2/downloadfiles/R2kenpo.pdf</t>
    <phoneticPr fontId="3"/>
  </si>
  <si>
    <t>【幹事社】人件費氏名</t>
    <rPh sb="1" eb="3">
      <t>カンジ</t>
    </rPh>
    <rPh sb="3" eb="4">
      <t>シャ</t>
    </rPh>
    <rPh sb="5" eb="8">
      <t>ジンケンヒ</t>
    </rPh>
    <rPh sb="8" eb="10">
      <t>シメイ</t>
    </rPh>
    <phoneticPr fontId="3"/>
  </si>
  <si>
    <t>【共同申請社】人件費氏名</t>
    <rPh sb="1" eb="3">
      <t>キョウドウ</t>
    </rPh>
    <rPh sb="3" eb="5">
      <t>シンセイ</t>
    </rPh>
    <rPh sb="5" eb="6">
      <t>シャ</t>
    </rPh>
    <rPh sb="7" eb="10">
      <t>ジンケンヒ</t>
    </rPh>
    <rPh sb="10" eb="12">
      <t>シメイ</t>
    </rPh>
    <phoneticPr fontId="3"/>
  </si>
  <si>
    <t xml:space="preserve">令和２年度補正　産業保安高度化推進事業費補助金
</t>
    <phoneticPr fontId="3"/>
  </si>
  <si>
    <t>法人・団体等名</t>
    <phoneticPr fontId="3"/>
  </si>
  <si>
    <t>指定
（別添１）</t>
    <rPh sb="0" eb="2">
      <t>シテイ</t>
    </rPh>
    <rPh sb="4" eb="6">
      <t>ベッテン</t>
    </rPh>
    <phoneticPr fontId="8"/>
  </si>
  <si>
    <t>想定される支出計画に基づき、補助対象支出に係る各費目の内訳および合計を算出すること。</t>
    <phoneticPr fontId="3"/>
  </si>
  <si>
    <t>他の国庫事業との重複有無
（※　同一の費用に対して、本補助金と国からの他の補助金（負担金、利子補給金並びに補助金適正化法第２条第４項第１号に掲げる補助金、および同項第２号に掲げる資金を含む。）の併用はできません。）</t>
    <rPh sb="0" eb="1">
      <t>ホカ</t>
    </rPh>
    <rPh sb="2" eb="4">
      <t>コッコ</t>
    </rPh>
    <rPh sb="4" eb="6">
      <t>ジギョウ</t>
    </rPh>
    <rPh sb="8" eb="10">
      <t>チョウフク</t>
    </rPh>
    <rPh sb="10" eb="12">
      <t>ウム</t>
    </rPh>
    <phoneticPr fontId="3"/>
  </si>
  <si>
    <t>他の国庫事業との重複はありません</t>
    <rPh sb="0" eb="1">
      <t>ホカ</t>
    </rPh>
    <rPh sb="2" eb="6">
      <t>コッコジギョウ</t>
    </rPh>
    <rPh sb="8" eb="10">
      <t>チョウフク</t>
    </rPh>
    <phoneticPr fontId="3"/>
  </si>
  <si>
    <t>2020年●月●日</t>
    <phoneticPr fontId="8"/>
  </si>
  <si>
    <t>提出日に変更</t>
    <rPh sb="0" eb="3">
      <t xml:space="preserve">テイシュツビ </t>
    </rPh>
    <rPh sb="4" eb="6">
      <t xml:space="preserve">ヘンコウ </t>
    </rPh>
    <phoneticPr fontId="45"/>
  </si>
  <si>
    <t>←（別添１）事業者基本情報の情報が反映される</t>
    <rPh sb="14" eb="16">
      <t>ジョウホウ</t>
    </rPh>
    <rPh sb="17" eb="19">
      <t>ハンエイ</t>
    </rPh>
    <phoneticPr fontId="3"/>
  </si>
  <si>
    <t>社名</t>
    <rPh sb="0" eb="2">
      <t>シャメイ</t>
    </rPh>
    <phoneticPr fontId="8"/>
  </si>
  <si>
    <t>事業責任者　役職氏名</t>
    <rPh sb="0" eb="2">
      <t>ジギョウ</t>
    </rPh>
    <rPh sb="2" eb="5">
      <t>セキニンシャ</t>
    </rPh>
    <rPh sb="6" eb="8">
      <t>ヤクショク</t>
    </rPh>
    <rPh sb="8" eb="10">
      <t>シメイ</t>
    </rPh>
    <phoneticPr fontId="8"/>
  </si>
  <si>
    <t>記</t>
    <rPh sb="0" eb="1">
      <t>キ</t>
    </rPh>
    <phoneticPr fontId="8"/>
  </si>
  <si>
    <t>以上</t>
    <rPh sb="0" eb="2">
      <t>イジョウ</t>
    </rPh>
    <phoneticPr fontId="8"/>
  </si>
  <si>
    <t>本事業における情報管理、適正な補助金運用等に関する契約等を締結すること。</t>
    <rPh sb="27" eb="28">
      <t>トウ</t>
    </rPh>
    <phoneticPr fontId="8"/>
  </si>
  <si>
    <t>２．契約締結義務</t>
    <rPh sb="2" eb="4">
      <t>ケイヤク</t>
    </rPh>
    <rPh sb="4" eb="6">
      <t>テイケツ</t>
    </rPh>
    <rPh sb="6" eb="8">
      <t>ギム</t>
    </rPh>
    <phoneticPr fontId="8"/>
  </si>
  <si>
    <t>1．事業社参加資格</t>
    <rPh sb="2" eb="4">
      <t>ジギョウ</t>
    </rPh>
    <rPh sb="4" eb="5">
      <t>シャ</t>
    </rPh>
    <rPh sb="5" eb="7">
      <t>サンカ</t>
    </rPh>
    <rPh sb="7" eb="9">
      <t>シカク</t>
    </rPh>
    <phoneticPr fontId="8"/>
  </si>
  <si>
    <t>（事業参加要件）</t>
    <rPh sb="1" eb="3">
      <t>ジギョウ</t>
    </rPh>
    <rPh sb="3" eb="5">
      <t>サンカ</t>
    </rPh>
    <rPh sb="5" eb="7">
      <t>ヨウケン</t>
    </rPh>
    <phoneticPr fontId="8"/>
  </si>
  <si>
    <t>第５条（報告会）</t>
    <phoneticPr fontId="8"/>
  </si>
  <si>
    <t>本メンバーは、必要に応じて本件事業の遂行に必要な情報を他の本メンバーに提供する。</t>
    <phoneticPr fontId="8"/>
  </si>
  <si>
    <t>第４条（情報提供）</t>
    <phoneticPr fontId="8"/>
  </si>
  <si>
    <t>本コンソーシアムは、上記申請日に成立し、事業完了日または本申請が不採択となった時に解散するものとする。</t>
    <rPh sb="10" eb="12">
      <t>ジョウキ</t>
    </rPh>
    <phoneticPr fontId="8"/>
  </si>
  <si>
    <t>第３条（成立・解散）</t>
    <phoneticPr fontId="8"/>
  </si>
  <si>
    <t>本メンバーは、申請内容が本コンソーシアムの単位で審査を受け、採否が決定されることを同意する。</t>
    <phoneticPr fontId="8"/>
  </si>
  <si>
    <t>第２条（審査対象）</t>
    <phoneticPr fontId="8"/>
  </si>
  <si>
    <t>第１条（目的）</t>
    <phoneticPr fontId="8"/>
  </si>
  <si>
    <t>（同意事項）</t>
    <rPh sb="1" eb="3">
      <t>ドウイ</t>
    </rPh>
    <rPh sb="3" eb="5">
      <t>ジコウ</t>
    </rPh>
    <phoneticPr fontId="8"/>
  </si>
  <si>
    <t>氏名</t>
    <phoneticPr fontId="3"/>
  </si>
  <si>
    <t>←自社内に書類番号の規程がある場合のみ記入（無い場合は不要）。</t>
    <phoneticPr fontId="3"/>
  </si>
  <si>
    <t>XXX-XXX（文書番号）</t>
    <phoneticPr fontId="3"/>
  </si>
  <si>
    <t>⑪</t>
    <phoneticPr fontId="3"/>
  </si>
  <si>
    <t>⑫</t>
    <phoneticPr fontId="3"/>
  </si>
  <si>
    <t>⑬</t>
    <phoneticPr fontId="3"/>
  </si>
  <si>
    <t>（別添3-1）</t>
    <rPh sb="1" eb="2">
      <t>ベツ</t>
    </rPh>
    <phoneticPr fontId="8"/>
  </si>
  <si>
    <t>●</t>
  </si>
  <si>
    <t>●　</t>
  </si>
  <si>
    <t>●</t>
    <phoneticPr fontId="3"/>
  </si>
  <si>
    <t>●
（押印）</t>
    <rPh sb="3" eb="5">
      <t>オウイン</t>
    </rPh>
    <phoneticPr fontId="3"/>
  </si>
  <si>
    <t>（別添１）</t>
    <rPh sb="1" eb="3">
      <t>ベッテン</t>
    </rPh>
    <phoneticPr fontId="3"/>
  </si>
  <si>
    <t>（別添２）支出計画書</t>
    <phoneticPr fontId="3"/>
  </si>
  <si>
    <t>（別添２－１）</t>
    <rPh sb="1" eb="3">
      <t>ベッテン</t>
    </rPh>
    <phoneticPr fontId="8"/>
  </si>
  <si>
    <t>（別添３-２）</t>
    <phoneticPr fontId="3"/>
  </si>
  <si>
    <t>（別添３-３）</t>
    <rPh sb="1" eb="2">
      <t>ベツ</t>
    </rPh>
    <phoneticPr fontId="8"/>
  </si>
  <si>
    <t>②</t>
    <phoneticPr fontId="3"/>
  </si>
  <si>
    <t>会社名</t>
    <rPh sb="0" eb="3">
      <t>カイシャメイ</t>
    </rPh>
    <phoneticPr fontId="3"/>
  </si>
  <si>
    <t>←（別添１）事業者基本情報の情報が反映される</t>
    <phoneticPr fontId="3"/>
  </si>
  <si>
    <t>←登記簿情報と一致するように記入してください。（様式第１）交付申請書に転記されます。</t>
    <rPh sb="1" eb="4">
      <t>トウキボ</t>
    </rPh>
    <rPh sb="4" eb="6">
      <t>ジョウホウ</t>
    </rPh>
    <rPh sb="7" eb="9">
      <t>イッチ</t>
    </rPh>
    <rPh sb="14" eb="16">
      <t>キニュウ</t>
    </rPh>
    <rPh sb="24" eb="26">
      <t>ヨウシキ</t>
    </rPh>
    <rPh sb="26" eb="27">
      <t>ダイ</t>
    </rPh>
    <rPh sb="29" eb="31">
      <t>コウフ</t>
    </rPh>
    <rPh sb="31" eb="34">
      <t>シンセイショ</t>
    </rPh>
    <rPh sb="35" eb="37">
      <t>テンキ</t>
    </rPh>
    <phoneticPr fontId="3"/>
  </si>
  <si>
    <t>←登記簿情報と一致するように記入してください。（様式第１）交付申請書に転記されます。</t>
    <phoneticPr fontId="3"/>
  </si>
  <si>
    <t>←SIIからの問い合わせに対して主となる担当者をご記入下さい。</t>
    <rPh sb="7" eb="8">
      <t>ト</t>
    </rPh>
    <rPh sb="9" eb="10">
      <t>ア</t>
    </rPh>
    <rPh sb="13" eb="14">
      <t>タイ</t>
    </rPh>
    <rPh sb="16" eb="17">
      <t>シュ</t>
    </rPh>
    <rPh sb="20" eb="23">
      <t>タントウシャ</t>
    </rPh>
    <rPh sb="25" eb="27">
      <t>キニュウ</t>
    </rPh>
    <rPh sb="27" eb="28">
      <t>クダ</t>
    </rPh>
    <phoneticPr fontId="3"/>
  </si>
  <si>
    <r>
      <t>←基本情報以外の住所に書類送付先にする場合は、</t>
    </r>
    <r>
      <rPr>
        <sz val="11"/>
        <color theme="1"/>
        <rFont val="ＭＳ Ｐゴシック"/>
        <family val="3"/>
        <charset val="128"/>
      </rPr>
      <t>こちらにご記入下さい。</t>
    </r>
    <rPh sb="1" eb="3">
      <t>キホン</t>
    </rPh>
    <rPh sb="3" eb="5">
      <t>ジョウホウ</t>
    </rPh>
    <rPh sb="5" eb="7">
      <t>イガイ</t>
    </rPh>
    <rPh sb="8" eb="10">
      <t>ジュウショ</t>
    </rPh>
    <rPh sb="11" eb="13">
      <t>ショルイ</t>
    </rPh>
    <rPh sb="13" eb="16">
      <t>ソウフサキ</t>
    </rPh>
    <rPh sb="19" eb="21">
      <t>バアイ</t>
    </rPh>
    <rPh sb="28" eb="30">
      <t>キニュウ</t>
    </rPh>
    <rPh sb="30" eb="31">
      <t>クダ</t>
    </rPh>
    <phoneticPr fontId="3"/>
  </si>
  <si>
    <t>※人件費は別添２「人件費計算根拠」の金額と一致させてください。</t>
    <rPh sb="1" eb="4">
      <t>ジンケンヒ</t>
    </rPh>
    <rPh sb="5" eb="7">
      <t>ベッテン</t>
    </rPh>
    <rPh sb="9" eb="12">
      <t>ジンケンヒ</t>
    </rPh>
    <rPh sb="12" eb="14">
      <t>ケイサン</t>
    </rPh>
    <rPh sb="14" eb="16">
      <t>コンキョ</t>
    </rPh>
    <rPh sb="18" eb="20">
      <t>キンガク</t>
    </rPh>
    <rPh sb="21" eb="23">
      <t>イッチ</t>
    </rPh>
    <phoneticPr fontId="3"/>
  </si>
  <si>
    <t>※人件費の単価は健保等級の単価となります。</t>
    <rPh sb="1" eb="4">
      <t>ジンケンヒ</t>
    </rPh>
    <rPh sb="5" eb="7">
      <t>タンカ</t>
    </rPh>
    <rPh sb="8" eb="10">
      <t>ケンポ</t>
    </rPh>
    <rPh sb="10" eb="12">
      <t>トウキュウ</t>
    </rPh>
    <rPh sb="13" eb="15">
      <t>タンカ</t>
    </rPh>
    <phoneticPr fontId="3"/>
  </si>
  <si>
    <t>←（別添１）事業者基本情報の情報が反映されます。</t>
    <phoneticPr fontId="3"/>
  </si>
  <si>
    <t>←（別添１）事業者基本情報の情報が反映されます。</t>
    <phoneticPr fontId="3"/>
  </si>
  <si>
    <t>←会社法上の役員を記入ください。
必要に応じて枠を追加下さい。</t>
    <rPh sb="1" eb="4">
      <t>カイシャホウ</t>
    </rPh>
    <rPh sb="4" eb="5">
      <t>ジョウ</t>
    </rPh>
    <rPh sb="6" eb="8">
      <t>ヤクイン</t>
    </rPh>
    <rPh sb="9" eb="11">
      <t>キニュウ</t>
    </rPh>
    <rPh sb="17" eb="19">
      <t>ヒツヨウ</t>
    </rPh>
    <rPh sb="20" eb="21">
      <t>オウ</t>
    </rPh>
    <rPh sb="23" eb="24">
      <t>ワク</t>
    </rPh>
    <rPh sb="25" eb="27">
      <t>ツイカ</t>
    </rPh>
    <rPh sb="27" eb="28">
      <t>クダ</t>
    </rPh>
    <phoneticPr fontId="3"/>
  </si>
  <si>
    <t>　←（別添１）事業者基本情報の情報が反映されます。</t>
    <phoneticPr fontId="3"/>
  </si>
  <si>
    <t>←入力頂いた単価は人件費計算根拠に反映されます。</t>
    <rPh sb="1" eb="3">
      <t>ニュウリョク</t>
    </rPh>
    <rPh sb="3" eb="4">
      <t>イタダ</t>
    </rPh>
    <rPh sb="6" eb="8">
      <t>タンカ</t>
    </rPh>
    <rPh sb="9" eb="12">
      <t>ジンケンヒ</t>
    </rPh>
    <rPh sb="12" eb="14">
      <t>ケイサン</t>
    </rPh>
    <rPh sb="14" eb="16">
      <t>コンキョ</t>
    </rPh>
    <rPh sb="17" eb="19">
      <t>ハンエイ</t>
    </rPh>
    <phoneticPr fontId="3"/>
  </si>
  <si>
    <t>←入力頂いた単価は人件費計算根拠に反映されます。</t>
    <phoneticPr fontId="3"/>
  </si>
  <si>
    <t>←プルダウンから類型A～Dをご選択下さい。</t>
    <rPh sb="8" eb="10">
      <t>ルイケイ</t>
    </rPh>
    <rPh sb="15" eb="17">
      <t>センタク</t>
    </rPh>
    <rPh sb="17" eb="18">
      <t>クダ</t>
    </rPh>
    <phoneticPr fontId="3"/>
  </si>
  <si>
    <t>←補助事業に要する経費は、支出計画書に入力された金額が反映されます。</t>
    <phoneticPr fontId="3"/>
  </si>
  <si>
    <t>←幹事会社名を入力下さい。</t>
    <rPh sb="1" eb="3">
      <t>カンジ</t>
    </rPh>
    <rPh sb="3" eb="5">
      <t>ガイシャ</t>
    </rPh>
    <rPh sb="5" eb="6">
      <t>メイ</t>
    </rPh>
    <rPh sb="7" eb="9">
      <t>ニュウリョク</t>
    </rPh>
    <rPh sb="9" eb="10">
      <t>クダ</t>
    </rPh>
    <phoneticPr fontId="3"/>
  </si>
  <si>
    <t>＊参加事業各社が個別に記名押印下さい。</t>
    <rPh sb="1" eb="3">
      <t>サンカ</t>
    </rPh>
    <rPh sb="3" eb="5">
      <t>ジギョウ</t>
    </rPh>
    <rPh sb="5" eb="7">
      <t>カクシャ</t>
    </rPh>
    <rPh sb="8" eb="10">
      <t>コベツ</t>
    </rPh>
    <rPh sb="11" eb="13">
      <t>キメイ</t>
    </rPh>
    <rPh sb="13" eb="15">
      <t>オウイン</t>
    </rPh>
    <rPh sb="15" eb="16">
      <t>クダ</t>
    </rPh>
    <phoneticPr fontId="3"/>
  </si>
  <si>
    <t>令和2年度補正 産業保安高度化推進事業費補助金
コンソーシアム登録申請書</t>
    <phoneticPr fontId="8"/>
  </si>
  <si>
    <t>「令和2年度補正 産業保安高度化推進事業費補助金」公募要領に記載の通り</t>
    <rPh sb="25" eb="27">
      <t>コウボ</t>
    </rPh>
    <rPh sb="27" eb="29">
      <t>ヨウリョウ</t>
    </rPh>
    <rPh sb="30" eb="32">
      <t>キサイ</t>
    </rPh>
    <rPh sb="33" eb="34">
      <t>トオ</t>
    </rPh>
    <phoneticPr fontId="8"/>
  </si>
  <si>
    <t>令和２年度補正 産業保安高度化推進事業費補助金
交付申請書</t>
    <rPh sb="5" eb="7">
      <t>ホセイ</t>
    </rPh>
    <rPh sb="8" eb="10">
      <t>サンギョウ</t>
    </rPh>
    <rPh sb="10" eb="12">
      <t>ホアン</t>
    </rPh>
    <rPh sb="12" eb="15">
      <t>コウドカ</t>
    </rPh>
    <rPh sb="15" eb="17">
      <t>スイシン</t>
    </rPh>
    <rPh sb="17" eb="19">
      <t>ジギョウ</t>
    </rPh>
    <rPh sb="19" eb="20">
      <t>ヒ</t>
    </rPh>
    <rPh sb="20" eb="23">
      <t>ホジョキン</t>
    </rPh>
    <phoneticPr fontId="3"/>
  </si>
  <si>
    <t>令和２年度補正 産業保安高度化推進事業費補助金
交付申請書</t>
    <rPh sb="5" eb="7">
      <t>ホセイ</t>
    </rPh>
    <phoneticPr fontId="3"/>
  </si>
  <si>
    <t>←補助事業に要する経費は、支出計画書
   に入力した金額が反映されます。</t>
    <phoneticPr fontId="3"/>
  </si>
  <si>
    <t>令和２年度補正 産業保安高度化推進事業費補助金
共同申請確認書</t>
    <rPh sb="0" eb="2">
      <t>レイワ</t>
    </rPh>
    <rPh sb="3" eb="5">
      <t>ネンド</t>
    </rPh>
    <rPh sb="5" eb="7">
      <t>ホセイ</t>
    </rPh>
    <rPh sb="24" eb="28">
      <t xml:space="preserve">キョウドウシンセイ </t>
    </rPh>
    <rPh sb="28" eb="31">
      <t>カクニンショ</t>
    </rPh>
    <phoneticPr fontId="8"/>
  </si>
  <si>
    <t>令和２年度補正 産業保安高度化推進事業費補助金
コンソーシアム参加確認書</t>
    <rPh sb="0" eb="2">
      <t>レイワ</t>
    </rPh>
    <rPh sb="3" eb="5">
      <t>ネンド</t>
    </rPh>
    <rPh sb="5" eb="7">
      <t>ホセイ</t>
    </rPh>
    <rPh sb="31" eb="33">
      <t>サンカ</t>
    </rPh>
    <rPh sb="33" eb="36">
      <t>カクニンショ</t>
    </rPh>
    <phoneticPr fontId="8"/>
  </si>
  <si>
    <t>←共同申請参加事業者の押印は不要です。
　＊共同申請確認書には押印が必要になります。</t>
    <rPh sb="5" eb="7">
      <t>サンカ</t>
    </rPh>
    <rPh sb="7" eb="9">
      <t>ジギョウ</t>
    </rPh>
    <rPh sb="9" eb="10">
      <t>シャ</t>
    </rPh>
    <phoneticPr fontId="3"/>
  </si>
  <si>
    <t>＊幹事社は共同申請参加事業者に記名押印するよう手配下さい。</t>
    <rPh sb="1" eb="3">
      <t>カンジ</t>
    </rPh>
    <rPh sb="3" eb="4">
      <t>シャ</t>
    </rPh>
    <rPh sb="5" eb="7">
      <t>キョウドウ</t>
    </rPh>
    <rPh sb="7" eb="9">
      <t>シンセイ</t>
    </rPh>
    <rPh sb="9" eb="11">
      <t>サンカ</t>
    </rPh>
    <rPh sb="11" eb="13">
      <t>ジギョウ</t>
    </rPh>
    <rPh sb="13" eb="14">
      <t>シャ</t>
    </rPh>
    <rPh sb="15" eb="17">
      <t>キメイ</t>
    </rPh>
    <rPh sb="17" eb="19">
      <t>オウイン</t>
    </rPh>
    <rPh sb="23" eb="25">
      <t>テハイ</t>
    </rPh>
    <rPh sb="25" eb="26">
      <t>クダ</t>
    </rPh>
    <phoneticPr fontId="3"/>
  </si>
  <si>
    <t>←幹事社、コンソーシアム参加事業者それぞれ提出が必要になります。</t>
    <rPh sb="1" eb="3">
      <t>カンジ</t>
    </rPh>
    <rPh sb="3" eb="4">
      <t>シャ</t>
    </rPh>
    <rPh sb="12" eb="14">
      <t>サンカ</t>
    </rPh>
    <rPh sb="14" eb="16">
      <t>ジギョウ</t>
    </rPh>
    <rPh sb="16" eb="17">
      <t>シャ</t>
    </rPh>
    <rPh sb="21" eb="23">
      <t>テイシュツ</t>
    </rPh>
    <rPh sb="24" eb="26">
      <t>ヒツヨウ</t>
    </rPh>
    <phoneticPr fontId="3"/>
  </si>
  <si>
    <t>（コンソーシアム参加事業者一覧）</t>
    <rPh sb="8" eb="10">
      <t>サンカ</t>
    </rPh>
    <rPh sb="10" eb="12">
      <t>ジギョウ</t>
    </rPh>
    <rPh sb="12" eb="13">
      <t>シャ</t>
    </rPh>
    <rPh sb="13" eb="15">
      <t>イチラン</t>
    </rPh>
    <phoneticPr fontId="8"/>
  </si>
  <si>
    <t>←数値入力で＃,＃＃＃人表示されます。</t>
    <rPh sb="1" eb="3">
      <t>スウチ</t>
    </rPh>
    <rPh sb="3" eb="5">
      <t>ニュウリョク</t>
    </rPh>
    <rPh sb="11" eb="12">
      <t>ヒト</t>
    </rPh>
    <rPh sb="12" eb="14">
      <t>ヒョウジ</t>
    </rPh>
    <phoneticPr fontId="3"/>
  </si>
  <si>
    <t>←数値入力で＃,＃＃＃円表示されます。</t>
    <rPh sb="1" eb="3">
      <t>スウチ</t>
    </rPh>
    <rPh sb="3" eb="5">
      <t>ニュウリョク</t>
    </rPh>
    <rPh sb="11" eb="12">
      <t>エン</t>
    </rPh>
    <rPh sb="12" eb="14">
      <t>ヒョウジ</t>
    </rPh>
    <phoneticPr fontId="3"/>
  </si>
  <si>
    <t>●</t>
    <phoneticPr fontId="3"/>
  </si>
  <si>
    <t>補助事業の目的および内容、支援計画、実績、体制等を記入すること。
（指定項目を満たしていれば、形式は問わない）
＊指定項目はHPの公募情報に掲載している補助事業概要説明書を参照のこと。</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rPh sb="57" eb="59">
      <t>シテイ</t>
    </rPh>
    <rPh sb="59" eb="61">
      <t>コウモク</t>
    </rPh>
    <rPh sb="65" eb="67">
      <t>コウボ</t>
    </rPh>
    <rPh sb="67" eb="69">
      <t>ジョウホウ</t>
    </rPh>
    <rPh sb="70" eb="72">
      <t>ケイサイ</t>
    </rPh>
    <rPh sb="76" eb="78">
      <t>ホジョ</t>
    </rPh>
    <rPh sb="78" eb="80">
      <t>ジギョウ</t>
    </rPh>
    <rPh sb="80" eb="82">
      <t>ガイヨウ</t>
    </rPh>
    <rPh sb="82" eb="85">
      <t>セツメイショ</t>
    </rPh>
    <rPh sb="86" eb="88">
      <t>サンショウ</t>
    </rPh>
    <phoneticPr fontId="8"/>
  </si>
  <si>
    <t>自由
＊項目指定
あり</t>
    <rPh sb="0" eb="2">
      <t>ジユウ</t>
    </rPh>
    <rPh sb="4" eb="6">
      <t>コウモク</t>
    </rPh>
    <rPh sb="6" eb="8">
      <t>シテイ</t>
    </rPh>
    <phoneticPr fontId="8"/>
  </si>
  <si>
    <t>事業者情報（幹事社、コンソーシアム参加事業者）</t>
    <rPh sb="0" eb="3">
      <t>ジギョウシャ</t>
    </rPh>
    <rPh sb="3" eb="5">
      <t>ジョウホウ</t>
    </rPh>
    <rPh sb="6" eb="8">
      <t>カンジ</t>
    </rPh>
    <rPh sb="8" eb="9">
      <t>シャ</t>
    </rPh>
    <rPh sb="17" eb="19">
      <t>サンカ</t>
    </rPh>
    <rPh sb="19" eb="21">
      <t>ジギョウ</t>
    </rPh>
    <rPh sb="21" eb="22">
      <t>シャ</t>
    </rPh>
    <phoneticPr fontId="3"/>
  </si>
  <si>
    <t>事業者情報（共同申請参加事業者）</t>
    <rPh sb="0" eb="3">
      <t>ジギョウシャ</t>
    </rPh>
    <rPh sb="3" eb="5">
      <t>ジョウホウ</t>
    </rPh>
    <rPh sb="6" eb="8">
      <t>キョウドウ</t>
    </rPh>
    <rPh sb="8" eb="10">
      <t>シンセイ</t>
    </rPh>
    <rPh sb="10" eb="12">
      <t>サンカ</t>
    </rPh>
    <rPh sb="12" eb="14">
      <t>ジギョウ</t>
    </rPh>
    <rPh sb="14" eb="15">
      <t>シャ</t>
    </rPh>
    <phoneticPr fontId="3"/>
  </si>
  <si>
    <t>（別添２－２）人件費計算根拠</t>
    <phoneticPr fontId="3"/>
  </si>
  <si>
    <t>コンソーシアム参加事業者　住所</t>
    <rPh sb="7" eb="9">
      <t>サンカ</t>
    </rPh>
    <rPh sb="9" eb="11">
      <t>ジギョウ</t>
    </rPh>
    <rPh sb="11" eb="12">
      <t>シャ</t>
    </rPh>
    <rPh sb="13" eb="15">
      <t>ジュウショ</t>
    </rPh>
    <phoneticPr fontId="3"/>
  </si>
  <si>
    <t>　　（幹事社、コンソーシアム参加事業者）</t>
    <rPh sb="3" eb="5">
      <t>カンジ</t>
    </rPh>
    <rPh sb="5" eb="6">
      <t>シャ</t>
    </rPh>
    <rPh sb="14" eb="16">
      <t>サンカ</t>
    </rPh>
    <rPh sb="16" eb="18">
      <t>ジギョウ</t>
    </rPh>
    <rPh sb="18" eb="19">
      <t>シャ</t>
    </rPh>
    <phoneticPr fontId="3"/>
  </si>
  <si>
    <t>（共同申請参加事業者）</t>
    <rPh sb="1" eb="3">
      <t>キョウドウ</t>
    </rPh>
    <rPh sb="3" eb="5">
      <t>シンセイ</t>
    </rPh>
    <rPh sb="5" eb="7">
      <t>サンカ</t>
    </rPh>
    <rPh sb="7" eb="9">
      <t>ジギョウ</t>
    </rPh>
    <rPh sb="9" eb="10">
      <t>シャ</t>
    </rPh>
    <phoneticPr fontId="3"/>
  </si>
  <si>
    <t>　　　（共同申請参加事業者）</t>
    <rPh sb="4" eb="6">
      <t>キョウドウ</t>
    </rPh>
    <rPh sb="6" eb="8">
      <t>シンセイ</t>
    </rPh>
    <rPh sb="8" eb="10">
      <t>サンカ</t>
    </rPh>
    <rPh sb="10" eb="12">
      <t>ジギョウ</t>
    </rPh>
    <rPh sb="12" eb="13">
      <t>シャ</t>
    </rPh>
    <phoneticPr fontId="3"/>
  </si>
  <si>
    <t>（幹事社、コンソーシアム参加事業者）</t>
    <rPh sb="1" eb="3">
      <t>カンジ</t>
    </rPh>
    <rPh sb="3" eb="4">
      <t>シャ</t>
    </rPh>
    <rPh sb="12" eb="14">
      <t>サンカ</t>
    </rPh>
    <rPh sb="14" eb="16">
      <t>ジギョウ</t>
    </rPh>
    <rPh sb="16" eb="17">
      <t>シャ</t>
    </rPh>
    <phoneticPr fontId="3"/>
  </si>
  <si>
    <t>共同申請の場合は幹事社のみ押印。共同申請参加事業者の押印は不要。</t>
    <rPh sb="0" eb="2">
      <t>キョウドウ</t>
    </rPh>
    <rPh sb="2" eb="4">
      <t>シンセイ</t>
    </rPh>
    <rPh sb="5" eb="7">
      <t>バアイ</t>
    </rPh>
    <rPh sb="8" eb="10">
      <t>カンジ</t>
    </rPh>
    <rPh sb="10" eb="11">
      <t>シャ</t>
    </rPh>
    <rPh sb="13" eb="15">
      <t>オウイン</t>
    </rPh>
    <rPh sb="16" eb="18">
      <t>キョウドウ</t>
    </rPh>
    <rPh sb="18" eb="20">
      <t>シンセイ</t>
    </rPh>
    <rPh sb="20" eb="22">
      <t>サンカ</t>
    </rPh>
    <rPh sb="22" eb="24">
      <t>ジギョウ</t>
    </rPh>
    <rPh sb="24" eb="25">
      <t>シャ</t>
    </rPh>
    <rPh sb="26" eb="28">
      <t>オウイン</t>
    </rPh>
    <rPh sb="29" eb="31">
      <t>フヨウ</t>
    </rPh>
    <phoneticPr fontId="3"/>
  </si>
  <si>
    <t>　 標題に掲げる補助金事業について、コンソーシアム幹事社は、本コンソーシアムを構成する企業又は団体のすべてが、
本申請書に記す同意事項を認め、事業参加要件を満たすことを確認し、以下の通り登録申請を行います。</t>
    <phoneticPr fontId="8"/>
  </si>
  <si>
    <t>本メンバーは、本コンソーシアムが存続する間、幹事社の要請により報告会を開催し、本件事業の進行状況について相互に報告を行い、また、本件事業の実施方法その他について協議を行う。</t>
    <rPh sb="24" eb="25">
      <t>シャ</t>
    </rPh>
    <phoneticPr fontId="8"/>
  </si>
  <si>
    <t>事業責任者　役職</t>
    <rPh sb="0" eb="2">
      <t>ジギョウ</t>
    </rPh>
    <rPh sb="2" eb="5">
      <t>セキニンシャ</t>
    </rPh>
    <rPh sb="6" eb="8">
      <t>ヤクショク</t>
    </rPh>
    <phoneticPr fontId="8"/>
  </si>
  <si>
    <t>事業責任者役職</t>
    <rPh sb="0" eb="2">
      <t>ジギョウ</t>
    </rPh>
    <rPh sb="2" eb="5">
      <t>セキニンシャ</t>
    </rPh>
    <rPh sb="5" eb="7">
      <t>ヤクショク</t>
    </rPh>
    <phoneticPr fontId="8"/>
  </si>
  <si>
    <t>事業責任者の役職と氏名を入力。事業責任者の押印で構いません。
※押印は社判である必要はありません。</t>
    <rPh sb="0" eb="2">
      <t xml:space="preserve">ジギョウシャ </t>
    </rPh>
    <rPh sb="2" eb="5">
      <t xml:space="preserve">セキニンシャ </t>
    </rPh>
    <rPh sb="6" eb="8">
      <t xml:space="preserve">ヤクショク </t>
    </rPh>
    <rPh sb="9" eb="11">
      <t xml:space="preserve">シメイヲ </t>
    </rPh>
    <rPh sb="12" eb="14">
      <t xml:space="preserve">ニュウリョク </t>
    </rPh>
    <rPh sb="15" eb="17">
      <t>ジギョウ</t>
    </rPh>
    <rPh sb="17" eb="20">
      <t>セキニンシャ</t>
    </rPh>
    <rPh sb="24" eb="25">
      <t>カマ</t>
    </rPh>
    <rPh sb="32" eb="34">
      <t xml:space="preserve">オウイン </t>
    </rPh>
    <phoneticPr fontId="45"/>
  </si>
  <si>
    <t>＊押印は登録している実印にてお願いします。</t>
    <rPh sb="1" eb="3">
      <t>オウイン</t>
    </rPh>
    <rPh sb="4" eb="6">
      <t>トウロク</t>
    </rPh>
    <rPh sb="10" eb="12">
      <t>ジツイン</t>
    </rPh>
    <rPh sb="15" eb="16">
      <t>ネガ</t>
    </rPh>
    <phoneticPr fontId="3"/>
  </si>
  <si>
    <t>下記コンソーシアム参加事業者一覧に記載されたメンバー（以下「本メンバー」という）は、コンソーシアム（以下「本コンソーシアム」という）を組み、本件事業を推進することに同意する。</t>
    <rPh sb="11" eb="13">
      <t>ジギョウ</t>
    </rPh>
    <rPh sb="13" eb="14">
      <t>シャ</t>
    </rPh>
    <phoneticPr fontId="8"/>
  </si>
  <si>
    <t>幹事社</t>
    <phoneticPr fontId="3"/>
  </si>
  <si>
    <t>共同申請参加事業者</t>
    <rPh sb="0" eb="2">
      <t>キョウドウ</t>
    </rPh>
    <rPh sb="2" eb="4">
      <t>シンセイ</t>
    </rPh>
    <rPh sb="4" eb="6">
      <t>サンカ</t>
    </rPh>
    <rPh sb="6" eb="8">
      <t>ジギョウ</t>
    </rPh>
    <rPh sb="8" eb="9">
      <t>シャ</t>
    </rPh>
    <phoneticPr fontId="3"/>
  </si>
  <si>
    <t>コンソーシアム参加事業者</t>
    <rPh sb="7" eb="9">
      <t>サンカ</t>
    </rPh>
    <rPh sb="9" eb="11">
      <t>ジギョウ</t>
    </rPh>
    <rPh sb="11" eb="12">
      <t>シャ</t>
    </rPh>
    <phoneticPr fontId="3"/>
  </si>
  <si>
    <t>←事業責任者の押印でも構いません。</t>
    <phoneticPr fontId="3"/>
  </si>
  <si>
    <t>※３ 時給から日給額を算出する場合には、時給額に所定労働時間を乗じた額に、※１に記入の各種手当等の額を加算して算出すること。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3" eb="45">
      <t>カクシュ</t>
    </rPh>
    <rPh sb="45" eb="47">
      <t>テアテ</t>
    </rPh>
    <rPh sb="47" eb="48">
      <t>トウ</t>
    </rPh>
    <rPh sb="49" eb="50">
      <t>ガク</t>
    </rPh>
    <rPh sb="51" eb="53">
      <t>カサン</t>
    </rPh>
    <rPh sb="55" eb="57">
      <t>サンシュツ</t>
    </rPh>
    <phoneticPr fontId="8"/>
  </si>
  <si>
    <t>別添「補助事業概要説明書」による</t>
    <phoneticPr fontId="3"/>
  </si>
  <si>
    <r>
      <t xml:space="preserve">支出計画の根拠がわかる資料
（見積書、内規等）
</t>
    </r>
    <r>
      <rPr>
        <sz val="11"/>
        <rFont val="ＭＳ Ｐ明朝"/>
        <family val="1"/>
        <charset val="128"/>
      </rPr>
      <t>＊幹事社、コンソーシアム参加事業者のみ</t>
    </r>
    <rPh sb="0" eb="2">
      <t>シシュツ</t>
    </rPh>
    <rPh sb="2" eb="4">
      <t>ケイカク</t>
    </rPh>
    <rPh sb="5" eb="7">
      <t>コンキョ</t>
    </rPh>
    <rPh sb="11" eb="13">
      <t>シリョウ</t>
    </rPh>
    <rPh sb="15" eb="18">
      <t>ミツモリショ</t>
    </rPh>
    <rPh sb="19" eb="21">
      <t>ナイキ</t>
    </rPh>
    <rPh sb="21" eb="22">
      <t>トウ</t>
    </rPh>
    <rPh sb="25" eb="27">
      <t>カンジ</t>
    </rPh>
    <rPh sb="27" eb="28">
      <t>シャ</t>
    </rPh>
    <rPh sb="36" eb="38">
      <t>サンカ</t>
    </rPh>
    <rPh sb="38" eb="40">
      <t>ジギョウ</t>
    </rPh>
    <rPh sb="40" eb="41">
      <t>シャ</t>
    </rPh>
    <phoneticPr fontId="8"/>
  </si>
  <si>
    <r>
      <t xml:space="preserve">補助事業概要説明書
</t>
    </r>
    <r>
      <rPr>
        <sz val="11"/>
        <rFont val="ＭＳ Ｐ明朝"/>
        <family val="1"/>
        <charset val="128"/>
      </rPr>
      <t>＊幹事社のみ</t>
    </r>
    <rPh sb="0" eb="2">
      <t>ホジョ</t>
    </rPh>
    <rPh sb="2" eb="4">
      <t>ジギョウ</t>
    </rPh>
    <rPh sb="4" eb="6">
      <t>ガイヨウ</t>
    </rPh>
    <rPh sb="6" eb="9">
      <t>セツメイショ</t>
    </rPh>
    <rPh sb="11" eb="13">
      <t>カンジ</t>
    </rPh>
    <rPh sb="13" eb="14">
      <t>シャ</t>
    </rPh>
    <phoneticPr fontId="8"/>
  </si>
  <si>
    <r>
      <t xml:space="preserve">支出計画書
</t>
    </r>
    <r>
      <rPr>
        <sz val="11"/>
        <color theme="1"/>
        <rFont val="ＭＳ Ｐ明朝"/>
        <family val="1"/>
        <charset val="128"/>
      </rPr>
      <t>＊幹事社、コンソーシアム参加事業者のみ</t>
    </r>
    <rPh sb="0" eb="2">
      <t>シシュツ</t>
    </rPh>
    <rPh sb="2" eb="4">
      <t>ケイカク</t>
    </rPh>
    <rPh sb="4" eb="5">
      <t>ショ</t>
    </rPh>
    <rPh sb="7" eb="9">
      <t>カンジ</t>
    </rPh>
    <rPh sb="9" eb="10">
      <t>シャ</t>
    </rPh>
    <rPh sb="18" eb="20">
      <t>サンカ</t>
    </rPh>
    <rPh sb="20" eb="22">
      <t>ジギョウ</t>
    </rPh>
    <rPh sb="22" eb="23">
      <t>シャ</t>
    </rPh>
    <phoneticPr fontId="8"/>
  </si>
  <si>
    <r>
      <t xml:space="preserve">交付申請書
</t>
    </r>
    <r>
      <rPr>
        <sz val="11"/>
        <color theme="1"/>
        <rFont val="ＭＳ Ｐ明朝"/>
        <family val="1"/>
        <charset val="128"/>
      </rPr>
      <t>＊幹事社、コンソーシアム参加事業者のみ</t>
    </r>
    <rPh sb="0" eb="2">
      <t>コウフ</t>
    </rPh>
    <rPh sb="2" eb="5">
      <t>シンセイショ</t>
    </rPh>
    <rPh sb="7" eb="9">
      <t>カンジ</t>
    </rPh>
    <rPh sb="9" eb="10">
      <t>シャ</t>
    </rPh>
    <rPh sb="18" eb="20">
      <t>サンカ</t>
    </rPh>
    <rPh sb="20" eb="22">
      <t>ジギョウ</t>
    </rPh>
    <rPh sb="22" eb="23">
      <t>シャ</t>
    </rPh>
    <phoneticPr fontId="8"/>
  </si>
  <si>
    <r>
      <t xml:space="preserve">共同申請確認書
</t>
    </r>
    <r>
      <rPr>
        <sz val="11"/>
        <color theme="1"/>
        <rFont val="ＭＳ Ｐ明朝"/>
        <family val="1"/>
        <charset val="128"/>
      </rPr>
      <t>＊共同申請参加事業者のみ</t>
    </r>
    <rPh sb="0" eb="2">
      <t>キョウドウ</t>
    </rPh>
    <rPh sb="2" eb="4">
      <t>シンセイ</t>
    </rPh>
    <rPh sb="4" eb="7">
      <t>カクニンショ</t>
    </rPh>
    <rPh sb="9" eb="11">
      <t>キョウドウ</t>
    </rPh>
    <rPh sb="11" eb="13">
      <t>シンセイ</t>
    </rPh>
    <rPh sb="13" eb="15">
      <t>サンカ</t>
    </rPh>
    <rPh sb="15" eb="17">
      <t>ジギョウ</t>
    </rPh>
    <rPh sb="17" eb="18">
      <t>シャ</t>
    </rPh>
    <phoneticPr fontId="3"/>
  </si>
  <si>
    <r>
      <t xml:space="preserve">コンソーシアム登録申請書
</t>
    </r>
    <r>
      <rPr>
        <sz val="11"/>
        <color theme="1"/>
        <rFont val="ＭＳ Ｐ明朝"/>
        <family val="1"/>
        <charset val="128"/>
      </rPr>
      <t>＊幹事社のみ</t>
    </r>
    <rPh sb="7" eb="9">
      <t>トウロク</t>
    </rPh>
    <rPh sb="9" eb="12">
      <t>シンセイショ</t>
    </rPh>
    <rPh sb="14" eb="16">
      <t>カンジ</t>
    </rPh>
    <rPh sb="16" eb="17">
      <t>シャ</t>
    </rPh>
    <phoneticPr fontId="3"/>
  </si>
  <si>
    <r>
      <t xml:space="preserve">コンソーシアム参加確認書
</t>
    </r>
    <r>
      <rPr>
        <sz val="11"/>
        <color theme="1"/>
        <rFont val="ＭＳ Ｐ明朝"/>
        <family val="1"/>
        <charset val="128"/>
      </rPr>
      <t>＊コンソーシアム参加事業者のみ</t>
    </r>
    <rPh sb="7" eb="9">
      <t>サンカ</t>
    </rPh>
    <rPh sb="9" eb="12">
      <t>カクニンショ</t>
    </rPh>
    <rPh sb="21" eb="23">
      <t>サンカ</t>
    </rPh>
    <rPh sb="23" eb="25">
      <t>ジギョウ</t>
    </rPh>
    <rPh sb="25" eb="26">
      <t>シャ</t>
    </rPh>
    <phoneticPr fontId="3"/>
  </si>
  <si>
    <t>幹事社名</t>
    <rPh sb="0" eb="2">
      <t>カンジ</t>
    </rPh>
    <rPh sb="2" eb="4">
      <t>シャメイ</t>
    </rPh>
    <rPh sb="3" eb="4">
      <t>メイ</t>
    </rPh>
    <phoneticPr fontId="3"/>
  </si>
  <si>
    <t>　　共同申請参加事業者　住所</t>
    <rPh sb="2" eb="4">
      <t xml:space="preserve">キョウドウシンセイ </t>
    </rPh>
    <rPh sb="4" eb="6">
      <t>シンセイ</t>
    </rPh>
    <rPh sb="6" eb="8">
      <t>サンカ</t>
    </rPh>
    <rPh sb="8" eb="10">
      <t>ジギョウ</t>
    </rPh>
    <rPh sb="10" eb="11">
      <t>シャ</t>
    </rPh>
    <rPh sb="12" eb="14">
      <t>ジュウショ</t>
    </rPh>
    <phoneticPr fontId="8"/>
  </si>
  <si>
    <t>財務諸表等 （単体の損益計算書（Ｐ／Ｌ）、貸借対照表（Ｂ／ Ｓ））。</t>
    <rPh sb="0" eb="2">
      <t>ザイム</t>
    </rPh>
    <rPh sb="2" eb="4">
      <t>ショヒョウ</t>
    </rPh>
    <rPh sb="4" eb="5">
      <t>トウ</t>
    </rPh>
    <rPh sb="7" eb="9">
      <t>タンタイ</t>
    </rPh>
    <rPh sb="10" eb="12">
      <t>ソンエキ</t>
    </rPh>
    <rPh sb="12" eb="15">
      <t>ケイサンショ</t>
    </rPh>
    <rPh sb="21" eb="23">
      <t>タイシャク</t>
    </rPh>
    <rPh sb="23" eb="26">
      <t>タイショウヒョウ</t>
    </rPh>
    <phoneticPr fontId="8"/>
  </si>
  <si>
    <t xml:space="preserve"> 共同申請の場合は、幹事社が共同申請参加事業者分をまとめて提出のこと。</t>
    <rPh sb="1" eb="3">
      <t>キョウドウ</t>
    </rPh>
    <rPh sb="3" eb="5">
      <t>シンセイ</t>
    </rPh>
    <rPh sb="6" eb="8">
      <t>バアイ</t>
    </rPh>
    <rPh sb="10" eb="12">
      <t>カンジ</t>
    </rPh>
    <rPh sb="12" eb="13">
      <t>シャ</t>
    </rPh>
    <rPh sb="14" eb="16">
      <t>キョウドウ</t>
    </rPh>
    <rPh sb="16" eb="18">
      <t>シンセイ</t>
    </rPh>
    <rPh sb="18" eb="20">
      <t>サンカ</t>
    </rPh>
    <rPh sb="20" eb="22">
      <t>ジギョウ</t>
    </rPh>
    <rPh sb="22" eb="23">
      <t>シャ</t>
    </rPh>
    <rPh sb="23" eb="24">
      <t>ブン</t>
    </rPh>
    <rPh sb="29" eb="31">
      <t>テイシュツ</t>
    </rPh>
    <phoneticPr fontId="3"/>
  </si>
  <si>
    <t>補助対象経費に人件費が含まれる場合のみ作成。</t>
    <rPh sb="0" eb="2">
      <t>ホジョ</t>
    </rPh>
    <rPh sb="2" eb="4">
      <t>タイショウ</t>
    </rPh>
    <rPh sb="4" eb="6">
      <t>ケイヒ</t>
    </rPh>
    <rPh sb="7" eb="10">
      <t>ジンケンヒ</t>
    </rPh>
    <rPh sb="11" eb="12">
      <t>フク</t>
    </rPh>
    <rPh sb="15" eb="17">
      <t>バアイ</t>
    </rPh>
    <rPh sb="19" eb="21">
      <t>サクセイ</t>
    </rPh>
    <phoneticPr fontId="8"/>
  </si>
  <si>
    <t>※費用細目をプルダウンから選択してください。
　選択しないと、合計金額が正しく反映されま
　せん。</t>
    <rPh sb="1" eb="3">
      <t>ヒヨウ</t>
    </rPh>
    <rPh sb="3" eb="5">
      <t>サイモク</t>
    </rPh>
    <rPh sb="13" eb="15">
      <t>センタク</t>
    </rPh>
    <rPh sb="24" eb="26">
      <t>センタク</t>
    </rPh>
    <rPh sb="31" eb="33">
      <t>ゴウケイ</t>
    </rPh>
    <rPh sb="33" eb="35">
      <t>キンガク</t>
    </rPh>
    <rPh sb="36" eb="37">
      <t>タダ</t>
    </rPh>
    <rPh sb="39" eb="41">
      <t>ハンエイ</t>
    </rPh>
    <phoneticPr fontId="3"/>
  </si>
  <si>
    <t>２／３</t>
    <phoneticPr fontId="3"/>
  </si>
  <si>
    <t>事業者基本情報</t>
    <rPh sb="0" eb="3">
      <t>ジギョウシャ</t>
    </rPh>
    <rPh sb="3" eb="5">
      <t>キホン</t>
    </rPh>
    <rPh sb="5" eb="7">
      <t>ジョウホウ</t>
    </rPh>
    <phoneticPr fontId="3"/>
  </si>
  <si>
    <t>役員名簿</t>
    <rPh sb="0" eb="2">
      <t>ヤクイン</t>
    </rPh>
    <rPh sb="2" eb="4">
      <t>メイボ</t>
    </rPh>
    <phoneticPr fontId="3"/>
  </si>
  <si>
    <r>
      <rPr>
        <sz val="11"/>
        <color theme="1"/>
        <rFont val="ＭＳ Ｐゴシック"/>
        <family val="3"/>
        <charset val="128"/>
        <scheme val="minor"/>
      </rPr>
      <t>【人件費が含まれる場合のみ】</t>
    </r>
    <r>
      <rPr>
        <u/>
        <sz val="11"/>
        <color theme="10"/>
        <rFont val="ＭＳ Ｐゴシック"/>
        <family val="2"/>
        <charset val="128"/>
        <scheme val="minor"/>
      </rPr>
      <t xml:space="preserve">
</t>
    </r>
    <r>
      <rPr>
        <u/>
        <sz val="11"/>
        <color theme="10"/>
        <rFont val="ＭＳ Ｐゴシック"/>
        <family val="3"/>
        <charset val="128"/>
        <scheme val="minor"/>
      </rPr>
      <t>人件費単価計算書</t>
    </r>
    <rPh sb="1" eb="4">
      <t>ジンケンヒ</t>
    </rPh>
    <rPh sb="5" eb="6">
      <t>フク</t>
    </rPh>
    <rPh sb="9" eb="11">
      <t>バアイ</t>
    </rPh>
    <rPh sb="15" eb="18">
      <t>ジンケンヒ</t>
    </rPh>
    <rPh sb="18" eb="20">
      <t>タンカ</t>
    </rPh>
    <rPh sb="20" eb="23">
      <t>ケイサンショ</t>
    </rPh>
    <phoneticPr fontId="8"/>
  </si>
  <si>
    <r>
      <rPr>
        <sz val="11"/>
        <color theme="1"/>
        <rFont val="ＭＳ Ｐゴシック"/>
        <family val="3"/>
        <charset val="128"/>
        <scheme val="minor"/>
      </rPr>
      <t xml:space="preserve">【人件費が含まれる場合のみ】
</t>
    </r>
    <r>
      <rPr>
        <u/>
        <sz val="11"/>
        <color theme="10"/>
        <rFont val="ＭＳ Ｐゴシック"/>
        <family val="3"/>
        <charset val="128"/>
        <scheme val="minor"/>
      </rPr>
      <t>人件費計算根拠</t>
    </r>
    <rPh sb="1" eb="4">
      <t>ジンケンヒ</t>
    </rPh>
    <rPh sb="5" eb="6">
      <t>フク</t>
    </rPh>
    <rPh sb="9" eb="11">
      <t>バアイ</t>
    </rPh>
    <rPh sb="15" eb="18">
      <t>ジンケンヒ</t>
    </rPh>
    <rPh sb="18" eb="20">
      <t>ケイサン</t>
    </rPh>
    <rPh sb="20" eb="22">
      <t>コンキョ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</si>
  <si>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</si>
  <si>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</si>
  <si>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</si>
  <si>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rPh sb="19" eb="20">
      <t>ヒ</t>
    </rPh>
    <rPh sb="20" eb="23">
      <t>ホジョキン</t>
    </rPh>
    <phoneticPr fontId="3"/>
  </si>
  <si>
    <t>他の国庫事業との重複があります</t>
    <rPh sb="0" eb="1">
      <t>ホカ</t>
    </rPh>
    <rPh sb="2" eb="6">
      <t>コッコジギョウ</t>
    </rPh>
    <rPh sb="8" eb="10">
      <t>チョウフク</t>
    </rPh>
    <phoneticPr fontId="3"/>
  </si>
  <si>
    <t xml:space="preserve">    代表理事　　赤池　　学　　殿</t>
    <phoneticPr fontId="3"/>
  </si>
  <si>
    <t>一般社団法人 環境共創イニシアチブ</t>
    <phoneticPr fontId="3"/>
  </si>
  <si>
    <t>　←幹事社の押印。事業責任者の押印でかまいません。
　　※社判である必要はありません。</t>
    <rPh sb="2" eb="4">
      <t>カンジ</t>
    </rPh>
    <rPh sb="4" eb="5">
      <t>シャ</t>
    </rPh>
    <rPh sb="9" eb="11">
      <t>ジギョウ</t>
    </rPh>
    <rPh sb="11" eb="14">
      <t>セキニンシャ</t>
    </rPh>
    <rPh sb="15" eb="17">
      <t>オウイン</t>
    </rPh>
    <phoneticPr fontId="3"/>
  </si>
  <si>
    <t>＊押印は登録している実印にてお願いします。</t>
    <phoneticPr fontId="3"/>
  </si>
  <si>
    <t>←別添２－１の人件費単価計算書に入力いただいた担当者から選択できます。単価は登録いただいた健保等級単価が自動入力されます。</t>
    <rPh sb="7" eb="10">
      <t>ジンケンヒ</t>
    </rPh>
    <rPh sb="10" eb="12">
      <t>タンカ</t>
    </rPh>
    <rPh sb="12" eb="15">
      <t>ケイサンショ</t>
    </rPh>
    <rPh sb="16" eb="18">
      <t>ニュウリョク</t>
    </rPh>
    <rPh sb="28" eb="30">
      <t>センタク</t>
    </rPh>
    <rPh sb="35" eb="37">
      <t>タンカ</t>
    </rPh>
    <rPh sb="38" eb="40">
      <t>トウロク</t>
    </rPh>
    <rPh sb="45" eb="47">
      <t>ケンポ</t>
    </rPh>
    <rPh sb="47" eb="49">
      <t>トウキュウ</t>
    </rPh>
    <rPh sb="49" eb="51">
      <t>タンカ</t>
    </rPh>
    <phoneticPr fontId="3"/>
  </si>
  <si>
    <t>指定
（別添２-１）</t>
    <rPh sb="0" eb="2">
      <t>シテイ</t>
    </rPh>
    <rPh sb="4" eb="6">
      <t>ベッテン</t>
    </rPh>
    <phoneticPr fontId="8"/>
  </si>
  <si>
    <t>指定
（別添２-２）</t>
    <rPh sb="0" eb="2">
      <t>シテイ</t>
    </rPh>
    <rPh sb="4" eb="6">
      <t>ベッテン</t>
    </rPh>
    <phoneticPr fontId="8"/>
  </si>
  <si>
    <t>指定
（別添３-１）</t>
    <rPh sb="4" eb="6">
      <t>ベッテン</t>
    </rPh>
    <phoneticPr fontId="3"/>
  </si>
  <si>
    <t>指定
（別添３-２）</t>
    <rPh sb="4" eb="6">
      <t>ベッテン</t>
    </rPh>
    <phoneticPr fontId="3"/>
  </si>
  <si>
    <t>指定
（別添３-３）</t>
    <rPh sb="4" eb="6">
      <t>ベッテン</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</si>
  <si>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</si>
  <si>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スタートアップ
要件確認</t>
    <rPh sb="8" eb="10">
      <t>ヨウケン</t>
    </rPh>
    <rPh sb="10" eb="12">
      <t>カクニン</t>
    </rPh>
    <phoneticPr fontId="3"/>
  </si>
  <si>
    <r>
      <t xml:space="preserve">J-Startupへの該当
</t>
    </r>
    <r>
      <rPr>
        <sz val="9"/>
        <color rgb="FFFF0000"/>
        <rFont val="ＭＳ Ｐ明朝"/>
        <family val="1"/>
        <charset val="128"/>
      </rPr>
      <t>※スタートアップ対象事業者のみ記載</t>
    </r>
    <rPh sb="11" eb="13">
      <t>ガイトウ</t>
    </rPh>
    <rPh sb="29" eb="31">
      <t>キサイ</t>
    </rPh>
    <phoneticPr fontId="3"/>
  </si>
  <si>
    <r>
      <t xml:space="preserve">J-Startup以外の場合はスタートアップに該当すると考える根拠を記載
</t>
    </r>
    <r>
      <rPr>
        <sz val="9"/>
        <color rgb="FFFF0000"/>
        <rFont val="ＭＳ Ｐ明朝"/>
        <family val="1"/>
        <charset val="128"/>
      </rPr>
      <t>※スタートアップ対象事業者のみ記載</t>
    </r>
    <rPh sb="9" eb="11">
      <t>イガイ</t>
    </rPh>
    <rPh sb="12" eb="14">
      <t>バアイ</t>
    </rPh>
    <rPh sb="23" eb="25">
      <t>ガイトウ</t>
    </rPh>
    <rPh sb="28" eb="29">
      <t>カンガ</t>
    </rPh>
    <rPh sb="31" eb="33">
      <t>コンキョ</t>
    </rPh>
    <rPh sb="34" eb="36">
      <t>キサイ</t>
    </rPh>
    <phoneticPr fontId="3"/>
  </si>
  <si>
    <t>Ａ</t>
    <phoneticPr fontId="3"/>
  </si>
  <si>
    <t>2020.7.10更新</t>
    <rPh sb="9" eb="1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</si>
</sst>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43" formatCode="_ * #,##0.00_ ;_ * \-#,##0.00_ ;_ * &quot;-&quot;??_ ;_ @_ "/>
    <numFmt numFmtId="176" formatCode="&quot;¥&quot;#,##0_);[Red]\(&quot;¥&quot;#,##0\)"/>
    <numFmt numFmtId="177" formatCode="[$-F800]dddd\,\ mmmm\ dd\,\ yyyy"/>
    <numFmt numFmtId="178" formatCode="#\ ?/2"/>
    <numFmt numFmtId="179" formatCode="0;;;@"/>
    <numFmt numFmtId="180" formatCode="#,###&quot;円&quot;"/>
    <numFmt numFmtId="181" formatCode="#,###&quot;人&quot;"/>
    <numFmt numFmtId="182" formatCode="#,##0.0_ ;[Red]\-#,##0.0\ "/>
    <numFmt numFmtId="183" formatCode="0.0_ "/>
  </numFmts>
  <fonts count="69">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sz val="11"/>
      <color rgb="FFFF0000"/>
      <name val="ＭＳ 明朝"/>
      <family val="1"/>
      <charset val="128"/>
    </font>
    <font>
      <b/>
      <sz val="12"/>
      <color rgb="FF333333"/>
      <name val="游ゴシック"/>
      <family val="3"/>
      <charset val="128"/>
    </font>
    <font>
      <sz val="11"/>
      <color rgb="FFFF0000"/>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6"/>
      <name val="ＭＳ Ｐゴシック"/>
      <family val="3"/>
      <charset val="128"/>
      <scheme val="minor"/>
    </font>
    <font>
      <sz val="10"/>
      <color theme="1" tint="0.249977111117893"/>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
      <sz val="8"/>
      <color theme="1" tint="0.249977111117893"/>
      <name val="ＭＳ Ｐゴシック"/>
      <family val="3"/>
      <charset val="128"/>
      <scheme val="minor"/>
    </font>
    <font>
      <sz val="11"/>
      <color theme="1"/>
      <name val="ＭＳ Ｐゴシック (本文)"/>
      <family val="3"/>
      <charset val="128"/>
    </font>
    <font>
      <sz val="10"/>
      <color theme="1"/>
      <name val="ＭＳ Ｐゴシック (本文)"/>
      <family val="3"/>
      <charset val="128"/>
    </font>
    <font>
      <sz val="12"/>
      <color theme="1"/>
      <name val="ＭＳ Ｐ明朝"/>
      <family val="1"/>
      <charset val="128"/>
    </font>
    <font>
      <b/>
      <sz val="16"/>
      <color theme="1"/>
      <name val="ＭＳ Ｐ明朝"/>
      <family val="1"/>
      <charset val="128"/>
    </font>
    <font>
      <sz val="18"/>
      <name val="Arial"/>
      <family val="2"/>
    </font>
    <font>
      <sz val="8"/>
      <color rgb="FF000000"/>
      <name val="Meiryo UI"/>
      <family val="3"/>
      <charset val="128"/>
    </font>
    <font>
      <sz val="11"/>
      <color rgb="FFFF0000"/>
      <name val="ＭＳ Ｐゴシック"/>
      <family val="3"/>
      <charset val="128"/>
      <scheme val="minor"/>
    </font>
    <font>
      <sz val="12"/>
      <color theme="1"/>
      <name val="ＭＳ 明朝"/>
      <family val="1"/>
      <charset val="128"/>
    </font>
    <font>
      <sz val="14"/>
      <name val="ＭＳ Ｐゴシック"/>
      <family val="3"/>
      <charset val="128"/>
      <scheme val="minor"/>
    </font>
    <font>
      <sz val="11"/>
      <color theme="3"/>
      <name val="ＭＳ Ｐ明朝"/>
      <family val="1"/>
      <charset val="128"/>
    </font>
    <font>
      <sz val="14"/>
      <color theme="1"/>
      <name val="ＭＳ Ｐ明朝"/>
      <family val="1"/>
      <charset val="128"/>
    </font>
    <font>
      <u/>
      <sz val="11"/>
      <color theme="10"/>
      <name val="ＭＳ Ｐゴシック"/>
      <family val="3"/>
      <charset val="128"/>
      <scheme val="minor"/>
    </font>
    <font>
      <b/>
      <sz val="16"/>
      <name val="ＭＳ 明朝"/>
      <family val="1"/>
      <charset val="128"/>
    </font>
    <font>
      <sz val="12"/>
      <color rgb="FFFF0000"/>
      <name val="ＭＳ Ｐ明朝"/>
      <family val="1"/>
      <charset val="128"/>
    </font>
    <font>
      <sz val="10"/>
      <color theme="0"/>
      <name val="Meiryo UI"/>
      <family val="3"/>
      <charset val="128"/>
    </font>
    <font>
      <sz val="8"/>
      <color theme="0"/>
      <name val="Meiryo UI"/>
      <family val="3"/>
      <charset val="128"/>
    </font>
    <font>
      <sz val="9"/>
      <color rgb="FF000000"/>
      <name val="Meiryo UI"/>
      <family val="3"/>
      <charset val="128"/>
    </font>
    <font>
      <sz val="9"/>
      <color rgb="FFFF0000"/>
      <name val="ＭＳ Ｐ明朝"/>
      <family val="1"/>
      <charset val="128"/>
    </font>
    <font>
      <b/>
      <sz val="11"/>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thin">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8" fillId="0" borderId="0" applyFill="0" applyBorder="0" applyAlignment="0" applyProtection="0"/>
    <xf numFmtId="176" fontId="5" fillId="0" borderId="0" applyFont="0" applyFill="0" applyBorder="0" applyAlignment="0" applyProtection="0">
      <alignment vertical="center"/>
    </xf>
    <xf numFmtId="0" fontId="29"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2" fillId="0" borderId="0" applyNumberFormat="0" applyFill="0" applyBorder="0" applyAlignment="0" applyProtection="0">
      <alignment vertical="center"/>
    </xf>
  </cellStyleXfs>
  <cellXfs count="324">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0" fontId="0" fillId="0" borderId="0" xfId="0" applyAlignment="1">
      <alignment vertical="center" wrapText="1"/>
    </xf>
    <xf numFmtId="38" fontId="14" fillId="0" borderId="4" xfId="2" applyNumberFormat="1" applyFont="1" applyBorder="1" applyAlignment="1" applyProtection="1">
      <alignment vertical="center" wrapText="1" shrinkToFit="1"/>
      <protection locked="0"/>
    </xf>
    <xf numFmtId="38" fontId="14" fillId="0" borderId="1" xfId="2" applyNumberFormat="1" applyFont="1" applyBorder="1" applyAlignment="1" applyProtection="1">
      <alignment vertical="center" wrapText="1" shrinkToFit="1"/>
      <protection locked="0"/>
    </xf>
    <xf numFmtId="38" fontId="14" fillId="0" borderId="3" xfId="2" applyNumberFormat="1" applyFont="1" applyBorder="1" applyAlignment="1" applyProtection="1">
      <alignment vertical="center" shrinkToFit="1"/>
      <protection locked="0"/>
    </xf>
    <xf numFmtId="38" fontId="14" fillId="0" borderId="17"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0" fontId="6" fillId="0" borderId="0" xfId="2" applyFont="1" applyAlignment="1" applyProtection="1">
      <alignment horizontal="right"/>
      <protection locked="0"/>
    </xf>
    <xf numFmtId="0" fontId="6" fillId="0" borderId="0" xfId="2" applyFont="1" applyAlignment="1" applyProtection="1">
      <alignment vertical="center" wrapText="1"/>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6" fillId="0" borderId="0" xfId="2" applyFont="1" applyAlignment="1">
      <alignment vertical="center" wrapText="1"/>
    </xf>
    <xf numFmtId="38" fontId="14" fillId="4" borderId="3" xfId="2" applyNumberFormat="1" applyFont="1" applyFill="1" applyBorder="1" applyAlignment="1">
      <alignment vertical="center" wrapText="1"/>
    </xf>
    <xf numFmtId="38" fontId="14" fillId="4" borderId="15" xfId="2" applyNumberFormat="1" applyFont="1" applyFill="1" applyBorder="1" applyAlignment="1">
      <alignment vertical="center" wrapText="1"/>
    </xf>
    <xf numFmtId="0" fontId="6" fillId="0" borderId="0" xfId="2" applyFont="1">
      <alignment vertical="center"/>
    </xf>
    <xf numFmtId="0" fontId="9" fillId="0" borderId="0" xfId="2" applyFont="1" applyAlignment="1">
      <alignment horizontal="right" vertical="center" indent="1"/>
    </xf>
    <xf numFmtId="0" fontId="12" fillId="0" borderId="0" xfId="2" applyFont="1">
      <alignment vertical="center"/>
    </xf>
    <xf numFmtId="0" fontId="14" fillId="3" borderId="11" xfId="2" applyFont="1" applyFill="1" applyBorder="1">
      <alignment vertical="center"/>
    </xf>
    <xf numFmtId="0" fontId="7" fillId="0" borderId="0" xfId="2" applyFont="1">
      <alignment vertical="center"/>
    </xf>
    <xf numFmtId="0" fontId="6" fillId="0" borderId="0" xfId="2" applyFont="1" applyAlignment="1">
      <alignment horizontal="left" vertical="center" wrapText="1"/>
    </xf>
    <xf numFmtId="0" fontId="14" fillId="3" borderId="6" xfId="2" applyFont="1" applyFill="1" applyBorder="1">
      <alignment vertical="center"/>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0" xfId="0" applyFont="1">
      <alignment vertical="center"/>
    </xf>
    <xf numFmtId="0" fontId="22" fillId="0" borderId="3" xfId="0" applyFont="1" applyBorder="1" applyAlignment="1">
      <alignment horizontal="center" vertical="center"/>
    </xf>
    <xf numFmtId="0" fontId="22" fillId="0" borderId="19" xfId="0" applyFont="1" applyBorder="1" applyAlignment="1">
      <alignment horizontal="left" vertical="center" indent="1"/>
    </xf>
    <xf numFmtId="0" fontId="22" fillId="0" borderId="22" xfId="0" applyFont="1" applyBorder="1" applyAlignment="1">
      <alignment horizontal="left" vertical="center" indent="1"/>
    </xf>
    <xf numFmtId="0" fontId="22" fillId="0" borderId="24" xfId="0" applyFont="1" applyBorder="1" applyAlignment="1">
      <alignment horizontal="left" vertical="center" indent="1"/>
    </xf>
    <xf numFmtId="0" fontId="22" fillId="0" borderId="26" xfId="0" applyFont="1" applyBorder="1" applyAlignment="1">
      <alignment horizontal="left" vertical="center" indent="1"/>
    </xf>
    <xf numFmtId="0" fontId="22" fillId="0" borderId="28" xfId="0" applyFont="1" applyBorder="1" applyAlignment="1">
      <alignment horizontal="left" vertical="center" indent="3"/>
    </xf>
    <xf numFmtId="0" fontId="22" fillId="0" borderId="23" xfId="0" applyFont="1" applyBorder="1" applyAlignment="1">
      <alignment horizontal="left" vertical="center"/>
    </xf>
    <xf numFmtId="0" fontId="22" fillId="0" borderId="29" xfId="0" applyFont="1" applyBorder="1" applyAlignment="1">
      <alignment horizontal="left" vertical="center" indent="3"/>
    </xf>
    <xf numFmtId="0" fontId="22" fillId="0" borderId="27" xfId="0" applyFont="1" applyBorder="1" applyAlignment="1">
      <alignment horizontal="left" vertical="center"/>
    </xf>
    <xf numFmtId="0" fontId="22" fillId="0" borderId="20" xfId="0" applyFont="1" applyBorder="1" applyAlignment="1">
      <alignment horizontal="left" vertical="center" indent="1"/>
    </xf>
    <xf numFmtId="0" fontId="16" fillId="0" borderId="0" xfId="2" applyFont="1">
      <alignment vertical="center"/>
    </xf>
    <xf numFmtId="0" fontId="16" fillId="0" borderId="0" xfId="2" applyFont="1" applyAlignment="1">
      <alignment horizontal="right" vertical="center"/>
    </xf>
    <xf numFmtId="0" fontId="9" fillId="0" borderId="0" xfId="2" applyFont="1" applyAlignment="1">
      <alignment horizontal="right" vertical="top" indent="1"/>
    </xf>
    <xf numFmtId="0" fontId="22" fillId="0" borderId="30" xfId="0" applyFont="1" applyBorder="1" applyAlignment="1">
      <alignment horizontal="left" vertical="center" indent="2"/>
    </xf>
    <xf numFmtId="0" fontId="22" fillId="0" borderId="0" xfId="0" applyFont="1" applyProtection="1">
      <alignment vertical="center"/>
    </xf>
    <xf numFmtId="0" fontId="24" fillId="5" borderId="3" xfId="8" applyFont="1" applyFill="1" applyBorder="1" applyAlignment="1" applyProtection="1">
      <alignment horizontal="center" vertical="center"/>
    </xf>
    <xf numFmtId="0" fontId="16" fillId="0" borderId="3" xfId="8" applyFont="1" applyBorder="1" applyAlignment="1" applyProtection="1">
      <alignment horizontal="center" vertical="center" wrapText="1"/>
    </xf>
    <xf numFmtId="0" fontId="33"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0" fontId="20"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7"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8"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19" fillId="0" borderId="18"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18" fillId="4" borderId="2" xfId="1" applyFont="1" applyFill="1" applyBorder="1" applyProtection="1">
      <alignment vertical="center"/>
    </xf>
    <xf numFmtId="38" fontId="2" fillId="2" borderId="0" xfId="1" applyFont="1" applyFill="1" applyProtection="1">
      <alignment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0" fontId="16" fillId="0" borderId="7" xfId="0" applyFont="1" applyBorder="1" applyAlignment="1" applyProtection="1">
      <alignment horizontal="left" vertical="center" indent="1"/>
      <protection locked="0"/>
    </xf>
    <xf numFmtId="0" fontId="16" fillId="0" borderId="21" xfId="0" applyFont="1" applyBorder="1" applyAlignment="1" applyProtection="1">
      <alignment horizontal="left" vertical="center" wrapText="1" indent="1"/>
      <protection locked="0"/>
    </xf>
    <xf numFmtId="0" fontId="16" fillId="0" borderId="23" xfId="0" applyFont="1" applyBorder="1" applyAlignment="1" applyProtection="1">
      <alignment horizontal="left" vertical="center" indent="1"/>
      <protection locked="0"/>
    </xf>
    <xf numFmtId="0" fontId="16" fillId="0" borderId="25" xfId="0" applyFont="1" applyBorder="1" applyAlignment="1" applyProtection="1">
      <alignment horizontal="left" vertical="center" indent="1"/>
      <protection locked="0"/>
    </xf>
    <xf numFmtId="0" fontId="16" fillId="0" borderId="30" xfId="0" applyFont="1" applyBorder="1" applyAlignment="1" applyProtection="1">
      <alignment horizontal="left" vertical="center" indent="1"/>
      <protection locked="0"/>
    </xf>
    <xf numFmtId="0" fontId="16" fillId="0" borderId="30" xfId="0" applyFont="1" applyBorder="1" applyAlignment="1" applyProtection="1">
      <alignment horizontal="left" vertical="center" wrapText="1" indent="1"/>
      <protection locked="0"/>
    </xf>
    <xf numFmtId="0" fontId="13" fillId="0" borderId="0" xfId="2" applyFont="1">
      <alignment vertical="center"/>
    </xf>
    <xf numFmtId="177" fontId="16" fillId="0" borderId="0" xfId="2" applyNumberFormat="1" applyFont="1" applyAlignment="1" applyProtection="1">
      <alignment horizontal="left" vertical="center"/>
      <protection locked="0"/>
    </xf>
    <xf numFmtId="0" fontId="13" fillId="0" borderId="0" xfId="2" applyFont="1" applyAlignment="1">
      <alignment vertical="center" wrapText="1"/>
    </xf>
    <xf numFmtId="38" fontId="9" fillId="2" borderId="0" xfId="1" applyFont="1" applyFill="1" applyProtection="1">
      <alignment vertical="center"/>
      <protection locked="0"/>
    </xf>
    <xf numFmtId="38" fontId="36" fillId="2" borderId="0" xfId="1" applyFont="1" applyFill="1" applyAlignment="1">
      <alignment horizontal="right" vertical="center"/>
    </xf>
    <xf numFmtId="38" fontId="9" fillId="0" borderId="0" xfId="1" applyFont="1" applyProtection="1">
      <alignment vertical="center"/>
      <protection locked="0"/>
    </xf>
    <xf numFmtId="38" fontId="14" fillId="0" borderId="15" xfId="2" applyNumberFormat="1" applyFont="1" applyBorder="1" applyAlignment="1" applyProtection="1">
      <alignment vertical="center" shrinkToFit="1"/>
      <protection locked="0"/>
    </xf>
    <xf numFmtId="38" fontId="14" fillId="0" borderId="2" xfId="2" applyNumberFormat="1" applyFont="1" applyBorder="1" applyAlignment="1" applyProtection="1">
      <alignment vertical="center" shrinkToFit="1"/>
      <protection locked="0"/>
    </xf>
    <xf numFmtId="0" fontId="37" fillId="0" borderId="0" xfId="2" applyFont="1" applyProtection="1">
      <alignment vertical="center"/>
      <protection locked="0"/>
    </xf>
    <xf numFmtId="0" fontId="14" fillId="2" borderId="0" xfId="0" applyFont="1" applyFill="1" applyProtection="1">
      <alignment vertical="center"/>
      <protection locked="0"/>
    </xf>
    <xf numFmtId="38" fontId="14" fillId="2" borderId="0" xfId="1" applyFont="1" applyFill="1" applyProtection="1">
      <alignment vertical="center"/>
      <protection locked="0"/>
    </xf>
    <xf numFmtId="38" fontId="17" fillId="4" borderId="3" xfId="1" applyFont="1" applyFill="1" applyBorder="1" applyProtection="1">
      <alignment vertical="center"/>
    </xf>
    <xf numFmtId="38" fontId="14" fillId="0" borderId="5" xfId="2" applyNumberFormat="1" applyFont="1" applyBorder="1" applyAlignment="1" applyProtection="1">
      <alignment vertical="center" wrapText="1" shrinkToFit="1"/>
      <protection locked="0"/>
    </xf>
    <xf numFmtId="0" fontId="35" fillId="2" borderId="0" xfId="0" applyFont="1" applyFill="1" applyProtection="1">
      <alignment vertical="center"/>
      <protection locked="0"/>
    </xf>
    <xf numFmtId="38" fontId="35" fillId="2" borderId="0" xfId="1" applyFont="1" applyFill="1" applyProtection="1">
      <alignment vertical="center"/>
      <protection locked="0"/>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6" fillId="0" borderId="0" xfId="2" applyFont="1" applyProtection="1">
      <alignment vertical="center"/>
    </xf>
    <xf numFmtId="0" fontId="16" fillId="0" borderId="0" xfId="2" applyFont="1" applyAlignment="1" applyProtection="1">
      <alignment horizontal="right" vertical="center"/>
    </xf>
    <xf numFmtId="0" fontId="16" fillId="0" borderId="0" xfId="2" applyFont="1" applyAlignment="1" applyProtection="1">
      <alignment horizontal="right" vertical="top"/>
    </xf>
    <xf numFmtId="0" fontId="16" fillId="0" borderId="0" xfId="2" applyFont="1" applyAlignment="1" applyProtection="1">
      <alignment horizontal="left" vertical="center"/>
    </xf>
    <xf numFmtId="0" fontId="35" fillId="0" borderId="0" xfId="0" applyFont="1" applyProtection="1">
      <alignment vertical="center"/>
    </xf>
    <xf numFmtId="0" fontId="16" fillId="0" borderId="3" xfId="0" applyFont="1" applyBorder="1" applyAlignment="1" applyProtection="1">
      <alignment vertical="center" wrapText="1"/>
    </xf>
    <xf numFmtId="0" fontId="16" fillId="0" borderId="3" xfId="2" applyFont="1" applyBorder="1" applyAlignment="1" applyProtection="1">
      <alignment vertical="center" wrapText="1"/>
    </xf>
    <xf numFmtId="38" fontId="16" fillId="0" borderId="3" xfId="1" applyFont="1" applyBorder="1" applyAlignment="1" applyProtection="1">
      <alignment vertical="center" wrapText="1"/>
    </xf>
    <xf numFmtId="0" fontId="16" fillId="0" borderId="0" xfId="2" applyFont="1" applyAlignment="1" applyProtection="1">
      <alignment horizontal="left" vertical="center" indent="1"/>
    </xf>
    <xf numFmtId="0" fontId="20" fillId="2" borderId="3" xfId="2" applyFont="1" applyFill="1" applyBorder="1" applyAlignment="1" applyProtection="1">
      <alignment horizontal="center" vertical="center"/>
      <protection locked="0"/>
    </xf>
    <xf numFmtId="178" fontId="16" fillId="0" borderId="3" xfId="2" quotePrefix="1" applyNumberFormat="1" applyFont="1" applyBorder="1" applyAlignment="1" applyProtection="1">
      <alignment horizontal="center" vertical="center" wrapText="1"/>
    </xf>
    <xf numFmtId="38" fontId="40" fillId="2" borderId="0" xfId="1" applyFont="1" applyFill="1" applyProtection="1">
      <alignment vertical="center"/>
    </xf>
    <xf numFmtId="0" fontId="24" fillId="5" borderId="6" xfId="8" applyFont="1" applyFill="1" applyBorder="1" applyAlignment="1" applyProtection="1">
      <alignment horizontal="center" vertical="center"/>
    </xf>
    <xf numFmtId="0" fontId="16" fillId="0" borderId="2" xfId="8" applyFont="1" applyBorder="1" applyAlignment="1">
      <alignment horizontal="center" vertical="center" wrapText="1"/>
    </xf>
    <xf numFmtId="0" fontId="22" fillId="0" borderId="3" xfId="0" applyFont="1" applyBorder="1" applyAlignment="1">
      <alignment horizontal="center" vertical="center"/>
    </xf>
    <xf numFmtId="0" fontId="16" fillId="0" borderId="0" xfId="2" applyFont="1" applyAlignment="1">
      <alignment vertical="top"/>
    </xf>
    <xf numFmtId="0" fontId="16" fillId="0" borderId="2" xfId="8" applyFont="1" applyBorder="1" applyAlignment="1">
      <alignment horizontal="left" vertical="center" wrapText="1"/>
    </xf>
    <xf numFmtId="0" fontId="16" fillId="0" borderId="3" xfId="8" applyFont="1" applyBorder="1" applyAlignment="1">
      <alignment horizontal="left" vertical="center" wrapText="1"/>
    </xf>
    <xf numFmtId="0" fontId="22" fillId="0" borderId="0" xfId="0" applyFont="1" applyBorder="1" applyAlignment="1">
      <alignment horizontal="left" vertical="center" indent="3"/>
    </xf>
    <xf numFmtId="0" fontId="22" fillId="0" borderId="0" xfId="0" applyFont="1" applyBorder="1" applyAlignment="1">
      <alignment horizontal="left" vertical="center"/>
    </xf>
    <xf numFmtId="0" fontId="43" fillId="0" borderId="0" xfId="2" applyFont="1">
      <alignment vertical="center"/>
    </xf>
    <xf numFmtId="0" fontId="44" fillId="0" borderId="0" xfId="2" applyFont="1">
      <alignment vertical="center"/>
    </xf>
    <xf numFmtId="0" fontId="46" fillId="0" borderId="0" xfId="2" applyFont="1" applyAlignment="1">
      <alignment vertical="center" wrapText="1"/>
    </xf>
    <xf numFmtId="0" fontId="48" fillId="0" borderId="0" xfId="2" applyFont="1" applyAlignment="1">
      <alignment vertical="center" wrapText="1"/>
    </xf>
    <xf numFmtId="0" fontId="42" fillId="0" borderId="0" xfId="2" applyFont="1" applyAlignment="1">
      <alignment vertical="center" wrapText="1"/>
    </xf>
    <xf numFmtId="0" fontId="49" fillId="0" borderId="0" xfId="2" applyFont="1" applyAlignment="1">
      <alignment vertical="center" wrapText="1"/>
    </xf>
    <xf numFmtId="0" fontId="50" fillId="0" borderId="0" xfId="2" applyFont="1">
      <alignment vertical="center"/>
    </xf>
    <xf numFmtId="0" fontId="51" fillId="0" borderId="0" xfId="2" applyFont="1">
      <alignment vertical="center"/>
    </xf>
    <xf numFmtId="0" fontId="50" fillId="0" borderId="0" xfId="2" applyFont="1" applyAlignment="1">
      <alignment horizontal="left" vertical="center" wrapText="1"/>
    </xf>
    <xf numFmtId="0" fontId="51" fillId="0" borderId="0" xfId="2" applyFont="1" applyAlignment="1">
      <alignment horizontal="left" vertical="center"/>
    </xf>
    <xf numFmtId="0" fontId="22" fillId="0" borderId="0" xfId="0" applyFont="1" applyAlignment="1">
      <alignment horizontal="right" vertical="center"/>
    </xf>
    <xf numFmtId="0" fontId="22" fillId="0" borderId="0" xfId="0" applyFont="1" applyFill="1" applyProtection="1">
      <alignment vertical="center"/>
    </xf>
    <xf numFmtId="0" fontId="55" fillId="0" borderId="35" xfId="0" applyFont="1" applyFill="1" applyBorder="1" applyAlignment="1">
      <alignment horizontal="center" vertical="center" wrapText="1" readingOrder="1"/>
    </xf>
    <xf numFmtId="0" fontId="55" fillId="0" borderId="36" xfId="0" applyFont="1" applyFill="1" applyBorder="1" applyAlignment="1">
      <alignment horizontal="center" vertical="center" wrapText="1" readingOrder="1"/>
    </xf>
    <xf numFmtId="0" fontId="54" fillId="0" borderId="35" xfId="0" applyFont="1" applyFill="1" applyBorder="1" applyAlignment="1">
      <alignment horizontal="center" vertical="center" wrapText="1"/>
    </xf>
    <xf numFmtId="0" fontId="24" fillId="5" borderId="9" xfId="8" applyFont="1" applyFill="1" applyBorder="1" applyAlignment="1" applyProtection="1">
      <alignment horizontal="center" vertical="center"/>
    </xf>
    <xf numFmtId="0" fontId="55" fillId="0" borderId="37" xfId="0" applyFont="1" applyFill="1" applyBorder="1" applyAlignment="1">
      <alignment horizontal="center" vertical="center" wrapText="1" readingOrder="1"/>
    </xf>
    <xf numFmtId="0" fontId="55" fillId="0" borderId="0" xfId="0" applyFont="1" applyFill="1" applyBorder="1" applyAlignment="1">
      <alignment horizontal="center" vertical="center" wrapText="1" readingOrder="1"/>
    </xf>
    <xf numFmtId="0" fontId="53" fillId="0" borderId="38" xfId="0" applyFont="1" applyBorder="1">
      <alignment vertical="center"/>
    </xf>
    <xf numFmtId="0" fontId="22" fillId="0" borderId="39" xfId="0" applyFont="1" applyBorder="1" applyProtection="1">
      <alignment vertical="center"/>
    </xf>
    <xf numFmtId="0" fontId="22" fillId="0" borderId="39" xfId="0" applyFont="1" applyBorder="1" applyAlignment="1" applyProtection="1">
      <alignment horizontal="center" vertical="center"/>
    </xf>
    <xf numFmtId="0" fontId="24" fillId="5" borderId="40" xfId="8" applyFont="1" applyFill="1" applyBorder="1" applyAlignment="1" applyProtection="1">
      <alignment horizontal="center" vertical="center"/>
    </xf>
    <xf numFmtId="0" fontId="31" fillId="0" borderId="42" xfId="8" applyFont="1" applyBorder="1" applyAlignment="1">
      <alignment horizontal="center" vertical="center"/>
    </xf>
    <xf numFmtId="0" fontId="31" fillId="0" borderId="40" xfId="8" applyFont="1" applyBorder="1" applyAlignment="1" applyProtection="1">
      <alignment horizontal="center" vertical="center"/>
    </xf>
    <xf numFmtId="0" fontId="55" fillId="0" borderId="43" xfId="0" applyFont="1" applyFill="1" applyBorder="1" applyAlignment="1">
      <alignment horizontal="center" vertical="center" wrapText="1" readingOrder="1"/>
    </xf>
    <xf numFmtId="0" fontId="31" fillId="0" borderId="44" xfId="8" applyFont="1" applyBorder="1" applyAlignment="1" applyProtection="1">
      <alignment horizontal="center" vertical="center"/>
    </xf>
    <xf numFmtId="0" fontId="33" fillId="0" borderId="45" xfId="8" applyFont="1" applyBorder="1" applyAlignment="1" applyProtection="1">
      <alignment horizontal="left" vertical="center" wrapText="1"/>
    </xf>
    <xf numFmtId="0" fontId="16" fillId="0" borderId="45" xfId="8" applyFont="1" applyBorder="1" applyAlignment="1" applyProtection="1">
      <alignment horizontal="center" vertical="center"/>
    </xf>
    <xf numFmtId="0" fontId="16" fillId="0" borderId="45" xfId="8" applyFont="1" applyBorder="1" applyAlignment="1">
      <alignment horizontal="left" vertical="center" wrapText="1"/>
    </xf>
    <xf numFmtId="0" fontId="55" fillId="0" borderId="46" xfId="0" applyFont="1" applyFill="1" applyBorder="1" applyAlignment="1">
      <alignment horizontal="center" vertical="center" wrapText="1" readingOrder="1"/>
    </xf>
    <xf numFmtId="0" fontId="55" fillId="0" borderId="47" xfId="0" applyFont="1" applyFill="1" applyBorder="1" applyAlignment="1">
      <alignment horizontal="center" vertical="center" wrapText="1" readingOrder="1"/>
    </xf>
    <xf numFmtId="0" fontId="55" fillId="0" borderId="48" xfId="0" applyFont="1" applyFill="1" applyBorder="1" applyAlignment="1">
      <alignment horizontal="center" vertical="center" wrapText="1" readingOrder="1"/>
    </xf>
    <xf numFmtId="0" fontId="55" fillId="0" borderId="50" xfId="0" applyFont="1" applyFill="1" applyBorder="1" applyAlignment="1">
      <alignment horizontal="center" vertical="center" wrapText="1" readingOrder="1"/>
    </xf>
    <xf numFmtId="0" fontId="16" fillId="0" borderId="0" xfId="2" applyFont="1" applyAlignment="1" applyProtection="1">
      <alignment horizontal="center" vertical="center"/>
    </xf>
    <xf numFmtId="0" fontId="32" fillId="0" borderId="3" xfId="37" applyBorder="1" applyAlignment="1" applyProtection="1">
      <alignment vertical="center" wrapText="1"/>
    </xf>
    <xf numFmtId="0" fontId="16" fillId="0" borderId="3" xfId="8" applyFont="1" applyBorder="1" applyAlignment="1">
      <alignment vertical="center" wrapText="1"/>
    </xf>
    <xf numFmtId="0" fontId="16" fillId="0" borderId="3" xfId="8" applyFont="1" applyBorder="1" applyAlignment="1">
      <alignment horizontal="center" vertical="center" wrapText="1"/>
    </xf>
    <xf numFmtId="0" fontId="32" fillId="0" borderId="2" xfId="37" applyBorder="1" applyAlignment="1" applyProtection="1">
      <alignment horizontal="left" vertical="center" wrapText="1"/>
    </xf>
    <xf numFmtId="0" fontId="16" fillId="0" borderId="0" xfId="2" applyFont="1" applyAlignment="1">
      <alignment horizontal="right" vertical="top"/>
    </xf>
    <xf numFmtId="0" fontId="32" fillId="0" borderId="2" xfId="37" applyBorder="1" applyAlignment="1">
      <alignment vertical="center" wrapText="1"/>
    </xf>
    <xf numFmtId="0" fontId="0" fillId="0" borderId="0" xfId="0" quotePrefix="1">
      <alignment vertical="center"/>
    </xf>
    <xf numFmtId="181" fontId="16" fillId="0" borderId="7" xfId="0" applyNumberFormat="1" applyFont="1" applyBorder="1" applyAlignment="1" applyProtection="1">
      <alignment horizontal="left" vertical="center" indent="1"/>
      <protection locked="0"/>
    </xf>
    <xf numFmtId="180" fontId="16" fillId="0" borderId="7" xfId="0" applyNumberFormat="1" applyFont="1" applyBorder="1" applyAlignment="1" applyProtection="1">
      <alignment horizontal="left" vertical="center" indent="1"/>
      <protection locked="0"/>
    </xf>
    <xf numFmtId="0" fontId="22" fillId="0" borderId="0" xfId="0" applyFont="1" applyBorder="1">
      <alignment vertical="center"/>
    </xf>
    <xf numFmtId="0" fontId="22" fillId="0" borderId="9" xfId="0" applyFont="1" applyBorder="1" applyAlignment="1">
      <alignment horizontal="left" vertical="center" indent="3"/>
    </xf>
    <xf numFmtId="0" fontId="22" fillId="0" borderId="7" xfId="0" applyFont="1" applyBorder="1" applyAlignment="1">
      <alignment horizontal="left" vertical="center"/>
    </xf>
    <xf numFmtId="0" fontId="22" fillId="0" borderId="8" xfId="0" applyFont="1" applyBorder="1">
      <alignment vertical="center"/>
    </xf>
    <xf numFmtId="0" fontId="22" fillId="0" borderId="54" xfId="0" applyFont="1" applyBorder="1">
      <alignment vertical="center"/>
    </xf>
    <xf numFmtId="0" fontId="22" fillId="0" borderId="10" xfId="0" applyFont="1" applyBorder="1">
      <alignment vertical="center"/>
    </xf>
    <xf numFmtId="0" fontId="22" fillId="0" borderId="0" xfId="2" applyFont="1">
      <alignment vertical="center"/>
    </xf>
    <xf numFmtId="0" fontId="22" fillId="0" borderId="0" xfId="2" applyFont="1" applyAlignment="1" applyProtection="1">
      <alignment horizontal="right" vertical="center"/>
      <protection locked="0"/>
    </xf>
    <xf numFmtId="0" fontId="23" fillId="0" borderId="0" xfId="2" applyFont="1">
      <alignment vertical="center"/>
    </xf>
    <xf numFmtId="0" fontId="22" fillId="0" borderId="0" xfId="2" applyFont="1" applyAlignment="1">
      <alignment horizontal="right" vertical="center"/>
    </xf>
    <xf numFmtId="0" fontId="22" fillId="0" borderId="0" xfId="2" applyFont="1" applyAlignment="1" applyProtection="1">
      <alignment horizontal="left" vertical="center" wrapText="1"/>
      <protection locked="0"/>
    </xf>
    <xf numFmtId="0" fontId="22" fillId="0" borderId="0" xfId="2" applyFont="1" applyAlignment="1">
      <alignment horizontal="center" vertical="center"/>
    </xf>
    <xf numFmtId="0" fontId="59" fillId="0" borderId="0" xfId="2" applyFont="1" applyAlignment="1">
      <alignment horizontal="right" vertical="center"/>
    </xf>
    <xf numFmtId="0" fontId="22" fillId="0" borderId="0" xfId="2" applyFont="1" applyAlignment="1">
      <alignment vertical="center" wrapText="1"/>
    </xf>
    <xf numFmtId="0" fontId="22" fillId="0" borderId="0" xfId="2" applyFont="1" applyAlignment="1">
      <alignment horizontal="left" vertical="center"/>
    </xf>
    <xf numFmtId="0" fontId="22" fillId="0" borderId="0" xfId="2" applyFont="1" applyAlignment="1">
      <alignment horizontal="left" vertical="center" wrapText="1"/>
    </xf>
    <xf numFmtId="0" fontId="22" fillId="0" borderId="0" xfId="2" applyFont="1" applyAlignment="1">
      <alignment horizontal="right" vertical="center" wrapText="1"/>
    </xf>
    <xf numFmtId="0" fontId="52" fillId="0" borderId="0" xfId="2" applyFont="1" applyAlignment="1">
      <alignment horizontal="center" vertical="center" wrapText="1"/>
    </xf>
    <xf numFmtId="0" fontId="61" fillId="0" borderId="0" xfId="37" applyFont="1" applyFill="1" applyAlignment="1">
      <alignment vertical="center" wrapText="1"/>
    </xf>
    <xf numFmtId="0" fontId="61" fillId="0" borderId="3" xfId="37" applyFont="1" applyFill="1" applyBorder="1" applyAlignment="1">
      <alignment vertical="center" wrapText="1"/>
    </xf>
    <xf numFmtId="0" fontId="22" fillId="0" borderId="0" xfId="0" applyFont="1" applyAlignment="1" applyProtection="1">
      <alignment horizontal="right" vertical="center"/>
      <protection locked="0"/>
    </xf>
    <xf numFmtId="0" fontId="22" fillId="0" borderId="0" xfId="0" applyFont="1" applyAlignment="1">
      <alignment horizontal="center" vertical="center" wrapText="1"/>
    </xf>
    <xf numFmtId="43" fontId="22" fillId="0" borderId="0" xfId="0" applyNumberFormat="1" applyFont="1" applyAlignment="1">
      <alignment vertical="center" wrapText="1"/>
    </xf>
    <xf numFmtId="0" fontId="59" fillId="0" borderId="0" xfId="0" applyFont="1" applyAlignment="1">
      <alignment horizontal="right" vertical="center"/>
    </xf>
    <xf numFmtId="0" fontId="22" fillId="0" borderId="0" xfId="0" applyFont="1" applyAlignment="1">
      <alignment vertical="center" wrapText="1"/>
    </xf>
    <xf numFmtId="0" fontId="22" fillId="0" borderId="3" xfId="0" applyFont="1" applyBorder="1">
      <alignment vertical="center"/>
    </xf>
    <xf numFmtId="0" fontId="16" fillId="0" borderId="0" xfId="2" applyFont="1" applyAlignment="1" applyProtection="1">
      <alignment horizontal="center" vertical="center"/>
    </xf>
    <xf numFmtId="0" fontId="22" fillId="0" borderId="3" xfId="8" applyFont="1" applyBorder="1" applyAlignment="1">
      <alignment horizontal="left" vertical="center" wrapText="1"/>
    </xf>
    <xf numFmtId="0" fontId="64" fillId="5" borderId="2" xfId="0" applyFont="1" applyFill="1" applyBorder="1" applyAlignment="1">
      <alignment horizontal="center" vertical="center" wrapText="1" readingOrder="1"/>
    </xf>
    <xf numFmtId="0" fontId="65" fillId="5" borderId="49" xfId="0" applyFont="1" applyFill="1" applyBorder="1" applyAlignment="1">
      <alignment vertical="center" wrapText="1" readingOrder="1"/>
    </xf>
    <xf numFmtId="0" fontId="65" fillId="5" borderId="41" xfId="0" applyFont="1" applyFill="1" applyBorder="1" applyAlignment="1">
      <alignment vertical="center" wrapText="1" readingOrder="1"/>
    </xf>
    <xf numFmtId="42" fontId="22" fillId="0" borderId="0" xfId="0" applyNumberFormat="1" applyFont="1" applyAlignment="1" applyProtection="1">
      <alignment horizontal="left" vertical="center" wrapText="1"/>
      <protection locked="0"/>
    </xf>
    <xf numFmtId="0" fontId="22" fillId="0" borderId="7" xfId="0" applyFont="1" applyBorder="1" applyAlignment="1">
      <alignment horizontal="left" vertical="center"/>
    </xf>
    <xf numFmtId="0" fontId="22" fillId="0" borderId="0" xfId="0" applyFont="1">
      <alignment vertical="center"/>
    </xf>
    <xf numFmtId="38" fontId="41" fillId="0" borderId="0" xfId="1" applyFont="1">
      <alignment vertical="center"/>
    </xf>
    <xf numFmtId="0" fontId="1" fillId="0" borderId="27" xfId="37" applyFont="1" applyBorder="1" applyAlignment="1" applyProtection="1">
      <alignment horizontal="left" vertical="center" indent="1"/>
      <protection locked="0"/>
    </xf>
    <xf numFmtId="0" fontId="22" fillId="0" borderId="0" xfId="2" applyFont="1" applyAlignment="1">
      <alignment horizontal="left"/>
    </xf>
    <xf numFmtId="0" fontId="22" fillId="0" borderId="7" xfId="0" applyFont="1" applyBorder="1" applyAlignment="1">
      <alignment horizontal="left" vertical="center"/>
    </xf>
    <xf numFmtId="0" fontId="22" fillId="0" borderId="20" xfId="0" applyFont="1" applyBorder="1" applyAlignment="1">
      <alignment horizontal="left" vertical="center" indent="1"/>
    </xf>
    <xf numFmtId="0" fontId="22" fillId="0" borderId="0" xfId="0" applyFont="1">
      <alignment vertical="center"/>
    </xf>
    <xf numFmtId="0" fontId="22" fillId="0" borderId="19" xfId="0" applyFont="1" applyBorder="1" applyAlignment="1">
      <alignment horizontal="left" vertical="center" wrapText="1" indent="1"/>
    </xf>
    <xf numFmtId="0" fontId="16" fillId="0" borderId="19" xfId="0" applyFont="1" applyBorder="1" applyAlignment="1">
      <alignment horizontal="left" vertical="center" wrapText="1" indent="1"/>
    </xf>
    <xf numFmtId="0" fontId="16" fillId="0" borderId="0" xfId="2" applyFont="1" applyAlignment="1" applyProtection="1">
      <alignment horizontal="center" vertical="center"/>
    </xf>
    <xf numFmtId="0" fontId="16" fillId="0" borderId="7" xfId="0" applyFont="1" applyBorder="1" applyAlignment="1" applyProtection="1">
      <alignment horizontal="left" vertical="center" indent="1"/>
    </xf>
    <xf numFmtId="0" fontId="7" fillId="2" borderId="0" xfId="2" applyFont="1" applyFill="1" applyProtection="1">
      <alignment vertical="center"/>
    </xf>
    <xf numFmtId="0" fontId="0" fillId="0" borderId="0" xfId="0" applyProtection="1">
      <alignment vertical="center"/>
    </xf>
    <xf numFmtId="0" fontId="57" fillId="2" borderId="0" xfId="0" applyFont="1" applyFill="1" applyProtection="1">
      <alignment vertical="center"/>
    </xf>
    <xf numFmtId="0" fontId="23" fillId="0" borderId="3" xfId="0" applyFont="1" applyBorder="1" applyAlignment="1" applyProtection="1">
      <alignment vertical="center" wrapText="1"/>
      <protection locked="0"/>
    </xf>
    <xf numFmtId="0" fontId="22" fillId="0" borderId="3" xfId="0" applyFont="1" applyBorder="1" applyAlignment="1" applyProtection="1">
      <alignment horizontal="center" vertical="center"/>
      <protection locked="0"/>
    </xf>
    <xf numFmtId="0" fontId="6" fillId="0" borderId="0" xfId="2" applyFont="1" applyProtection="1">
      <alignment vertical="center"/>
    </xf>
    <xf numFmtId="0" fontId="7" fillId="0" borderId="0" xfId="2" applyFont="1" applyProtection="1">
      <alignment vertical="center"/>
    </xf>
    <xf numFmtId="0" fontId="7" fillId="0" borderId="0" xfId="2" applyFont="1" applyAlignment="1" applyProtection="1">
      <alignment vertical="center" wrapText="1"/>
    </xf>
    <xf numFmtId="0" fontId="6" fillId="0" borderId="0" xfId="2" applyFont="1" applyAlignment="1" applyProtection="1">
      <alignment vertical="center" wrapText="1"/>
    </xf>
    <xf numFmtId="0" fontId="11" fillId="0" borderId="0" xfId="2" applyFont="1" applyAlignment="1" applyProtection="1">
      <alignment vertical="center"/>
    </xf>
    <xf numFmtId="0" fontId="9" fillId="0" borderId="0" xfId="2" applyFont="1" applyAlignment="1" applyProtection="1">
      <alignment horizontal="left" vertical="center"/>
    </xf>
    <xf numFmtId="0" fontId="6" fillId="0" borderId="0" xfId="2" applyFont="1" applyAlignment="1" applyProtection="1">
      <alignment horizontal="left" vertical="center"/>
    </xf>
    <xf numFmtId="0" fontId="7" fillId="0" borderId="0" xfId="2" applyFont="1" applyAlignment="1" applyProtection="1">
      <alignment horizontal="right" vertical="top"/>
    </xf>
    <xf numFmtId="0" fontId="6" fillId="0" borderId="0" xfId="2" applyFont="1" applyAlignment="1" applyProtection="1">
      <alignment horizontal="right" vertical="top"/>
    </xf>
    <xf numFmtId="0" fontId="10" fillId="0" borderId="0" xfId="2" applyFont="1" applyAlignment="1" applyProtection="1">
      <alignment horizontal="center" vertical="center"/>
    </xf>
    <xf numFmtId="0" fontId="11" fillId="0" borderId="0" xfId="2" applyFont="1" applyAlignment="1" applyProtection="1">
      <alignment horizontal="left" vertical="center"/>
    </xf>
    <xf numFmtId="0" fontId="14" fillId="0" borderId="0" xfId="2" applyFont="1" applyProtection="1">
      <alignment vertical="center"/>
    </xf>
    <xf numFmtId="0" fontId="12" fillId="0" borderId="0" xfId="2" applyFont="1" applyProtection="1">
      <alignment vertical="center"/>
    </xf>
    <xf numFmtId="0" fontId="9" fillId="0" borderId="0" xfId="2" applyFont="1" applyAlignment="1" applyProtection="1">
      <alignment horizontal="right" vertical="top" indent="1"/>
    </xf>
    <xf numFmtId="0" fontId="11" fillId="0" borderId="0" xfId="2" applyFont="1" applyAlignment="1" applyProtection="1">
      <alignment horizontal="right" vertical="center" indent="1"/>
    </xf>
    <xf numFmtId="0" fontId="9" fillId="0" borderId="0" xfId="2" applyFont="1" applyAlignment="1" applyProtection="1">
      <alignment horizontal="right" vertical="center" indent="1"/>
    </xf>
    <xf numFmtId="38" fontId="9" fillId="2" borderId="0" xfId="1" applyFont="1" applyFill="1" applyProtection="1">
      <alignment vertical="center"/>
    </xf>
    <xf numFmtId="38" fontId="36" fillId="2" borderId="0" xfId="1" applyFont="1" applyFill="1" applyAlignment="1" applyProtection="1">
      <alignment horizontal="right" vertical="center"/>
    </xf>
    <xf numFmtId="38" fontId="9" fillId="0" borderId="0" xfId="1" applyFont="1" applyProtection="1">
      <alignment vertical="center"/>
    </xf>
    <xf numFmtId="0" fontId="6" fillId="0" borderId="0" xfId="2" applyFont="1" applyAlignment="1" applyProtection="1">
      <alignment horizontal="right"/>
    </xf>
    <xf numFmtId="0" fontId="14" fillId="2" borderId="0" xfId="0" applyFont="1" applyFill="1" applyProtection="1">
      <alignment vertical="center"/>
    </xf>
    <xf numFmtId="38" fontId="17" fillId="3" borderId="3" xfId="1" applyFont="1" applyFill="1" applyBorder="1" applyAlignment="1" applyProtection="1">
      <alignment horizontal="right" vertical="center"/>
    </xf>
    <xf numFmtId="0" fontId="17" fillId="3" borderId="3" xfId="0" applyFont="1" applyFill="1" applyBorder="1" applyAlignment="1" applyProtection="1">
      <alignment vertical="center" wrapText="1"/>
    </xf>
    <xf numFmtId="38" fontId="17" fillId="3" borderId="3" xfId="1" applyFont="1" applyFill="1" applyBorder="1" applyAlignment="1" applyProtection="1">
      <alignment vertical="center" wrapText="1"/>
    </xf>
    <xf numFmtId="0" fontId="14" fillId="2" borderId="0" xfId="0" applyFont="1" applyFill="1" applyAlignment="1" applyProtection="1">
      <alignment horizontal="right" vertical="center"/>
    </xf>
    <xf numFmtId="38" fontId="7" fillId="2" borderId="10" xfId="1" applyFont="1" applyFill="1" applyBorder="1" applyProtection="1">
      <alignment vertical="center"/>
    </xf>
    <xf numFmtId="38" fontId="14" fillId="2" borderId="10" xfId="1" applyFont="1" applyFill="1" applyBorder="1" applyProtection="1">
      <alignment vertical="center"/>
    </xf>
    <xf numFmtId="0" fontId="35" fillId="2" borderId="0" xfId="0" applyFont="1" applyFill="1" applyProtection="1">
      <alignment vertical="center"/>
    </xf>
    <xf numFmtId="0" fontId="38" fillId="2" borderId="0" xfId="0" applyFont="1" applyFill="1" applyProtection="1">
      <alignment vertical="center"/>
    </xf>
    <xf numFmtId="38" fontId="14" fillId="2" borderId="0" xfId="1" applyFont="1" applyFill="1" applyProtection="1">
      <alignment vertical="center"/>
    </xf>
    <xf numFmtId="0" fontId="23" fillId="0" borderId="0" xfId="2" applyFont="1" applyProtection="1">
      <alignment vertical="center"/>
    </xf>
    <xf numFmtId="0" fontId="22" fillId="0" borderId="0" xfId="2" applyFont="1" applyProtection="1">
      <alignment vertical="center"/>
    </xf>
    <xf numFmtId="0" fontId="22" fillId="0" borderId="0" xfId="2" applyFont="1" applyAlignment="1" applyProtection="1">
      <alignment horizontal="right" vertical="center"/>
    </xf>
    <xf numFmtId="0" fontId="22" fillId="0" borderId="0" xfId="2" applyFont="1" applyAlignment="1" applyProtection="1">
      <alignment horizontal="left" vertical="center" wrapText="1"/>
    </xf>
    <xf numFmtId="0" fontId="22" fillId="0" borderId="0" xfId="2" applyFont="1" applyAlignment="1" applyProtection="1">
      <alignment horizontal="right" vertical="center" wrapText="1"/>
    </xf>
    <xf numFmtId="0" fontId="35" fillId="2" borderId="0" xfId="0" applyFont="1" applyFill="1" applyAlignment="1" applyProtection="1">
      <alignment vertical="center" wrapText="1"/>
    </xf>
    <xf numFmtId="179" fontId="22" fillId="0" borderId="3" xfId="0" applyNumberFormat="1" applyFont="1" applyBorder="1" applyProtection="1">
      <alignment vertical="center"/>
      <protection locked="0"/>
    </xf>
    <xf numFmtId="182" fontId="14" fillId="0" borderId="3" xfId="2" applyNumberFormat="1" applyFont="1" applyBorder="1" applyAlignment="1" applyProtection="1">
      <alignment vertical="center" shrinkToFit="1"/>
      <protection locked="0"/>
    </xf>
    <xf numFmtId="183" fontId="14" fillId="0" borderId="3" xfId="2" applyNumberFormat="1" applyFont="1" applyBorder="1" applyAlignment="1" applyProtection="1">
      <alignment vertical="center" shrinkToFit="1"/>
      <protection locked="0"/>
    </xf>
    <xf numFmtId="0" fontId="68" fillId="0" borderId="56" xfId="0" applyFont="1" applyFill="1" applyBorder="1" applyAlignment="1">
      <alignment horizontal="right" wrapText="1" readingOrder="1"/>
    </xf>
    <xf numFmtId="0" fontId="68" fillId="0" borderId="55" xfId="0" applyFont="1" applyFill="1" applyBorder="1" applyAlignment="1">
      <alignment horizontal="right" wrapText="1" readingOrder="1"/>
    </xf>
    <xf numFmtId="0" fontId="24" fillId="5" borderId="9"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7" xfId="0" applyFont="1" applyFill="1" applyBorder="1" applyAlignment="1">
      <alignment horizontal="center" vertical="center"/>
    </xf>
    <xf numFmtId="0" fontId="25" fillId="6" borderId="6" xfId="0" applyFont="1" applyFill="1" applyBorder="1" applyAlignment="1">
      <alignment horizontal="center" vertical="center" textRotation="255"/>
    </xf>
    <xf numFmtId="0" fontId="25" fillId="6" borderId="34" xfId="0" applyFont="1" applyFill="1" applyBorder="1" applyAlignment="1">
      <alignment horizontal="center" vertical="center" textRotation="255"/>
    </xf>
    <xf numFmtId="0" fontId="25" fillId="6" borderId="2" xfId="0" applyFont="1" applyFill="1" applyBorder="1" applyAlignment="1">
      <alignment horizontal="center" vertical="center" textRotation="255"/>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wrapText="1"/>
    </xf>
    <xf numFmtId="0" fontId="22" fillId="0" borderId="20" xfId="0" applyFont="1" applyBorder="1" applyAlignment="1">
      <alignment horizontal="left" vertical="center" indent="1"/>
    </xf>
    <xf numFmtId="0" fontId="22" fillId="0" borderId="52" xfId="0" applyFont="1" applyBorder="1" applyAlignment="1">
      <alignment horizontal="left" vertical="center" indent="1"/>
    </xf>
    <xf numFmtId="0" fontId="22" fillId="0" borderId="53" xfId="0" applyFont="1" applyBorder="1" applyAlignment="1">
      <alignment horizontal="left" vertical="center" indent="1"/>
    </xf>
    <xf numFmtId="0" fontId="33" fillId="6" borderId="6" xfId="0" applyFont="1" applyFill="1" applyBorder="1" applyAlignment="1">
      <alignment horizontal="center" vertical="center" textRotation="255" wrapText="1"/>
    </xf>
    <xf numFmtId="0" fontId="33" fillId="6" borderId="2" xfId="0" applyFont="1" applyFill="1" applyBorder="1" applyAlignment="1">
      <alignment horizontal="center" vertical="center" textRotation="255" wrapText="1"/>
    </xf>
    <xf numFmtId="0" fontId="17" fillId="3" borderId="3" xfId="2" applyFont="1" applyFill="1" applyBorder="1" applyAlignment="1" applyProtection="1">
      <alignment horizontal="center" vertical="center" wrapText="1"/>
    </xf>
    <xf numFmtId="0" fontId="9" fillId="2" borderId="9" xfId="2" applyFont="1" applyFill="1" applyBorder="1" applyAlignment="1">
      <alignment horizontal="left" vertical="center" wrapText="1"/>
    </xf>
    <xf numFmtId="0" fontId="9" fillId="2" borderId="7" xfId="2" applyFont="1" applyFill="1" applyBorder="1" applyAlignment="1">
      <alignment horizontal="left" vertical="center" wrapText="1"/>
    </xf>
    <xf numFmtId="0" fontId="57" fillId="2" borderId="0" xfId="0" applyFont="1" applyFill="1" applyAlignment="1" applyProtection="1">
      <alignment horizontal="left" vertical="center" wrapText="1"/>
    </xf>
    <xf numFmtId="0" fontId="52" fillId="0" borderId="0" xfId="2" applyFont="1" applyAlignment="1">
      <alignment horizontal="left" vertical="center"/>
    </xf>
    <xf numFmtId="0" fontId="63" fillId="0" borderId="0" xfId="2" applyFont="1" applyAlignment="1">
      <alignment horizontal="left" vertical="center"/>
    </xf>
    <xf numFmtId="0" fontId="16" fillId="0" borderId="0" xfId="2" applyFont="1" applyAlignment="1" applyProtection="1">
      <alignment horizontal="left" vertical="center" wrapText="1"/>
    </xf>
    <xf numFmtId="0" fontId="16" fillId="0" borderId="0" xfId="2" applyFont="1" applyAlignment="1" applyProtection="1">
      <alignment horizontal="center" vertical="center"/>
    </xf>
    <xf numFmtId="0" fontId="16" fillId="0" borderId="0" xfId="2" applyFont="1" applyAlignment="1" applyProtection="1">
      <alignment vertical="center" wrapText="1"/>
      <protection locked="0"/>
    </xf>
    <xf numFmtId="0" fontId="16" fillId="0" borderId="0" xfId="2" applyFont="1" applyAlignment="1" applyProtection="1">
      <alignment horizontal="right" vertical="center"/>
      <protection locked="0"/>
    </xf>
    <xf numFmtId="177" fontId="16" fillId="0" borderId="0" xfId="2" applyNumberFormat="1" applyFont="1" applyAlignment="1" applyProtection="1">
      <alignment horizontal="right" vertical="center"/>
      <protection locked="0"/>
    </xf>
    <xf numFmtId="0" fontId="16" fillId="0" borderId="0" xfId="2" applyFont="1" applyAlignment="1">
      <alignment horizontal="center" vertical="top" wrapText="1"/>
    </xf>
    <xf numFmtId="0" fontId="16" fillId="0" borderId="0" xfId="2" applyFont="1" applyAlignment="1" applyProtection="1">
      <alignment horizontal="left" vertical="top" wrapText="1"/>
    </xf>
    <xf numFmtId="0" fontId="13" fillId="0" borderId="0" xfId="2" applyFont="1" applyAlignment="1" applyProtection="1">
      <alignment horizontal="center" vertical="center" wrapText="1"/>
    </xf>
    <xf numFmtId="0" fontId="13" fillId="0" borderId="0" xfId="2" applyFont="1" applyAlignment="1">
      <alignment horizontal="left" vertical="center" wrapText="1"/>
    </xf>
    <xf numFmtId="0" fontId="16" fillId="0" borderId="0" xfId="2" applyFont="1" applyAlignment="1">
      <alignment horizontal="left" vertical="top" wrapText="1"/>
    </xf>
    <xf numFmtId="0" fontId="16" fillId="0" borderId="0" xfId="2" applyFont="1" applyAlignment="1">
      <alignment horizontal="left" vertical="center"/>
    </xf>
    <xf numFmtId="0" fontId="22" fillId="0" borderId="51" xfId="0" applyFont="1" applyBorder="1" applyAlignment="1">
      <alignment horizontal="left" vertical="center" wrapText="1"/>
    </xf>
    <xf numFmtId="0" fontId="22" fillId="0" borderId="0" xfId="0" applyFont="1" applyAlignment="1">
      <alignment horizontal="left" vertical="center"/>
    </xf>
    <xf numFmtId="0" fontId="22" fillId="0" borderId="51" xfId="0" applyFont="1" applyBorder="1" applyAlignment="1">
      <alignment horizontal="left" vertical="center"/>
    </xf>
    <xf numFmtId="0" fontId="22" fillId="0" borderId="0" xfId="0" applyFont="1" applyAlignment="1">
      <alignment horizontal="left" vertical="center" wrapText="1"/>
    </xf>
    <xf numFmtId="0" fontId="22" fillId="0" borderId="3" xfId="0" applyFont="1" applyBorder="1" applyAlignment="1">
      <alignment horizontal="center" vertical="center"/>
    </xf>
    <xf numFmtId="38" fontId="14" fillId="0" borderId="3" xfId="2" applyNumberFormat="1" applyFont="1" applyBorder="1" applyAlignment="1" applyProtection="1">
      <alignment vertical="center" wrapText="1"/>
      <protection locked="0"/>
    </xf>
    <xf numFmtId="0" fontId="10" fillId="0" borderId="0" xfId="2" applyFont="1" applyAlignment="1" applyProtection="1">
      <alignment horizontal="center" vertical="center"/>
    </xf>
    <xf numFmtId="38" fontId="9" fillId="2" borderId="0" xfId="1" applyFont="1" applyFill="1" applyBorder="1" applyAlignment="1" applyProtection="1">
      <alignment vertical="top" wrapText="1"/>
    </xf>
    <xf numFmtId="38" fontId="9" fillId="0" borderId="10" xfId="1" applyFont="1" applyBorder="1" applyAlignment="1" applyProtection="1">
      <alignment vertical="center" shrinkToFit="1"/>
      <protection locked="0"/>
    </xf>
    <xf numFmtId="0" fontId="34" fillId="0" borderId="0" xfId="2" applyFont="1" applyAlignment="1">
      <alignment horizontal="center" vertical="center"/>
    </xf>
    <xf numFmtId="0" fontId="14" fillId="3" borderId="12" xfId="2" applyFont="1" applyFill="1" applyBorder="1">
      <alignment vertical="center"/>
    </xf>
    <xf numFmtId="0" fontId="14" fillId="3" borderId="13" xfId="2" applyFont="1" applyFill="1" applyBorder="1">
      <alignment vertical="center"/>
    </xf>
    <xf numFmtId="0" fontId="14" fillId="3" borderId="14" xfId="2" applyFont="1" applyFill="1" applyBorder="1">
      <alignment vertical="center"/>
    </xf>
    <xf numFmtId="38" fontId="14" fillId="0" borderId="31" xfId="2" applyNumberFormat="1" applyFont="1" applyBorder="1" applyAlignment="1" applyProtection="1">
      <alignment horizontal="left" vertical="center" wrapText="1"/>
      <protection locked="0"/>
    </xf>
    <xf numFmtId="38" fontId="14" fillId="0" borderId="32" xfId="2" applyNumberFormat="1" applyFont="1" applyBorder="1" applyAlignment="1" applyProtection="1">
      <alignment horizontal="left" vertical="center" wrapText="1"/>
      <protection locked="0"/>
    </xf>
    <xf numFmtId="38" fontId="14" fillId="0" borderId="33" xfId="2" applyNumberFormat="1" applyFont="1" applyBorder="1" applyAlignment="1" applyProtection="1">
      <alignment horizontal="left" vertical="center" wrapText="1"/>
      <protection locked="0"/>
    </xf>
    <xf numFmtId="38" fontId="14" fillId="0" borderId="9" xfId="2" applyNumberFormat="1" applyFont="1" applyBorder="1" applyAlignment="1" applyProtection="1">
      <alignment vertical="center" wrapText="1"/>
      <protection locked="0"/>
    </xf>
    <xf numFmtId="38" fontId="14" fillId="0" borderId="8" xfId="2" applyNumberFormat="1" applyFont="1" applyBorder="1" applyAlignment="1" applyProtection="1">
      <alignment vertical="center" wrapText="1"/>
      <protection locked="0"/>
    </xf>
    <xf numFmtId="38" fontId="14" fillId="0" borderId="7" xfId="2" applyNumberFormat="1" applyFont="1" applyBorder="1" applyAlignment="1" applyProtection="1">
      <alignment vertical="center" wrapText="1"/>
      <protection locked="0"/>
    </xf>
    <xf numFmtId="0" fontId="62" fillId="0" borderId="0" xfId="2" applyFont="1" applyAlignment="1" applyProtection="1">
      <alignment horizontal="center" vertical="center"/>
    </xf>
    <xf numFmtId="38" fontId="9" fillId="0" borderId="8" xfId="1" applyFont="1" applyBorder="1" applyAlignment="1" applyProtection="1">
      <alignment horizontal="left" vertical="center" shrinkToFit="1"/>
    </xf>
    <xf numFmtId="0" fontId="14" fillId="3" borderId="11" xfId="2" applyFont="1" applyFill="1" applyBorder="1" applyAlignment="1">
      <alignment vertical="center" wrapText="1"/>
    </xf>
    <xf numFmtId="0" fontId="7" fillId="0" borderId="0" xfId="2" applyFont="1" applyAlignment="1">
      <alignment horizontal="left" vertical="center" wrapText="1"/>
    </xf>
    <xf numFmtId="38" fontId="14" fillId="0" borderId="2" xfId="2" applyNumberFormat="1" applyFont="1" applyBorder="1" applyAlignment="1" applyProtection="1">
      <alignment vertical="center" wrapText="1"/>
      <protection locked="0"/>
    </xf>
    <xf numFmtId="0" fontId="16" fillId="3" borderId="11" xfId="2" applyFont="1" applyFill="1" applyBorder="1" applyAlignment="1">
      <alignment vertical="center" wrapText="1"/>
    </xf>
    <xf numFmtId="0" fontId="7" fillId="0" borderId="0" xfId="2" applyFont="1" applyAlignment="1" applyProtection="1">
      <alignment vertical="center" wrapText="1"/>
    </xf>
    <xf numFmtId="0" fontId="34" fillId="0" borderId="0" xfId="2" applyFont="1" applyAlignment="1" applyProtection="1">
      <alignment horizontal="center" vertical="center"/>
    </xf>
    <xf numFmtId="0" fontId="58" fillId="2" borderId="51" xfId="0" applyFont="1" applyFill="1" applyBorder="1" applyAlignment="1" applyProtection="1">
      <alignment horizontal="left" vertical="center" wrapText="1"/>
    </xf>
    <xf numFmtId="0" fontId="58" fillId="2" borderId="0" xfId="0" applyFont="1" applyFill="1" applyBorder="1" applyAlignment="1" applyProtection="1">
      <alignment horizontal="left" vertical="center" wrapText="1"/>
    </xf>
    <xf numFmtId="0" fontId="60" fillId="0" borderId="0" xfId="2" applyFont="1" applyAlignment="1" applyProtection="1">
      <alignment horizontal="center" vertical="center" wrapText="1"/>
    </xf>
    <xf numFmtId="0" fontId="22" fillId="0" borderId="0" xfId="2" applyFont="1" applyAlignment="1">
      <alignment vertical="center" wrapText="1"/>
    </xf>
    <xf numFmtId="0" fontId="56" fillId="0" borderId="0" xfId="0" applyFont="1" applyAlignment="1">
      <alignment horizontal="left" vertical="center" wrapText="1"/>
    </xf>
    <xf numFmtId="0" fontId="22" fillId="0" borderId="0" xfId="0" applyFont="1">
      <alignment vertical="center"/>
    </xf>
    <xf numFmtId="0" fontId="22" fillId="0" borderId="0" xfId="0" applyFont="1" applyAlignment="1">
      <alignment vertical="center" wrapText="1"/>
    </xf>
    <xf numFmtId="0" fontId="60" fillId="0" borderId="0" xfId="0" applyFont="1" applyAlignment="1">
      <alignment horizontal="center" vertical="center" wrapText="1"/>
    </xf>
    <xf numFmtId="0" fontId="22" fillId="0" borderId="0" xfId="0" applyFont="1" applyAlignment="1">
      <alignment horizontal="center" vertical="center" wrapText="1"/>
    </xf>
    <xf numFmtId="0" fontId="60" fillId="0" borderId="0" xfId="2" applyFont="1" applyAlignment="1">
      <alignment horizontal="center" vertical="center" wrapText="1"/>
    </xf>
    <xf numFmtId="0" fontId="48" fillId="0" borderId="0" xfId="2" applyFont="1" applyAlignment="1">
      <alignment horizontal="left" vertical="center" wrapText="1"/>
    </xf>
    <xf numFmtId="38" fontId="14" fillId="0" borderId="5" xfId="2" applyNumberFormat="1" applyFont="1" applyBorder="1" applyAlignment="1" applyProtection="1">
      <alignment vertical="center" shrinkToFit="1"/>
      <protection locked="0"/>
    </xf>
    <xf numFmtId="38" fontId="14" fillId="0" borderId="4" xfId="2" applyNumberFormat="1" applyFont="1" applyBorder="1" applyAlignment="1" applyProtection="1">
      <alignment vertical="center" shrinkToFit="1"/>
      <protection locked="0"/>
    </xf>
    <xf numFmtId="38" fontId="14" fillId="0" borderId="1" xfId="2" applyNumberFormat="1" applyFont="1" applyBorder="1" applyAlignment="1" applyProtection="1">
      <alignment vertical="center" shrinkToFit="1"/>
      <protection locked="0"/>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64">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352425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352425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352425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171450</xdr:rowOff>
        </xdr:from>
        <xdr:to>
          <xdr:col>2</xdr:col>
          <xdr:colOff>1809750</xdr:colOff>
          <xdr:row>10</xdr:row>
          <xdr:rowOff>504825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342900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2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342900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2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342900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2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152400</xdr:rowOff>
        </xdr:from>
        <xdr:to>
          <xdr:col>2</xdr:col>
          <xdr:colOff>1819275</xdr:colOff>
          <xdr:row>10</xdr:row>
          <xdr:rowOff>485775</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2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156882</xdr:colOff>
      <xdr:row>5</xdr:row>
      <xdr:rowOff>11206</xdr:rowOff>
    </xdr:from>
    <xdr:to>
      <xdr:col>2</xdr:col>
      <xdr:colOff>3014382</xdr:colOff>
      <xdr:row>9</xdr:row>
      <xdr:rowOff>420782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6882" y="1277471"/>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■以下、注意事項について必ず確認の上で作成すること</a:t>
          </a:r>
          <a:br>
            <a:rPr kumimoji="1" lang="en-US" altLang="ja-JP" sz="1200">
              <a:solidFill>
                <a:srgbClr val="FF0000"/>
              </a:solidFill>
              <a:latin typeface="ＭＳ Ｐ明朝" panose="02020600040205080304" pitchFamily="18" charset="-128"/>
              <a:ea typeface="ＭＳ Ｐ明朝" panose="02020600040205080304" pitchFamily="18" charset="-128"/>
            </a:rPr>
          </a:br>
          <a:br>
            <a:rPr kumimoji="1" lang="en-US" altLang="ja-JP" sz="1200">
              <a:solidFill>
                <a:srgbClr val="FF0000"/>
              </a:solidFill>
              <a:latin typeface="ＭＳ Ｐ明朝" panose="02020600040205080304" pitchFamily="18" charset="-128"/>
              <a:ea typeface="ＭＳ Ｐ明朝" panose="02020600040205080304" pitchFamily="18" charset="-128"/>
            </a:rPr>
          </a:br>
          <a:r>
            <a:rPr kumimoji="1" lang="ja-JP" altLang="en-US" sz="1200">
              <a:solidFill>
                <a:sysClr val="windowText" lastClr="00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1078967" y="67242"/>
          <a:ext cx="9615126" cy="449836"/>
          <a:chOff x="9386456" y="5784274"/>
          <a:chExt cx="16876829" cy="330586"/>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1078967" y="67242"/>
          <a:ext cx="9615126" cy="449836"/>
          <a:chOff x="9386456" y="5784274"/>
          <a:chExt cx="16876829" cy="330586"/>
        </a:xfrm>
      </xdr:grpSpPr>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showGridLines="0" tabSelected="1" view="pageBreakPreview" zoomScale="85" zoomScaleNormal="100" zoomScaleSheetLayoutView="85" workbookViewId="0">
      <selection activeCell="D6" sqref="D6"/>
    </sheetView>
  </sheetViews>
  <sheetFormatPr defaultColWidth="9" defaultRowHeight="13.5"/>
  <cols>
    <col min="1" max="1" width="5" style="52" customWidth="1"/>
    <col min="2" max="2" width="30.125" style="52" bestFit="1" customWidth="1"/>
    <col min="3" max="3" width="11.125" style="52" customWidth="1"/>
    <col min="4" max="4" width="67.75" style="52" customWidth="1"/>
    <col min="5" max="7" width="7.875" style="130" customWidth="1"/>
    <col min="8" max="16384" width="9" style="52"/>
  </cols>
  <sheetData>
    <row r="1" spans="1:7" ht="34.5" customHeight="1">
      <c r="A1" s="137" t="s">
        <v>157</v>
      </c>
      <c r="B1" s="138"/>
      <c r="C1" s="138"/>
      <c r="D1" s="139"/>
      <c r="E1" s="250" t="s">
        <v>294</v>
      </c>
      <c r="F1" s="250"/>
      <c r="G1" s="251"/>
    </row>
    <row r="2" spans="1:7" ht="54" customHeight="1">
      <c r="A2" s="140" t="s">
        <v>118</v>
      </c>
      <c r="B2" s="111" t="s">
        <v>117</v>
      </c>
      <c r="C2" s="53" t="s">
        <v>113</v>
      </c>
      <c r="D2" s="134" t="s">
        <v>11</v>
      </c>
      <c r="E2" s="190" t="s">
        <v>250</v>
      </c>
      <c r="F2" s="191" t="s">
        <v>251</v>
      </c>
      <c r="G2" s="192" t="s">
        <v>252</v>
      </c>
    </row>
    <row r="3" spans="1:7" ht="71.25" customHeight="1">
      <c r="A3" s="142" t="s">
        <v>132</v>
      </c>
      <c r="B3" s="153" t="s">
        <v>270</v>
      </c>
      <c r="C3" s="54" t="s">
        <v>159</v>
      </c>
      <c r="D3" s="116"/>
      <c r="E3" s="131" t="s">
        <v>190</v>
      </c>
      <c r="F3" s="132" t="s">
        <v>192</v>
      </c>
      <c r="G3" s="143" t="s">
        <v>191</v>
      </c>
    </row>
    <row r="4" spans="1:7" s="37" customFormat="1" ht="71.25" customHeight="1">
      <c r="A4" s="141" t="s">
        <v>199</v>
      </c>
      <c r="B4" s="158" t="s">
        <v>258</v>
      </c>
      <c r="C4" s="155" t="s">
        <v>114</v>
      </c>
      <c r="D4" s="154" t="s">
        <v>160</v>
      </c>
      <c r="E4" s="131" t="s">
        <v>190</v>
      </c>
      <c r="F4" s="132"/>
      <c r="G4" s="143" t="s">
        <v>191</v>
      </c>
    </row>
    <row r="5" spans="1:7" ht="71.25" customHeight="1">
      <c r="A5" s="142" t="s">
        <v>133</v>
      </c>
      <c r="B5" s="55" t="s">
        <v>256</v>
      </c>
      <c r="C5" s="56" t="s">
        <v>115</v>
      </c>
      <c r="D5" s="116" t="s">
        <v>120</v>
      </c>
      <c r="E5" s="131" t="s">
        <v>190</v>
      </c>
      <c r="F5" s="132"/>
      <c r="G5" s="143" t="s">
        <v>191</v>
      </c>
    </row>
    <row r="6" spans="1:7" s="37" customFormat="1" ht="51" customHeight="1">
      <c r="A6" s="141" t="s">
        <v>134</v>
      </c>
      <c r="B6" s="158" t="s">
        <v>259</v>
      </c>
      <c r="C6" s="112" t="s">
        <v>152</v>
      </c>
      <c r="D6" s="115" t="s">
        <v>242</v>
      </c>
      <c r="E6" s="135" t="s">
        <v>193</v>
      </c>
      <c r="F6" s="135"/>
      <c r="G6" s="151" t="s">
        <v>193</v>
      </c>
    </row>
    <row r="7" spans="1:7" ht="71.25" customHeight="1">
      <c r="A7" s="142" t="s">
        <v>135</v>
      </c>
      <c r="B7" s="55" t="s">
        <v>257</v>
      </c>
      <c r="C7" s="54" t="s">
        <v>233</v>
      </c>
      <c r="D7" s="116" t="s">
        <v>232</v>
      </c>
      <c r="E7" s="131" t="s">
        <v>190</v>
      </c>
      <c r="F7" s="132"/>
      <c r="G7" s="143"/>
    </row>
    <row r="8" spans="1:7" ht="71.25" customHeight="1">
      <c r="A8" s="142" t="s">
        <v>136</v>
      </c>
      <c r="B8" s="156" t="s">
        <v>271</v>
      </c>
      <c r="C8" s="54" t="s">
        <v>119</v>
      </c>
      <c r="D8" s="116"/>
      <c r="E8" s="131" t="s">
        <v>190</v>
      </c>
      <c r="F8" s="132" t="s">
        <v>192</v>
      </c>
      <c r="G8" s="143" t="s">
        <v>191</v>
      </c>
    </row>
    <row r="9" spans="1:7" ht="71.25" customHeight="1">
      <c r="A9" s="142" t="s">
        <v>137</v>
      </c>
      <c r="B9" s="181" t="s">
        <v>272</v>
      </c>
      <c r="C9" s="54" t="s">
        <v>284</v>
      </c>
      <c r="D9" s="189" t="s">
        <v>267</v>
      </c>
      <c r="E9" s="135" t="s">
        <v>193</v>
      </c>
      <c r="F9" s="135" t="s">
        <v>193</v>
      </c>
      <c r="G9" s="151" t="s">
        <v>193</v>
      </c>
    </row>
    <row r="10" spans="1:7" ht="71.25" customHeight="1">
      <c r="A10" s="142" t="s">
        <v>138</v>
      </c>
      <c r="B10" s="180" t="s">
        <v>273</v>
      </c>
      <c r="C10" s="54" t="s">
        <v>285</v>
      </c>
      <c r="D10" s="189" t="s">
        <v>267</v>
      </c>
      <c r="E10" s="131" t="s">
        <v>190</v>
      </c>
      <c r="F10" s="131" t="s">
        <v>231</v>
      </c>
      <c r="G10" s="143" t="s">
        <v>190</v>
      </c>
    </row>
    <row r="11" spans="1:7" ht="71.25" customHeight="1">
      <c r="A11" s="142" t="s">
        <v>139</v>
      </c>
      <c r="B11" s="153" t="s">
        <v>260</v>
      </c>
      <c r="C11" s="54" t="s">
        <v>286</v>
      </c>
      <c r="D11" s="116"/>
      <c r="E11" s="131"/>
      <c r="F11" s="135" t="s">
        <v>193</v>
      </c>
      <c r="G11" s="143"/>
    </row>
    <row r="12" spans="1:7" ht="71.25" customHeight="1">
      <c r="A12" s="142" t="s">
        <v>140</v>
      </c>
      <c r="B12" s="153" t="s">
        <v>261</v>
      </c>
      <c r="C12" s="54" t="s">
        <v>287</v>
      </c>
      <c r="D12" s="116"/>
      <c r="E12" s="135" t="s">
        <v>193</v>
      </c>
      <c r="F12" s="132"/>
      <c r="G12" s="143"/>
    </row>
    <row r="13" spans="1:7" ht="71.25" customHeight="1">
      <c r="A13" s="142" t="s">
        <v>186</v>
      </c>
      <c r="B13" s="153" t="s">
        <v>262</v>
      </c>
      <c r="C13" s="54" t="s">
        <v>288</v>
      </c>
      <c r="D13" s="116"/>
      <c r="E13" s="133"/>
      <c r="F13" s="132"/>
      <c r="G13" s="151" t="s">
        <v>193</v>
      </c>
    </row>
    <row r="14" spans="1:7" ht="71.25" customHeight="1">
      <c r="A14" s="142" t="s">
        <v>187</v>
      </c>
      <c r="B14" s="55" t="s">
        <v>274</v>
      </c>
      <c r="C14" s="56" t="s">
        <v>115</v>
      </c>
      <c r="D14" s="116" t="s">
        <v>116</v>
      </c>
      <c r="E14" s="131" t="s">
        <v>190</v>
      </c>
      <c r="F14" s="132" t="s">
        <v>190</v>
      </c>
      <c r="G14" s="143" t="s">
        <v>190</v>
      </c>
    </row>
    <row r="15" spans="1:7" ht="71.25" customHeight="1" thickBot="1">
      <c r="A15" s="144" t="s">
        <v>188</v>
      </c>
      <c r="B15" s="145" t="s">
        <v>275</v>
      </c>
      <c r="C15" s="146" t="s">
        <v>115</v>
      </c>
      <c r="D15" s="147" t="s">
        <v>265</v>
      </c>
      <c r="E15" s="148" t="s">
        <v>190</v>
      </c>
      <c r="F15" s="149" t="s">
        <v>190</v>
      </c>
      <c r="G15" s="150" t="s">
        <v>190</v>
      </c>
    </row>
    <row r="16" spans="1:7" ht="18.75" customHeight="1">
      <c r="A16" s="52" t="s">
        <v>266</v>
      </c>
      <c r="E16" s="136"/>
      <c r="F16" s="136"/>
      <c r="G16" s="136"/>
    </row>
  </sheetData>
  <mergeCells count="1">
    <mergeCell ref="E1:G1"/>
  </mergeCells>
  <phoneticPr fontId="3"/>
  <hyperlinks>
    <hyperlink ref="B8" location="'別添　役員名簿【幹事社、コンソーシアム参加事業者】'!A1" display="'別添　役員名簿【幹事社、コンソーシアム参加事業者】'!A1" xr:uid="{00000000-0004-0000-0000-000000000000}"/>
    <hyperlink ref="B3" location="'別添１　事業者基本情報【幹事社、コンソーシアム参加事業者】'!A1" display="'別添１　事業者基本情報【幹事社、コンソーシアム参加事業者】'!A1" xr:uid="{00000000-0004-0000-0000-000002000000}"/>
    <hyperlink ref="B4" location="'別添２　支出計画書'!A1" display="'別添２　支出計画書'!A1" xr:uid="{C1E83DCD-2F08-496F-BEF9-BAD0A23C665E}"/>
    <hyperlink ref="B11" location="'別添3-1　共同申請確認書（押印）'!A1" display="'別添3-1　共同申請確認書（押印）'!A1" xr:uid="{AD2C2F93-8EFC-4E88-8F9C-96037209B5B4}"/>
    <hyperlink ref="B13" location="'別添3-3　コンソーシアム参加確認書（押印）'!A1" display="'別添3-3　コンソーシアム参加確認書（押印）'!A1" xr:uid="{FE89760D-7C4E-43E7-94AB-54A8E46BC613}"/>
    <hyperlink ref="B6" location="'様式第１　交付申請書【コンソーシアム申請用】'!A1" display="'様式第１　交付申請書【コンソーシアム申請用】'!A1" xr:uid="{C98CECAF-A431-4EF0-89C2-C55508BAEE66}"/>
    <hyperlink ref="B12" location="'別添3-2　コンソーシアム登録申請書（押印）'!A1" display="'別添3-2　コンソーシアム登録申請書（押印）'!A1" xr:uid="{61EDF5FE-F91B-41A0-AB7B-9C7B6D1ED610}"/>
    <hyperlink ref="B9" location="'別添２－１人件費単価計算書【幹事社、コンソーシアム参加事業者】'!A1" display="'別添２－１人件費単価計算書【幹事社、コンソーシアム参加事業者】'!A1" xr:uid="{6FF10903-5AA6-4413-9760-D6CAE5E0F013}"/>
    <hyperlink ref="B10" location="'別添２－2人件費計算根拠【幹事社、コンソーシアム参加事業者】'!A1" display="'別添２－2人件費計算根拠【幹事社、コンソーシアム参加事業者】'!A1" xr:uid="{FBE362B5-8F23-43B2-8BCE-98C24FFF4527}"/>
  </hyperlinks>
  <pageMargins left="0.23622047244094491" right="0"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85"/>
  <sheetViews>
    <sheetView showGridLines="0" showWhiteSpace="0" view="pageBreakPreview" topLeftCell="A31" zoomScale="70" zoomScaleNormal="55" zoomScaleSheetLayoutView="70" workbookViewId="0">
      <selection activeCell="D61" sqref="D61"/>
    </sheetView>
  </sheetViews>
  <sheetFormatPr defaultColWidth="9" defaultRowHeight="12"/>
  <cols>
    <col min="1" max="1" width="3.625" style="15" customWidth="1"/>
    <col min="2" max="2" width="25.625" style="15" customWidth="1"/>
    <col min="3" max="3" width="16.5" style="15" customWidth="1"/>
    <col min="4" max="4" width="15.5" style="15" customWidth="1"/>
    <col min="5" max="5" width="16.875" style="15" customWidth="1"/>
    <col min="6" max="6" width="23.5" style="15" customWidth="1"/>
    <col min="7" max="7" width="19.875" style="15" customWidth="1"/>
    <col min="8" max="8" width="34.125" style="15" customWidth="1"/>
    <col min="9" max="9" width="3.125" style="211" customWidth="1"/>
    <col min="10" max="18" width="9" style="211"/>
    <col min="19" max="16384" width="9" style="15"/>
  </cols>
  <sheetData>
    <row r="1" spans="1:18" ht="47.25" customHeight="1"/>
    <row r="2" spans="1:18" ht="19.5" customHeight="1">
      <c r="B2" s="216" t="s">
        <v>196</v>
      </c>
      <c r="C2" s="217"/>
      <c r="D2" s="217"/>
      <c r="E2" s="217"/>
      <c r="F2" s="217"/>
      <c r="G2" s="217"/>
      <c r="H2" s="218" t="s">
        <v>38</v>
      </c>
    </row>
    <row r="3" spans="1:18" ht="7.5" customHeight="1">
      <c r="B3" s="217"/>
      <c r="C3" s="217"/>
      <c r="D3" s="217"/>
      <c r="E3" s="217"/>
      <c r="F3" s="217"/>
      <c r="G3" s="217"/>
      <c r="H3" s="219"/>
    </row>
    <row r="4" spans="1:18" ht="25.5">
      <c r="B4" s="289" t="s">
        <v>0</v>
      </c>
      <c r="C4" s="289"/>
      <c r="D4" s="289"/>
      <c r="E4" s="289"/>
      <c r="F4" s="289"/>
      <c r="G4" s="289"/>
      <c r="H4" s="289"/>
    </row>
    <row r="5" spans="1:18" ht="17.25" customHeight="1">
      <c r="B5" s="220"/>
      <c r="C5" s="302" t="s">
        <v>240</v>
      </c>
      <c r="D5" s="289"/>
      <c r="E5" s="289"/>
      <c r="F5" s="289"/>
      <c r="G5" s="289"/>
      <c r="H5" s="220"/>
    </row>
    <row r="6" spans="1:18" ht="33" customHeight="1">
      <c r="B6" s="221" t="s">
        <v>1</v>
      </c>
      <c r="C6" s="220"/>
      <c r="D6" s="220"/>
      <c r="E6" s="220"/>
      <c r="F6" s="220"/>
      <c r="G6" s="220"/>
      <c r="H6" s="220"/>
    </row>
    <row r="7" spans="1:18" ht="42.75" customHeight="1">
      <c r="B7" s="211"/>
      <c r="C7" s="211"/>
      <c r="D7" s="211"/>
      <c r="E7" s="211"/>
      <c r="F7" s="224" t="s">
        <v>131</v>
      </c>
      <c r="G7" s="290">
        <f>'別添１　事業者基本情報【共同申請参加事業者】'!C4</f>
        <v>0</v>
      </c>
      <c r="H7" s="290"/>
      <c r="I7" s="222" t="s">
        <v>211</v>
      </c>
      <c r="J7" s="212"/>
      <c r="K7" s="212"/>
    </row>
    <row r="8" spans="1:18" ht="35.25" customHeight="1">
      <c r="B8" s="211"/>
      <c r="C8" s="225"/>
      <c r="D8" s="211"/>
      <c r="E8" s="211"/>
      <c r="F8" s="226" t="s">
        <v>2</v>
      </c>
      <c r="G8" s="303">
        <f>'別添１　事業者基本情報【共同申請参加事業者】'!C3</f>
        <v>0</v>
      </c>
      <c r="H8" s="303"/>
      <c r="J8" s="212"/>
      <c r="K8" s="212"/>
    </row>
    <row r="9" spans="1:18" ht="35.25" customHeight="1">
      <c r="C9" s="18"/>
      <c r="E9" s="27"/>
      <c r="F9" s="28" t="s">
        <v>3</v>
      </c>
      <c r="G9" s="291"/>
      <c r="H9" s="291"/>
      <c r="J9" s="212"/>
      <c r="K9" s="212"/>
    </row>
    <row r="10" spans="1:18" ht="48" customHeight="1">
      <c r="B10" s="211"/>
      <c r="C10" s="225"/>
      <c r="D10" s="211"/>
      <c r="E10" s="211"/>
      <c r="F10" s="226"/>
      <c r="G10" s="227"/>
      <c r="H10" s="228" t="s">
        <v>4</v>
      </c>
      <c r="J10" s="212" t="s">
        <v>253</v>
      </c>
      <c r="K10" s="212"/>
    </row>
    <row r="11" spans="1:18" ht="24">
      <c r="B11" s="309" t="s">
        <v>5</v>
      </c>
      <c r="C11" s="309"/>
      <c r="D11" s="309"/>
      <c r="E11" s="309"/>
      <c r="F11" s="309"/>
      <c r="G11" s="309"/>
      <c r="H11" s="309"/>
      <c r="J11" s="212"/>
      <c r="K11" s="212"/>
    </row>
    <row r="12" spans="1:18" ht="18.75">
      <c r="B12" s="211"/>
      <c r="C12" s="225"/>
      <c r="D12" s="211"/>
      <c r="E12" s="211"/>
      <c r="F12" s="226"/>
      <c r="G12" s="229"/>
      <c r="H12" s="227"/>
      <c r="J12" s="212" t="s">
        <v>6</v>
      </c>
      <c r="K12" s="212"/>
    </row>
    <row r="13" spans="1:18" ht="19.5" customHeight="1">
      <c r="B13" s="223" t="s">
        <v>7</v>
      </c>
      <c r="C13" s="211"/>
      <c r="D13" s="211"/>
      <c r="E13" s="230"/>
      <c r="F13" s="211"/>
      <c r="G13" s="211"/>
      <c r="H13" s="211"/>
      <c r="J13" s="212"/>
      <c r="K13" s="212"/>
    </row>
    <row r="14" spans="1:18" ht="9.75" customHeight="1">
      <c r="B14" s="211"/>
      <c r="C14" s="211"/>
      <c r="D14" s="211"/>
      <c r="E14" s="211"/>
      <c r="F14" s="211"/>
      <c r="G14" s="211"/>
      <c r="H14" s="211"/>
      <c r="J14" s="212"/>
      <c r="K14" s="212"/>
    </row>
    <row r="15" spans="1:18" ht="19.5" customHeight="1" thickBot="1">
      <c r="B15" s="30" t="s">
        <v>8</v>
      </c>
      <c r="C15" s="30" t="s">
        <v>41</v>
      </c>
      <c r="D15" s="30" t="s">
        <v>9</v>
      </c>
      <c r="E15" s="30" t="s">
        <v>10</v>
      </c>
      <c r="F15" s="293" t="s">
        <v>11</v>
      </c>
      <c r="G15" s="294"/>
      <c r="H15" s="295"/>
      <c r="J15" s="212"/>
      <c r="K15" s="212"/>
    </row>
    <row r="16" spans="1:18" s="20" customFormat="1" ht="19.5" customHeight="1" thickTop="1">
      <c r="A16" s="24" t="str">
        <f>IF(COUNTA(B16)&lt;1,"",COUNTA($B$16:B16))</f>
        <v/>
      </c>
      <c r="B16" s="86"/>
      <c r="C16" s="86"/>
      <c r="D16" s="86"/>
      <c r="E16" s="25" t="str">
        <f>IF(OR(C16="",D16=""),"",IF(AND(D16&lt;4,0&lt;D16),VLOOKUP($C16,健保等級単価一覧表!$B:$D,3,FALSE),(VLOOKUP($C16,健保等級単価一覧表!$B:$D,2,FALSE))))</f>
        <v/>
      </c>
      <c r="F16" s="296"/>
      <c r="G16" s="297"/>
      <c r="H16" s="298"/>
      <c r="I16" s="211"/>
      <c r="J16" s="212" t="s">
        <v>12</v>
      </c>
      <c r="K16" s="213"/>
      <c r="L16" s="214"/>
      <c r="M16" s="214"/>
      <c r="N16" s="214"/>
      <c r="O16" s="214"/>
      <c r="P16" s="214"/>
      <c r="Q16" s="214"/>
      <c r="R16" s="214"/>
    </row>
    <row r="17" spans="1:18" s="20" customFormat="1" ht="19.5" customHeight="1">
      <c r="A17" s="24" t="str">
        <f>IF(COUNTA(B17)&lt;1,"",COUNTA($B$16:B17))</f>
        <v/>
      </c>
      <c r="B17" s="9"/>
      <c r="C17" s="87"/>
      <c r="D17" s="87"/>
      <c r="E17" s="25" t="str">
        <f>IF(OR(C17="",D17=""),"",IF(AND(D17&lt;4,0&lt;D17),VLOOKUP($C17,健保等級単価一覧表!$B:$D,3,FALSE),(VLOOKUP($C17,健保等級単価一覧表!$B:$D,2,FALSE))))</f>
        <v/>
      </c>
      <c r="F17" s="299"/>
      <c r="G17" s="300"/>
      <c r="H17" s="301"/>
      <c r="I17" s="214"/>
      <c r="J17" s="213"/>
      <c r="K17" s="213"/>
      <c r="L17" s="214"/>
      <c r="M17" s="214"/>
      <c r="N17" s="214"/>
      <c r="O17" s="214"/>
      <c r="P17" s="214"/>
      <c r="Q17" s="214"/>
      <c r="R17" s="214"/>
    </row>
    <row r="18" spans="1:18" s="20" customFormat="1" ht="19.5" customHeight="1">
      <c r="A18" s="24" t="str">
        <f>IF(COUNTA(B18)&lt;1,"",COUNTA($B$16:B18))</f>
        <v/>
      </c>
      <c r="B18" s="9"/>
      <c r="C18" s="9"/>
      <c r="D18" s="9"/>
      <c r="E18" s="25" t="str">
        <f>IF(OR(C18="",D18=""),"",IF(AND(D18&lt;4,0&lt;D18),VLOOKUP($C18,健保等級単価一覧表!$B:$D,3,FALSE),(VLOOKUP($C18,健保等級単価一覧表!$B:$D,2,FALSE))))</f>
        <v/>
      </c>
      <c r="F18" s="299"/>
      <c r="G18" s="300"/>
      <c r="H18" s="301"/>
      <c r="I18" s="214"/>
      <c r="J18" s="213"/>
      <c r="K18" s="213"/>
      <c r="L18" s="214"/>
      <c r="M18" s="214"/>
      <c r="N18" s="214"/>
      <c r="O18" s="214"/>
      <c r="P18" s="214"/>
      <c r="Q18" s="214"/>
      <c r="R18" s="214"/>
    </row>
    <row r="19" spans="1:18" s="20" customFormat="1" ht="19.5" customHeight="1">
      <c r="A19" s="24" t="str">
        <f>IF(COUNTA(B19)&lt;1,"",COUNTA($B$16:B19))</f>
        <v/>
      </c>
      <c r="B19" s="9"/>
      <c r="C19" s="9"/>
      <c r="D19" s="9"/>
      <c r="E19" s="25" t="str">
        <f>IF(OR(C19="",D19=""),"",IF(AND(D19&lt;4,0&lt;D19),VLOOKUP($C19,健保等級単価一覧表!$B:$D,3,FALSE),(VLOOKUP($C19,健保等級単価一覧表!$B:$D,2,FALSE))))</f>
        <v/>
      </c>
      <c r="F19" s="299"/>
      <c r="G19" s="300"/>
      <c r="H19" s="301"/>
      <c r="I19" s="214"/>
      <c r="J19" s="215" t="s">
        <v>213</v>
      </c>
      <c r="K19" s="213"/>
      <c r="L19" s="214"/>
      <c r="M19" s="214"/>
      <c r="N19" s="214"/>
      <c r="O19" s="214"/>
      <c r="P19" s="214"/>
      <c r="Q19" s="214"/>
      <c r="R19" s="214"/>
    </row>
    <row r="20" spans="1:18" s="20" customFormat="1" ht="19.5" customHeight="1">
      <c r="A20" s="24" t="str">
        <f>IF(COUNTA(B20)&lt;1,"",COUNTA($B$16:B20))</f>
        <v/>
      </c>
      <c r="B20" s="9"/>
      <c r="C20" s="9"/>
      <c r="D20" s="9"/>
      <c r="E20" s="25" t="str">
        <f>IF(OR(C20="",D20=""),"",IF(AND(D20&lt;4,0&lt;D20),VLOOKUP($C20,健保等級単価一覧表!$B:$D,3,FALSE),(VLOOKUP($C20,健保等級単価一覧表!$B:$D,2,FALSE))))</f>
        <v/>
      </c>
      <c r="F20" s="299"/>
      <c r="G20" s="300"/>
      <c r="H20" s="301"/>
      <c r="I20" s="214"/>
      <c r="J20" s="213"/>
      <c r="K20" s="213"/>
      <c r="L20" s="214"/>
      <c r="M20" s="214"/>
      <c r="N20" s="214"/>
      <c r="O20" s="214"/>
      <c r="P20" s="214"/>
      <c r="Q20" s="214"/>
      <c r="R20" s="214"/>
    </row>
    <row r="21" spans="1:18" s="20" customFormat="1" ht="19.5" customHeight="1">
      <c r="A21" s="24" t="str">
        <f>IF(COUNTA(B21)&lt;1,"",COUNTA($B$16:B21))</f>
        <v/>
      </c>
      <c r="B21" s="9"/>
      <c r="C21" s="9"/>
      <c r="D21" s="9"/>
      <c r="E21" s="25" t="str">
        <f>IF(OR(C21="",D21=""),"",IF(AND(D21&lt;4,0&lt;D21),VLOOKUP($C21,健保等級単価一覧表!$B:$D,3,FALSE),(VLOOKUP($C21,健保等級単価一覧表!$B:$D,2,FALSE))))</f>
        <v/>
      </c>
      <c r="F21" s="299"/>
      <c r="G21" s="300"/>
      <c r="H21" s="301"/>
      <c r="I21" s="214"/>
      <c r="J21" s="213"/>
      <c r="K21" s="213"/>
      <c r="L21" s="214"/>
      <c r="M21" s="214"/>
      <c r="N21" s="214"/>
      <c r="O21" s="214"/>
      <c r="P21" s="214"/>
      <c r="Q21" s="214"/>
      <c r="R21" s="214"/>
    </row>
    <row r="22" spans="1:18" s="20" customFormat="1" ht="19.5" customHeight="1">
      <c r="A22" s="24" t="str">
        <f>IF(COUNTA(B22)&lt;1,"",COUNTA($B$16:B22))</f>
        <v/>
      </c>
      <c r="B22" s="9"/>
      <c r="C22" s="9"/>
      <c r="D22" s="9"/>
      <c r="E22" s="25" t="str">
        <f>IF(OR(C22="",D22=""),"",IF(AND(D22&lt;4,0&lt;D22),VLOOKUP($C22,健保等級単価一覧表!$B:$D,3,FALSE),(VLOOKUP($C22,健保等級単価一覧表!$B:$D,2,FALSE))))</f>
        <v/>
      </c>
      <c r="F22" s="288"/>
      <c r="G22" s="288"/>
      <c r="H22" s="288"/>
      <c r="I22" s="214"/>
      <c r="J22" s="213"/>
      <c r="K22" s="213"/>
      <c r="L22" s="214"/>
      <c r="M22" s="214"/>
      <c r="N22" s="214"/>
      <c r="O22" s="214"/>
      <c r="P22" s="214"/>
      <c r="Q22" s="214"/>
      <c r="R22" s="214"/>
    </row>
    <row r="23" spans="1:18" s="20" customFormat="1" ht="19.5" customHeight="1">
      <c r="A23" s="24" t="str">
        <f>IF(COUNTA(B23)&lt;1,"",COUNTA($B$16:B23))</f>
        <v/>
      </c>
      <c r="B23" s="9"/>
      <c r="C23" s="9"/>
      <c r="D23" s="9"/>
      <c r="E23" s="25" t="str">
        <f>IF(OR(C23="",D23=""),"",IF(AND(D23&lt;4,0&lt;D23),VLOOKUP($C23,健保等級単価一覧表!$B:$D,3,FALSE),(VLOOKUP($C23,健保等級単価一覧表!$B:$D,2,FALSE))))</f>
        <v/>
      </c>
      <c r="F23" s="288"/>
      <c r="G23" s="288"/>
      <c r="H23" s="288"/>
      <c r="I23" s="214"/>
      <c r="J23" s="213"/>
      <c r="K23" s="213"/>
      <c r="L23" s="214"/>
      <c r="M23" s="214"/>
      <c r="N23" s="214"/>
      <c r="O23" s="214"/>
      <c r="P23" s="214"/>
      <c r="Q23" s="214"/>
      <c r="R23" s="214"/>
    </row>
    <row r="24" spans="1:18" s="20" customFormat="1" ht="19.5" customHeight="1">
      <c r="A24" s="24" t="str">
        <f>IF(COUNTA(B24)&lt;1,"",COUNTA($B$16:B24))</f>
        <v/>
      </c>
      <c r="B24" s="9"/>
      <c r="C24" s="9"/>
      <c r="D24" s="9"/>
      <c r="E24" s="25" t="str">
        <f>IF(OR(C24="",D24=""),"",IF(AND(D24&lt;4,0&lt;D24),VLOOKUP($C24,健保等級単価一覧表!$B:$D,3,FALSE),(VLOOKUP($C24,健保等級単価一覧表!$B:$D,2,FALSE))))</f>
        <v/>
      </c>
      <c r="F24" s="288"/>
      <c r="G24" s="288"/>
      <c r="H24" s="288"/>
      <c r="I24" s="214"/>
      <c r="J24" s="213"/>
      <c r="K24" s="213"/>
      <c r="L24" s="214"/>
      <c r="M24" s="214"/>
      <c r="N24" s="214"/>
      <c r="O24" s="214"/>
      <c r="P24" s="214"/>
      <c r="Q24" s="214"/>
      <c r="R24" s="214"/>
    </row>
    <row r="25" spans="1:18" s="20" customFormat="1" ht="19.5" customHeight="1">
      <c r="A25" s="24" t="str">
        <f>IF(COUNTA(B25)&lt;1,"",COUNTA($B$16:B25))</f>
        <v/>
      </c>
      <c r="B25" s="9"/>
      <c r="C25" s="9"/>
      <c r="D25" s="9"/>
      <c r="E25" s="25" t="str">
        <f>IF(OR(C25="",D25=""),"",IF(AND(D25&lt;4,0&lt;D25),VLOOKUP($C25,健保等級単価一覧表!$B:$D,3,FALSE),(VLOOKUP($C25,健保等級単価一覧表!$B:$D,2,FALSE))))</f>
        <v/>
      </c>
      <c r="F25" s="288"/>
      <c r="G25" s="288"/>
      <c r="H25" s="288"/>
      <c r="I25" s="214"/>
      <c r="J25" s="213"/>
      <c r="K25" s="213"/>
      <c r="L25" s="214"/>
      <c r="M25" s="214"/>
      <c r="N25" s="214"/>
      <c r="O25" s="214"/>
      <c r="P25" s="214"/>
      <c r="Q25" s="214"/>
      <c r="R25" s="214"/>
    </row>
    <row r="26" spans="1:18" s="20" customFormat="1" ht="19.5" customHeight="1">
      <c r="A26" s="24" t="str">
        <f>IF(COUNTA(B26)&lt;1,"",COUNTA($B$16:B26))</f>
        <v/>
      </c>
      <c r="B26" s="9"/>
      <c r="C26" s="9"/>
      <c r="D26" s="9"/>
      <c r="E26" s="25" t="str">
        <f>IF(OR(C26="",D26=""),"",IF(AND(D26&lt;4,0&lt;D26),VLOOKUP($C26,健保等級単価一覧表!$B:$D,3,FALSE),(VLOOKUP($C26,健保等級単価一覧表!$B:$D,2,FALSE))))</f>
        <v/>
      </c>
      <c r="F26" s="288"/>
      <c r="G26" s="288"/>
      <c r="H26" s="288"/>
      <c r="I26" s="214"/>
      <c r="J26" s="213"/>
      <c r="K26" s="213"/>
      <c r="L26" s="214"/>
      <c r="M26" s="214"/>
      <c r="N26" s="214"/>
      <c r="O26" s="214"/>
      <c r="P26" s="214"/>
      <c r="Q26" s="214"/>
      <c r="R26" s="214"/>
    </row>
    <row r="27" spans="1:18" s="20" customFormat="1" ht="19.5" customHeight="1">
      <c r="A27" s="24" t="str">
        <f>IF(COUNTA(B27)&lt;1,"",COUNTA($B$16:B27))</f>
        <v/>
      </c>
      <c r="B27" s="9"/>
      <c r="C27" s="9"/>
      <c r="D27" s="9"/>
      <c r="E27" s="25" t="str">
        <f>IF(OR(C27="",D27=""),"",IF(AND(D27&lt;4,0&lt;D27),VLOOKUP($C27,健保等級単価一覧表!$B:$D,3,FALSE),(VLOOKUP($C27,健保等級単価一覧表!$B:$D,2,FALSE))))</f>
        <v/>
      </c>
      <c r="F27" s="288"/>
      <c r="G27" s="288"/>
      <c r="H27" s="288"/>
      <c r="I27" s="214"/>
      <c r="J27" s="213"/>
      <c r="K27" s="213"/>
      <c r="L27" s="214"/>
      <c r="M27" s="214"/>
      <c r="N27" s="214"/>
      <c r="O27" s="214"/>
      <c r="P27" s="214"/>
      <c r="Q27" s="214"/>
      <c r="R27" s="214"/>
    </row>
    <row r="28" spans="1:18" s="20" customFormat="1" ht="19.5" customHeight="1">
      <c r="A28" s="24" t="str">
        <f>IF(COUNTA(B28)&lt;1,"",COUNTA($B$16:B28))</f>
        <v/>
      </c>
      <c r="B28" s="9"/>
      <c r="C28" s="9"/>
      <c r="D28" s="9"/>
      <c r="E28" s="25" t="str">
        <f>IF(OR(C28="",D28=""),"",IF(AND(D28&lt;4,0&lt;D28),VLOOKUP($C28,健保等級単価一覧表!$B:$D,3,FALSE),(VLOOKUP($C28,健保等級単価一覧表!$B:$D,2,FALSE))))</f>
        <v/>
      </c>
      <c r="F28" s="288"/>
      <c r="G28" s="288"/>
      <c r="H28" s="288"/>
      <c r="I28" s="214"/>
      <c r="J28" s="213"/>
      <c r="K28" s="213"/>
      <c r="L28" s="214"/>
      <c r="M28" s="214"/>
      <c r="N28" s="214"/>
      <c r="O28" s="214"/>
      <c r="P28" s="214"/>
      <c r="Q28" s="214"/>
      <c r="R28" s="214"/>
    </row>
    <row r="29" spans="1:18" s="20" customFormat="1" ht="19.5" customHeight="1">
      <c r="A29" s="24" t="str">
        <f>IF(COUNTA(B29)&lt;1,"",COUNTA($B$16:B29))</f>
        <v/>
      </c>
      <c r="B29" s="9"/>
      <c r="C29" s="9"/>
      <c r="D29" s="9"/>
      <c r="E29" s="25" t="str">
        <f>IF(OR(C29="",D29=""),"",IF(AND(D29&lt;4,0&lt;D29),VLOOKUP($C29,健保等級単価一覧表!$B:$D,3,FALSE),(VLOOKUP($C29,健保等級単価一覧表!$B:$D,2,FALSE))))</f>
        <v/>
      </c>
      <c r="F29" s="288"/>
      <c r="G29" s="288"/>
      <c r="H29" s="288"/>
      <c r="I29" s="214"/>
      <c r="J29" s="213"/>
      <c r="K29" s="213"/>
      <c r="L29" s="214"/>
      <c r="M29" s="214"/>
      <c r="N29" s="214"/>
      <c r="O29" s="214"/>
      <c r="P29" s="214"/>
      <c r="Q29" s="214"/>
      <c r="R29" s="214"/>
    </row>
    <row r="30" spans="1:18" s="20" customFormat="1" ht="19.5" customHeight="1">
      <c r="A30" s="24" t="str">
        <f>IF(COUNTA(B30)&lt;1,"",COUNTA($B$16:B30))</f>
        <v/>
      </c>
      <c r="B30" s="9"/>
      <c r="C30" s="9"/>
      <c r="D30" s="9"/>
      <c r="E30" s="25" t="str">
        <f>IF(OR(C30="",D30=""),"",IF(AND(D30&lt;4,0&lt;D30),VLOOKUP($C30,健保等級単価一覧表!$B:$D,3,FALSE),(VLOOKUP($C30,健保等級単価一覧表!$B:$D,2,FALSE))))</f>
        <v/>
      </c>
      <c r="F30" s="299"/>
      <c r="G30" s="300"/>
      <c r="H30" s="301"/>
      <c r="I30" s="214"/>
      <c r="J30" s="213"/>
      <c r="K30" s="213"/>
      <c r="L30" s="214"/>
      <c r="M30" s="214"/>
      <c r="N30" s="214"/>
      <c r="O30" s="214"/>
      <c r="P30" s="214"/>
      <c r="Q30" s="214"/>
      <c r="R30" s="214"/>
    </row>
    <row r="31" spans="1:18" s="20" customFormat="1" ht="19.5" customHeight="1">
      <c r="A31" s="24" t="str">
        <f>IF(COUNTA(B31)&lt;1,"",COUNTA($B$16:B31))</f>
        <v/>
      </c>
      <c r="B31" s="9"/>
      <c r="C31" s="9"/>
      <c r="D31" s="9"/>
      <c r="E31" s="25" t="str">
        <f>IF(OR(C31="",D31=""),"",IF(AND(D31&lt;4,0&lt;D31),VLOOKUP($C31,健保等級単価一覧表!$B:$D,3,FALSE),(VLOOKUP($C31,健保等級単価一覧表!$B:$D,2,FALSE))))</f>
        <v/>
      </c>
      <c r="F31" s="299"/>
      <c r="G31" s="300"/>
      <c r="H31" s="301"/>
      <c r="I31" s="214"/>
      <c r="J31" s="213"/>
      <c r="K31" s="213"/>
      <c r="L31" s="214"/>
      <c r="M31" s="214"/>
      <c r="N31" s="214"/>
      <c r="O31" s="214"/>
      <c r="P31" s="214"/>
      <c r="Q31" s="214"/>
      <c r="R31" s="214"/>
    </row>
    <row r="32" spans="1:18" s="20" customFormat="1" ht="19.5" customHeight="1">
      <c r="A32" s="24" t="str">
        <f>IF(COUNTA(B32)&lt;1,"",COUNTA($B$16:B32))</f>
        <v/>
      </c>
      <c r="B32" s="9"/>
      <c r="C32" s="9"/>
      <c r="D32" s="9"/>
      <c r="E32" s="25" t="str">
        <f>IF(OR(C32="",D32=""),"",IF(AND(D32&lt;4,0&lt;D32),VLOOKUP($C32,健保等級単価一覧表!$B:$D,3,FALSE),(VLOOKUP($C32,健保等級単価一覧表!$B:$D,2,FALSE))))</f>
        <v/>
      </c>
      <c r="F32" s="299"/>
      <c r="G32" s="300"/>
      <c r="H32" s="301"/>
      <c r="I32" s="214"/>
      <c r="J32" s="213"/>
      <c r="K32" s="213"/>
      <c r="L32" s="214"/>
      <c r="M32" s="214"/>
      <c r="N32" s="214"/>
      <c r="O32" s="214"/>
      <c r="P32" s="214"/>
      <c r="Q32" s="214"/>
      <c r="R32" s="214"/>
    </row>
    <row r="33" spans="1:18" ht="7.5" customHeight="1">
      <c r="J33" s="212"/>
      <c r="K33" s="212"/>
    </row>
    <row r="34" spans="1:18" ht="19.5" customHeight="1">
      <c r="B34" s="31" t="s">
        <v>13</v>
      </c>
      <c r="C34" s="31"/>
      <c r="D34" s="31"/>
      <c r="E34" s="31"/>
      <c r="F34" s="31"/>
      <c r="G34" s="32"/>
      <c r="H34" s="27"/>
      <c r="J34" s="212"/>
      <c r="K34" s="212"/>
    </row>
    <row r="35" spans="1:18" ht="14.25">
      <c r="B35" s="305" t="s">
        <v>14</v>
      </c>
      <c r="C35" s="305"/>
      <c r="D35" s="305"/>
      <c r="E35" s="305"/>
      <c r="F35" s="305"/>
      <c r="G35" s="27"/>
      <c r="H35" s="27"/>
      <c r="J35" s="212"/>
      <c r="K35" s="212"/>
    </row>
    <row r="36" spans="1:18" ht="14.25">
      <c r="B36" s="31" t="s">
        <v>154</v>
      </c>
      <c r="C36" s="31"/>
      <c r="D36" s="31"/>
      <c r="E36" s="31"/>
      <c r="F36" s="31"/>
      <c r="G36" s="27"/>
      <c r="H36" s="27"/>
      <c r="J36" s="212"/>
      <c r="K36" s="212"/>
    </row>
    <row r="37" spans="1:18" ht="19.5" customHeight="1">
      <c r="B37" s="27"/>
      <c r="C37" s="27"/>
      <c r="D37" s="27"/>
      <c r="E37" s="27"/>
      <c r="F37" s="27"/>
      <c r="G37" s="27"/>
      <c r="H37" s="27"/>
      <c r="J37" s="212"/>
      <c r="K37" s="212"/>
    </row>
    <row r="38" spans="1:18" ht="19.5" customHeight="1">
      <c r="B38" s="29" t="s">
        <v>15</v>
      </c>
      <c r="C38" s="27"/>
      <c r="D38" s="27"/>
      <c r="E38" s="27"/>
      <c r="F38" s="27"/>
      <c r="G38" s="27"/>
      <c r="H38" s="27"/>
      <c r="J38" s="212"/>
      <c r="K38" s="212"/>
    </row>
    <row r="39" spans="1:18" ht="9.75" customHeight="1">
      <c r="B39" s="31"/>
      <c r="C39" s="27"/>
      <c r="D39" s="27"/>
      <c r="E39" s="27"/>
      <c r="F39" s="27"/>
      <c r="G39" s="27"/>
      <c r="H39" s="27"/>
      <c r="J39" s="212"/>
      <c r="K39" s="212"/>
    </row>
    <row r="40" spans="1:18" ht="19.5" customHeight="1" thickBot="1">
      <c r="B40" s="30" t="s">
        <v>8</v>
      </c>
      <c r="C40" s="30" t="s">
        <v>16</v>
      </c>
      <c r="D40" s="33" t="s">
        <v>41</v>
      </c>
      <c r="E40" s="30" t="s">
        <v>10</v>
      </c>
      <c r="F40" s="304" t="s">
        <v>44</v>
      </c>
      <c r="G40" s="304"/>
      <c r="H40" s="304"/>
      <c r="J40" s="212"/>
      <c r="K40" s="212"/>
    </row>
    <row r="41" spans="1:18" s="20" customFormat="1" ht="19.5" customHeight="1" thickTop="1">
      <c r="A41" s="24" t="str">
        <f>IF(COUNTA(B41)&lt;1,"",COUNTA($B$16:$B$32)+COUNTA($B$41:B41))</f>
        <v/>
      </c>
      <c r="B41" s="86"/>
      <c r="C41" s="86"/>
      <c r="D41" s="26" t="str">
        <f>IF(C41="","",VLOOKUP(C41,健保等級単価一覧表!G2:J51,4))</f>
        <v/>
      </c>
      <c r="E41" s="25" t="str">
        <f>IF(C41="","",VLOOKUP(C41,健保等級単価一覧表!G2:J51,3))</f>
        <v/>
      </c>
      <c r="F41" s="306"/>
      <c r="G41" s="306"/>
      <c r="H41" s="306"/>
      <c r="I41" s="211"/>
      <c r="J41" s="212" t="s">
        <v>17</v>
      </c>
      <c r="K41" s="213"/>
      <c r="L41" s="214"/>
      <c r="M41" s="214"/>
      <c r="N41" s="214"/>
      <c r="O41" s="214"/>
      <c r="P41" s="214"/>
      <c r="Q41" s="214"/>
      <c r="R41" s="214"/>
    </row>
    <row r="42" spans="1:18" s="20" customFormat="1" ht="19.5" customHeight="1">
      <c r="A42" s="24" t="str">
        <f>IF(COUNTA(B42)&lt;1,"",COUNTA($B$16:$B$32)+COUNTA($B$41:B42))</f>
        <v/>
      </c>
      <c r="B42" s="9"/>
      <c r="C42" s="87"/>
      <c r="D42" s="25" t="str">
        <f>IF(C42="","",VLOOKUP(C42,健保等級単価一覧表!G3:J52,4))</f>
        <v/>
      </c>
      <c r="E42" s="25" t="str">
        <f>IF(C42="","",VLOOKUP(C42,健保等級単価一覧表!G3:J52,3))</f>
        <v/>
      </c>
      <c r="F42" s="288"/>
      <c r="G42" s="288"/>
      <c r="H42" s="288"/>
      <c r="I42" s="214"/>
      <c r="J42" s="212"/>
      <c r="K42" s="213"/>
      <c r="L42" s="214"/>
      <c r="M42" s="214"/>
      <c r="N42" s="214"/>
      <c r="O42" s="214"/>
      <c r="P42" s="214"/>
      <c r="Q42" s="214"/>
      <c r="R42" s="214"/>
    </row>
    <row r="43" spans="1:18" s="20" customFormat="1" ht="19.5" customHeight="1">
      <c r="A43" s="24" t="str">
        <f>IF(COUNTA(B43)&lt;1,"",COUNTA($B$16:$B$32)+COUNTA($B$41:B43))</f>
        <v/>
      </c>
      <c r="B43" s="9"/>
      <c r="C43" s="9"/>
      <c r="D43" s="25" t="str">
        <f>IF(C43="","",VLOOKUP(C43,健保等級単価一覧表!G4:J53,4))</f>
        <v/>
      </c>
      <c r="E43" s="25" t="str">
        <f>IF(C43="","",VLOOKUP(C43,健保等級単価一覧表!G4:J53,3))</f>
        <v/>
      </c>
      <c r="F43" s="288"/>
      <c r="G43" s="288"/>
      <c r="H43" s="288"/>
      <c r="I43" s="214"/>
      <c r="J43" s="213"/>
      <c r="K43" s="213"/>
      <c r="L43" s="214"/>
      <c r="M43" s="214"/>
      <c r="N43" s="214"/>
      <c r="O43" s="214"/>
      <c r="P43" s="214"/>
      <c r="Q43" s="214"/>
      <c r="R43" s="214"/>
    </row>
    <row r="44" spans="1:18" s="20" customFormat="1" ht="19.5" customHeight="1">
      <c r="A44" s="24" t="str">
        <f>IF(COUNTA(B44)&lt;1,"",COUNTA($B$16:$B$32)+COUNTA($B$41:B44))</f>
        <v/>
      </c>
      <c r="B44" s="9"/>
      <c r="C44" s="9"/>
      <c r="D44" s="25" t="str">
        <f>IF(C44="","",VLOOKUP(C44,健保等級単価一覧表!G5:J54,4))</f>
        <v/>
      </c>
      <c r="E44" s="25" t="str">
        <f>IF(C44="","",VLOOKUP(C44,健保等級単価一覧表!G5:J54,3))</f>
        <v/>
      </c>
      <c r="F44" s="288"/>
      <c r="G44" s="288"/>
      <c r="H44" s="288"/>
      <c r="I44" s="214"/>
      <c r="J44" s="213"/>
      <c r="K44" s="213"/>
      <c r="L44" s="214"/>
      <c r="M44" s="214"/>
      <c r="N44" s="214"/>
      <c r="O44" s="214"/>
      <c r="P44" s="214"/>
      <c r="Q44" s="214"/>
      <c r="R44" s="214"/>
    </row>
    <row r="45" spans="1:18" s="20" customFormat="1" ht="19.5" customHeight="1">
      <c r="A45" s="24" t="str">
        <f>IF(COUNTA(B45)&lt;1,"",COUNTA($B$16:$B$32)+COUNTA($B$41:B45))</f>
        <v/>
      </c>
      <c r="B45" s="9"/>
      <c r="C45" s="9"/>
      <c r="D45" s="25" t="str">
        <f>IF(C45="","",VLOOKUP(C45,健保等級単価一覧表!G6:J55,4))</f>
        <v/>
      </c>
      <c r="E45" s="25" t="str">
        <f>IF(C45="","",VLOOKUP(C45,健保等級単価一覧表!G6:J55,3))</f>
        <v/>
      </c>
      <c r="F45" s="288"/>
      <c r="G45" s="288"/>
      <c r="H45" s="288"/>
      <c r="I45" s="214"/>
      <c r="J45" s="213"/>
      <c r="K45" s="213"/>
      <c r="L45" s="214"/>
      <c r="M45" s="214"/>
      <c r="N45" s="214"/>
      <c r="O45" s="214"/>
      <c r="P45" s="214"/>
      <c r="Q45" s="214"/>
      <c r="R45" s="214"/>
    </row>
    <row r="46" spans="1:18" s="20" customFormat="1" ht="19.5" customHeight="1">
      <c r="A46" s="24" t="str">
        <f>IF(COUNTA(B46)&lt;1,"",COUNTA($B$16:$B$32)+COUNTA($B$41:B46))</f>
        <v/>
      </c>
      <c r="B46" s="9"/>
      <c r="C46" s="9"/>
      <c r="D46" s="25" t="str">
        <f>IF(C46="","",VLOOKUP(C46,健保等級単価一覧表!G7:J56,4))</f>
        <v/>
      </c>
      <c r="E46" s="25" t="str">
        <f>IF(C46="","",VLOOKUP(C46,健保等級単価一覧表!G7:J56,3))</f>
        <v/>
      </c>
      <c r="F46" s="288"/>
      <c r="G46" s="288"/>
      <c r="H46" s="288"/>
      <c r="I46" s="214"/>
      <c r="J46" s="213"/>
      <c r="K46" s="213"/>
      <c r="L46" s="214"/>
      <c r="M46" s="214"/>
      <c r="N46" s="214"/>
      <c r="O46" s="214"/>
      <c r="P46" s="214"/>
      <c r="Q46" s="214"/>
      <c r="R46" s="214"/>
    </row>
    <row r="47" spans="1:18" s="20" customFormat="1" ht="19.5" customHeight="1">
      <c r="A47" s="24" t="str">
        <f>IF(COUNTA(B47)&lt;1,"",COUNTA($B$16:$B$32)+COUNTA($B$41:B47))</f>
        <v/>
      </c>
      <c r="B47" s="9"/>
      <c r="C47" s="9"/>
      <c r="D47" s="25" t="str">
        <f>IF(C47="","",VLOOKUP(C47,健保等級単価一覧表!G5:J54,4))</f>
        <v/>
      </c>
      <c r="E47" s="25" t="str">
        <f>IF(C47="","",VLOOKUP(C47,健保等級単価一覧表!G5:J54,3))</f>
        <v/>
      </c>
      <c r="F47" s="288"/>
      <c r="G47" s="288"/>
      <c r="H47" s="288"/>
      <c r="I47" s="214"/>
      <c r="J47" s="213"/>
      <c r="K47" s="213"/>
      <c r="L47" s="214"/>
      <c r="M47" s="214"/>
      <c r="N47" s="214"/>
      <c r="O47" s="214"/>
      <c r="P47" s="214"/>
      <c r="Q47" s="214"/>
      <c r="R47" s="214"/>
    </row>
    <row r="48" spans="1:18" s="20" customFormat="1" ht="19.5" customHeight="1">
      <c r="A48" s="24" t="str">
        <f>IF(COUNTA(B48)&lt;1,"",COUNTA($B$16:$B$32)+COUNTA($B$41:B48))</f>
        <v/>
      </c>
      <c r="B48" s="9"/>
      <c r="C48" s="9"/>
      <c r="D48" s="25" t="str">
        <f>IF(C48="","",VLOOKUP(C48,健保等級単価一覧表!G6:J55,4))</f>
        <v/>
      </c>
      <c r="E48" s="25" t="str">
        <f>IF(C48="","",VLOOKUP(C48,健保等級単価一覧表!G6:J55,3))</f>
        <v/>
      </c>
      <c r="F48" s="288"/>
      <c r="G48" s="288"/>
      <c r="H48" s="288"/>
      <c r="I48" s="214"/>
      <c r="J48" s="213"/>
      <c r="K48" s="213"/>
      <c r="L48" s="214"/>
      <c r="M48" s="214"/>
      <c r="N48" s="214"/>
      <c r="O48" s="214"/>
      <c r="P48" s="214"/>
      <c r="Q48" s="214"/>
      <c r="R48" s="214"/>
    </row>
    <row r="49" spans="1:18" s="20" customFormat="1" ht="19.5" customHeight="1">
      <c r="A49" s="24" t="str">
        <f>IF(COUNTA(B49)&lt;1,"",COUNTA($B$16:$B$32)+COUNTA($B$41:B49))</f>
        <v/>
      </c>
      <c r="B49" s="9"/>
      <c r="C49" s="9"/>
      <c r="D49" s="25" t="str">
        <f>IF(C49="","",VLOOKUP(C49,健保等級単価一覧表!G7:J56,4))</f>
        <v/>
      </c>
      <c r="E49" s="25" t="str">
        <f>IF(C49="","",VLOOKUP(C49,健保等級単価一覧表!G7:J56,3))</f>
        <v/>
      </c>
      <c r="F49" s="288"/>
      <c r="G49" s="288"/>
      <c r="H49" s="288"/>
      <c r="I49" s="214"/>
      <c r="J49" s="213"/>
      <c r="K49" s="213"/>
      <c r="L49" s="214"/>
      <c r="M49" s="214"/>
      <c r="N49" s="214"/>
      <c r="O49" s="214"/>
      <c r="P49" s="214"/>
      <c r="Q49" s="214"/>
      <c r="R49" s="214"/>
    </row>
    <row r="50" spans="1:18" s="20" customFormat="1" ht="19.5" customHeight="1">
      <c r="A50" s="24" t="str">
        <f>IF(COUNTA(B50)&lt;1,"",COUNTA($B$16:$B$32)+COUNTA($B$41:B50))</f>
        <v/>
      </c>
      <c r="B50" s="9"/>
      <c r="C50" s="9"/>
      <c r="D50" s="25" t="str">
        <f>IF(C50="","",VLOOKUP(C50,健保等級単価一覧表!G8:J57,4))</f>
        <v/>
      </c>
      <c r="E50" s="25" t="str">
        <f>IF(C50="","",VLOOKUP(C50,健保等級単価一覧表!G8:J57,3))</f>
        <v/>
      </c>
      <c r="F50" s="288"/>
      <c r="G50" s="288"/>
      <c r="H50" s="288"/>
      <c r="I50" s="214"/>
      <c r="J50" s="213"/>
      <c r="K50" s="213"/>
      <c r="L50" s="214"/>
      <c r="M50" s="214"/>
      <c r="N50" s="214"/>
      <c r="O50" s="214"/>
      <c r="P50" s="214"/>
      <c r="Q50" s="214"/>
      <c r="R50" s="214"/>
    </row>
    <row r="51" spans="1:18" ht="19.5" customHeight="1">
      <c r="J51" s="212"/>
      <c r="K51" s="212"/>
    </row>
    <row r="52" spans="1:18" ht="14.25">
      <c r="B52" s="212" t="s">
        <v>18</v>
      </c>
      <c r="C52" s="211"/>
      <c r="D52" s="211"/>
      <c r="E52" s="211"/>
      <c r="F52" s="211"/>
      <c r="G52" s="211"/>
      <c r="H52" s="211"/>
      <c r="J52" s="212"/>
      <c r="K52" s="212"/>
    </row>
    <row r="53" spans="1:18" ht="14.25">
      <c r="B53" s="212" t="s">
        <v>19</v>
      </c>
      <c r="C53" s="211"/>
      <c r="D53" s="211"/>
      <c r="E53" s="211"/>
      <c r="F53" s="211"/>
      <c r="G53" s="211"/>
      <c r="H53" s="211"/>
      <c r="J53" s="212"/>
      <c r="K53" s="212"/>
    </row>
    <row r="54" spans="1:18" ht="19.5" customHeight="1">
      <c r="B54" s="211"/>
      <c r="C54" s="211"/>
      <c r="D54" s="211"/>
      <c r="E54" s="211"/>
      <c r="F54" s="211"/>
      <c r="G54" s="211"/>
      <c r="H54" s="211"/>
      <c r="J54" s="212"/>
      <c r="K54" s="212"/>
    </row>
    <row r="55" spans="1:18" ht="19.5" customHeight="1">
      <c r="B55" s="223" t="s">
        <v>20</v>
      </c>
      <c r="C55" s="211"/>
      <c r="D55" s="211"/>
      <c r="E55" s="211"/>
      <c r="F55" s="211"/>
      <c r="G55" s="211"/>
      <c r="H55" s="211"/>
      <c r="J55" s="212"/>
      <c r="K55" s="212"/>
    </row>
    <row r="56" spans="1:18" ht="9.75" customHeight="1">
      <c r="B56" s="31"/>
      <c r="C56" s="27"/>
      <c r="D56" s="27"/>
      <c r="E56" s="27"/>
      <c r="F56" s="27"/>
      <c r="G56" s="27"/>
      <c r="H56" s="27"/>
      <c r="J56" s="212"/>
      <c r="K56" s="212"/>
    </row>
    <row r="57" spans="1:18" ht="19.5" customHeight="1" thickBot="1">
      <c r="B57" s="30" t="s">
        <v>8</v>
      </c>
      <c r="C57" s="30" t="s">
        <v>42</v>
      </c>
      <c r="D57" s="30" t="s">
        <v>43</v>
      </c>
      <c r="E57" s="30" t="s">
        <v>141</v>
      </c>
      <c r="F57" s="307" t="s">
        <v>11</v>
      </c>
      <c r="G57" s="307"/>
      <c r="H57" s="307"/>
      <c r="J57" s="212"/>
      <c r="K57" s="212"/>
    </row>
    <row r="58" spans="1:18" ht="19.5" customHeight="1" thickTop="1">
      <c r="A58" s="24" t="str">
        <f>IF(COUNTA(B58)&lt;1,"",COUNTA($B$16:$B$32)+COUNTA($B$41:$B$50)+COUNTA($B$58:B58))</f>
        <v/>
      </c>
      <c r="B58" s="9"/>
      <c r="C58" s="9"/>
      <c r="D58" s="248"/>
      <c r="E58" s="25" t="str">
        <f t="shared" ref="E58:E67" si="0">IF(D58="","",INT(C58/D58))</f>
        <v/>
      </c>
      <c r="F58" s="306"/>
      <c r="G58" s="306"/>
      <c r="H58" s="306"/>
      <c r="J58" s="212" t="s">
        <v>21</v>
      </c>
      <c r="K58" s="212"/>
    </row>
    <row r="59" spans="1:18" ht="19.5" customHeight="1">
      <c r="A59" s="24" t="str">
        <f>IF(COUNTA(B59)&lt;1,"",COUNTA($B$16:$B$32)+COUNTA($B$41:$B$50)+COUNTA($B$58:B59))</f>
        <v/>
      </c>
      <c r="B59" s="9"/>
      <c r="C59" s="9"/>
      <c r="D59" s="248"/>
      <c r="E59" s="25" t="str">
        <f t="shared" si="0"/>
        <v/>
      </c>
      <c r="F59" s="288"/>
      <c r="G59" s="288"/>
      <c r="H59" s="288"/>
      <c r="J59" s="212"/>
      <c r="K59" s="212"/>
    </row>
    <row r="60" spans="1:18" ht="19.5" customHeight="1">
      <c r="A60" s="24" t="str">
        <f>IF(COUNTA(B60)&lt;1,"",COUNTA($B$16:$B$32)+COUNTA($B$41:$B$50)+COUNTA($B$58:B60))</f>
        <v/>
      </c>
      <c r="B60" s="9"/>
      <c r="C60" s="9"/>
      <c r="D60" s="248"/>
      <c r="E60" s="25" t="str">
        <f t="shared" si="0"/>
        <v/>
      </c>
      <c r="F60" s="288"/>
      <c r="G60" s="288"/>
      <c r="H60" s="288"/>
      <c r="J60" s="212"/>
      <c r="K60" s="212"/>
    </row>
    <row r="61" spans="1:18" ht="19.5" customHeight="1">
      <c r="A61" s="24" t="str">
        <f>IF(COUNTA(B61)&lt;1,"",COUNTA($B$16:$B$32)+COUNTA($B$41:$B$50)+COUNTA($B$58:B61))</f>
        <v/>
      </c>
      <c r="B61" s="9"/>
      <c r="C61" s="9"/>
      <c r="D61" s="248"/>
      <c r="E61" s="25" t="str">
        <f t="shared" si="0"/>
        <v/>
      </c>
      <c r="F61" s="288"/>
      <c r="G61" s="288"/>
      <c r="H61" s="288"/>
      <c r="J61" s="212"/>
      <c r="K61" s="212"/>
    </row>
    <row r="62" spans="1:18" ht="19.5" customHeight="1">
      <c r="A62" s="24" t="str">
        <f>IF(COUNTA(B62)&lt;1,"",COUNTA($B$16:$B$32)+COUNTA($B$41:$B$50)+COUNTA($B$58:B62))</f>
        <v/>
      </c>
      <c r="B62" s="9"/>
      <c r="C62" s="9"/>
      <c r="D62" s="248"/>
      <c r="E62" s="25" t="str">
        <f t="shared" si="0"/>
        <v/>
      </c>
      <c r="F62" s="288"/>
      <c r="G62" s="288"/>
      <c r="H62" s="288"/>
      <c r="J62" s="212"/>
      <c r="K62" s="212"/>
    </row>
    <row r="63" spans="1:18" ht="19.5" customHeight="1">
      <c r="A63" s="24" t="str">
        <f>IF(COUNTA(B63)&lt;1,"",COUNTA($B$16:$B$32)+COUNTA($B$41:$B$50)+COUNTA($B$58:B63))</f>
        <v/>
      </c>
      <c r="B63" s="9"/>
      <c r="C63" s="9"/>
      <c r="D63" s="248"/>
      <c r="E63" s="25" t="str">
        <f t="shared" si="0"/>
        <v/>
      </c>
      <c r="F63" s="288"/>
      <c r="G63" s="288"/>
      <c r="H63" s="288"/>
      <c r="J63" s="212"/>
      <c r="K63" s="212"/>
    </row>
    <row r="64" spans="1:18" ht="19.5" customHeight="1">
      <c r="A64" s="24" t="str">
        <f>IF(COUNTA(B64)&lt;1,"",COUNTA($B$16:$B$32)+COUNTA($B$41:$B$50)+COUNTA($B$58:B64))</f>
        <v/>
      </c>
      <c r="B64" s="9"/>
      <c r="C64" s="9"/>
      <c r="D64" s="248"/>
      <c r="E64" s="25" t="str">
        <f t="shared" si="0"/>
        <v/>
      </c>
      <c r="F64" s="288"/>
      <c r="G64" s="288"/>
      <c r="H64" s="288"/>
      <c r="J64" s="212"/>
      <c r="K64" s="212"/>
    </row>
    <row r="65" spans="1:11" ht="19.5" customHeight="1">
      <c r="A65" s="24" t="str">
        <f>IF(COUNTA(B65)&lt;1,"",COUNTA($B$16:$B$32)+COUNTA($B$41:$B$50)+COUNTA($B$58:B65))</f>
        <v/>
      </c>
      <c r="B65" s="9"/>
      <c r="C65" s="9"/>
      <c r="D65" s="248"/>
      <c r="E65" s="25" t="str">
        <f t="shared" si="0"/>
        <v/>
      </c>
      <c r="F65" s="288"/>
      <c r="G65" s="288"/>
      <c r="H65" s="288"/>
      <c r="J65" s="212"/>
      <c r="K65" s="212"/>
    </row>
    <row r="66" spans="1:11" ht="19.5" customHeight="1">
      <c r="A66" s="24" t="str">
        <f>IF(COUNTA(B66)&lt;1,"",COUNTA($B$16:$B$32)+COUNTA($B$41:$B$50)+COUNTA($B$58:B66))</f>
        <v/>
      </c>
      <c r="B66" s="9"/>
      <c r="C66" s="9"/>
      <c r="D66" s="248"/>
      <c r="E66" s="25" t="str">
        <f t="shared" si="0"/>
        <v/>
      </c>
      <c r="F66" s="288"/>
      <c r="G66" s="288"/>
      <c r="H66" s="288"/>
      <c r="J66" s="212"/>
      <c r="K66" s="212"/>
    </row>
    <row r="67" spans="1:11" ht="19.5" customHeight="1">
      <c r="A67" s="24" t="str">
        <f>IF(COUNTA(B67)&lt;1,"",COUNTA($B$16:$B$32)+COUNTA($B$41:$B$50)+COUNTA($B$58:B67))</f>
        <v/>
      </c>
      <c r="B67" s="9"/>
      <c r="C67" s="9"/>
      <c r="D67" s="248"/>
      <c r="E67" s="25" t="str">
        <f t="shared" si="0"/>
        <v/>
      </c>
      <c r="F67" s="288"/>
      <c r="G67" s="288"/>
      <c r="H67" s="288"/>
      <c r="J67" s="212"/>
      <c r="K67" s="212"/>
    </row>
    <row r="68" spans="1:11" ht="14.25">
      <c r="J68" s="212"/>
      <c r="K68" s="212"/>
    </row>
    <row r="69" spans="1:11" ht="14.25">
      <c r="B69" s="308" t="s">
        <v>22</v>
      </c>
      <c r="C69" s="308"/>
      <c r="D69" s="308"/>
      <c r="E69" s="308"/>
      <c r="F69" s="308"/>
      <c r="G69" s="308"/>
      <c r="H69" s="308"/>
      <c r="J69" s="212"/>
      <c r="K69" s="212"/>
    </row>
    <row r="70" spans="1:11" ht="14.25">
      <c r="B70" s="212" t="s">
        <v>23</v>
      </c>
      <c r="C70" s="212"/>
      <c r="D70" s="212"/>
      <c r="E70" s="212"/>
      <c r="F70" s="212"/>
      <c r="G70" s="212"/>
      <c r="H70" s="212"/>
      <c r="J70" s="212"/>
      <c r="K70" s="212"/>
    </row>
    <row r="71" spans="1:11" ht="19.5" customHeight="1">
      <c r="B71" s="212" t="s">
        <v>24</v>
      </c>
      <c r="C71" s="212"/>
      <c r="D71" s="212"/>
      <c r="E71" s="212"/>
      <c r="F71" s="212"/>
      <c r="G71" s="212"/>
      <c r="H71" s="212"/>
      <c r="J71" s="212"/>
      <c r="K71" s="212"/>
    </row>
    <row r="72" spans="1:11" ht="19.5" customHeight="1">
      <c r="A72" s="21"/>
      <c r="B72" s="212" t="s">
        <v>254</v>
      </c>
      <c r="C72" s="212"/>
      <c r="D72" s="212"/>
      <c r="E72" s="212"/>
      <c r="F72" s="212"/>
      <c r="G72" s="212"/>
      <c r="H72" s="212"/>
      <c r="J72" s="212"/>
      <c r="K72" s="212"/>
    </row>
    <row r="73" spans="1:11" ht="14.25">
      <c r="A73" s="21"/>
      <c r="B73" s="212" t="s">
        <v>29</v>
      </c>
      <c r="C73" s="212"/>
      <c r="D73" s="212"/>
      <c r="E73" s="212"/>
      <c r="F73" s="212"/>
      <c r="G73" s="212"/>
      <c r="H73" s="212"/>
      <c r="J73" s="212"/>
      <c r="K73" s="212"/>
    </row>
    <row r="74" spans="1:11" ht="14.25">
      <c r="A74" s="21"/>
      <c r="B74" s="212"/>
      <c r="C74" s="212"/>
      <c r="D74" s="212"/>
      <c r="E74" s="212"/>
      <c r="F74" s="212"/>
      <c r="G74" s="212"/>
      <c r="H74" s="212"/>
      <c r="J74" s="212"/>
      <c r="K74" s="212"/>
    </row>
    <row r="75" spans="1:11" ht="14.25">
      <c r="A75" s="21"/>
      <c r="B75" s="212" t="s">
        <v>25</v>
      </c>
      <c r="C75" s="212"/>
      <c r="D75" s="212"/>
      <c r="E75" s="212"/>
      <c r="F75" s="212"/>
      <c r="G75" s="212"/>
      <c r="H75" s="212"/>
      <c r="J75" s="212"/>
      <c r="K75" s="212"/>
    </row>
    <row r="76" spans="1:11" ht="14.25">
      <c r="A76" s="21"/>
      <c r="B76" s="212"/>
      <c r="C76" s="212"/>
      <c r="D76" s="212"/>
      <c r="E76" s="212"/>
      <c r="F76" s="212"/>
      <c r="G76" s="212"/>
      <c r="H76" s="212"/>
      <c r="J76" s="212"/>
      <c r="K76" s="212"/>
    </row>
    <row r="77" spans="1:11" ht="17.25">
      <c r="B77" s="22"/>
      <c r="C77" s="22"/>
      <c r="D77" s="22"/>
      <c r="E77" s="22"/>
      <c r="F77" s="22"/>
      <c r="G77" s="22"/>
      <c r="H77" s="22"/>
    </row>
    <row r="78" spans="1:11" ht="17.25">
      <c r="B78" s="22"/>
      <c r="C78" s="23"/>
      <c r="D78" s="23"/>
      <c r="E78" s="23"/>
      <c r="F78" s="16"/>
      <c r="G78" s="16"/>
      <c r="H78" s="22"/>
    </row>
    <row r="79" spans="1:11" ht="32.25" customHeight="1">
      <c r="C79" s="21"/>
      <c r="D79" s="21"/>
    </row>
    <row r="80" spans="1:11" ht="3" customHeight="1">
      <c r="C80" s="21"/>
      <c r="D80" s="21"/>
    </row>
    <row r="81" spans="2:2" ht="32.25" customHeight="1"/>
    <row r="82" spans="2:2" ht="3" customHeight="1"/>
    <row r="83" spans="2:2" ht="32.25" customHeight="1"/>
    <row r="85" spans="2:2" ht="17.25">
      <c r="B85" s="88"/>
    </row>
  </sheetData>
  <sheetProtection algorithmName="SHA-512" hashValue="rpAuQzJ41tqxNzp0PiCYCjU1wsn06QTdTHaEeEEHWPW/Rv347tNZ6Muyfc0Hy7/7CzwiJTGrVGyq3GhKfsfgGA==" saltValue="fHyjiZ8jCF8fW2IngH6lnA==" spinCount="100000" sheet="1" formatCells="0" insertRows="0"/>
  <mergeCells count="48">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21:H21"/>
    <mergeCell ref="F16:H16"/>
    <mergeCell ref="F17:H17"/>
    <mergeCell ref="F18:H18"/>
    <mergeCell ref="F19:H19"/>
    <mergeCell ref="B4:H4"/>
    <mergeCell ref="G9:H9"/>
    <mergeCell ref="B11:H11"/>
    <mergeCell ref="F15:H15"/>
    <mergeCell ref="F20:H20"/>
    <mergeCell ref="G7:H7"/>
    <mergeCell ref="C5:G5"/>
    <mergeCell ref="G8:H8"/>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B16:D32 F16:H32 G9:H9 B41:C50 F41:H50 B58:D67 F58:H67">
    <cfRule type="cellIs" dxfId="6" priority="1" operator="equal">
      <formula>""</formula>
    </cfRule>
  </conditionalFormatting>
  <dataValidations count="2">
    <dataValidation type="whole" imeMode="off" operator="greaterThanOrEqual" allowBlank="1" showInputMessage="1" showErrorMessage="1" sqref="C16:D32 C41:C50 C58:C67" xr:uid="{00000000-0002-0000-0700-000000000000}">
      <formula1>0</formula1>
    </dataValidation>
    <dataValidation type="decimal" imeMode="off" operator="greaterThanOrEqual" allowBlank="1" showInputMessage="1" showErrorMessage="1" sqref="D58:D67" xr:uid="{02878073-6D48-4CE6-9BF7-25E10C371123}">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02E0-2150-4289-AA3B-9490F04E9A5D}">
  <sheetPr>
    <pageSetUpPr fitToPage="1"/>
  </sheetPr>
  <dimension ref="A1:M31"/>
  <sheetViews>
    <sheetView view="pageBreakPreview" zoomScale="70" zoomScaleNormal="85" zoomScaleSheetLayoutView="70" workbookViewId="0">
      <pane ySplit="7" topLeftCell="A8" activePane="bottomLeft" state="frozen"/>
      <selection activeCell="A2" sqref="A2"/>
      <selection pane="bottomLeft" activeCell="D22" sqref="D22"/>
    </sheetView>
  </sheetViews>
  <sheetFormatPr defaultColWidth="9" defaultRowHeight="13.5"/>
  <cols>
    <col min="1" max="1" width="39.125" style="93" customWidth="1"/>
    <col min="2" max="2" width="17.125" style="93" customWidth="1"/>
    <col min="3" max="3" width="19.375" style="93" customWidth="1"/>
    <col min="4" max="4" width="19.375" style="94" customWidth="1"/>
    <col min="5" max="5" width="19.375" style="93" customWidth="1"/>
    <col min="6" max="13" width="9" style="238"/>
    <col min="14" max="16384" width="9" style="93"/>
  </cols>
  <sheetData>
    <row r="1" spans="1:13" s="89" customFormat="1" ht="33.75" customHeight="1">
      <c r="A1" s="239" t="s">
        <v>236</v>
      </c>
      <c r="B1" s="231"/>
      <c r="C1" s="231"/>
      <c r="D1" s="240"/>
      <c r="E1" s="240"/>
      <c r="F1" s="231"/>
      <c r="G1" s="231"/>
      <c r="H1" s="231"/>
      <c r="I1" s="231"/>
      <c r="J1" s="231"/>
      <c r="K1" s="231"/>
      <c r="L1" s="231"/>
      <c r="M1" s="231"/>
    </row>
    <row r="2" spans="1:13" s="89" customFormat="1" ht="33.75" customHeight="1">
      <c r="A2" s="239" t="s">
        <v>241</v>
      </c>
      <c r="B2" s="231"/>
      <c r="C2" s="231"/>
      <c r="D2" s="240"/>
      <c r="E2" s="240"/>
      <c r="F2" s="231"/>
      <c r="G2" s="231"/>
      <c r="H2" s="231"/>
      <c r="I2" s="231"/>
      <c r="J2" s="231"/>
      <c r="K2" s="231"/>
      <c r="L2" s="231"/>
      <c r="M2" s="231"/>
    </row>
    <row r="3" spans="1:13" s="89" customFormat="1" ht="33.75" customHeight="1">
      <c r="A3" s="239"/>
      <c r="B3" s="231"/>
      <c r="C3" s="235" t="s">
        <v>158</v>
      </c>
      <c r="D3" s="236">
        <f>'別添１　事業者基本情報【幹事社、コンソーシアム参加事業者】'!C3</f>
        <v>0</v>
      </c>
      <c r="E3" s="237"/>
      <c r="F3" s="231" t="s">
        <v>208</v>
      </c>
      <c r="G3" s="231"/>
      <c r="H3" s="231"/>
      <c r="I3" s="231"/>
      <c r="J3" s="231"/>
      <c r="K3" s="231"/>
      <c r="L3" s="231"/>
      <c r="M3" s="231"/>
    </row>
    <row r="4" spans="1:13" s="89" customFormat="1" ht="33.75" customHeight="1">
      <c r="A4" s="239"/>
      <c r="B4" s="231"/>
      <c r="C4" s="231"/>
      <c r="D4" s="240"/>
      <c r="E4" s="240"/>
      <c r="F4" s="231"/>
      <c r="G4" s="231"/>
      <c r="H4" s="231"/>
      <c r="I4" s="231"/>
      <c r="J4" s="231"/>
      <c r="K4" s="231"/>
      <c r="L4" s="231"/>
      <c r="M4" s="231"/>
    </row>
    <row r="5" spans="1:13" s="89" customFormat="1" ht="33.75" customHeight="1">
      <c r="A5" s="231"/>
      <c r="B5" s="231"/>
      <c r="C5" s="231"/>
      <c r="D5" s="231"/>
      <c r="E5" s="240"/>
      <c r="F5" s="231"/>
      <c r="G5" s="231"/>
      <c r="H5" s="231"/>
      <c r="I5" s="231"/>
      <c r="J5" s="231"/>
      <c r="K5" s="231"/>
      <c r="L5" s="231"/>
      <c r="M5" s="231"/>
    </row>
    <row r="6" spans="1:13" s="89" customFormat="1" ht="33.75" customHeight="1">
      <c r="A6" s="231"/>
      <c r="B6" s="231"/>
      <c r="C6" s="231"/>
      <c r="D6" s="232" t="s">
        <v>40</v>
      </c>
      <c r="E6" s="91">
        <f>SUM(E8:E31)</f>
        <v>0</v>
      </c>
      <c r="F6" s="231"/>
      <c r="G6" s="231"/>
      <c r="H6" s="231"/>
      <c r="I6" s="231"/>
      <c r="J6" s="231"/>
      <c r="K6" s="231"/>
      <c r="L6" s="231"/>
      <c r="M6" s="231"/>
    </row>
    <row r="7" spans="1:13" s="89" customFormat="1" ht="30" customHeight="1">
      <c r="A7" s="233" t="s">
        <v>142</v>
      </c>
      <c r="B7" s="233" t="s">
        <v>150</v>
      </c>
      <c r="C7" s="233" t="s">
        <v>143</v>
      </c>
      <c r="D7" s="234" t="s">
        <v>144</v>
      </c>
      <c r="E7" s="234" t="s">
        <v>39</v>
      </c>
      <c r="F7" s="231"/>
      <c r="G7" s="231"/>
      <c r="H7" s="231"/>
      <c r="I7" s="231"/>
      <c r="J7" s="231"/>
      <c r="K7" s="231"/>
      <c r="L7" s="231"/>
      <c r="M7" s="231"/>
    </row>
    <row r="8" spans="1:13" ht="39" customHeight="1">
      <c r="A8" s="92"/>
      <c r="B8" s="92"/>
      <c r="C8" s="71" t="str">
        <f>IFERROR(VLOOKUP(B8,'別添2-1人件費単価計算書【幹事社、コンソーシアム参加事業者】'!$B$16:$H$76,4,FALSE),"")</f>
        <v/>
      </c>
      <c r="D8" s="321"/>
      <c r="E8" s="71" t="str">
        <f>IFERROR(C8*D8,"")</f>
        <v/>
      </c>
      <c r="F8" s="310" t="s">
        <v>283</v>
      </c>
      <c r="G8" s="311"/>
      <c r="H8" s="311"/>
      <c r="I8" s="311"/>
      <c r="J8" s="311"/>
      <c r="K8" s="311"/>
      <c r="L8" s="311"/>
      <c r="M8" s="311"/>
    </row>
    <row r="9" spans="1:13" ht="39" customHeight="1">
      <c r="A9" s="7"/>
      <c r="B9" s="7"/>
      <c r="C9" s="72" t="str">
        <f>IFERROR(VLOOKUP(B9,'別添2-1人件費単価計算書【幹事社、コンソーシアム参加事業者】'!$B$16:$H$76,4,FALSE),"")</f>
        <v/>
      </c>
      <c r="D9" s="322"/>
      <c r="E9" s="72" t="str">
        <f t="shared" ref="E9:E31" si="0">IFERROR(C9*D9,"")</f>
        <v/>
      </c>
      <c r="F9" s="310"/>
      <c r="G9" s="311"/>
      <c r="H9" s="311"/>
      <c r="I9" s="311"/>
      <c r="J9" s="311"/>
      <c r="K9" s="311"/>
      <c r="L9" s="311"/>
      <c r="M9" s="311"/>
    </row>
    <row r="10" spans="1:13" ht="39" customHeight="1">
      <c r="A10" s="7"/>
      <c r="B10" s="7"/>
      <c r="C10" s="72" t="str">
        <f>IFERROR(VLOOKUP(B10,'別添2-1人件費単価計算書【幹事社、コンソーシアム参加事業者】'!$B$16:$H$76,4,FALSE),"")</f>
        <v/>
      </c>
      <c r="D10" s="322"/>
      <c r="E10" s="72" t="str">
        <f t="shared" si="0"/>
        <v/>
      </c>
    </row>
    <row r="11" spans="1:13" ht="39" customHeight="1">
      <c r="A11" s="7"/>
      <c r="B11" s="7"/>
      <c r="C11" s="72" t="str">
        <f>IFERROR(VLOOKUP(B11,'別添2-1人件費単価計算書【幹事社、コンソーシアム参加事業者】'!$B$16:$H$76,4,FALSE),"")</f>
        <v/>
      </c>
      <c r="D11" s="322"/>
      <c r="E11" s="72" t="str">
        <f t="shared" si="0"/>
        <v/>
      </c>
    </row>
    <row r="12" spans="1:13" ht="39" customHeight="1">
      <c r="A12" s="7"/>
      <c r="B12" s="7"/>
      <c r="C12" s="72" t="str">
        <f>IFERROR(VLOOKUP(B12,'別添2-1人件費単価計算書【幹事社、コンソーシアム参加事業者】'!$B$16:$H$76,4,FALSE),"")</f>
        <v/>
      </c>
      <c r="D12" s="322"/>
      <c r="E12" s="72" t="str">
        <f t="shared" si="0"/>
        <v/>
      </c>
    </row>
    <row r="13" spans="1:13" ht="39" customHeight="1">
      <c r="A13" s="7"/>
      <c r="B13" s="7"/>
      <c r="C13" s="72" t="str">
        <f>IFERROR(VLOOKUP(B13,'別添2-1人件費単価計算書【幹事社、コンソーシアム参加事業者】'!$B$16:$H$76,4,FALSE),"")</f>
        <v/>
      </c>
      <c r="D13" s="322"/>
      <c r="E13" s="72" t="str">
        <f t="shared" si="0"/>
        <v/>
      </c>
      <c r="G13" s="246"/>
    </row>
    <row r="14" spans="1:13" ht="39" customHeight="1">
      <c r="A14" s="7"/>
      <c r="B14" s="7"/>
      <c r="C14" s="72" t="str">
        <f>IFERROR(VLOOKUP(B14,'別添2-1人件費単価計算書【幹事社、コンソーシアム参加事業者】'!$B$16:$H$76,4,FALSE),"")</f>
        <v/>
      </c>
      <c r="D14" s="322"/>
      <c r="E14" s="72" t="str">
        <f t="shared" si="0"/>
        <v/>
      </c>
    </row>
    <row r="15" spans="1:13" ht="39" customHeight="1">
      <c r="A15" s="7"/>
      <c r="B15" s="7" t="s">
        <v>38</v>
      </c>
      <c r="C15" s="72" t="str">
        <f>IFERROR(VLOOKUP(B15,'別添2-1人件費単価計算書【幹事社、コンソーシアム参加事業者】'!$B$16:$H$76,4,FALSE),"")</f>
        <v/>
      </c>
      <c r="D15" s="322"/>
      <c r="E15" s="72" t="str">
        <f t="shared" si="0"/>
        <v/>
      </c>
    </row>
    <row r="16" spans="1:13" ht="39" customHeight="1">
      <c r="A16" s="7"/>
      <c r="B16" s="7"/>
      <c r="C16" s="72" t="str">
        <f>IFERROR(VLOOKUP(B16,'別添2-1人件費単価計算書【幹事社、コンソーシアム参加事業者】'!$B$16:$H$76,4,FALSE),"")</f>
        <v/>
      </c>
      <c r="D16" s="322"/>
      <c r="E16" s="72" t="str">
        <f t="shared" si="0"/>
        <v/>
      </c>
    </row>
    <row r="17" spans="1:5" ht="39" customHeight="1">
      <c r="A17" s="7"/>
      <c r="B17" s="7"/>
      <c r="C17" s="72" t="str">
        <f>IFERROR(VLOOKUP(B17,'別添2-1人件費単価計算書【幹事社、コンソーシアム参加事業者】'!$B$16:$H$76,4,FALSE),"")</f>
        <v/>
      </c>
      <c r="D17" s="322"/>
      <c r="E17" s="72" t="str">
        <f t="shared" si="0"/>
        <v/>
      </c>
    </row>
    <row r="18" spans="1:5" ht="39" customHeight="1">
      <c r="A18" s="7"/>
      <c r="B18" s="7"/>
      <c r="C18" s="72" t="str">
        <f>IFERROR(VLOOKUP(B18,'別添2-1人件費単価計算書【幹事社、コンソーシアム参加事業者】'!$B$16:$H$76,4,FALSE),"")</f>
        <v/>
      </c>
      <c r="D18" s="322"/>
      <c r="E18" s="72" t="str">
        <f t="shared" si="0"/>
        <v/>
      </c>
    </row>
    <row r="19" spans="1:5" ht="39" customHeight="1">
      <c r="A19" s="7"/>
      <c r="B19" s="7"/>
      <c r="C19" s="72" t="str">
        <f>IFERROR(VLOOKUP(B19,'別添2-1人件費単価計算書【幹事社、コンソーシアム参加事業者】'!$B$16:$H$76,4,FALSE),"")</f>
        <v/>
      </c>
      <c r="D19" s="322"/>
      <c r="E19" s="72" t="str">
        <f t="shared" si="0"/>
        <v/>
      </c>
    </row>
    <row r="20" spans="1:5" ht="39" customHeight="1">
      <c r="A20" s="7"/>
      <c r="B20" s="7"/>
      <c r="C20" s="72" t="str">
        <f>IFERROR(VLOOKUP(B20,'別添2-1人件費単価計算書【幹事社、コンソーシアム参加事業者】'!$B$16:$H$76,4,FALSE),"")</f>
        <v/>
      </c>
      <c r="D20" s="322"/>
      <c r="E20" s="72" t="str">
        <f t="shared" si="0"/>
        <v/>
      </c>
    </row>
    <row r="21" spans="1:5" ht="39" customHeight="1">
      <c r="A21" s="7"/>
      <c r="B21" s="7"/>
      <c r="C21" s="72" t="str">
        <f>IFERROR(VLOOKUP(B21,'別添2-1人件費単価計算書【幹事社、コンソーシアム参加事業者】'!$B$16:$H$76,4,FALSE),"")</f>
        <v/>
      </c>
      <c r="D21" s="322"/>
      <c r="E21" s="72" t="str">
        <f t="shared" si="0"/>
        <v/>
      </c>
    </row>
    <row r="22" spans="1:5" ht="39" customHeight="1">
      <c r="A22" s="7"/>
      <c r="B22" s="7"/>
      <c r="C22" s="72" t="str">
        <f>IFERROR(VLOOKUP(B22,'別添2-1人件費単価計算書【幹事社、コンソーシアム参加事業者】'!$B$16:$H$76,4,FALSE),"")</f>
        <v/>
      </c>
      <c r="D22" s="322"/>
      <c r="E22" s="72" t="str">
        <f t="shared" si="0"/>
        <v/>
      </c>
    </row>
    <row r="23" spans="1:5" ht="39" customHeight="1">
      <c r="A23" s="7"/>
      <c r="B23" s="7"/>
      <c r="C23" s="72" t="str">
        <f>IFERROR(VLOOKUP(B23,'別添2-1人件費単価計算書【幹事社、コンソーシアム参加事業者】'!$B$16:$H$76,4,FALSE),"")</f>
        <v/>
      </c>
      <c r="D23" s="322"/>
      <c r="E23" s="72" t="str">
        <f t="shared" si="0"/>
        <v/>
      </c>
    </row>
    <row r="24" spans="1:5" ht="39" customHeight="1">
      <c r="A24" s="7"/>
      <c r="B24" s="7"/>
      <c r="C24" s="72" t="str">
        <f>IFERROR(VLOOKUP(B24,'別添2-1人件費単価計算書【幹事社、コンソーシアム参加事業者】'!$B$16:$H$76,4,FALSE),"")</f>
        <v/>
      </c>
      <c r="D24" s="322"/>
      <c r="E24" s="72" t="str">
        <f t="shared" si="0"/>
        <v/>
      </c>
    </row>
    <row r="25" spans="1:5" ht="39" customHeight="1">
      <c r="A25" s="7"/>
      <c r="B25" s="7"/>
      <c r="C25" s="72" t="str">
        <f>IFERROR(VLOOKUP(B25,'別添2-1人件費単価計算書【幹事社、コンソーシアム参加事業者】'!$B$16:$H$76,4,FALSE),"")</f>
        <v/>
      </c>
      <c r="D25" s="322"/>
      <c r="E25" s="72" t="str">
        <f t="shared" si="0"/>
        <v/>
      </c>
    </row>
    <row r="26" spans="1:5" ht="39" customHeight="1">
      <c r="A26" s="7"/>
      <c r="B26" s="7"/>
      <c r="C26" s="72" t="str">
        <f>IFERROR(VLOOKUP(B26,'別添2-1人件費単価計算書【幹事社、コンソーシアム参加事業者】'!$B$16:$H$76,4,FALSE),"")</f>
        <v/>
      </c>
      <c r="D26" s="322"/>
      <c r="E26" s="72" t="str">
        <f t="shared" si="0"/>
        <v/>
      </c>
    </row>
    <row r="27" spans="1:5" ht="39" customHeight="1">
      <c r="A27" s="7"/>
      <c r="B27" s="7"/>
      <c r="C27" s="72" t="str">
        <f>IFERROR(VLOOKUP(B27,'別添2-1人件費単価計算書【幹事社、コンソーシアム参加事業者】'!$B$16:$H$76,4,FALSE),"")</f>
        <v/>
      </c>
      <c r="D27" s="322"/>
      <c r="E27" s="72" t="str">
        <f t="shared" si="0"/>
        <v/>
      </c>
    </row>
    <row r="28" spans="1:5" ht="39" customHeight="1">
      <c r="A28" s="7"/>
      <c r="B28" s="7"/>
      <c r="C28" s="72" t="str">
        <f>IFERROR(VLOOKUP(B28,'別添2-1人件費単価計算書【幹事社、コンソーシアム参加事業者】'!$B$16:$H$76,4,FALSE),"")</f>
        <v/>
      </c>
      <c r="D28" s="322"/>
      <c r="E28" s="72" t="str">
        <f t="shared" si="0"/>
        <v/>
      </c>
    </row>
    <row r="29" spans="1:5" ht="39" customHeight="1">
      <c r="A29" s="7"/>
      <c r="B29" s="7"/>
      <c r="C29" s="72" t="str">
        <f>IFERROR(VLOOKUP(B29,'別添2-1人件費単価計算書【幹事社、コンソーシアム参加事業者】'!$B$16:$H$76,4,FALSE),"")</f>
        <v/>
      </c>
      <c r="D29" s="322"/>
      <c r="E29" s="72" t="str">
        <f t="shared" si="0"/>
        <v/>
      </c>
    </row>
    <row r="30" spans="1:5" ht="39" customHeight="1">
      <c r="A30" s="7"/>
      <c r="B30" s="7"/>
      <c r="C30" s="72" t="str">
        <f>IFERROR(VLOOKUP(B30,'別添2-1人件費単価計算書【幹事社、コンソーシアム参加事業者】'!$B$16:$H$76,4,FALSE),"")</f>
        <v/>
      </c>
      <c r="D30" s="322"/>
      <c r="E30" s="72" t="str">
        <f t="shared" si="0"/>
        <v/>
      </c>
    </row>
    <row r="31" spans="1:5" ht="39" customHeight="1">
      <c r="A31" s="8"/>
      <c r="B31" s="8"/>
      <c r="C31" s="73" t="str">
        <f>IFERROR(VLOOKUP(B31,'別添2-1人件費単価計算書【幹事社、コンソーシアム参加事業者】'!$B$16:$H$76,4,FALSE),"")</f>
        <v/>
      </c>
      <c r="D31" s="323"/>
      <c r="E31" s="73" t="str">
        <f t="shared" si="0"/>
        <v/>
      </c>
    </row>
  </sheetData>
  <sheetProtection algorithmName="SHA-512" hashValue="bmJJXOT83xh5ZN1etqGBx8asgE6o7igKsK+IxrYrEEz4x4zaCiohfp7q6mKlXqmVoz8os5/eZZ4Dw+Lh3ncVgQ==" saltValue="CDyQHXNt0rAwZv9C2qZscQ==" spinCount="100000" sheet="1" objects="1" scenarios="1"/>
  <mergeCells count="1">
    <mergeCell ref="F8:M9"/>
  </mergeCells>
  <phoneticPr fontId="3"/>
  <conditionalFormatting sqref="A8:B31 D8:D31">
    <cfRule type="cellIs" dxfId="5" priority="1"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067FCD-EF90-47C2-8C3E-A441C341316A}">
          <x14:formula1>
            <xm:f>プルダウン!$C$7:$C$47</xm:f>
          </x14:formula1>
          <xm:sqref>B8:B31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view="pageBreakPreview" zoomScale="70" zoomScaleNormal="85" zoomScaleSheetLayoutView="70" workbookViewId="0">
      <pane ySplit="7" topLeftCell="A11" activePane="bottomLeft" state="frozen"/>
      <selection activeCell="A2" sqref="A2"/>
      <selection pane="bottomLeft" activeCell="D18" sqref="D18"/>
    </sheetView>
  </sheetViews>
  <sheetFormatPr defaultColWidth="9" defaultRowHeight="13.5"/>
  <cols>
    <col min="1" max="1" width="39.125" style="93" customWidth="1"/>
    <col min="2" max="2" width="17.125" style="93" customWidth="1"/>
    <col min="3" max="3" width="19.375" style="93" customWidth="1"/>
    <col min="4" max="4" width="19.375" style="94" customWidth="1"/>
    <col min="5" max="5" width="19.375" style="93" customWidth="1"/>
    <col min="6" max="13" width="9" style="238"/>
    <col min="14" max="16384" width="9" style="93"/>
  </cols>
  <sheetData>
    <row r="1" spans="1:13" s="89" customFormat="1" ht="33.75" customHeight="1">
      <c r="A1" s="239" t="s">
        <v>236</v>
      </c>
      <c r="B1" s="231"/>
      <c r="C1" s="231"/>
      <c r="D1" s="240"/>
      <c r="E1" s="240"/>
      <c r="F1" s="231"/>
      <c r="G1" s="231"/>
      <c r="H1" s="231"/>
      <c r="I1" s="231"/>
      <c r="J1" s="231"/>
      <c r="K1" s="231"/>
      <c r="L1" s="231"/>
      <c r="M1" s="231"/>
    </row>
    <row r="2" spans="1:13" s="89" customFormat="1" ht="33.75" customHeight="1">
      <c r="A2" s="239" t="s">
        <v>239</v>
      </c>
      <c r="B2" s="231"/>
      <c r="C2" s="231"/>
      <c r="D2" s="240"/>
      <c r="E2" s="240"/>
      <c r="F2" s="231"/>
      <c r="G2" s="231"/>
      <c r="H2" s="231"/>
      <c r="I2" s="231"/>
      <c r="J2" s="231"/>
      <c r="K2" s="231"/>
      <c r="L2" s="231"/>
      <c r="M2" s="231"/>
    </row>
    <row r="3" spans="1:13" s="89" customFormat="1" ht="33.75" customHeight="1">
      <c r="A3" s="239"/>
      <c r="B3" s="231"/>
      <c r="C3" s="235" t="s">
        <v>158</v>
      </c>
      <c r="D3" s="236">
        <f>'別添１　事業者基本情報【共同申請参加事業者】'!C3</f>
        <v>0</v>
      </c>
      <c r="E3" s="237"/>
      <c r="F3" s="231" t="s">
        <v>201</v>
      </c>
      <c r="G3" s="231"/>
      <c r="H3" s="231"/>
      <c r="I3" s="231"/>
      <c r="J3" s="231"/>
      <c r="K3" s="231"/>
      <c r="L3" s="231"/>
      <c r="M3" s="231"/>
    </row>
    <row r="4" spans="1:13" s="89" customFormat="1" ht="33.75" customHeight="1">
      <c r="A4" s="239"/>
      <c r="B4" s="231"/>
      <c r="C4" s="231"/>
      <c r="D4" s="240"/>
      <c r="E4" s="240"/>
      <c r="F4" s="231"/>
      <c r="G4" s="231"/>
      <c r="H4" s="231"/>
      <c r="I4" s="231"/>
      <c r="J4" s="231"/>
      <c r="K4" s="231"/>
      <c r="L4" s="231"/>
      <c r="M4" s="231"/>
    </row>
    <row r="5" spans="1:13" s="89" customFormat="1" ht="33.75" customHeight="1">
      <c r="E5" s="90"/>
      <c r="F5" s="231"/>
      <c r="G5" s="231"/>
      <c r="H5" s="231"/>
      <c r="I5" s="231"/>
      <c r="J5" s="231"/>
      <c r="K5" s="231"/>
      <c r="L5" s="231"/>
      <c r="M5" s="231"/>
    </row>
    <row r="6" spans="1:13" s="89" customFormat="1" ht="33.75" customHeight="1">
      <c r="A6" s="231"/>
      <c r="B6" s="231"/>
      <c r="C6" s="231"/>
      <c r="D6" s="232" t="s">
        <v>40</v>
      </c>
      <c r="E6" s="91">
        <f>SUM(E8:E31)</f>
        <v>0</v>
      </c>
      <c r="F6" s="231"/>
      <c r="G6" s="231"/>
      <c r="H6" s="231"/>
      <c r="I6" s="231"/>
      <c r="J6" s="231"/>
      <c r="K6" s="231"/>
      <c r="L6" s="231"/>
      <c r="M6" s="231"/>
    </row>
    <row r="7" spans="1:13" s="89" customFormat="1" ht="30" customHeight="1">
      <c r="A7" s="233" t="s">
        <v>142</v>
      </c>
      <c r="B7" s="233" t="s">
        <v>150</v>
      </c>
      <c r="C7" s="233" t="s">
        <v>143</v>
      </c>
      <c r="D7" s="234" t="s">
        <v>144</v>
      </c>
      <c r="E7" s="234" t="s">
        <v>39</v>
      </c>
      <c r="F7" s="231"/>
      <c r="G7" s="231"/>
      <c r="H7" s="231"/>
      <c r="I7" s="231"/>
      <c r="J7" s="231"/>
      <c r="K7" s="231"/>
      <c r="L7" s="231"/>
      <c r="M7" s="231"/>
    </row>
    <row r="8" spans="1:13" ht="39" customHeight="1">
      <c r="A8" s="92"/>
      <c r="B8" s="92"/>
      <c r="C8" s="71" t="str">
        <f>IFERROR(VLOOKUP(B8,'別添2-1　人件費単価計算書【共同申請参加事業者】'!$B$16:$H$76,4,FALSE),"")</f>
        <v/>
      </c>
      <c r="D8" s="321"/>
      <c r="E8" s="71" t="str">
        <f>IFERROR(C8*D8,"")</f>
        <v/>
      </c>
      <c r="F8" s="310" t="s">
        <v>283</v>
      </c>
      <c r="G8" s="311"/>
      <c r="H8" s="311"/>
      <c r="I8" s="311"/>
      <c r="J8" s="311"/>
      <c r="K8" s="311"/>
      <c r="L8" s="311"/>
      <c r="M8" s="311"/>
    </row>
    <row r="9" spans="1:13" ht="39" customHeight="1">
      <c r="A9" s="7"/>
      <c r="B9" s="7"/>
      <c r="C9" s="72" t="str">
        <f>IFERROR(VLOOKUP(B9,'別添2-1　人件費単価計算書【共同申請参加事業者】'!$B$16:$H$76,4,FALSE),"")</f>
        <v/>
      </c>
      <c r="D9" s="322"/>
      <c r="E9" s="72" t="str">
        <f t="shared" ref="E9:E31" si="0">IFERROR(C9*D9,"")</f>
        <v/>
      </c>
      <c r="F9" s="310"/>
      <c r="G9" s="311"/>
      <c r="H9" s="311"/>
      <c r="I9" s="311"/>
      <c r="J9" s="311"/>
      <c r="K9" s="311"/>
      <c r="L9" s="311"/>
      <c r="M9" s="311"/>
    </row>
    <row r="10" spans="1:13" ht="39" customHeight="1">
      <c r="A10" s="7"/>
      <c r="B10" s="7"/>
      <c r="C10" s="72" t="str">
        <f>IFERROR(VLOOKUP(B10,'別添2-1　人件費単価計算書【共同申請参加事業者】'!$B$16:$H$76,4,FALSE),"")</f>
        <v/>
      </c>
      <c r="D10" s="322"/>
      <c r="E10" s="72" t="str">
        <f t="shared" si="0"/>
        <v/>
      </c>
    </row>
    <row r="11" spans="1:13" ht="39" customHeight="1">
      <c r="A11" s="7"/>
      <c r="B11" s="7"/>
      <c r="C11" s="72" t="str">
        <f>IFERROR(VLOOKUP(B11,'別添2-1　人件費単価計算書【共同申請参加事業者】'!$B$16:$H$76,4,FALSE),"")</f>
        <v/>
      </c>
      <c r="D11" s="322"/>
      <c r="E11" s="72" t="str">
        <f t="shared" si="0"/>
        <v/>
      </c>
    </row>
    <row r="12" spans="1:13" ht="39" customHeight="1">
      <c r="A12" s="7"/>
      <c r="B12" s="7"/>
      <c r="C12" s="72" t="str">
        <f>IFERROR(VLOOKUP(B12,'別添2-1　人件費単価計算書【共同申請参加事業者】'!$B$16:$H$76,4,FALSE),"")</f>
        <v/>
      </c>
      <c r="D12" s="322"/>
      <c r="E12" s="72" t="str">
        <f t="shared" si="0"/>
        <v/>
      </c>
    </row>
    <row r="13" spans="1:13" ht="39" customHeight="1">
      <c r="A13" s="7"/>
      <c r="B13" s="7"/>
      <c r="C13" s="72" t="str">
        <f>IFERROR(VLOOKUP(B13,'別添2-1　人件費単価計算書【共同申請参加事業者】'!$B$16:$H$76,4,FALSE),"")</f>
        <v/>
      </c>
      <c r="D13" s="322"/>
      <c r="E13" s="72" t="str">
        <f t="shared" si="0"/>
        <v/>
      </c>
    </row>
    <row r="14" spans="1:13" ht="39" customHeight="1">
      <c r="A14" s="7"/>
      <c r="B14" s="7"/>
      <c r="C14" s="72" t="str">
        <f>IFERROR(VLOOKUP(B14,'別添2-1　人件費単価計算書【共同申請参加事業者】'!$B$16:$H$76,4,FALSE),"")</f>
        <v/>
      </c>
      <c r="D14" s="322"/>
      <c r="E14" s="72" t="str">
        <f t="shared" si="0"/>
        <v/>
      </c>
    </row>
    <row r="15" spans="1:13" ht="39" customHeight="1">
      <c r="A15" s="7"/>
      <c r="B15" s="7" t="s">
        <v>38</v>
      </c>
      <c r="C15" s="72" t="str">
        <f>IFERROR(VLOOKUP(B15,'別添2-1　人件費単価計算書【共同申請参加事業者】'!$B$16:$H$76,4,FALSE),"")</f>
        <v/>
      </c>
      <c r="D15" s="322"/>
      <c r="E15" s="72" t="str">
        <f t="shared" si="0"/>
        <v/>
      </c>
    </row>
    <row r="16" spans="1:13" ht="39" customHeight="1">
      <c r="A16" s="7"/>
      <c r="B16" s="7"/>
      <c r="C16" s="72" t="str">
        <f>IFERROR(VLOOKUP(B16,'別添2-1　人件費単価計算書【共同申請参加事業者】'!$B$16:$H$76,4,FALSE),"")</f>
        <v/>
      </c>
      <c r="D16" s="322"/>
      <c r="E16" s="72" t="str">
        <f t="shared" si="0"/>
        <v/>
      </c>
    </row>
    <row r="17" spans="1:5" ht="39" customHeight="1">
      <c r="A17" s="7"/>
      <c r="B17" s="7"/>
      <c r="C17" s="72" t="str">
        <f>IFERROR(VLOOKUP(B17,'別添2-1　人件費単価計算書【共同申請参加事業者】'!$B$16:$H$76,4,FALSE),"")</f>
        <v/>
      </c>
      <c r="D17" s="322"/>
      <c r="E17" s="72" t="str">
        <f t="shared" si="0"/>
        <v/>
      </c>
    </row>
    <row r="18" spans="1:5" ht="39" customHeight="1">
      <c r="A18" s="7"/>
      <c r="B18" s="7"/>
      <c r="C18" s="72" t="str">
        <f>IFERROR(VLOOKUP(B18,'別添2-1　人件費単価計算書【共同申請参加事業者】'!$B$16:$H$76,4,FALSE),"")</f>
        <v/>
      </c>
      <c r="D18" s="322"/>
      <c r="E18" s="72" t="str">
        <f t="shared" si="0"/>
        <v/>
      </c>
    </row>
    <row r="19" spans="1:5" ht="39" customHeight="1">
      <c r="A19" s="7"/>
      <c r="B19" s="7"/>
      <c r="C19" s="72" t="str">
        <f>IFERROR(VLOOKUP(B19,'別添2-1　人件費単価計算書【共同申請参加事業者】'!$B$16:$H$76,4,FALSE),"")</f>
        <v/>
      </c>
      <c r="D19" s="322"/>
      <c r="E19" s="72" t="str">
        <f t="shared" si="0"/>
        <v/>
      </c>
    </row>
    <row r="20" spans="1:5" ht="39" customHeight="1">
      <c r="A20" s="7"/>
      <c r="B20" s="7"/>
      <c r="C20" s="72" t="str">
        <f>IFERROR(VLOOKUP(B20,'別添2-1　人件費単価計算書【共同申請参加事業者】'!$B$16:$H$76,4,FALSE),"")</f>
        <v/>
      </c>
      <c r="D20" s="322"/>
      <c r="E20" s="72" t="str">
        <f t="shared" si="0"/>
        <v/>
      </c>
    </row>
    <row r="21" spans="1:5" ht="39" customHeight="1">
      <c r="A21" s="7"/>
      <c r="B21" s="7"/>
      <c r="C21" s="72" t="str">
        <f>IFERROR(VLOOKUP(B21,'別添2-1　人件費単価計算書【共同申請参加事業者】'!$B$16:$H$76,4,FALSE),"")</f>
        <v/>
      </c>
      <c r="D21" s="322"/>
      <c r="E21" s="72" t="str">
        <f t="shared" si="0"/>
        <v/>
      </c>
    </row>
    <row r="22" spans="1:5" ht="39" customHeight="1">
      <c r="A22" s="7"/>
      <c r="B22" s="7"/>
      <c r="C22" s="72" t="str">
        <f>IFERROR(VLOOKUP(B22,'別添2-1　人件費単価計算書【共同申請参加事業者】'!$B$16:$H$76,4,FALSE),"")</f>
        <v/>
      </c>
      <c r="D22" s="322"/>
      <c r="E22" s="72" t="str">
        <f t="shared" si="0"/>
        <v/>
      </c>
    </row>
    <row r="23" spans="1:5" ht="39" customHeight="1">
      <c r="A23" s="7"/>
      <c r="B23" s="7"/>
      <c r="C23" s="72" t="str">
        <f>IFERROR(VLOOKUP(B23,'別添2-1　人件費単価計算書【共同申請参加事業者】'!$B$16:$H$76,4,FALSE),"")</f>
        <v/>
      </c>
      <c r="D23" s="322"/>
      <c r="E23" s="72" t="str">
        <f t="shared" si="0"/>
        <v/>
      </c>
    </row>
    <row r="24" spans="1:5" ht="39" customHeight="1">
      <c r="A24" s="7"/>
      <c r="B24" s="7"/>
      <c r="C24" s="72" t="str">
        <f>IFERROR(VLOOKUP(B24,'別添2-1　人件費単価計算書【共同申請参加事業者】'!$B$16:$H$76,4,FALSE),"")</f>
        <v/>
      </c>
      <c r="D24" s="322"/>
      <c r="E24" s="72" t="str">
        <f t="shared" si="0"/>
        <v/>
      </c>
    </row>
    <row r="25" spans="1:5" ht="39" customHeight="1">
      <c r="A25" s="7"/>
      <c r="B25" s="7"/>
      <c r="C25" s="72" t="str">
        <f>IFERROR(VLOOKUP(B25,'別添2-1　人件費単価計算書【共同申請参加事業者】'!$B$16:$H$76,4,FALSE),"")</f>
        <v/>
      </c>
      <c r="D25" s="322"/>
      <c r="E25" s="72" t="str">
        <f t="shared" si="0"/>
        <v/>
      </c>
    </row>
    <row r="26" spans="1:5" ht="39" customHeight="1">
      <c r="A26" s="7"/>
      <c r="B26" s="7"/>
      <c r="C26" s="72" t="str">
        <f>IFERROR(VLOOKUP(B26,'別添2-1　人件費単価計算書【共同申請参加事業者】'!$B$16:$H$76,4,FALSE),"")</f>
        <v/>
      </c>
      <c r="D26" s="322"/>
      <c r="E26" s="72" t="str">
        <f t="shared" si="0"/>
        <v/>
      </c>
    </row>
    <row r="27" spans="1:5" ht="39" customHeight="1">
      <c r="A27" s="7"/>
      <c r="B27" s="7"/>
      <c r="C27" s="72" t="str">
        <f>IFERROR(VLOOKUP(B27,'別添2-1　人件費単価計算書【共同申請参加事業者】'!$B$16:$H$76,4,FALSE),"")</f>
        <v/>
      </c>
      <c r="D27" s="322"/>
      <c r="E27" s="72" t="str">
        <f t="shared" si="0"/>
        <v/>
      </c>
    </row>
    <row r="28" spans="1:5" ht="39" customHeight="1">
      <c r="A28" s="7"/>
      <c r="B28" s="7"/>
      <c r="C28" s="72" t="str">
        <f>IFERROR(VLOOKUP(B28,'別添2-1　人件費単価計算書【共同申請参加事業者】'!$B$16:$H$76,4,FALSE),"")</f>
        <v/>
      </c>
      <c r="D28" s="322"/>
      <c r="E28" s="72" t="str">
        <f t="shared" si="0"/>
        <v/>
      </c>
    </row>
    <row r="29" spans="1:5" ht="39" customHeight="1">
      <c r="A29" s="7"/>
      <c r="B29" s="7"/>
      <c r="C29" s="72" t="str">
        <f>IFERROR(VLOOKUP(B29,'別添2-1　人件費単価計算書【共同申請参加事業者】'!$B$16:$H$76,4,FALSE),"")</f>
        <v/>
      </c>
      <c r="D29" s="322"/>
      <c r="E29" s="72" t="str">
        <f t="shared" si="0"/>
        <v/>
      </c>
    </row>
    <row r="30" spans="1:5" ht="39" customHeight="1">
      <c r="A30" s="7"/>
      <c r="B30" s="7"/>
      <c r="C30" s="72" t="str">
        <f>IFERROR(VLOOKUP(B30,'別添2-1　人件費単価計算書【共同申請参加事業者】'!$B$16:$H$76,4,FALSE),"")</f>
        <v/>
      </c>
      <c r="D30" s="322"/>
      <c r="E30" s="72" t="str">
        <f t="shared" si="0"/>
        <v/>
      </c>
    </row>
    <row r="31" spans="1:5" ht="39" customHeight="1">
      <c r="A31" s="8"/>
      <c r="B31" s="8"/>
      <c r="C31" s="73" t="str">
        <f>IFERROR(VLOOKUP(B31,'別添2-1　人件費単価計算書【共同申請参加事業者】'!$B$16:$H$76,4,FALSE),"")</f>
        <v/>
      </c>
      <c r="D31" s="323"/>
      <c r="E31" s="73" t="str">
        <f t="shared" si="0"/>
        <v/>
      </c>
    </row>
  </sheetData>
  <sheetProtection algorithmName="SHA-512" hashValue="mbqa1N+CUY5FDHOPa185R819s/rZSiKkxMbbvrgYRM/+oz4RHt41g/94RCkgz3UXzhqaUbJXTHlrEyZod3DrRQ==" saltValue="ZENxkzKnmAOp1ACwyT/FMA==" spinCount="100000" sheet="1" objects="1" scenarios="1"/>
  <mergeCells count="1">
    <mergeCell ref="F8:M9"/>
  </mergeCells>
  <phoneticPr fontId="3"/>
  <conditionalFormatting sqref="A8:B31 D8:D31">
    <cfRule type="cellIs" dxfId="4" priority="32"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プルダウン!$F$7:$F$47</xm:f>
          </x14:formula1>
          <xm:sqref>B8:B31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697FB-71C3-4939-9708-6990385197EE}">
  <sheetPr>
    <pageSetUpPr fitToPage="1"/>
  </sheetPr>
  <dimension ref="A1:G19"/>
  <sheetViews>
    <sheetView showGridLines="0" view="pageBreakPreview" zoomScaleNormal="100" zoomScaleSheetLayoutView="100" workbookViewId="0">
      <selection activeCell="D7" sqref="D7"/>
    </sheetView>
  </sheetViews>
  <sheetFormatPr defaultColWidth="9" defaultRowHeight="13.5"/>
  <cols>
    <col min="1" max="1" width="2.375" style="2" customWidth="1"/>
    <col min="2" max="4" width="32" style="2" customWidth="1"/>
    <col min="5" max="5" width="3.625" style="119" customWidth="1"/>
    <col min="6" max="6" width="35.375" style="119" customWidth="1"/>
    <col min="7" max="7" width="35.625" style="2" customWidth="1"/>
    <col min="8" max="16384" width="9" style="2"/>
  </cols>
  <sheetData>
    <row r="1" spans="1:7" ht="15" customHeight="1">
      <c r="A1" s="168" t="s">
        <v>189</v>
      </c>
      <c r="B1" s="168"/>
      <c r="C1" s="168"/>
      <c r="D1" s="169" t="s">
        <v>163</v>
      </c>
      <c r="E1" s="170"/>
      <c r="F1" s="120" t="s">
        <v>164</v>
      </c>
    </row>
    <row r="2" spans="1:7" ht="92.25" customHeight="1">
      <c r="A2" s="312" t="s">
        <v>223</v>
      </c>
      <c r="B2" s="312"/>
      <c r="C2" s="312"/>
      <c r="D2" s="312"/>
      <c r="E2" s="241"/>
      <c r="F2" s="121"/>
    </row>
    <row r="3" spans="1:7" ht="44.1" customHeight="1">
      <c r="A3" s="242"/>
      <c r="B3" s="242"/>
      <c r="C3" s="243" t="s">
        <v>264</v>
      </c>
      <c r="D3" s="244">
        <f>'別添１　事業者基本情報【共同申請参加事業者】'!C4</f>
        <v>0</v>
      </c>
      <c r="E3" s="241"/>
      <c r="F3" s="121" t="s">
        <v>165</v>
      </c>
    </row>
    <row r="4" spans="1:7" ht="21" customHeight="1">
      <c r="A4" s="242"/>
      <c r="B4" s="242"/>
      <c r="C4" s="243" t="s">
        <v>166</v>
      </c>
      <c r="D4" s="244">
        <f>'別添１　事業者基本情報【共同申請参加事業者】'!C3</f>
        <v>0</v>
      </c>
      <c r="E4" s="241"/>
      <c r="F4" s="121" t="s">
        <v>165</v>
      </c>
    </row>
    <row r="5" spans="1:7" ht="48.95" customHeight="1">
      <c r="A5" s="168"/>
      <c r="B5" s="168"/>
      <c r="C5" s="171" t="s">
        <v>167</v>
      </c>
      <c r="D5" s="172"/>
      <c r="E5" s="198" t="s">
        <v>59</v>
      </c>
      <c r="F5" s="122" t="s">
        <v>247</v>
      </c>
      <c r="G5" s="123"/>
    </row>
    <row r="6" spans="1:7">
      <c r="A6" s="168"/>
      <c r="B6" s="168"/>
      <c r="C6" s="168"/>
      <c r="D6" s="168"/>
      <c r="E6" s="170"/>
      <c r="F6" s="124"/>
    </row>
    <row r="7" spans="1:7" ht="75" customHeight="1">
      <c r="A7" s="168"/>
      <c r="B7" s="168"/>
      <c r="C7" s="173" t="s">
        <v>168</v>
      </c>
      <c r="D7" s="174"/>
      <c r="E7" s="170"/>
      <c r="F7" s="121" t="s">
        <v>226</v>
      </c>
    </row>
    <row r="8" spans="1:7" ht="100.5" customHeight="1">
      <c r="A8" s="313" t="str">
        <f>IF('別添１　事業者基本情報【幹事社、コンソーシアム参加事業者】'!C3="","　標題に掲げる補助金事業について、交付規程第４条および交付申請書、公募要領にて定める事業要件、SIIが掲げる条件等を確認し、幹事社■■■■と本事業に共同で申請することを本書を以て確認します。
※■■■■に「（別添１）事業者基本情報」シートの幹事社名が入ります。","　標題に掲げる補助金事業について、交付規程第４条および交付申請書、公募要領にて定める事業要件、SIIが掲げる条件等を確認し、"&amp;'別添１　事業者基本情報【幹事社、コンソーシアム参加事業者】'!C3&amp;"と本事業に共同で申請することを本書を以て確認します。")</f>
        <v>　標題に掲げる補助金事業について、交付規程第４条および交付申請書、公募要領にて定める事業要件、SIIが掲げる条件等を確認し、幹事社■■■■と本事業に共同で申請することを本書を以て確認します。
※■■■■に「（別添１）事業者基本情報」シートの幹事社名が入ります。</v>
      </c>
      <c r="B8" s="313"/>
      <c r="C8" s="313"/>
      <c r="D8" s="313"/>
      <c r="E8" s="170"/>
      <c r="F8" s="121"/>
    </row>
    <row r="9" spans="1:7">
      <c r="A9" s="168"/>
      <c r="B9" s="168"/>
      <c r="C9" s="168"/>
      <c r="D9" s="168"/>
      <c r="E9" s="170"/>
      <c r="F9" s="121"/>
    </row>
    <row r="10" spans="1:7" s="125" customFormat="1">
      <c r="A10" s="168"/>
      <c r="B10" s="168"/>
      <c r="C10" s="168"/>
      <c r="D10" s="168"/>
      <c r="E10" s="175"/>
      <c r="F10" s="126"/>
    </row>
    <row r="11" spans="1:7" s="125" customFormat="1">
      <c r="A11" s="168"/>
      <c r="B11" s="176"/>
      <c r="C11" s="176"/>
      <c r="D11" s="176"/>
      <c r="E11" s="177"/>
      <c r="F11" s="128"/>
    </row>
    <row r="12" spans="1:7" s="125" customFormat="1">
      <c r="A12" s="168"/>
      <c r="B12" s="176"/>
      <c r="C12" s="177"/>
      <c r="D12" s="177"/>
      <c r="E12" s="177"/>
      <c r="F12" s="127"/>
    </row>
    <row r="13" spans="1:7" s="125" customFormat="1">
      <c r="A13" s="168"/>
      <c r="B13" s="176"/>
      <c r="C13" s="177"/>
      <c r="D13" s="177"/>
      <c r="E13" s="177"/>
      <c r="F13" s="127"/>
    </row>
    <row r="14" spans="1:7" s="125" customFormat="1">
      <c r="A14" s="168"/>
      <c r="B14" s="176"/>
      <c r="C14" s="176"/>
      <c r="D14" s="176"/>
      <c r="E14" s="177"/>
      <c r="F14" s="128"/>
    </row>
    <row r="15" spans="1:7" s="125" customFormat="1">
      <c r="A15" s="168"/>
      <c r="B15" s="176"/>
      <c r="C15" s="177"/>
      <c r="D15" s="177"/>
      <c r="E15" s="177"/>
      <c r="F15" s="127"/>
    </row>
    <row r="16" spans="1:7" s="125" customFormat="1">
      <c r="A16" s="168"/>
      <c r="B16" s="176"/>
      <c r="C16" s="176"/>
      <c r="D16" s="176"/>
      <c r="E16" s="177"/>
      <c r="F16" s="128"/>
    </row>
    <row r="17" spans="1:5">
      <c r="A17" s="168"/>
      <c r="B17" s="168"/>
      <c r="C17" s="168"/>
      <c r="D17" s="168"/>
      <c r="E17" s="170"/>
    </row>
    <row r="18" spans="1:5">
      <c r="A18" s="168"/>
      <c r="B18" s="168"/>
      <c r="C18" s="168"/>
      <c r="D18" s="178" t="s">
        <v>169</v>
      </c>
      <c r="E18" s="170"/>
    </row>
    <row r="19" spans="1:5">
      <c r="A19" s="168"/>
      <c r="B19" s="168"/>
      <c r="C19" s="168"/>
      <c r="D19" s="168"/>
      <c r="E19" s="170"/>
    </row>
  </sheetData>
  <sheetProtection algorithmName="SHA-512" hashValue="E9VJ1OZWCSZUMWup2ZVX948EwPegWoMUdOiE//a5JchQ6P2xdlEXnvFw/6S0XkFaadN2ArX3F7gv497bBsob/g==" saltValue="8fd0baaTuhvr4raO1Yt/Yg==" spinCount="100000" sheet="1" formatCells="0" formatColumns="0" formatRows="0"/>
  <dataConsolidate/>
  <mergeCells count="2">
    <mergeCell ref="A2:D2"/>
    <mergeCell ref="A8:D8"/>
  </mergeCells>
  <phoneticPr fontId="3"/>
  <conditionalFormatting sqref="D5">
    <cfRule type="expression" dxfId="3" priority="2">
      <formula>$D$5=""</formula>
    </cfRule>
  </conditionalFormatting>
  <conditionalFormatting sqref="D3:D4">
    <cfRule type="cellIs" dxfId="2" priority="1" operator="equal">
      <formula>""</formula>
    </cfRule>
  </conditionalFormatting>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430D-A003-43D6-8572-0CC1F157AE45}">
  <dimension ref="A1:J38"/>
  <sheetViews>
    <sheetView view="pageBreakPreview" zoomScale="85" zoomScaleNormal="100" zoomScaleSheetLayoutView="85" workbookViewId="0">
      <selection activeCell="D6" sqref="D6"/>
    </sheetView>
  </sheetViews>
  <sheetFormatPr defaultRowHeight="13.5"/>
  <cols>
    <col min="1" max="1" width="2.375" customWidth="1"/>
    <col min="2" max="2" width="32.75" customWidth="1"/>
    <col min="3" max="3" width="32" customWidth="1"/>
    <col min="4" max="4" width="40.625" customWidth="1"/>
  </cols>
  <sheetData>
    <row r="1" spans="1:10">
      <c r="A1" s="37" t="s">
        <v>197</v>
      </c>
      <c r="B1" s="37"/>
      <c r="C1" s="37"/>
      <c r="D1" s="182" t="s">
        <v>185</v>
      </c>
      <c r="E1" s="48" t="s">
        <v>184</v>
      </c>
    </row>
    <row r="2" spans="1:10">
      <c r="A2" s="37"/>
      <c r="B2" s="37"/>
      <c r="C2" s="37"/>
      <c r="D2" s="182" t="s">
        <v>163</v>
      </c>
    </row>
    <row r="3" spans="1:10" ht="68.25" customHeight="1">
      <c r="A3" s="317" t="s">
        <v>218</v>
      </c>
      <c r="B3" s="318"/>
      <c r="C3" s="318"/>
      <c r="D3" s="318"/>
    </row>
    <row r="4" spans="1:10">
      <c r="A4" s="318" t="s">
        <v>280</v>
      </c>
      <c r="B4" s="318"/>
      <c r="C4" s="183"/>
      <c r="D4" s="183"/>
    </row>
    <row r="5" spans="1:10">
      <c r="A5" s="183"/>
      <c r="B5" s="315" t="s">
        <v>279</v>
      </c>
      <c r="C5" s="315"/>
      <c r="D5" s="183"/>
    </row>
    <row r="6" spans="1:10" ht="48" customHeight="1">
      <c r="A6" s="315"/>
      <c r="B6" s="315"/>
      <c r="C6" s="129" t="s">
        <v>85</v>
      </c>
      <c r="D6" s="184">
        <f>'別添１　事業者基本情報【幹事社、コンソーシアム参加事業者】'!C4</f>
        <v>0</v>
      </c>
      <c r="E6" t="s">
        <v>201</v>
      </c>
    </row>
    <row r="7" spans="1:10" ht="35.25" customHeight="1">
      <c r="A7" s="37"/>
      <c r="B7" s="37"/>
      <c r="C7" s="129" t="s">
        <v>166</v>
      </c>
      <c r="D7" s="184">
        <f>'別添１　事業者基本情報【幹事社、コンソーシアム参加事業者】'!C3</f>
        <v>0</v>
      </c>
      <c r="E7" t="s">
        <v>201</v>
      </c>
    </row>
    <row r="8" spans="1:10">
      <c r="A8" s="37"/>
      <c r="B8" s="37"/>
      <c r="C8" s="129" t="s">
        <v>245</v>
      </c>
      <c r="D8" s="193"/>
    </row>
    <row r="9" spans="1:10">
      <c r="A9" s="37"/>
      <c r="B9" s="37"/>
      <c r="C9" s="129" t="s">
        <v>183</v>
      </c>
      <c r="D9" s="193"/>
    </row>
    <row r="10" spans="1:10" ht="13.5" customHeight="1">
      <c r="A10" s="37"/>
      <c r="B10" s="37"/>
      <c r="C10" s="37"/>
      <c r="D10" s="129" t="s">
        <v>59</v>
      </c>
      <c r="E10" s="314" t="s">
        <v>281</v>
      </c>
      <c r="F10" s="314"/>
      <c r="G10" s="314"/>
      <c r="H10" s="314"/>
      <c r="I10" s="314"/>
      <c r="J10" s="314"/>
    </row>
    <row r="11" spans="1:10">
      <c r="A11" s="37"/>
      <c r="B11" s="37"/>
      <c r="C11" s="37"/>
      <c r="D11" s="185"/>
      <c r="E11" s="314"/>
      <c r="F11" s="314"/>
      <c r="G11" s="314"/>
      <c r="H11" s="314"/>
      <c r="I11" s="314"/>
      <c r="J11" s="314"/>
    </row>
    <row r="12" spans="1:10" ht="91.5" customHeight="1">
      <c r="A12" s="316" t="s">
        <v>243</v>
      </c>
      <c r="B12" s="316"/>
      <c r="C12" s="316"/>
      <c r="D12" s="316"/>
    </row>
    <row r="13" spans="1:10">
      <c r="A13" s="37"/>
      <c r="B13" s="37"/>
      <c r="C13" s="37"/>
      <c r="D13" s="186"/>
    </row>
    <row r="14" spans="1:10">
      <c r="A14" s="37" t="s">
        <v>182</v>
      </c>
      <c r="B14" s="37"/>
      <c r="C14" s="37"/>
      <c r="D14" s="186"/>
    </row>
    <row r="15" spans="1:10">
      <c r="A15" s="37" t="s">
        <v>181</v>
      </c>
      <c r="B15" s="37"/>
      <c r="C15" s="37"/>
      <c r="D15" s="186"/>
    </row>
    <row r="16" spans="1:10" ht="33" customHeight="1">
      <c r="A16" s="37"/>
      <c r="B16" s="316" t="s">
        <v>249</v>
      </c>
      <c r="C16" s="316"/>
      <c r="D16" s="316"/>
    </row>
    <row r="17" spans="1:4">
      <c r="A17" s="37" t="s">
        <v>180</v>
      </c>
      <c r="B17" s="37"/>
      <c r="C17" s="37"/>
      <c r="D17" s="186"/>
    </row>
    <row r="18" spans="1:4" ht="24" customHeight="1">
      <c r="A18" s="37"/>
      <c r="B18" s="316" t="s">
        <v>179</v>
      </c>
      <c r="C18" s="316"/>
      <c r="D18" s="316"/>
    </row>
    <row r="19" spans="1:4">
      <c r="A19" s="37" t="s">
        <v>178</v>
      </c>
      <c r="B19" s="37"/>
      <c r="C19" s="37"/>
      <c r="D19" s="186"/>
    </row>
    <row r="20" spans="1:4">
      <c r="A20" s="37"/>
      <c r="B20" s="316" t="s">
        <v>177</v>
      </c>
      <c r="C20" s="316"/>
      <c r="D20" s="316"/>
    </row>
    <row r="21" spans="1:4">
      <c r="A21" s="37" t="s">
        <v>176</v>
      </c>
      <c r="B21" s="37"/>
      <c r="C21" s="37"/>
      <c r="D21" s="186"/>
    </row>
    <row r="22" spans="1:4">
      <c r="A22" s="37"/>
      <c r="B22" s="316" t="s">
        <v>175</v>
      </c>
      <c r="C22" s="316"/>
      <c r="D22" s="316"/>
    </row>
    <row r="23" spans="1:4">
      <c r="A23" s="37" t="s">
        <v>174</v>
      </c>
      <c r="B23" s="37"/>
      <c r="C23" s="37"/>
      <c r="D23" s="186"/>
    </row>
    <row r="24" spans="1:4" ht="33.75" customHeight="1">
      <c r="A24" s="37"/>
      <c r="B24" s="316" t="s">
        <v>244</v>
      </c>
      <c r="C24" s="316"/>
      <c r="D24" s="316"/>
    </row>
    <row r="25" spans="1:4">
      <c r="A25" s="37"/>
      <c r="B25" s="37"/>
      <c r="C25" s="37"/>
      <c r="D25" s="186"/>
    </row>
    <row r="26" spans="1:4">
      <c r="A26" s="37" t="s">
        <v>173</v>
      </c>
      <c r="B26" s="37"/>
      <c r="C26" s="37"/>
      <c r="D26" s="186"/>
    </row>
    <row r="27" spans="1:4">
      <c r="A27" s="37" t="s">
        <v>172</v>
      </c>
      <c r="B27" s="37"/>
      <c r="C27" s="37"/>
      <c r="D27" s="186"/>
    </row>
    <row r="28" spans="1:4" ht="33" customHeight="1">
      <c r="A28" s="37"/>
      <c r="B28" s="316" t="s">
        <v>219</v>
      </c>
      <c r="C28" s="315"/>
      <c r="D28" s="315"/>
    </row>
    <row r="29" spans="1:4">
      <c r="A29" s="37" t="s">
        <v>171</v>
      </c>
      <c r="B29" s="37"/>
      <c r="C29" s="37"/>
      <c r="D29" s="37"/>
    </row>
    <row r="30" spans="1:4">
      <c r="A30" s="37"/>
      <c r="B30" s="315" t="s">
        <v>170</v>
      </c>
      <c r="C30" s="315"/>
      <c r="D30" s="315"/>
    </row>
    <row r="31" spans="1:4">
      <c r="A31" s="37"/>
      <c r="B31" s="37"/>
      <c r="C31" s="37"/>
      <c r="D31" s="37"/>
    </row>
    <row r="32" spans="1:4" ht="19.5" customHeight="1">
      <c r="A32" s="37" t="s">
        <v>228</v>
      </c>
      <c r="B32" s="37"/>
      <c r="C32" s="37"/>
      <c r="D32" s="37"/>
    </row>
    <row r="33" spans="1:4" ht="33.75" customHeight="1">
      <c r="A33" s="37"/>
      <c r="B33" s="187" t="s">
        <v>60</v>
      </c>
      <c r="C33" s="187" t="s">
        <v>246</v>
      </c>
      <c r="D33" s="187" t="s">
        <v>8</v>
      </c>
    </row>
    <row r="34" spans="1:4" ht="33" customHeight="1">
      <c r="A34" s="37"/>
      <c r="B34" s="247"/>
      <c r="C34" s="247"/>
      <c r="D34" s="247"/>
    </row>
    <row r="35" spans="1:4" ht="33" customHeight="1">
      <c r="A35" s="37"/>
      <c r="B35" s="247"/>
      <c r="C35" s="247"/>
      <c r="D35" s="247"/>
    </row>
    <row r="36" spans="1:4" ht="33" customHeight="1">
      <c r="A36" s="37"/>
      <c r="B36" s="247"/>
      <c r="C36" s="247"/>
      <c r="D36" s="247"/>
    </row>
    <row r="37" spans="1:4" ht="33" customHeight="1">
      <c r="A37" s="37"/>
      <c r="B37" s="247"/>
      <c r="C37" s="247"/>
      <c r="D37" s="247"/>
    </row>
    <row r="38" spans="1:4" ht="33" customHeight="1">
      <c r="A38" s="37"/>
      <c r="B38" s="247"/>
      <c r="C38" s="247"/>
      <c r="D38" s="247"/>
    </row>
  </sheetData>
  <sheetProtection algorithmName="SHA-512" hashValue="ay+Ydo43ZGFtoBh29lnewVW/oaB2vpSAuFo68P9OV8ir8iOOLkoaeNcEQDEA7yygZrOuiIsr2c9vEaucB3bbuw==" saltValue="JRWBioW3TKhupgjAB+XyJQ==" spinCount="100000" sheet="1" objects="1" scenarios="1"/>
  <mergeCells count="13">
    <mergeCell ref="E10:J11"/>
    <mergeCell ref="A6:B6"/>
    <mergeCell ref="B28:D28"/>
    <mergeCell ref="B30:D30"/>
    <mergeCell ref="A3:D3"/>
    <mergeCell ref="A12:D12"/>
    <mergeCell ref="B16:D16"/>
    <mergeCell ref="B18:D18"/>
    <mergeCell ref="B20:D20"/>
    <mergeCell ref="B22:D22"/>
    <mergeCell ref="B24:D24"/>
    <mergeCell ref="A4:B4"/>
    <mergeCell ref="B5:C5"/>
  </mergeCells>
  <phoneticPr fontId="3"/>
  <pageMargins left="0.70866141732283472" right="0.51181102362204722" top="0.74803149606299213" bottom="0.74803149606299213"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613C-AC04-4AD9-993F-FB3C267168AE}">
  <sheetPr>
    <pageSetUpPr fitToPage="1"/>
  </sheetPr>
  <dimension ref="A1:G19"/>
  <sheetViews>
    <sheetView showGridLines="0" view="pageBreakPreview" zoomScaleNormal="100" zoomScaleSheetLayoutView="100" workbookViewId="0">
      <selection activeCell="D8" sqref="D8"/>
    </sheetView>
  </sheetViews>
  <sheetFormatPr defaultColWidth="9" defaultRowHeight="13.5"/>
  <cols>
    <col min="1" max="1" width="2.375" style="2" customWidth="1"/>
    <col min="2" max="4" width="32" style="2" customWidth="1"/>
    <col min="5" max="5" width="3.625" style="119" customWidth="1"/>
    <col min="6" max="6" width="35.375" style="119" customWidth="1"/>
    <col min="7" max="7" width="17.875" style="2" customWidth="1"/>
    <col min="8" max="16384" width="9" style="2"/>
  </cols>
  <sheetData>
    <row r="1" spans="1:7" ht="15" customHeight="1">
      <c r="A1" s="168" t="s">
        <v>198</v>
      </c>
      <c r="B1" s="168"/>
      <c r="C1" s="168"/>
      <c r="D1" s="169" t="s">
        <v>163</v>
      </c>
      <c r="E1" s="170"/>
      <c r="F1" s="120" t="s">
        <v>164</v>
      </c>
    </row>
    <row r="2" spans="1:7" ht="92.25" customHeight="1">
      <c r="A2" s="319" t="s">
        <v>224</v>
      </c>
      <c r="B2" s="319"/>
      <c r="C2" s="319"/>
      <c r="D2" s="319"/>
      <c r="E2" s="170"/>
      <c r="F2" s="121"/>
    </row>
    <row r="3" spans="1:7" ht="27" customHeight="1">
      <c r="A3" s="179"/>
      <c r="B3" s="179"/>
      <c r="C3" s="245" t="s">
        <v>263</v>
      </c>
      <c r="D3" s="172"/>
      <c r="E3" s="170"/>
      <c r="F3" s="121" t="s">
        <v>216</v>
      </c>
    </row>
    <row r="4" spans="1:7" ht="44.1" customHeight="1">
      <c r="A4" s="168"/>
      <c r="B4" s="168"/>
      <c r="C4" s="243" t="s">
        <v>237</v>
      </c>
      <c r="D4" s="244" t="str">
        <f>IF('別添１　事業者基本情報【幹事社、コンソーシアム参加事業者】'!C4="","",'別添１　事業者基本情報【幹事社、コンソーシアム参加事業者】'!C4)</f>
        <v/>
      </c>
      <c r="E4" s="170"/>
      <c r="F4" s="121" t="s">
        <v>165</v>
      </c>
    </row>
    <row r="5" spans="1:7" ht="21" customHeight="1">
      <c r="A5" s="168"/>
      <c r="B5" s="168"/>
      <c r="C5" s="243" t="s">
        <v>166</v>
      </c>
      <c r="D5" s="244" t="str">
        <f>IF('別添１　事業者基本情報【幹事社、コンソーシアム参加事業者】'!C3="","",'別添１　事業者基本情報【幹事社、コンソーシアム参加事業者】'!C3)</f>
        <v/>
      </c>
      <c r="E5" s="170"/>
      <c r="F5" s="121" t="s">
        <v>165</v>
      </c>
    </row>
    <row r="6" spans="1:7" ht="48.95" customHeight="1">
      <c r="A6" s="168"/>
      <c r="B6" s="168"/>
      <c r="C6" s="243" t="s">
        <v>167</v>
      </c>
      <c r="D6" s="172"/>
      <c r="E6" s="198" t="s">
        <v>59</v>
      </c>
      <c r="F6" s="320" t="s">
        <v>247</v>
      </c>
      <c r="G6" s="320"/>
    </row>
    <row r="7" spans="1:7">
      <c r="A7" s="168"/>
      <c r="B7" s="168"/>
      <c r="C7" s="168"/>
      <c r="D7" s="168"/>
      <c r="E7" s="170"/>
      <c r="F7" s="124"/>
    </row>
    <row r="8" spans="1:7" ht="75" customHeight="1">
      <c r="A8" s="168"/>
      <c r="B8" s="168"/>
      <c r="C8" s="173" t="s">
        <v>168</v>
      </c>
      <c r="D8" s="174"/>
      <c r="E8" s="170"/>
      <c r="F8" s="121" t="s">
        <v>217</v>
      </c>
    </row>
    <row r="9" spans="1:7" ht="100.5" customHeight="1">
      <c r="A9" s="313" t="str">
        <f>IF(D3="","　標題に掲げる補助金事業について、交付規程第４条および交付申請書、公募要領にて定める事業要件、SIIが掲げる条件等を確認し、■■■■を幹事社とするコンソーシアムに参加することを本書を以て確認します。
※■■■■に上記へご記入頂いた幹事社名が入ります","　標題に掲げる補助金事業について、交付規程第４条および交付申請書、公募要領にて定める事業要件、SIIが掲げる条件等を確認し、"&amp;D3&amp;"を幹事会社とするコンソーシアムに参加することを本書を以て確認します。")</f>
        <v>　標題に掲げる補助金事業について、交付規程第４条および交付申請書、公募要領にて定める事業要件、SIIが掲げる条件等を確認し、■■■■を幹事社とするコンソーシアムに参加することを本書を以て確認します。
※■■■■に上記へご記入頂いた幹事社名が入ります</v>
      </c>
      <c r="B9" s="313"/>
      <c r="C9" s="313"/>
      <c r="D9" s="313"/>
      <c r="E9" s="170"/>
      <c r="F9" s="121"/>
    </row>
    <row r="10" spans="1:7">
      <c r="A10" s="168"/>
      <c r="B10" s="168"/>
      <c r="C10" s="168"/>
      <c r="D10" s="168"/>
      <c r="E10" s="170"/>
      <c r="F10" s="121"/>
    </row>
    <row r="11" spans="1:7" s="125" customFormat="1">
      <c r="A11" s="168"/>
      <c r="B11" s="168"/>
      <c r="C11" s="168"/>
      <c r="D11" s="168"/>
      <c r="E11" s="175"/>
      <c r="F11" s="126"/>
    </row>
    <row r="12" spans="1:7" s="125" customFormat="1">
      <c r="A12" s="168"/>
      <c r="B12" s="176"/>
      <c r="C12" s="176"/>
      <c r="D12" s="176"/>
      <c r="E12" s="177"/>
      <c r="F12" s="128"/>
    </row>
    <row r="13" spans="1:7" s="125" customFormat="1">
      <c r="A13" s="168"/>
      <c r="B13" s="176"/>
      <c r="C13" s="177"/>
      <c r="D13" s="177"/>
      <c r="E13" s="177"/>
      <c r="F13" s="127"/>
    </row>
    <row r="14" spans="1:7" s="125" customFormat="1">
      <c r="A14" s="168"/>
      <c r="B14" s="176"/>
      <c r="C14" s="176"/>
      <c r="D14" s="176"/>
      <c r="E14" s="177"/>
      <c r="F14" s="128"/>
    </row>
    <row r="15" spans="1:7" s="125" customFormat="1">
      <c r="A15" s="168"/>
      <c r="B15" s="176"/>
      <c r="C15" s="177"/>
      <c r="D15" s="177"/>
      <c r="E15" s="177"/>
      <c r="F15" s="127"/>
    </row>
    <row r="16" spans="1:7" s="125" customFormat="1">
      <c r="A16" s="168"/>
      <c r="B16" s="176"/>
      <c r="C16" s="176"/>
      <c r="D16" s="176"/>
      <c r="E16" s="177"/>
      <c r="F16" s="128"/>
    </row>
    <row r="17" spans="1:5">
      <c r="A17" s="168"/>
      <c r="B17" s="168"/>
      <c r="C17" s="168"/>
      <c r="D17" s="168"/>
      <c r="E17" s="170"/>
    </row>
    <row r="18" spans="1:5">
      <c r="A18" s="168"/>
      <c r="B18" s="168"/>
      <c r="C18" s="168"/>
      <c r="D18" s="178" t="s">
        <v>169</v>
      </c>
      <c r="E18" s="170"/>
    </row>
    <row r="19" spans="1:5">
      <c r="A19" s="168"/>
      <c r="B19" s="168"/>
      <c r="C19" s="168"/>
      <c r="D19" s="168"/>
      <c r="E19" s="170"/>
    </row>
  </sheetData>
  <sheetProtection algorithmName="SHA-512" hashValue="drHclDHUcKsG+n1zJIDzEs9OCHJ871kpRcEAQsWk+sGEHP43LBWOpIjUy/zqG0kF+dAI8oTdxh9ak/f7ckIKlg==" saltValue="a6txrLomEAl78BMHgCmcXA==" spinCount="100000" sheet="1" formatCells="0" formatColumns="0" formatRows="0"/>
  <dataConsolidate/>
  <mergeCells count="3">
    <mergeCell ref="A2:D2"/>
    <mergeCell ref="A9:D9"/>
    <mergeCell ref="F6:G6"/>
  </mergeCells>
  <phoneticPr fontId="3"/>
  <conditionalFormatting sqref="D6">
    <cfRule type="expression" dxfId="1" priority="2">
      <formula>$D$6=""</formula>
    </cfRule>
  </conditionalFormatting>
  <conditionalFormatting sqref="D3">
    <cfRule type="cellIs" dxfId="0" priority="1" operator="equal">
      <formula>""</formula>
    </cfRule>
  </conditionalFormatting>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zoomScale="90" zoomScaleNormal="90" workbookViewId="0">
      <selection activeCell="F14" sqref="F14"/>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workbookViewId="0">
      <selection activeCell="E2" sqref="E2"/>
    </sheetView>
  </sheetViews>
  <sheetFormatPr defaultRowHeight="13.5"/>
  <cols>
    <col min="3" max="3" width="38.875" customWidth="1"/>
    <col min="6" max="6" width="32.5" customWidth="1"/>
  </cols>
  <sheetData>
    <row r="1" spans="1:6">
      <c r="E1" s="159" t="s">
        <v>38</v>
      </c>
    </row>
    <row r="2" spans="1:6">
      <c r="B2" t="s">
        <v>36</v>
      </c>
      <c r="C2" t="s">
        <v>45</v>
      </c>
      <c r="D2" t="s">
        <v>53</v>
      </c>
      <c r="E2" t="s">
        <v>54</v>
      </c>
    </row>
    <row r="3" spans="1:6">
      <c r="C3" t="s">
        <v>153</v>
      </c>
      <c r="E3" t="s">
        <v>55</v>
      </c>
    </row>
    <row r="4" spans="1:6">
      <c r="C4" s="6" t="s">
        <v>46</v>
      </c>
      <c r="E4" t="s">
        <v>56</v>
      </c>
    </row>
    <row r="5" spans="1:6">
      <c r="C5" t="s">
        <v>47</v>
      </c>
      <c r="E5" t="s">
        <v>58</v>
      </c>
    </row>
    <row r="7" spans="1:6">
      <c r="A7" t="s">
        <v>155</v>
      </c>
      <c r="B7">
        <v>0</v>
      </c>
      <c r="C7" s="5" t="str">
        <f>IFERROR(VLOOKUP(B7,'別添2-1人件費単価計算書【幹事社、コンソーシアム参加事業者】'!$A$16:$H$67,2,FALSE),"")</f>
        <v/>
      </c>
      <c r="D7" t="s">
        <v>156</v>
      </c>
      <c r="E7">
        <v>0</v>
      </c>
      <c r="F7" s="5" t="str">
        <f>IFERROR(VLOOKUP(E7,'別添2-1　人件費単価計算書【共同申請参加事業者】'!$A$16:$H$67,2,FALSE),"")</f>
        <v/>
      </c>
    </row>
    <row r="8" spans="1:6">
      <c r="B8">
        <v>1</v>
      </c>
      <c r="C8" s="5" t="str">
        <f>IFERROR(VLOOKUP(B8,'別添2-1人件費単価計算書【幹事社、コンソーシアム参加事業者】'!$A$16:$H$67,2,FALSE),"")</f>
        <v/>
      </c>
      <c r="E8">
        <v>1</v>
      </c>
      <c r="F8" s="5" t="str">
        <f>IFERROR(VLOOKUP(E8,'別添2-1　人件費単価計算書【共同申請参加事業者】'!$A$16:$H$67,2,FALSE),"")</f>
        <v/>
      </c>
    </row>
    <row r="9" spans="1:6">
      <c r="B9">
        <v>2</v>
      </c>
      <c r="C9" s="5" t="str">
        <f>IFERROR(VLOOKUP(B9,'別添2-1人件費単価計算書【幹事社、コンソーシアム参加事業者】'!$A$16:$H$67,2,FALSE),"")</f>
        <v/>
      </c>
      <c r="E9">
        <v>2</v>
      </c>
      <c r="F9" s="5" t="str">
        <f>IFERROR(VLOOKUP(E9,'別添2-1　人件費単価計算書【共同申請参加事業者】'!$A$16:$H$67,2,FALSE),"")</f>
        <v/>
      </c>
    </row>
    <row r="10" spans="1:6">
      <c r="B10">
        <v>3</v>
      </c>
      <c r="C10" s="5" t="str">
        <f>IFERROR(VLOOKUP(B10,'別添2-1人件費単価計算書【幹事社、コンソーシアム参加事業者】'!$A$16:$H$67,2,FALSE),"")</f>
        <v/>
      </c>
      <c r="E10">
        <v>3</v>
      </c>
      <c r="F10" s="5" t="str">
        <f>IFERROR(VLOOKUP(E10,'別添2-1　人件費単価計算書【共同申請参加事業者】'!$A$16:$H$67,2,FALSE),"")</f>
        <v/>
      </c>
    </row>
    <row r="11" spans="1:6">
      <c r="B11">
        <v>4</v>
      </c>
      <c r="C11" s="5" t="str">
        <f>IFERROR(VLOOKUP(B11,'別添2-1人件費単価計算書【幹事社、コンソーシアム参加事業者】'!$A$16:$H$67,2,FALSE),"")</f>
        <v/>
      </c>
      <c r="E11">
        <v>4</v>
      </c>
      <c r="F11" s="5" t="str">
        <f>IFERROR(VLOOKUP(E11,'別添2-1　人件費単価計算書【共同申請参加事業者】'!$A$16:$H$67,2,FALSE),"")</f>
        <v/>
      </c>
    </row>
    <row r="12" spans="1:6">
      <c r="B12">
        <v>5</v>
      </c>
      <c r="C12" s="5" t="str">
        <f>IFERROR(VLOOKUP(B12,'別添2-1人件費単価計算書【幹事社、コンソーシアム参加事業者】'!$A$16:$H$67,2,FALSE),"")</f>
        <v/>
      </c>
      <c r="E12">
        <v>5</v>
      </c>
      <c r="F12" s="5" t="str">
        <f>IFERROR(VLOOKUP(E12,'別添2-1　人件費単価計算書【共同申請参加事業者】'!$A$16:$H$67,2,FALSE),"")</f>
        <v/>
      </c>
    </row>
    <row r="13" spans="1:6">
      <c r="B13">
        <v>6</v>
      </c>
      <c r="C13" s="5" t="str">
        <f>IFERROR(VLOOKUP(B13,'別添2-1人件費単価計算書【幹事社、コンソーシアム参加事業者】'!$A$16:$H$67,2,FALSE),"")</f>
        <v/>
      </c>
      <c r="E13">
        <v>6</v>
      </c>
      <c r="F13" s="5" t="str">
        <f>IFERROR(VLOOKUP(E13,'別添2-1　人件費単価計算書【共同申請参加事業者】'!$A$16:$H$67,2,FALSE),"")</f>
        <v/>
      </c>
    </row>
    <row r="14" spans="1:6">
      <c r="B14">
        <v>7</v>
      </c>
      <c r="C14" s="5" t="str">
        <f>IFERROR(VLOOKUP(B14,'別添2-1人件費単価計算書【幹事社、コンソーシアム参加事業者】'!$A$16:$H$67,2,FALSE),"")</f>
        <v/>
      </c>
      <c r="E14">
        <v>7</v>
      </c>
      <c r="F14" s="5" t="str">
        <f>IFERROR(VLOOKUP(E14,'別添2-1　人件費単価計算書【共同申請参加事業者】'!$A$16:$H$67,2,FALSE),"")</f>
        <v/>
      </c>
    </row>
    <row r="15" spans="1:6">
      <c r="B15">
        <v>8</v>
      </c>
      <c r="C15" s="5" t="str">
        <f>IFERROR(VLOOKUP(B15,'別添2-1人件費単価計算書【幹事社、コンソーシアム参加事業者】'!$A$16:$H$67,2,FALSE),"")</f>
        <v/>
      </c>
      <c r="E15">
        <v>8</v>
      </c>
      <c r="F15" s="5" t="str">
        <f>IFERROR(VLOOKUP(E15,'別添2-1　人件費単価計算書【共同申請参加事業者】'!$A$16:$H$67,2,FALSE),"")</f>
        <v/>
      </c>
    </row>
    <row r="16" spans="1:6">
      <c r="B16">
        <v>9</v>
      </c>
      <c r="C16" s="5" t="str">
        <f>IFERROR(VLOOKUP(B16,'別添2-1人件費単価計算書【幹事社、コンソーシアム参加事業者】'!$A$16:$H$67,2,FALSE),"")</f>
        <v/>
      </c>
      <c r="E16">
        <v>9</v>
      </c>
      <c r="F16" s="5" t="str">
        <f>IFERROR(VLOOKUP(E16,'別添2-1　人件費単価計算書【共同申請参加事業者】'!$A$16:$H$67,2,FALSE),"")</f>
        <v/>
      </c>
    </row>
    <row r="17" spans="2:6">
      <c r="B17">
        <v>10</v>
      </c>
      <c r="C17" s="5" t="str">
        <f>IFERROR(VLOOKUP(B17,'別添2-1人件費単価計算書【幹事社、コンソーシアム参加事業者】'!$A$16:$H$67,2,FALSE),"")</f>
        <v/>
      </c>
      <c r="E17">
        <v>10</v>
      </c>
      <c r="F17" s="5" t="str">
        <f>IFERROR(VLOOKUP(E17,'別添2-1　人件費単価計算書【共同申請参加事業者】'!$A$16:$H$67,2,FALSE),"")</f>
        <v/>
      </c>
    </row>
    <row r="18" spans="2:6">
      <c r="B18">
        <v>11</v>
      </c>
      <c r="C18" s="5" t="str">
        <f>IFERROR(VLOOKUP(B18,'別添2-1人件費単価計算書【幹事社、コンソーシアム参加事業者】'!$A$16:$H$67,2,FALSE),"")</f>
        <v/>
      </c>
      <c r="E18">
        <v>11</v>
      </c>
      <c r="F18" s="5" t="str">
        <f>IFERROR(VLOOKUP(E18,'別添2-1　人件費単価計算書【共同申請参加事業者】'!$A$16:$H$67,2,FALSE),"")</f>
        <v/>
      </c>
    </row>
    <row r="19" spans="2:6">
      <c r="B19">
        <v>12</v>
      </c>
      <c r="C19" s="5" t="str">
        <f>IFERROR(VLOOKUP(B19,'別添2-1人件費単価計算書【幹事社、コンソーシアム参加事業者】'!$A$16:$H$67,2,FALSE),"")</f>
        <v/>
      </c>
      <c r="E19">
        <v>12</v>
      </c>
      <c r="F19" s="5" t="str">
        <f>IFERROR(VLOOKUP(E19,'別添2-1　人件費単価計算書【共同申請参加事業者】'!$A$16:$H$67,2,FALSE),"")</f>
        <v/>
      </c>
    </row>
    <row r="20" spans="2:6">
      <c r="B20">
        <v>13</v>
      </c>
      <c r="C20" s="5" t="str">
        <f>IFERROR(VLOOKUP(B20,'別添2-1人件費単価計算書【幹事社、コンソーシアム参加事業者】'!$A$16:$H$67,2,FALSE),"")</f>
        <v/>
      </c>
      <c r="E20">
        <v>13</v>
      </c>
      <c r="F20" s="5" t="str">
        <f>IFERROR(VLOOKUP(E20,'別添2-1　人件費単価計算書【共同申請参加事業者】'!$A$16:$H$67,2,FALSE),"")</f>
        <v/>
      </c>
    </row>
    <row r="21" spans="2:6">
      <c r="B21">
        <v>14</v>
      </c>
      <c r="C21" s="5" t="str">
        <f>IFERROR(VLOOKUP(B21,'別添2-1人件費単価計算書【幹事社、コンソーシアム参加事業者】'!$A$16:$H$67,2,FALSE),"")</f>
        <v/>
      </c>
      <c r="E21">
        <v>14</v>
      </c>
      <c r="F21" s="5" t="str">
        <f>IFERROR(VLOOKUP(E21,'別添2-1　人件費単価計算書【共同申請参加事業者】'!$A$16:$H$67,2,FALSE),"")</f>
        <v/>
      </c>
    </row>
    <row r="22" spans="2:6">
      <c r="B22">
        <v>15</v>
      </c>
      <c r="C22" s="5" t="str">
        <f>IFERROR(VLOOKUP(B22,'別添2-1人件費単価計算書【幹事社、コンソーシアム参加事業者】'!$A$16:$H$67,2,FALSE),"")</f>
        <v/>
      </c>
      <c r="E22">
        <v>15</v>
      </c>
      <c r="F22" s="5" t="str">
        <f>IFERROR(VLOOKUP(E22,'別添2-1　人件費単価計算書【共同申請参加事業者】'!$A$16:$H$67,2,FALSE),"")</f>
        <v/>
      </c>
    </row>
    <row r="23" spans="2:6">
      <c r="B23">
        <v>16</v>
      </c>
      <c r="C23" s="5" t="str">
        <f>IFERROR(VLOOKUP(B23,'別添2-1人件費単価計算書【幹事社、コンソーシアム参加事業者】'!$A$16:$H$67,2,FALSE),"")</f>
        <v/>
      </c>
      <c r="E23">
        <v>16</v>
      </c>
      <c r="F23" s="5" t="str">
        <f>IFERROR(VLOOKUP(E23,'別添2-1　人件費単価計算書【共同申請参加事業者】'!$A$16:$H$67,2,FALSE),"")</f>
        <v/>
      </c>
    </row>
    <row r="24" spans="2:6">
      <c r="B24">
        <v>17</v>
      </c>
      <c r="C24" s="5" t="str">
        <f>IFERROR(VLOOKUP(B24,'別添2-1人件費単価計算書【幹事社、コンソーシアム参加事業者】'!$A$16:$H$67,2,FALSE),"")</f>
        <v/>
      </c>
      <c r="E24">
        <v>17</v>
      </c>
      <c r="F24" s="5" t="str">
        <f>IFERROR(VLOOKUP(E24,'別添2-1　人件費単価計算書【共同申請参加事業者】'!$A$16:$H$67,2,FALSE),"")</f>
        <v/>
      </c>
    </row>
    <row r="25" spans="2:6">
      <c r="B25">
        <v>18</v>
      </c>
      <c r="C25" s="5" t="str">
        <f>IFERROR(VLOOKUP(B25,'別添2-1人件費単価計算書【幹事社、コンソーシアム参加事業者】'!$A$16:$H$67,2,FALSE),"")</f>
        <v/>
      </c>
      <c r="E25">
        <v>18</v>
      </c>
      <c r="F25" s="5" t="str">
        <f>IFERROR(VLOOKUP(E25,'別添2-1　人件費単価計算書【共同申請参加事業者】'!$A$16:$H$67,2,FALSE),"")</f>
        <v/>
      </c>
    </row>
    <row r="26" spans="2:6">
      <c r="B26">
        <v>19</v>
      </c>
      <c r="C26" s="5" t="str">
        <f>IFERROR(VLOOKUP(B26,'別添2-1人件費単価計算書【幹事社、コンソーシアム参加事業者】'!$A$16:$H$67,2,FALSE),"")</f>
        <v/>
      </c>
      <c r="E26">
        <v>19</v>
      </c>
      <c r="F26" s="5" t="str">
        <f>IFERROR(VLOOKUP(E26,'別添2-1　人件費単価計算書【共同申請参加事業者】'!$A$16:$H$67,2,FALSE),"")</f>
        <v/>
      </c>
    </row>
    <row r="27" spans="2:6">
      <c r="B27">
        <v>20</v>
      </c>
      <c r="C27" s="5" t="str">
        <f>IFERROR(VLOOKUP(B27,'別添2-1人件費単価計算書【幹事社、コンソーシアム参加事業者】'!$A$16:$H$67,2,FALSE),"")</f>
        <v/>
      </c>
      <c r="E27">
        <v>20</v>
      </c>
      <c r="F27" s="5" t="str">
        <f>IFERROR(VLOOKUP(E27,'別添2-1　人件費単価計算書【共同申請参加事業者】'!$A$16:$H$67,2,FALSE),"")</f>
        <v/>
      </c>
    </row>
    <row r="28" spans="2:6">
      <c r="B28">
        <v>21</v>
      </c>
      <c r="C28" s="5" t="str">
        <f>IFERROR(VLOOKUP(B28,'別添2-1人件費単価計算書【幹事社、コンソーシアム参加事業者】'!$A$16:$H$67,2,FALSE),"")</f>
        <v/>
      </c>
      <c r="E28">
        <v>21</v>
      </c>
      <c r="F28" s="5" t="str">
        <f>IFERROR(VLOOKUP(E28,'別添2-1　人件費単価計算書【共同申請参加事業者】'!$A$16:$H$67,2,FALSE),"")</f>
        <v/>
      </c>
    </row>
    <row r="29" spans="2:6">
      <c r="B29">
        <v>22</v>
      </c>
      <c r="C29" s="5" t="str">
        <f>IFERROR(VLOOKUP(B29,'別添2-1人件費単価計算書【幹事社、コンソーシアム参加事業者】'!$A$16:$H$67,2,FALSE),"")</f>
        <v/>
      </c>
      <c r="E29">
        <v>22</v>
      </c>
      <c r="F29" s="5" t="str">
        <f>IFERROR(VLOOKUP(E29,'別添2-1　人件費単価計算書【共同申請参加事業者】'!$A$16:$H$67,2,FALSE),"")</f>
        <v/>
      </c>
    </row>
    <row r="30" spans="2:6">
      <c r="B30">
        <v>23</v>
      </c>
      <c r="C30" s="5" t="str">
        <f>IFERROR(VLOOKUP(B30,'別添2-1人件費単価計算書【幹事社、コンソーシアム参加事業者】'!$A$16:$H$67,2,FALSE),"")</f>
        <v/>
      </c>
      <c r="E30">
        <v>23</v>
      </c>
      <c r="F30" s="5" t="str">
        <f>IFERROR(VLOOKUP(E30,'別添2-1　人件費単価計算書【共同申請参加事業者】'!$A$16:$H$67,2,FALSE),"")</f>
        <v/>
      </c>
    </row>
    <row r="31" spans="2:6">
      <c r="B31">
        <v>24</v>
      </c>
      <c r="C31" s="5" t="str">
        <f>IFERROR(VLOOKUP(B31,'別添2-1人件費単価計算書【幹事社、コンソーシアム参加事業者】'!$A$16:$H$67,2,FALSE),"")</f>
        <v/>
      </c>
      <c r="E31">
        <v>24</v>
      </c>
      <c r="F31" s="5" t="str">
        <f>IFERROR(VLOOKUP(E31,'別添2-1　人件費単価計算書【共同申請参加事業者】'!$A$16:$H$67,2,FALSE),"")</f>
        <v/>
      </c>
    </row>
    <row r="32" spans="2:6">
      <c r="B32">
        <v>25</v>
      </c>
      <c r="C32" s="5" t="str">
        <f>IFERROR(VLOOKUP(B32,'別添2-1人件費単価計算書【幹事社、コンソーシアム参加事業者】'!$A$16:$H$67,2,FALSE),"")</f>
        <v/>
      </c>
      <c r="E32">
        <v>25</v>
      </c>
      <c r="F32" s="5" t="str">
        <f>IFERROR(VLOOKUP(E32,'別添2-1　人件費単価計算書【共同申請参加事業者】'!$A$16:$H$67,2,FALSE),"")</f>
        <v/>
      </c>
    </row>
    <row r="33" spans="2:6">
      <c r="B33">
        <v>26</v>
      </c>
      <c r="C33" s="5" t="str">
        <f>IFERROR(VLOOKUP(B33,'別添2-1人件費単価計算書【幹事社、コンソーシアム参加事業者】'!$A$16:$H$67,2,FALSE),"")</f>
        <v/>
      </c>
      <c r="E33">
        <v>26</v>
      </c>
      <c r="F33" s="5" t="str">
        <f>IFERROR(VLOOKUP(E33,'別添2-1　人件費単価計算書【共同申請参加事業者】'!$A$16:$H$67,2,FALSE),"")</f>
        <v/>
      </c>
    </row>
    <row r="34" spans="2:6">
      <c r="B34">
        <v>27</v>
      </c>
      <c r="C34" s="5" t="str">
        <f>IFERROR(VLOOKUP(B34,'別添2-1人件費単価計算書【幹事社、コンソーシアム参加事業者】'!$A$16:$H$67,2,FALSE),"")</f>
        <v/>
      </c>
      <c r="E34">
        <v>27</v>
      </c>
      <c r="F34" s="5" t="str">
        <f>IFERROR(VLOOKUP(E34,'別添2-1　人件費単価計算書【共同申請参加事業者】'!$A$16:$H$67,2,FALSE),"")</f>
        <v/>
      </c>
    </row>
    <row r="35" spans="2:6">
      <c r="B35">
        <v>28</v>
      </c>
      <c r="C35" s="5" t="str">
        <f>IFERROR(VLOOKUP(B35,'別添2-1人件費単価計算書【幹事社、コンソーシアム参加事業者】'!$A$16:$H$67,2,FALSE),"")</f>
        <v/>
      </c>
      <c r="E35">
        <v>28</v>
      </c>
      <c r="F35" s="5" t="str">
        <f>IFERROR(VLOOKUP(E35,'別添2-1　人件費単価計算書【共同申請参加事業者】'!$A$16:$H$67,2,FALSE),"")</f>
        <v/>
      </c>
    </row>
    <row r="36" spans="2:6">
      <c r="B36">
        <v>29</v>
      </c>
      <c r="C36" s="5" t="str">
        <f>IFERROR(VLOOKUP(B36,'別添2-1人件費単価計算書【幹事社、コンソーシアム参加事業者】'!$A$16:$H$67,2,FALSE),"")</f>
        <v/>
      </c>
      <c r="E36">
        <v>29</v>
      </c>
      <c r="F36" s="5" t="str">
        <f>IFERROR(VLOOKUP(E36,'別添2-1　人件費単価計算書【共同申請参加事業者】'!$A$16:$H$67,2,FALSE),"")</f>
        <v/>
      </c>
    </row>
    <row r="37" spans="2:6">
      <c r="B37">
        <v>30</v>
      </c>
      <c r="C37" s="5" t="str">
        <f>IFERROR(VLOOKUP(B37,'別添2-1人件費単価計算書【幹事社、コンソーシアム参加事業者】'!$A$16:$H$67,2,FALSE),"")</f>
        <v/>
      </c>
      <c r="E37">
        <v>30</v>
      </c>
      <c r="F37" s="5" t="str">
        <f>IFERROR(VLOOKUP(E37,'別添2-1　人件費単価計算書【共同申請参加事業者】'!$A$16:$H$67,2,FALSE),"")</f>
        <v/>
      </c>
    </row>
    <row r="38" spans="2:6">
      <c r="B38">
        <v>31</v>
      </c>
      <c r="C38" s="5" t="str">
        <f>IFERROR(VLOOKUP(B38,'別添2-1人件費単価計算書【幹事社、コンソーシアム参加事業者】'!$A$16:$H$67,2,FALSE),"")</f>
        <v/>
      </c>
      <c r="E38">
        <v>31</v>
      </c>
      <c r="F38" s="5" t="str">
        <f>IFERROR(VLOOKUP(E38,'別添2-1　人件費単価計算書【共同申請参加事業者】'!$A$16:$H$67,2,FALSE),"")</f>
        <v/>
      </c>
    </row>
    <row r="39" spans="2:6">
      <c r="B39">
        <v>32</v>
      </c>
      <c r="C39" s="5" t="str">
        <f>IFERROR(VLOOKUP(B39,'別添2-1人件費単価計算書【幹事社、コンソーシアム参加事業者】'!$A$16:$H$67,2,FALSE),"")</f>
        <v/>
      </c>
      <c r="E39">
        <v>32</v>
      </c>
      <c r="F39" s="5" t="str">
        <f>IFERROR(VLOOKUP(E39,'別添2-1　人件費単価計算書【共同申請参加事業者】'!$A$16:$H$67,2,FALSE),"")</f>
        <v/>
      </c>
    </row>
    <row r="40" spans="2:6">
      <c r="B40">
        <v>33</v>
      </c>
      <c r="C40" s="5" t="str">
        <f>IFERROR(VLOOKUP(B40,'別添2-1人件費単価計算書【幹事社、コンソーシアム参加事業者】'!$A$16:$H$67,2,FALSE),"")</f>
        <v/>
      </c>
      <c r="E40">
        <v>33</v>
      </c>
      <c r="F40" s="5" t="str">
        <f>IFERROR(VLOOKUP(E40,'別添2-1　人件費単価計算書【共同申請参加事業者】'!$A$16:$H$67,2,FALSE),"")</f>
        <v/>
      </c>
    </row>
    <row r="41" spans="2:6">
      <c r="B41">
        <v>34</v>
      </c>
      <c r="C41" s="5" t="str">
        <f>IFERROR(VLOOKUP(B41,'別添2-1人件費単価計算書【幹事社、コンソーシアム参加事業者】'!$A$16:$H$67,2,FALSE),"")</f>
        <v/>
      </c>
      <c r="E41">
        <v>34</v>
      </c>
      <c r="F41" s="5" t="str">
        <f>IFERROR(VLOOKUP(E41,'別添2-1　人件費単価計算書【共同申請参加事業者】'!$A$16:$H$67,2,FALSE),"")</f>
        <v/>
      </c>
    </row>
    <row r="42" spans="2:6">
      <c r="B42">
        <v>35</v>
      </c>
      <c r="C42" s="5" t="str">
        <f>IFERROR(VLOOKUP(B42,'別添2-1人件費単価計算書【幹事社、コンソーシアム参加事業者】'!$A$16:$H$67,2,FALSE),"")</f>
        <v/>
      </c>
      <c r="E42">
        <v>35</v>
      </c>
      <c r="F42" s="5" t="str">
        <f>IFERROR(VLOOKUP(E42,'別添2-1　人件費単価計算書【共同申請参加事業者】'!$A$16:$H$67,2,FALSE),"")</f>
        <v/>
      </c>
    </row>
    <row r="43" spans="2:6">
      <c r="B43">
        <v>36</v>
      </c>
      <c r="C43" s="5" t="str">
        <f>IFERROR(VLOOKUP(B43,'別添2-1人件費単価計算書【幹事社、コンソーシアム参加事業者】'!$A$16:$H$67,2,FALSE),"")</f>
        <v/>
      </c>
      <c r="E43">
        <v>36</v>
      </c>
      <c r="F43" s="5" t="str">
        <f>IFERROR(VLOOKUP(E43,'別添2-1　人件費単価計算書【共同申請参加事業者】'!$A$16:$H$67,2,FALSE),"")</f>
        <v/>
      </c>
    </row>
    <row r="44" spans="2:6">
      <c r="B44">
        <v>37</v>
      </c>
      <c r="C44" s="5" t="str">
        <f>IFERROR(VLOOKUP(B44,'別添2-1人件費単価計算書【幹事社、コンソーシアム参加事業者】'!$A$16:$H$67,2,FALSE),"")</f>
        <v/>
      </c>
      <c r="E44">
        <v>37</v>
      </c>
      <c r="F44" s="5" t="str">
        <f>IFERROR(VLOOKUP(E44,'別添2-1　人件費単価計算書【共同申請参加事業者】'!$A$16:$H$67,2,FALSE),"")</f>
        <v/>
      </c>
    </row>
    <row r="45" spans="2:6">
      <c r="B45">
        <v>38</v>
      </c>
      <c r="C45" s="5" t="str">
        <f>IFERROR(VLOOKUP(B45,'別添2-1人件費単価計算書【幹事社、コンソーシアム参加事業者】'!$A$16:$H$67,2,FALSE),"")</f>
        <v/>
      </c>
      <c r="E45">
        <v>38</v>
      </c>
      <c r="F45" s="5" t="str">
        <f>IFERROR(VLOOKUP(E45,'別添2-1　人件費単価計算書【共同申請参加事業者】'!$A$16:$H$67,2,FALSE),"")</f>
        <v/>
      </c>
    </row>
    <row r="46" spans="2:6">
      <c r="B46">
        <v>39</v>
      </c>
      <c r="C46" s="5" t="str">
        <f>IFERROR(VLOOKUP(B46,'別添2-1人件費単価計算書【幹事社、コンソーシアム参加事業者】'!$A$16:$H$67,2,FALSE),"")</f>
        <v/>
      </c>
      <c r="E46">
        <v>39</v>
      </c>
      <c r="F46" s="5" t="str">
        <f>IFERROR(VLOOKUP(E46,'別添2-1　人件費単価計算書【共同申請参加事業者】'!$A$16:$H$67,2,FALSE),"")</f>
        <v/>
      </c>
    </row>
    <row r="47" spans="2:6">
      <c r="B47">
        <v>40</v>
      </c>
      <c r="E47">
        <v>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6684F-2AE4-4F04-AF39-E0920A39D6EE}">
  <dimension ref="A1:H39"/>
  <sheetViews>
    <sheetView showGridLines="0" view="pageBreakPreview" zoomScale="85" zoomScaleNormal="100" zoomScaleSheetLayoutView="85" workbookViewId="0">
      <selection activeCell="C4" sqref="C4"/>
    </sheetView>
  </sheetViews>
  <sheetFormatPr defaultColWidth="9" defaultRowHeight="13.5"/>
  <cols>
    <col min="1" max="1" width="10.125" style="37" customWidth="1"/>
    <col min="2" max="2" width="41.75" style="37" customWidth="1"/>
    <col min="3" max="3" width="56" style="37" customWidth="1"/>
    <col min="4" max="16384" width="9" style="37"/>
  </cols>
  <sheetData>
    <row r="1" spans="1:8">
      <c r="A1" s="167" t="s">
        <v>194</v>
      </c>
      <c r="D1" s="162"/>
    </row>
    <row r="2" spans="1:8" ht="23.1" customHeight="1">
      <c r="A2" s="252" t="s">
        <v>234</v>
      </c>
      <c r="B2" s="253"/>
      <c r="C2" s="254"/>
    </row>
    <row r="3" spans="1:8" ht="23.1" customHeight="1">
      <c r="A3" s="255" t="s">
        <v>97</v>
      </c>
      <c r="B3" s="39" t="s">
        <v>81</v>
      </c>
      <c r="C3" s="74"/>
      <c r="D3" s="37" t="s">
        <v>202</v>
      </c>
    </row>
    <row r="4" spans="1:8" ht="46.5" customHeight="1">
      <c r="A4" s="256"/>
      <c r="B4" s="47" t="s">
        <v>85</v>
      </c>
      <c r="C4" s="75"/>
      <c r="D4" s="37" t="s">
        <v>202</v>
      </c>
    </row>
    <row r="5" spans="1:8" ht="23.1" customHeight="1">
      <c r="A5" s="256"/>
      <c r="B5" s="39" t="s">
        <v>86</v>
      </c>
      <c r="C5" s="74"/>
      <c r="D5" s="37" t="s">
        <v>203</v>
      </c>
    </row>
    <row r="6" spans="1:8" ht="23.1" customHeight="1">
      <c r="A6" s="256"/>
      <c r="B6" s="39" t="s">
        <v>87</v>
      </c>
      <c r="C6" s="74"/>
      <c r="D6" s="37" t="s">
        <v>203</v>
      </c>
    </row>
    <row r="7" spans="1:8" ht="23.1" customHeight="1">
      <c r="A7" s="256"/>
      <c r="B7" s="39" t="s">
        <v>90</v>
      </c>
      <c r="C7" s="161"/>
      <c r="D7" s="37" t="s">
        <v>230</v>
      </c>
    </row>
    <row r="8" spans="1:8" s="201" customFormat="1" ht="23.1" customHeight="1">
      <c r="A8" s="256"/>
      <c r="B8" s="39" t="s">
        <v>91</v>
      </c>
      <c r="C8" s="160"/>
      <c r="D8" s="201" t="s">
        <v>229</v>
      </c>
    </row>
    <row r="9" spans="1:8" ht="41.25" customHeight="1">
      <c r="A9" s="257"/>
      <c r="B9" s="202" t="s">
        <v>289</v>
      </c>
      <c r="C9" s="74"/>
    </row>
    <row r="10" spans="1:8" ht="9" customHeight="1">
      <c r="A10" s="165"/>
      <c r="B10" s="162"/>
      <c r="C10" s="165"/>
      <c r="D10" s="162"/>
    </row>
    <row r="11" spans="1:8" s="201" customFormat="1" ht="48.75" customHeight="1">
      <c r="A11" s="264" t="s">
        <v>290</v>
      </c>
      <c r="B11" s="203" t="s">
        <v>291</v>
      </c>
      <c r="C11" s="205"/>
      <c r="D11"/>
      <c r="E11"/>
      <c r="F11"/>
      <c r="G11"/>
      <c r="H11"/>
    </row>
    <row r="12" spans="1:8" s="201" customFormat="1" ht="73.5" customHeight="1">
      <c r="A12" s="265"/>
      <c r="B12" s="203" t="s">
        <v>292</v>
      </c>
      <c r="C12" s="74"/>
      <c r="D12"/>
      <c r="E12"/>
      <c r="F12"/>
      <c r="G12"/>
      <c r="H12"/>
    </row>
    <row r="13" spans="1:8" s="201" customFormat="1" ht="10.5" customHeight="1">
      <c r="A13"/>
      <c r="B13"/>
      <c r="C13"/>
      <c r="D13"/>
      <c r="E13"/>
      <c r="F13"/>
      <c r="G13"/>
      <c r="H13"/>
    </row>
    <row r="14" spans="1:8" s="201" customFormat="1" ht="23.25" customHeight="1">
      <c r="A14" s="252" t="s">
        <v>234</v>
      </c>
      <c r="B14" s="253"/>
      <c r="C14" s="254"/>
      <c r="D14"/>
      <c r="E14"/>
      <c r="F14"/>
      <c r="G14"/>
      <c r="H14"/>
    </row>
    <row r="15" spans="1:8" ht="23.1" customHeight="1">
      <c r="A15" s="255" t="s">
        <v>92</v>
      </c>
      <c r="B15" s="39" t="s">
        <v>93</v>
      </c>
      <c r="C15" s="74"/>
    </row>
    <row r="16" spans="1:8" ht="23.1" customHeight="1">
      <c r="A16" s="256"/>
      <c r="B16" s="40" t="s">
        <v>101</v>
      </c>
      <c r="C16" s="76"/>
      <c r="D16" s="37" t="s">
        <v>204</v>
      </c>
    </row>
    <row r="17" spans="1:4" ht="23.1" customHeight="1">
      <c r="A17" s="256"/>
      <c r="B17" s="41" t="s">
        <v>102</v>
      </c>
      <c r="C17" s="77"/>
    </row>
    <row r="18" spans="1:4" ht="23.1" customHeight="1">
      <c r="A18" s="256"/>
      <c r="B18" s="41" t="s">
        <v>103</v>
      </c>
      <c r="C18" s="77"/>
    </row>
    <row r="19" spans="1:4" ht="23.1" customHeight="1">
      <c r="A19" s="256"/>
      <c r="B19" s="42" t="s">
        <v>104</v>
      </c>
      <c r="C19" s="197"/>
    </row>
    <row r="20" spans="1:4" ht="23.1" customHeight="1">
      <c r="A20" s="256"/>
      <c r="B20" s="40" t="s">
        <v>105</v>
      </c>
      <c r="C20" s="76"/>
    </row>
    <row r="21" spans="1:4" ht="23.1" customHeight="1">
      <c r="A21" s="256"/>
      <c r="B21" s="41" t="s">
        <v>106</v>
      </c>
      <c r="C21" s="77"/>
    </row>
    <row r="22" spans="1:4" ht="23.1" customHeight="1">
      <c r="A22" s="256"/>
      <c r="B22" s="41" t="s">
        <v>107</v>
      </c>
      <c r="C22" s="77"/>
    </row>
    <row r="23" spans="1:4" ht="23.1" customHeight="1">
      <c r="A23" s="256"/>
      <c r="B23" s="42" t="s">
        <v>108</v>
      </c>
      <c r="C23" s="197"/>
    </row>
    <row r="24" spans="1:4" ht="23.1" customHeight="1">
      <c r="A24" s="256"/>
      <c r="B24" s="40" t="s">
        <v>109</v>
      </c>
      <c r="C24" s="76"/>
    </row>
    <row r="25" spans="1:4" ht="23.1" customHeight="1">
      <c r="A25" s="256"/>
      <c r="B25" s="41" t="s">
        <v>110</v>
      </c>
      <c r="C25" s="77"/>
    </row>
    <row r="26" spans="1:4" ht="23.1" customHeight="1">
      <c r="A26" s="256"/>
      <c r="B26" s="41" t="s">
        <v>111</v>
      </c>
      <c r="C26" s="77"/>
    </row>
    <row r="27" spans="1:4" ht="23.1" customHeight="1">
      <c r="A27" s="256"/>
      <c r="B27" s="42" t="s">
        <v>112</v>
      </c>
      <c r="C27" s="197"/>
    </row>
    <row r="28" spans="1:4" ht="23.1" customHeight="1">
      <c r="A28" s="256"/>
      <c r="B28" s="261" t="s">
        <v>94</v>
      </c>
      <c r="C28" s="51" t="s">
        <v>100</v>
      </c>
    </row>
    <row r="29" spans="1:4" ht="23.1" customHeight="1">
      <c r="A29" s="256"/>
      <c r="B29" s="262"/>
      <c r="C29" s="78"/>
      <c r="D29" s="37" t="s">
        <v>205</v>
      </c>
    </row>
    <row r="30" spans="1:4" ht="39.75" customHeight="1">
      <c r="A30" s="257"/>
      <c r="B30" s="263"/>
      <c r="C30" s="79"/>
    </row>
    <row r="31" spans="1:4" ht="9" customHeight="1">
      <c r="A31" s="166"/>
      <c r="B31" s="162"/>
      <c r="C31" s="162"/>
      <c r="D31" s="162"/>
    </row>
    <row r="32" spans="1:4" ht="9" customHeight="1">
      <c r="A32" s="167"/>
      <c r="B32" s="162"/>
      <c r="C32" s="162"/>
      <c r="D32" s="162"/>
    </row>
    <row r="33" spans="1:3" ht="39" customHeight="1">
      <c r="A33" s="255" t="s">
        <v>95</v>
      </c>
      <c r="B33" s="258" t="s">
        <v>96</v>
      </c>
      <c r="C33" s="259"/>
    </row>
    <row r="34" spans="1:3" ht="39" customHeight="1">
      <c r="A34" s="256"/>
      <c r="B34" s="43" t="s">
        <v>98</v>
      </c>
      <c r="C34" s="44"/>
    </row>
    <row r="35" spans="1:3" ht="39" customHeight="1">
      <c r="A35" s="256"/>
      <c r="B35" s="45" t="s">
        <v>99</v>
      </c>
      <c r="C35" s="46"/>
    </row>
    <row r="36" spans="1:3" ht="69" customHeight="1">
      <c r="A36" s="256"/>
      <c r="B36" s="260" t="s">
        <v>161</v>
      </c>
      <c r="C36" s="259"/>
    </row>
    <row r="37" spans="1:3" s="195" customFormat="1" ht="39" customHeight="1">
      <c r="A37" s="256"/>
      <c r="B37" s="163" t="s">
        <v>162</v>
      </c>
      <c r="C37" s="194"/>
    </row>
    <row r="38" spans="1:3" ht="39" customHeight="1">
      <c r="A38" s="257"/>
      <c r="B38" s="163" t="s">
        <v>278</v>
      </c>
      <c r="C38" s="164"/>
    </row>
    <row r="39" spans="1:3" ht="39" customHeight="1">
      <c r="A39"/>
      <c r="B39" s="117"/>
      <c r="C39" s="118"/>
    </row>
  </sheetData>
  <sheetProtection algorithmName="SHA-512" hashValue="JUX1TLdnbbFezbExjDKm4Mk9wz9JEzS4DyYg41mmHuF/dH7v4BQc/xuiu2QyaYAPYVM6vYb7bDhDtpF5pwpD3g==" saltValue="XC8RrHyJMmRoW7n6jwtU8w==" spinCount="100000" sheet="1" objects="1" scenarios="1"/>
  <mergeCells count="9">
    <mergeCell ref="A14:C14"/>
    <mergeCell ref="A33:A38"/>
    <mergeCell ref="B33:C33"/>
    <mergeCell ref="B36:C36"/>
    <mergeCell ref="A2:C2"/>
    <mergeCell ref="A3:A9"/>
    <mergeCell ref="A15:A30"/>
    <mergeCell ref="B28:B30"/>
    <mergeCell ref="A11:A12"/>
  </mergeCells>
  <phoneticPr fontId="3"/>
  <conditionalFormatting sqref="C15:C27 C3:C7">
    <cfRule type="cellIs" dxfId="63" priority="6" operator="equal">
      <formula>""</formula>
    </cfRule>
  </conditionalFormatting>
  <conditionalFormatting sqref="C8">
    <cfRule type="cellIs" dxfId="62" priority="4" operator="equal">
      <formula>""</formula>
    </cfRule>
  </conditionalFormatting>
  <conditionalFormatting sqref="C9">
    <cfRule type="cellIs" dxfId="61" priority="3" operator="equal">
      <formula>""</formula>
    </cfRule>
  </conditionalFormatting>
  <conditionalFormatting sqref="C11:C12">
    <cfRule type="cellIs" dxfId="60" priority="2" operator="equal">
      <formula>""</formula>
    </cfRule>
  </conditionalFormatting>
  <pageMargins left="1.0900000000000001"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257175</xdr:colOff>
                    <xdr:row>33</xdr:row>
                    <xdr:rowOff>142875</xdr:rowOff>
                  </from>
                  <to>
                    <xdr:col>1</xdr:col>
                    <xdr:colOff>676275</xdr:colOff>
                    <xdr:row>33</xdr:row>
                    <xdr:rowOff>352425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28679" r:id="rId7" name="Check Box 7">
              <controlPr defaultSize="0" autoFill="0" autoLine="0" autoPict="0">
                <anchor moveWithCells="1">
                  <from>
                    <xdr:col>1</xdr:col>
                    <xdr:colOff>257175</xdr:colOff>
                    <xdr:row>37</xdr:row>
                    <xdr:rowOff>142875</xdr:rowOff>
                  </from>
                  <to>
                    <xdr:col>1</xdr:col>
                    <xdr:colOff>676275</xdr:colOff>
                    <xdr:row>37</xdr:row>
                    <xdr:rowOff>352425</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from>
                    <xdr:col>1</xdr:col>
                    <xdr:colOff>257175</xdr:colOff>
                    <xdr:row>36</xdr:row>
                    <xdr:rowOff>142875</xdr:rowOff>
                  </from>
                  <to>
                    <xdr:col>1</xdr:col>
                    <xdr:colOff>676275</xdr:colOff>
                    <xdr:row>36</xdr:row>
                    <xdr:rowOff>352425</xdr:rowOff>
                  </to>
                </anchor>
              </controlPr>
            </control>
          </mc:Choice>
        </mc:AlternateContent>
        <mc:AlternateContent xmlns:mc="http://schemas.openxmlformats.org/markup-compatibility/2006">
          <mc:Choice Requires="x14">
            <control shapeId="28683" r:id="rId9" name="Check Box 11">
              <controlPr defaultSize="0" autoFill="0" autoLine="0" autoPict="0">
                <anchor moveWithCells="1">
                  <from>
                    <xdr:col>2</xdr:col>
                    <xdr:colOff>85725</xdr:colOff>
                    <xdr:row>10</xdr:row>
                    <xdr:rowOff>171450</xdr:rowOff>
                  </from>
                  <to>
                    <xdr:col>2</xdr:col>
                    <xdr:colOff>1809750</xdr:colOff>
                    <xdr:row>10</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D9225-F632-4FEC-B5CA-9AA1CC1AFB80}">
  <dimension ref="A1:H39"/>
  <sheetViews>
    <sheetView showGridLines="0" view="pageBreakPreview" zoomScale="85" zoomScaleNormal="100" zoomScaleSheetLayoutView="85" workbookViewId="0">
      <selection activeCell="C19" sqref="C19"/>
    </sheetView>
  </sheetViews>
  <sheetFormatPr defaultColWidth="9" defaultRowHeight="13.5"/>
  <cols>
    <col min="1" max="1" width="10.125" style="201" customWidth="1"/>
    <col min="2" max="2" width="41.75" style="201" customWidth="1"/>
    <col min="3" max="3" width="56" style="201" customWidth="1"/>
    <col min="4" max="16384" width="9" style="201"/>
  </cols>
  <sheetData>
    <row r="1" spans="1:8">
      <c r="A1" s="167" t="s">
        <v>194</v>
      </c>
      <c r="D1" s="162"/>
    </row>
    <row r="2" spans="1:8" ht="23.1" customHeight="1">
      <c r="A2" s="252" t="s">
        <v>235</v>
      </c>
      <c r="B2" s="253"/>
      <c r="C2" s="254"/>
    </row>
    <row r="3" spans="1:8" ht="23.1" customHeight="1">
      <c r="A3" s="255" t="s">
        <v>97</v>
      </c>
      <c r="B3" s="39" t="s">
        <v>81</v>
      </c>
      <c r="C3" s="74"/>
      <c r="D3" s="201" t="s">
        <v>202</v>
      </c>
    </row>
    <row r="4" spans="1:8" ht="46.5" customHeight="1">
      <c r="A4" s="256"/>
      <c r="B4" s="200" t="s">
        <v>85</v>
      </c>
      <c r="C4" s="75"/>
      <c r="D4" s="201" t="s">
        <v>202</v>
      </c>
    </row>
    <row r="5" spans="1:8" ht="23.1" customHeight="1">
      <c r="A5" s="256"/>
      <c r="B5" s="39" t="s">
        <v>86</v>
      </c>
      <c r="C5" s="74"/>
      <c r="D5" s="201" t="s">
        <v>203</v>
      </c>
    </row>
    <row r="6" spans="1:8" ht="23.1" customHeight="1">
      <c r="A6" s="256"/>
      <c r="B6" s="39" t="s">
        <v>87</v>
      </c>
      <c r="C6" s="74"/>
      <c r="D6" s="201" t="s">
        <v>203</v>
      </c>
    </row>
    <row r="7" spans="1:8" ht="23.1" customHeight="1">
      <c r="A7" s="256"/>
      <c r="B7" s="39" t="s">
        <v>90</v>
      </c>
      <c r="C7" s="161"/>
      <c r="D7" s="201" t="s">
        <v>230</v>
      </c>
    </row>
    <row r="8" spans="1:8" ht="23.1" customHeight="1">
      <c r="A8" s="256"/>
      <c r="B8" s="39" t="s">
        <v>91</v>
      </c>
      <c r="C8" s="160"/>
      <c r="D8" s="201" t="s">
        <v>229</v>
      </c>
    </row>
    <row r="9" spans="1:8" ht="41.25" customHeight="1">
      <c r="A9" s="257"/>
      <c r="B9" s="202" t="s">
        <v>289</v>
      </c>
      <c r="C9" s="74"/>
    </row>
    <row r="10" spans="1:8" ht="9" customHeight="1">
      <c r="A10" s="165"/>
      <c r="B10" s="162"/>
      <c r="C10" s="165"/>
      <c r="D10" s="162"/>
    </row>
    <row r="11" spans="1:8" ht="48.75" customHeight="1">
      <c r="A11" s="264" t="s">
        <v>290</v>
      </c>
      <c r="B11" s="203" t="s">
        <v>291</v>
      </c>
      <c r="C11" s="205"/>
      <c r="D11"/>
      <c r="E11"/>
      <c r="F11"/>
      <c r="G11"/>
      <c r="H11"/>
    </row>
    <row r="12" spans="1:8" ht="73.5" customHeight="1">
      <c r="A12" s="265"/>
      <c r="B12" s="203" t="s">
        <v>292</v>
      </c>
      <c r="C12" s="74"/>
      <c r="D12"/>
      <c r="E12"/>
      <c r="F12"/>
      <c r="G12"/>
      <c r="H12"/>
    </row>
    <row r="13" spans="1:8" ht="10.5" customHeight="1">
      <c r="A13"/>
      <c r="B13"/>
      <c r="C13"/>
      <c r="D13"/>
      <c r="E13"/>
      <c r="F13"/>
      <c r="G13"/>
      <c r="H13"/>
    </row>
    <row r="14" spans="1:8" ht="23.25" customHeight="1">
      <c r="A14" s="252" t="s">
        <v>235</v>
      </c>
      <c r="B14" s="253"/>
      <c r="C14" s="254"/>
      <c r="D14"/>
      <c r="E14"/>
      <c r="F14"/>
      <c r="G14"/>
      <c r="H14"/>
    </row>
    <row r="15" spans="1:8" ht="23.1" customHeight="1">
      <c r="A15" s="255" t="s">
        <v>92</v>
      </c>
      <c r="B15" s="39" t="s">
        <v>93</v>
      </c>
      <c r="C15" s="74"/>
    </row>
    <row r="16" spans="1:8" ht="23.1" customHeight="1">
      <c r="A16" s="256"/>
      <c r="B16" s="40" t="s">
        <v>101</v>
      </c>
      <c r="C16" s="76"/>
      <c r="D16" s="201" t="s">
        <v>204</v>
      </c>
    </row>
    <row r="17" spans="1:4" ht="23.1" customHeight="1">
      <c r="A17" s="256"/>
      <c r="B17" s="41" t="s">
        <v>102</v>
      </c>
      <c r="C17" s="77"/>
    </row>
    <row r="18" spans="1:4" ht="23.1" customHeight="1">
      <c r="A18" s="256"/>
      <c r="B18" s="41" t="s">
        <v>103</v>
      </c>
      <c r="C18" s="77"/>
    </row>
    <row r="19" spans="1:4" ht="23.1" customHeight="1">
      <c r="A19" s="256"/>
      <c r="B19" s="42" t="s">
        <v>104</v>
      </c>
      <c r="C19" s="197"/>
    </row>
    <row r="20" spans="1:4" ht="23.1" customHeight="1">
      <c r="A20" s="256"/>
      <c r="B20" s="40" t="s">
        <v>105</v>
      </c>
      <c r="C20" s="76"/>
    </row>
    <row r="21" spans="1:4" ht="23.1" customHeight="1">
      <c r="A21" s="256"/>
      <c r="B21" s="41" t="s">
        <v>106</v>
      </c>
      <c r="C21" s="77"/>
    </row>
    <row r="22" spans="1:4" ht="23.1" customHeight="1">
      <c r="A22" s="256"/>
      <c r="B22" s="41" t="s">
        <v>107</v>
      </c>
      <c r="C22" s="77"/>
    </row>
    <row r="23" spans="1:4" ht="23.1" customHeight="1">
      <c r="A23" s="256"/>
      <c r="B23" s="42" t="s">
        <v>108</v>
      </c>
      <c r="C23" s="197"/>
    </row>
    <row r="24" spans="1:4" ht="23.1" customHeight="1">
      <c r="A24" s="256"/>
      <c r="B24" s="40" t="s">
        <v>109</v>
      </c>
      <c r="C24" s="76"/>
    </row>
    <row r="25" spans="1:4" ht="23.1" customHeight="1">
      <c r="A25" s="256"/>
      <c r="B25" s="41" t="s">
        <v>110</v>
      </c>
      <c r="C25" s="77"/>
    </row>
    <row r="26" spans="1:4" ht="23.1" customHeight="1">
      <c r="A26" s="256"/>
      <c r="B26" s="41" t="s">
        <v>111</v>
      </c>
      <c r="C26" s="77"/>
    </row>
    <row r="27" spans="1:4" ht="23.1" customHeight="1">
      <c r="A27" s="256"/>
      <c r="B27" s="42" t="s">
        <v>112</v>
      </c>
      <c r="C27" s="197"/>
    </row>
    <row r="28" spans="1:4" ht="23.1" customHeight="1">
      <c r="A28" s="256"/>
      <c r="B28" s="261" t="s">
        <v>94</v>
      </c>
      <c r="C28" s="51" t="s">
        <v>100</v>
      </c>
    </row>
    <row r="29" spans="1:4" ht="23.1" customHeight="1">
      <c r="A29" s="256"/>
      <c r="B29" s="262"/>
      <c r="C29" s="78"/>
      <c r="D29" s="201" t="s">
        <v>205</v>
      </c>
    </row>
    <row r="30" spans="1:4" ht="39.75" customHeight="1">
      <c r="A30" s="257"/>
      <c r="B30" s="263"/>
      <c r="C30" s="79"/>
    </row>
    <row r="31" spans="1:4" ht="9" customHeight="1">
      <c r="A31" s="166"/>
      <c r="B31" s="162"/>
      <c r="C31" s="162"/>
      <c r="D31" s="162"/>
    </row>
    <row r="32" spans="1:4" ht="9" customHeight="1">
      <c r="A32" s="167"/>
      <c r="B32" s="162"/>
      <c r="C32" s="162"/>
      <c r="D32" s="162"/>
    </row>
    <row r="33" spans="1:3" ht="39" customHeight="1">
      <c r="A33" s="255" t="s">
        <v>95</v>
      </c>
      <c r="B33" s="258" t="s">
        <v>96</v>
      </c>
      <c r="C33" s="259"/>
    </row>
    <row r="34" spans="1:3" ht="39" customHeight="1">
      <c r="A34" s="256"/>
      <c r="B34" s="43" t="s">
        <v>98</v>
      </c>
      <c r="C34" s="44"/>
    </row>
    <row r="35" spans="1:3" ht="39" customHeight="1">
      <c r="A35" s="256"/>
      <c r="B35" s="45" t="s">
        <v>99</v>
      </c>
      <c r="C35" s="46"/>
    </row>
    <row r="36" spans="1:3" ht="69" customHeight="1">
      <c r="A36" s="256"/>
      <c r="B36" s="260" t="s">
        <v>161</v>
      </c>
      <c r="C36" s="259"/>
    </row>
    <row r="37" spans="1:3" ht="39" customHeight="1">
      <c r="A37" s="256"/>
      <c r="B37" s="163" t="s">
        <v>162</v>
      </c>
      <c r="C37" s="199"/>
    </row>
    <row r="38" spans="1:3" ht="39" customHeight="1">
      <c r="A38" s="257"/>
      <c r="B38" s="163" t="s">
        <v>278</v>
      </c>
      <c r="C38" s="199"/>
    </row>
    <row r="39" spans="1:3" ht="39" customHeight="1">
      <c r="A39"/>
      <c r="B39" s="117"/>
      <c r="C39" s="118"/>
    </row>
  </sheetData>
  <sheetProtection algorithmName="SHA-512" hashValue="f5W8e+h6ZgvcoJ7A0ZWt2glaKbu99LLHecvuhn+DnGbg7FRKnZsA9Nd2dqAbmZpeUdjeZR8VgjnXmcDh5I7pVg==" saltValue="o2u8XSB69XwDowQDsThYrg==" spinCount="100000" sheet="1" objects="1" scenarios="1"/>
  <mergeCells count="9">
    <mergeCell ref="A33:A38"/>
    <mergeCell ref="B33:C33"/>
    <mergeCell ref="B36:C36"/>
    <mergeCell ref="A2:C2"/>
    <mergeCell ref="A3:A9"/>
    <mergeCell ref="A11:A12"/>
    <mergeCell ref="A14:C14"/>
    <mergeCell ref="A15:A30"/>
    <mergeCell ref="B28:B30"/>
  </mergeCells>
  <phoneticPr fontId="3"/>
  <conditionalFormatting sqref="C15:C27 C3:C7">
    <cfRule type="cellIs" dxfId="59" priority="4" operator="equal">
      <formula>""</formula>
    </cfRule>
  </conditionalFormatting>
  <conditionalFormatting sqref="C8">
    <cfRule type="cellIs" dxfId="58" priority="3" operator="equal">
      <formula>""</formula>
    </cfRule>
  </conditionalFormatting>
  <conditionalFormatting sqref="C9">
    <cfRule type="cellIs" dxfId="57" priority="2" operator="equal">
      <formula>""</formula>
    </cfRule>
  </conditionalFormatting>
  <conditionalFormatting sqref="C11:C12">
    <cfRule type="cellIs" dxfId="56"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257175</xdr:colOff>
                    <xdr:row>33</xdr:row>
                    <xdr:rowOff>142875</xdr:rowOff>
                  </from>
                  <to>
                    <xdr:col>1</xdr:col>
                    <xdr:colOff>676275</xdr:colOff>
                    <xdr:row>33</xdr:row>
                    <xdr:rowOff>342900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257175</xdr:colOff>
                    <xdr:row>37</xdr:row>
                    <xdr:rowOff>142875</xdr:rowOff>
                  </from>
                  <to>
                    <xdr:col>1</xdr:col>
                    <xdr:colOff>676275</xdr:colOff>
                    <xdr:row>37</xdr:row>
                    <xdr:rowOff>342900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257175</xdr:colOff>
                    <xdr:row>36</xdr:row>
                    <xdr:rowOff>142875</xdr:rowOff>
                  </from>
                  <to>
                    <xdr:col>1</xdr:col>
                    <xdr:colOff>676275</xdr:colOff>
                    <xdr:row>36</xdr:row>
                    <xdr:rowOff>342900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2</xdr:col>
                    <xdr:colOff>95250</xdr:colOff>
                    <xdr:row>10</xdr:row>
                    <xdr:rowOff>152400</xdr:rowOff>
                  </from>
                  <to>
                    <xdr:col>2</xdr:col>
                    <xdr:colOff>1819275</xdr:colOff>
                    <xdr:row>10</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2"/>
  <sheetViews>
    <sheetView showGridLines="0" view="pageBreakPreview" zoomScale="70" zoomScaleNormal="90" zoomScaleSheetLayoutView="70" workbookViewId="0">
      <selection activeCell="D15" sqref="D15"/>
    </sheetView>
  </sheetViews>
  <sheetFormatPr defaultColWidth="9" defaultRowHeight="13.5"/>
  <cols>
    <col min="1" max="1" width="7.375" style="12" customWidth="1"/>
    <col min="2" max="2" width="28.625" style="12" customWidth="1"/>
    <col min="3" max="3" width="41.5" style="12" customWidth="1"/>
    <col min="4" max="4" width="46.125" style="12" customWidth="1"/>
    <col min="5" max="5" width="20.625" style="13" customWidth="1"/>
    <col min="6" max="6" width="13.375" style="12" hidden="1" customWidth="1"/>
    <col min="7" max="7" width="11.625" style="12" hidden="1" customWidth="1"/>
    <col min="8" max="17" width="9" style="61"/>
    <col min="18" max="16384" width="9" style="12"/>
  </cols>
  <sheetData>
    <row r="1" spans="1:17" s="11" customFormat="1" ht="27" customHeight="1">
      <c r="A1" s="57" t="s">
        <v>195</v>
      </c>
      <c r="B1" s="58"/>
      <c r="C1" s="58"/>
      <c r="D1" s="58"/>
      <c r="E1" s="59"/>
      <c r="F1" s="95"/>
      <c r="G1" s="95"/>
      <c r="H1" s="95"/>
      <c r="I1" s="95"/>
      <c r="J1" s="95"/>
      <c r="K1" s="95"/>
      <c r="L1" s="95"/>
      <c r="M1" s="95"/>
      <c r="N1" s="95"/>
      <c r="O1" s="95"/>
      <c r="P1" s="95"/>
      <c r="Q1" s="95"/>
    </row>
    <row r="2" spans="1:17" s="11" customFormat="1" ht="6.75" customHeight="1">
      <c r="A2" s="57"/>
      <c r="B2" s="58"/>
      <c r="C2" s="58"/>
      <c r="D2" s="58"/>
      <c r="E2" s="59"/>
      <c r="F2" s="95"/>
      <c r="G2" s="95"/>
      <c r="H2" s="95"/>
      <c r="I2" s="95"/>
      <c r="J2" s="95"/>
      <c r="K2" s="95"/>
      <c r="L2" s="95"/>
      <c r="M2" s="95"/>
      <c r="N2" s="95"/>
      <c r="O2" s="95"/>
      <c r="P2" s="95"/>
      <c r="Q2" s="95"/>
    </row>
    <row r="3" spans="1:17" s="11" customFormat="1" ht="22.5" customHeight="1">
      <c r="A3" s="60" t="s">
        <v>51</v>
      </c>
      <c r="B3" s="266" t="s">
        <v>52</v>
      </c>
      <c r="C3" s="266"/>
      <c r="D3" s="58"/>
      <c r="E3" s="59"/>
      <c r="F3" s="95"/>
      <c r="G3" s="95"/>
      <c r="H3" s="206" t="s">
        <v>214</v>
      </c>
      <c r="I3" s="95"/>
      <c r="J3" s="95"/>
      <c r="K3" s="95"/>
      <c r="L3" s="95"/>
      <c r="M3" s="95"/>
      <c r="N3" s="95"/>
      <c r="O3" s="95"/>
      <c r="P3" s="95"/>
      <c r="Q3" s="95"/>
    </row>
    <row r="4" spans="1:17" s="11" customFormat="1" ht="35.25" customHeight="1">
      <c r="A4" s="108" t="s">
        <v>293</v>
      </c>
      <c r="B4" s="267">
        <f>'別添１　事業者基本情報【幹事社、コンソーシアム参加事業者】'!C3</f>
        <v>0</v>
      </c>
      <c r="C4" s="268"/>
      <c r="D4" s="58"/>
      <c r="E4" s="59"/>
      <c r="F4" s="95" t="s">
        <v>146</v>
      </c>
      <c r="G4" s="95">
        <v>400000000</v>
      </c>
      <c r="H4" s="206" t="s">
        <v>209</v>
      </c>
      <c r="I4" s="95"/>
      <c r="J4" s="95"/>
      <c r="K4" s="95"/>
      <c r="L4" s="95"/>
      <c r="M4" s="95"/>
      <c r="N4" s="95"/>
      <c r="O4" s="95"/>
      <c r="P4" s="95"/>
      <c r="Q4" s="95"/>
    </row>
    <row r="5" spans="1:17" s="11" customFormat="1" ht="6.75" customHeight="1">
      <c r="A5" s="57"/>
      <c r="B5" s="58"/>
      <c r="C5" s="58"/>
      <c r="D5" s="58"/>
      <c r="E5" s="59"/>
      <c r="F5" s="95" t="s">
        <v>147</v>
      </c>
      <c r="G5" s="95">
        <v>400000000</v>
      </c>
      <c r="H5" s="95"/>
      <c r="I5" s="95"/>
      <c r="J5" s="95"/>
      <c r="K5" s="95"/>
      <c r="L5" s="95"/>
      <c r="M5" s="95"/>
      <c r="N5" s="95"/>
      <c r="O5" s="95"/>
      <c r="P5" s="95"/>
      <c r="Q5" s="95"/>
    </row>
    <row r="6" spans="1:17" ht="33.75" customHeight="1">
      <c r="A6" s="61"/>
      <c r="B6" s="61"/>
      <c r="C6" s="62"/>
      <c r="D6" s="63" t="s">
        <v>45</v>
      </c>
      <c r="E6" s="64">
        <f>SUMIF($B$13:$B$62,D6,$E$13:$E$62)</f>
        <v>0</v>
      </c>
      <c r="F6" s="70" t="s">
        <v>148</v>
      </c>
      <c r="G6" s="61">
        <v>400000000</v>
      </c>
      <c r="I6" s="207"/>
      <c r="J6" s="207"/>
      <c r="K6" s="207"/>
    </row>
    <row r="7" spans="1:17" ht="33.75" customHeight="1">
      <c r="A7" s="61"/>
      <c r="B7" s="61"/>
      <c r="C7" s="62"/>
      <c r="D7" s="63" t="s">
        <v>153</v>
      </c>
      <c r="E7" s="64">
        <f>SUMIF($B$13:$B$62,D7,$E$13:$E$62)</f>
        <v>0</v>
      </c>
      <c r="F7" s="70" t="s">
        <v>149</v>
      </c>
      <c r="G7" s="61">
        <v>400000000</v>
      </c>
      <c r="I7" s="207"/>
      <c r="J7" s="207"/>
      <c r="K7" s="207"/>
    </row>
    <row r="8" spans="1:17" ht="33.75" customHeight="1">
      <c r="A8" s="61"/>
      <c r="B8" s="61"/>
      <c r="C8" s="62"/>
      <c r="D8" s="63" t="s">
        <v>46</v>
      </c>
      <c r="E8" s="64">
        <f>SUMIF($B$13:$B$62,D8,$E$13:$E$62)</f>
        <v>0</v>
      </c>
      <c r="F8" s="70">
        <v>0</v>
      </c>
      <c r="G8" s="61">
        <v>0</v>
      </c>
    </row>
    <row r="9" spans="1:17" ht="33.75" customHeight="1" thickBot="1">
      <c r="A9" s="61"/>
      <c r="B9" s="61"/>
      <c r="C9" s="62"/>
      <c r="D9" s="65" t="s">
        <v>48</v>
      </c>
      <c r="E9" s="66">
        <f>SUMIF($B$13:$B$62,D9,$E$13:$E$62)</f>
        <v>0</v>
      </c>
      <c r="F9" s="70"/>
      <c r="G9" s="61"/>
    </row>
    <row r="10" spans="1:17" ht="33.75" customHeight="1" thickTop="1">
      <c r="A10" s="61"/>
      <c r="B10" s="61"/>
      <c r="C10" s="67"/>
      <c r="D10" s="68" t="s">
        <v>49</v>
      </c>
      <c r="E10" s="69">
        <f>SUM(E6:E9)</f>
        <v>0</v>
      </c>
      <c r="F10" s="110">
        <f>INT(E10*2/3)</f>
        <v>0</v>
      </c>
      <c r="G10" s="70">
        <f>IF(F10&lt;F11,F10,F11)</f>
        <v>0</v>
      </c>
    </row>
    <row r="11" spans="1:17" ht="19.5">
      <c r="A11" s="61"/>
      <c r="B11" s="61"/>
      <c r="C11" s="61"/>
      <c r="D11" s="61"/>
      <c r="E11" s="70"/>
      <c r="F11" s="196">
        <f>VLOOKUP(A4,F4:G8,2,FALSE)</f>
        <v>400000000</v>
      </c>
      <c r="G11" s="61"/>
    </row>
    <row r="12" spans="1:17" ht="39" customHeight="1">
      <c r="A12" s="96" t="s">
        <v>27</v>
      </c>
      <c r="B12" s="97" t="s">
        <v>26</v>
      </c>
      <c r="C12" s="97" t="s">
        <v>57</v>
      </c>
      <c r="D12" s="97" t="s">
        <v>50</v>
      </c>
      <c r="E12" s="98" t="s">
        <v>28</v>
      </c>
      <c r="F12" s="61"/>
      <c r="G12" s="61"/>
    </row>
    <row r="13" spans="1:17" ht="37.5" customHeight="1">
      <c r="A13" s="34">
        <v>1</v>
      </c>
      <c r="B13" s="7"/>
      <c r="C13" s="7"/>
      <c r="D13" s="7"/>
      <c r="E13" s="7"/>
      <c r="F13" s="14"/>
      <c r="H13" s="208" t="s">
        <v>206</v>
      </c>
    </row>
    <row r="14" spans="1:17" ht="37.5" customHeight="1">
      <c r="A14" s="35">
        <v>2</v>
      </c>
      <c r="B14" s="7"/>
      <c r="C14" s="7"/>
      <c r="D14" s="7"/>
      <c r="E14" s="7"/>
      <c r="F14" s="14"/>
      <c r="H14" s="208" t="s">
        <v>207</v>
      </c>
    </row>
    <row r="15" spans="1:17" ht="37.5" customHeight="1">
      <c r="A15" s="35">
        <v>3</v>
      </c>
      <c r="B15" s="7"/>
      <c r="C15" s="7"/>
      <c r="D15" s="7"/>
      <c r="E15" s="7"/>
      <c r="F15" s="14"/>
      <c r="H15" s="269" t="s">
        <v>268</v>
      </c>
      <c r="I15" s="269"/>
      <c r="J15" s="269"/>
      <c r="K15" s="269"/>
      <c r="L15" s="269"/>
      <c r="M15" s="269"/>
    </row>
    <row r="16" spans="1:17" ht="37.5" customHeight="1">
      <c r="A16" s="35">
        <v>4</v>
      </c>
      <c r="B16" s="7"/>
      <c r="C16" s="7"/>
      <c r="D16" s="7"/>
      <c r="E16" s="7"/>
      <c r="F16" s="14"/>
      <c r="H16" s="269"/>
      <c r="I16" s="269"/>
      <c r="J16" s="269"/>
      <c r="K16" s="269"/>
      <c r="L16" s="269"/>
      <c r="M16" s="269"/>
    </row>
    <row r="17" spans="1:6" ht="37.5" customHeight="1">
      <c r="A17" s="36">
        <v>5</v>
      </c>
      <c r="B17" s="8"/>
      <c r="C17" s="8"/>
      <c r="D17" s="8"/>
      <c r="E17" s="8"/>
      <c r="F17" s="14"/>
    </row>
    <row r="18" spans="1:6" ht="37.5" customHeight="1">
      <c r="A18" s="34">
        <v>6</v>
      </c>
      <c r="B18" s="10"/>
      <c r="C18" s="10"/>
      <c r="D18" s="10"/>
      <c r="E18" s="10"/>
      <c r="F18" s="14"/>
    </row>
    <row r="19" spans="1:6" ht="37.5" customHeight="1">
      <c r="A19" s="35">
        <v>7</v>
      </c>
      <c r="B19" s="7"/>
      <c r="C19" s="7"/>
      <c r="D19" s="7"/>
      <c r="E19" s="7"/>
      <c r="F19" s="14"/>
    </row>
    <row r="20" spans="1:6" ht="37.5" customHeight="1">
      <c r="A20" s="35">
        <v>8</v>
      </c>
      <c r="B20" s="7"/>
      <c r="C20" s="7"/>
      <c r="D20" s="7"/>
      <c r="E20" s="7"/>
      <c r="F20" s="14"/>
    </row>
    <row r="21" spans="1:6" ht="37.5" customHeight="1">
      <c r="A21" s="35">
        <v>9</v>
      </c>
      <c r="B21" s="7"/>
      <c r="C21" s="7"/>
      <c r="D21" s="7"/>
      <c r="E21" s="7"/>
      <c r="F21" s="14"/>
    </row>
    <row r="22" spans="1:6" ht="37.5" customHeight="1">
      <c r="A22" s="36">
        <v>10</v>
      </c>
      <c r="B22" s="8"/>
      <c r="C22" s="8"/>
      <c r="D22" s="8"/>
      <c r="E22" s="8"/>
      <c r="F22" s="14"/>
    </row>
    <row r="23" spans="1:6" ht="37.5" customHeight="1">
      <c r="A23" s="34">
        <v>11</v>
      </c>
      <c r="B23" s="10"/>
      <c r="C23" s="10"/>
      <c r="D23" s="10"/>
      <c r="E23" s="10"/>
      <c r="F23" s="14"/>
    </row>
    <row r="24" spans="1:6" ht="37.5" customHeight="1">
      <c r="A24" s="35">
        <v>12</v>
      </c>
      <c r="B24" s="7"/>
      <c r="C24" s="7"/>
      <c r="D24" s="7"/>
      <c r="E24" s="7"/>
      <c r="F24" s="14"/>
    </row>
    <row r="25" spans="1:6" ht="37.5" customHeight="1">
      <c r="A25" s="35">
        <v>13</v>
      </c>
      <c r="B25" s="7"/>
      <c r="C25" s="7"/>
      <c r="D25" s="7"/>
      <c r="E25" s="7"/>
      <c r="F25" s="14"/>
    </row>
    <row r="26" spans="1:6" ht="37.5" customHeight="1">
      <c r="A26" s="35">
        <v>14</v>
      </c>
      <c r="B26" s="7"/>
      <c r="C26" s="7"/>
      <c r="D26" s="7"/>
      <c r="E26" s="7"/>
      <c r="F26" s="14"/>
    </row>
    <row r="27" spans="1:6" ht="37.5" customHeight="1">
      <c r="A27" s="36">
        <v>15</v>
      </c>
      <c r="B27" s="8"/>
      <c r="C27" s="8"/>
      <c r="D27" s="8"/>
      <c r="E27" s="8"/>
      <c r="F27" s="14"/>
    </row>
    <row r="28" spans="1:6" ht="37.5" customHeight="1">
      <c r="A28" s="34">
        <v>16</v>
      </c>
      <c r="B28" s="10"/>
      <c r="C28" s="10"/>
      <c r="D28" s="10"/>
      <c r="E28" s="10"/>
      <c r="F28" s="14"/>
    </row>
    <row r="29" spans="1:6" ht="37.5" customHeight="1">
      <c r="A29" s="35">
        <v>17</v>
      </c>
      <c r="B29" s="7"/>
      <c r="C29" s="7"/>
      <c r="D29" s="7"/>
      <c r="E29" s="7"/>
      <c r="F29" s="14"/>
    </row>
    <row r="30" spans="1:6" ht="37.5" customHeight="1">
      <c r="A30" s="35">
        <v>18</v>
      </c>
      <c r="B30" s="7"/>
      <c r="C30" s="7"/>
      <c r="D30" s="7"/>
      <c r="E30" s="7"/>
      <c r="F30" s="14"/>
    </row>
    <row r="31" spans="1:6" ht="37.5" customHeight="1">
      <c r="A31" s="35">
        <v>19</v>
      </c>
      <c r="B31" s="7"/>
      <c r="C31" s="7"/>
      <c r="D31" s="7"/>
      <c r="E31" s="7"/>
      <c r="F31" s="14"/>
    </row>
    <row r="32" spans="1:6" ht="37.5" customHeight="1">
      <c r="A32" s="36">
        <v>20</v>
      </c>
      <c r="B32" s="8"/>
      <c r="C32" s="8"/>
      <c r="D32" s="8"/>
      <c r="E32" s="8"/>
      <c r="F32" s="14"/>
    </row>
    <row r="33" spans="1:6" ht="37.5" customHeight="1">
      <c r="A33" s="34">
        <v>21</v>
      </c>
      <c r="B33" s="10"/>
      <c r="C33" s="10"/>
      <c r="D33" s="10"/>
      <c r="E33" s="10"/>
      <c r="F33" s="14"/>
    </row>
    <row r="34" spans="1:6" ht="37.5" customHeight="1">
      <c r="A34" s="35">
        <v>22</v>
      </c>
      <c r="B34" s="7"/>
      <c r="C34" s="7"/>
      <c r="D34" s="7"/>
      <c r="E34" s="7"/>
      <c r="F34" s="14"/>
    </row>
    <row r="35" spans="1:6" ht="37.5" customHeight="1">
      <c r="A35" s="35">
        <v>23</v>
      </c>
      <c r="B35" s="7"/>
      <c r="C35" s="7"/>
      <c r="D35" s="7"/>
      <c r="E35" s="7"/>
      <c r="F35" s="14"/>
    </row>
    <row r="36" spans="1:6" ht="37.5" customHeight="1">
      <c r="A36" s="35">
        <v>24</v>
      </c>
      <c r="B36" s="7"/>
      <c r="C36" s="7"/>
      <c r="D36" s="7"/>
      <c r="E36" s="7"/>
      <c r="F36" s="14"/>
    </row>
    <row r="37" spans="1:6" ht="37.5" customHeight="1">
      <c r="A37" s="36">
        <v>25</v>
      </c>
      <c r="B37" s="8"/>
      <c r="C37" s="8"/>
      <c r="D37" s="8"/>
      <c r="E37" s="8"/>
      <c r="F37" s="14"/>
    </row>
    <row r="38" spans="1:6" ht="37.5" customHeight="1">
      <c r="A38" s="34">
        <v>26</v>
      </c>
      <c r="B38" s="10"/>
      <c r="C38" s="10"/>
      <c r="D38" s="10"/>
      <c r="E38" s="10"/>
      <c r="F38" s="14"/>
    </row>
    <row r="39" spans="1:6" ht="37.5" customHeight="1">
      <c r="A39" s="35">
        <v>27</v>
      </c>
      <c r="B39" s="7"/>
      <c r="C39" s="7"/>
      <c r="D39" s="7"/>
      <c r="E39" s="7"/>
      <c r="F39" s="14"/>
    </row>
    <row r="40" spans="1:6" ht="37.5" customHeight="1">
      <c r="A40" s="35">
        <v>28</v>
      </c>
      <c r="B40" s="7"/>
      <c r="C40" s="7"/>
      <c r="D40" s="7"/>
      <c r="E40" s="7"/>
      <c r="F40" s="14"/>
    </row>
    <row r="41" spans="1:6" ht="37.5" customHeight="1">
      <c r="A41" s="35">
        <v>29</v>
      </c>
      <c r="B41" s="7"/>
      <c r="C41" s="7"/>
      <c r="D41" s="7"/>
      <c r="E41" s="7"/>
      <c r="F41" s="14"/>
    </row>
    <row r="42" spans="1:6" ht="37.5" customHeight="1">
      <c r="A42" s="36">
        <v>30</v>
      </c>
      <c r="B42" s="8"/>
      <c r="C42" s="8"/>
      <c r="D42" s="8"/>
      <c r="E42" s="8"/>
      <c r="F42" s="14"/>
    </row>
    <row r="43" spans="1:6" ht="37.5" customHeight="1">
      <c r="A43" s="34">
        <v>31</v>
      </c>
      <c r="B43" s="10"/>
      <c r="C43" s="10"/>
      <c r="D43" s="10"/>
      <c r="E43" s="10"/>
      <c r="F43" s="14"/>
    </row>
    <row r="44" spans="1:6" ht="37.5" customHeight="1">
      <c r="A44" s="35">
        <v>32</v>
      </c>
      <c r="B44" s="7"/>
      <c r="C44" s="7"/>
      <c r="D44" s="7"/>
      <c r="E44" s="7"/>
      <c r="F44" s="14"/>
    </row>
    <row r="45" spans="1:6" ht="37.5" customHeight="1">
      <c r="A45" s="35">
        <v>33</v>
      </c>
      <c r="B45" s="7"/>
      <c r="C45" s="7"/>
      <c r="D45" s="7"/>
      <c r="E45" s="7"/>
      <c r="F45" s="14"/>
    </row>
    <row r="46" spans="1:6" ht="37.5" customHeight="1">
      <c r="A46" s="35">
        <v>34</v>
      </c>
      <c r="B46" s="7"/>
      <c r="C46" s="7"/>
      <c r="D46" s="7"/>
      <c r="E46" s="7"/>
      <c r="F46" s="14"/>
    </row>
    <row r="47" spans="1:6" ht="37.5" customHeight="1">
      <c r="A47" s="36">
        <v>35</v>
      </c>
      <c r="B47" s="8"/>
      <c r="C47" s="8"/>
      <c r="D47" s="8"/>
      <c r="E47" s="8"/>
      <c r="F47" s="14"/>
    </row>
    <row r="48" spans="1:6" ht="37.5" customHeight="1">
      <c r="A48" s="34">
        <v>36</v>
      </c>
      <c r="B48" s="10"/>
      <c r="C48" s="10"/>
      <c r="D48" s="10"/>
      <c r="E48" s="10"/>
      <c r="F48" s="14"/>
    </row>
    <row r="49" spans="1:6" ht="37.5" customHeight="1">
      <c r="A49" s="35">
        <v>37</v>
      </c>
      <c r="B49" s="7"/>
      <c r="C49" s="7"/>
      <c r="D49" s="7"/>
      <c r="E49" s="7"/>
      <c r="F49" s="14"/>
    </row>
    <row r="50" spans="1:6" ht="37.5" customHeight="1">
      <c r="A50" s="35">
        <v>38</v>
      </c>
      <c r="B50" s="7"/>
      <c r="C50" s="7"/>
      <c r="D50" s="7"/>
      <c r="E50" s="7"/>
      <c r="F50" s="14"/>
    </row>
    <row r="51" spans="1:6" ht="37.5" customHeight="1">
      <c r="A51" s="35">
        <v>39</v>
      </c>
      <c r="B51" s="7"/>
      <c r="C51" s="7"/>
      <c r="D51" s="7"/>
      <c r="E51" s="7"/>
      <c r="F51" s="14"/>
    </row>
    <row r="52" spans="1:6" ht="37.5" customHeight="1">
      <c r="A52" s="36">
        <v>40</v>
      </c>
      <c r="B52" s="8"/>
      <c r="C52" s="8"/>
      <c r="D52" s="8"/>
      <c r="E52" s="8"/>
      <c r="F52" s="14"/>
    </row>
    <row r="53" spans="1:6" ht="37.5" customHeight="1">
      <c r="A53" s="34">
        <v>41</v>
      </c>
      <c r="B53" s="10"/>
      <c r="C53" s="10"/>
      <c r="D53" s="10"/>
      <c r="E53" s="10"/>
      <c r="F53" s="14"/>
    </row>
    <row r="54" spans="1:6" ht="37.5" customHeight="1">
      <c r="A54" s="35">
        <v>42</v>
      </c>
      <c r="B54" s="7"/>
      <c r="C54" s="7"/>
      <c r="D54" s="7"/>
      <c r="E54" s="7"/>
      <c r="F54" s="14"/>
    </row>
    <row r="55" spans="1:6" ht="37.5" customHeight="1">
      <c r="A55" s="35">
        <v>43</v>
      </c>
      <c r="B55" s="7"/>
      <c r="C55" s="7"/>
      <c r="D55" s="7"/>
      <c r="E55" s="7"/>
      <c r="F55" s="14"/>
    </row>
    <row r="56" spans="1:6" ht="37.5" customHeight="1">
      <c r="A56" s="35">
        <v>44</v>
      </c>
      <c r="B56" s="7"/>
      <c r="C56" s="7"/>
      <c r="D56" s="7"/>
      <c r="E56" s="7"/>
      <c r="F56" s="14"/>
    </row>
    <row r="57" spans="1:6" ht="37.5" customHeight="1">
      <c r="A57" s="36">
        <v>45</v>
      </c>
      <c r="B57" s="8"/>
      <c r="C57" s="8"/>
      <c r="D57" s="8"/>
      <c r="E57" s="8"/>
      <c r="F57" s="14"/>
    </row>
    <row r="58" spans="1:6" ht="37.5" customHeight="1">
      <c r="A58" s="34">
        <v>46</v>
      </c>
      <c r="B58" s="10"/>
      <c r="C58" s="10"/>
      <c r="D58" s="10"/>
      <c r="E58" s="10"/>
      <c r="F58" s="14"/>
    </row>
    <row r="59" spans="1:6" ht="37.5" customHeight="1">
      <c r="A59" s="35">
        <v>47</v>
      </c>
      <c r="B59" s="7"/>
      <c r="C59" s="7"/>
      <c r="D59" s="7"/>
      <c r="E59" s="7"/>
      <c r="F59" s="14"/>
    </row>
    <row r="60" spans="1:6" ht="37.5" customHeight="1">
      <c r="A60" s="35">
        <v>48</v>
      </c>
      <c r="B60" s="7"/>
      <c r="C60" s="7"/>
      <c r="D60" s="7"/>
      <c r="E60" s="7"/>
      <c r="F60" s="14"/>
    </row>
    <row r="61" spans="1:6" ht="37.5" customHeight="1">
      <c r="A61" s="35">
        <v>49</v>
      </c>
      <c r="B61" s="7"/>
      <c r="C61" s="7"/>
      <c r="D61" s="7"/>
      <c r="E61" s="7"/>
      <c r="F61" s="14"/>
    </row>
    <row r="62" spans="1:6" ht="37.5" customHeight="1">
      <c r="A62" s="36">
        <v>50</v>
      </c>
      <c r="B62" s="8"/>
      <c r="C62" s="8"/>
      <c r="D62" s="8"/>
      <c r="E62" s="8"/>
      <c r="F62" s="14"/>
    </row>
  </sheetData>
  <sheetProtection algorithmName="SHA-512" hashValue="uLAklP9QTNUrhGo+l7VF2sCYcwHEZ1A9KY9dGINS7p703KQlE6Yp30ePaMOVegqEeRFyqi8Rr/wDFOkhPtWxPA==" saltValue="2aSg9D7Y3QGs0k4yCDYzkw==" spinCount="100000" sheet="1" insertColumns="0" insertRows="0" insertHyperlinks="0" deleteColumns="0" deleteRows="0" sort="0"/>
  <mergeCells count="3">
    <mergeCell ref="B3:C3"/>
    <mergeCell ref="B4:C4"/>
    <mergeCell ref="H15:M16"/>
  </mergeCells>
  <phoneticPr fontId="3"/>
  <conditionalFormatting sqref="B13:B17 B58 D58:E58 D13:E17">
    <cfRule type="cellIs" dxfId="55" priority="40" operator="equal">
      <formula>""</formula>
    </cfRule>
  </conditionalFormatting>
  <conditionalFormatting sqref="B59:B62 D59:E62">
    <cfRule type="cellIs" dxfId="54" priority="39" operator="equal">
      <formula>""</formula>
    </cfRule>
  </conditionalFormatting>
  <conditionalFormatting sqref="B39:B42 D39:E42">
    <cfRule type="cellIs" dxfId="53" priority="37" operator="equal">
      <formula>""</formula>
    </cfRule>
  </conditionalFormatting>
  <conditionalFormatting sqref="B38 D38:E38">
    <cfRule type="cellIs" dxfId="52" priority="38" operator="equal">
      <formula>""</formula>
    </cfRule>
  </conditionalFormatting>
  <conditionalFormatting sqref="B34:B37 D34:E37">
    <cfRule type="cellIs" dxfId="51" priority="35" operator="equal">
      <formula>""</formula>
    </cfRule>
  </conditionalFormatting>
  <conditionalFormatting sqref="B33 D33:E33">
    <cfRule type="cellIs" dxfId="50" priority="36" operator="equal">
      <formula>""</formula>
    </cfRule>
  </conditionalFormatting>
  <conditionalFormatting sqref="B29:B32 D29:E32">
    <cfRule type="cellIs" dxfId="49" priority="33" operator="equal">
      <formula>""</formula>
    </cfRule>
  </conditionalFormatting>
  <conditionalFormatting sqref="B28 D28:E28">
    <cfRule type="cellIs" dxfId="48" priority="34" operator="equal">
      <formula>""</formula>
    </cfRule>
  </conditionalFormatting>
  <conditionalFormatting sqref="B24:B27 D24:E27">
    <cfRule type="cellIs" dxfId="47" priority="31" operator="equal">
      <formula>""</formula>
    </cfRule>
  </conditionalFormatting>
  <conditionalFormatting sqref="B23 D23:E23">
    <cfRule type="cellIs" dxfId="46" priority="32" operator="equal">
      <formula>""</formula>
    </cfRule>
  </conditionalFormatting>
  <conditionalFormatting sqref="B44:B47 D44:E47">
    <cfRule type="cellIs" dxfId="45" priority="27" operator="equal">
      <formula>""</formula>
    </cfRule>
  </conditionalFormatting>
  <conditionalFormatting sqref="B43 D43:E43">
    <cfRule type="cellIs" dxfId="44" priority="28" operator="equal">
      <formula>""</formula>
    </cfRule>
  </conditionalFormatting>
  <conditionalFormatting sqref="B19:B22 D19:E22">
    <cfRule type="cellIs" dxfId="43" priority="29" operator="equal">
      <formula>""</formula>
    </cfRule>
  </conditionalFormatting>
  <conditionalFormatting sqref="B18 D18:E18">
    <cfRule type="cellIs" dxfId="42" priority="30" operator="equal">
      <formula>""</formula>
    </cfRule>
  </conditionalFormatting>
  <conditionalFormatting sqref="B49:B52 D49:E52">
    <cfRule type="cellIs" dxfId="41" priority="25" operator="equal">
      <formula>""</formula>
    </cfRule>
  </conditionalFormatting>
  <conditionalFormatting sqref="B48 D48:E48">
    <cfRule type="cellIs" dxfId="40" priority="26" operator="equal">
      <formula>""</formula>
    </cfRule>
  </conditionalFormatting>
  <conditionalFormatting sqref="C49:C52">
    <cfRule type="cellIs" dxfId="39" priority="7" operator="equal">
      <formula>""</formula>
    </cfRule>
  </conditionalFormatting>
  <conditionalFormatting sqref="C43">
    <cfRule type="cellIs" dxfId="38" priority="10" operator="equal">
      <formula>""</formula>
    </cfRule>
  </conditionalFormatting>
  <conditionalFormatting sqref="C44:C47">
    <cfRule type="cellIs" dxfId="37" priority="9" operator="equal">
      <formula>""</formula>
    </cfRule>
  </conditionalFormatting>
  <conditionalFormatting sqref="B54:B57 D54:E57">
    <cfRule type="cellIs" dxfId="36" priority="23" operator="equal">
      <formula>""</formula>
    </cfRule>
  </conditionalFormatting>
  <conditionalFormatting sqref="B53 D53:E53">
    <cfRule type="cellIs" dxfId="35" priority="24" operator="equal">
      <formula>""</formula>
    </cfRule>
  </conditionalFormatting>
  <conditionalFormatting sqref="C48">
    <cfRule type="cellIs" dxfId="34" priority="8" operator="equal">
      <formula>""</formula>
    </cfRule>
  </conditionalFormatting>
  <conditionalFormatting sqref="C53">
    <cfRule type="cellIs" dxfId="33" priority="6" operator="equal">
      <formula>""</formula>
    </cfRule>
  </conditionalFormatting>
  <conditionalFormatting sqref="C54:C57">
    <cfRule type="cellIs" dxfId="32" priority="5" operator="equal">
      <formula>""</formula>
    </cfRule>
  </conditionalFormatting>
  <conditionalFormatting sqref="C58 C13:C17">
    <cfRule type="cellIs" dxfId="31" priority="22" operator="equal">
      <formula>""</formula>
    </cfRule>
  </conditionalFormatting>
  <conditionalFormatting sqref="C59:C62">
    <cfRule type="cellIs" dxfId="30" priority="21" operator="equal">
      <formula>""</formula>
    </cfRule>
  </conditionalFormatting>
  <conditionalFormatting sqref="C39:C42">
    <cfRule type="cellIs" dxfId="29" priority="19" operator="equal">
      <formula>""</formula>
    </cfRule>
  </conditionalFormatting>
  <conditionalFormatting sqref="C38">
    <cfRule type="cellIs" dxfId="28" priority="20" operator="equal">
      <formula>""</formula>
    </cfRule>
  </conditionalFormatting>
  <conditionalFormatting sqref="C34:C37">
    <cfRule type="cellIs" dxfId="27" priority="17" operator="equal">
      <formula>""</formula>
    </cfRule>
  </conditionalFormatting>
  <conditionalFormatting sqref="C33">
    <cfRule type="cellIs" dxfId="26" priority="18" operator="equal">
      <formula>""</formula>
    </cfRule>
  </conditionalFormatting>
  <conditionalFormatting sqref="C29:C32">
    <cfRule type="cellIs" dxfId="25" priority="15" operator="equal">
      <formula>""</formula>
    </cfRule>
  </conditionalFormatting>
  <conditionalFormatting sqref="C28">
    <cfRule type="cellIs" dxfId="24" priority="16" operator="equal">
      <formula>""</formula>
    </cfRule>
  </conditionalFormatting>
  <conditionalFormatting sqref="C24:C27">
    <cfRule type="cellIs" dxfId="23" priority="13" operator="equal">
      <formula>""</formula>
    </cfRule>
  </conditionalFormatting>
  <conditionalFormatting sqref="C23">
    <cfRule type="cellIs" dxfId="22" priority="14" operator="equal">
      <formula>""</formula>
    </cfRule>
  </conditionalFormatting>
  <conditionalFormatting sqref="C19:C22">
    <cfRule type="cellIs" dxfId="21" priority="11" operator="equal">
      <formula>""</formula>
    </cfRule>
  </conditionalFormatting>
  <conditionalFormatting sqref="C18">
    <cfRule type="cellIs" dxfId="20" priority="12" operator="equal">
      <formula>""</formula>
    </cfRule>
  </conditionalFormatting>
  <dataValidations count="1">
    <dataValidation type="custom" allowBlank="1" showInputMessage="1" sqref="E13:E62" xr:uid="{00000000-0002-0000-0600-000000000000}">
      <formula1>AND(#REF!="●",E13=F13)</formula1>
    </dataValidation>
  </dataValidations>
  <printOptions horizontalCentered="1"/>
  <pageMargins left="0.19685039370078741" right="0" top="0.74803149606299213" bottom="0.74803149606299213" header="0.31496062992125984" footer="0.31496062992125984"/>
  <pageSetup paperSize="9" scale="65" orientation="portrait" r:id="rId1"/>
  <headerFooter>
    <oddHeader>&amp;R&amp;"ＭＳ 明朝,標準"&amp;A &amp;P頁/ &amp;N頁</oddHeader>
  </headerFooter>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E81EF2-565A-4E56-ACF0-974EC153A7FB}">
          <x14:formula1>
            <xm:f>プルダウン!$E$1:$E$5</xm:f>
          </x14:formula1>
          <xm:sqref>A4</xm:sqref>
        </x14:dataValidation>
        <x14:dataValidation type="list" allowBlank="1" showInputMessage="1" showErrorMessage="1" xr:uid="{00000000-0002-0000-0600-000002000000}">
          <x14:formula1>
            <xm:f>プルダウン!$C$2:$C$5</xm:f>
          </x14:formula1>
          <xm:sqref>B13:B62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48D-8318-4051-BFB7-6657E2799858}">
  <dimension ref="A1:L35"/>
  <sheetViews>
    <sheetView showGridLines="0" view="pageBreakPreview" zoomScaleNormal="100" zoomScaleSheetLayoutView="100" workbookViewId="0">
      <selection activeCell="F7" sqref="F7:G7"/>
    </sheetView>
  </sheetViews>
  <sheetFormatPr defaultColWidth="9" defaultRowHeight="14.25"/>
  <cols>
    <col min="1" max="1" width="6.5" style="80" customWidth="1"/>
    <col min="2" max="4" width="15.5" style="80" customWidth="1"/>
    <col min="5" max="5" width="8" style="80" customWidth="1"/>
    <col min="6" max="6" width="15.5" style="80" customWidth="1"/>
    <col min="7" max="7" width="17.125" style="80" customWidth="1"/>
    <col min="8" max="16384" width="9" style="80"/>
  </cols>
  <sheetData>
    <row r="1" spans="1:12">
      <c r="A1" s="48" t="s">
        <v>61</v>
      </c>
      <c r="B1" s="48"/>
      <c r="C1" s="48"/>
      <c r="D1" s="48"/>
      <c r="E1" s="48"/>
      <c r="F1" s="275" t="s">
        <v>121</v>
      </c>
      <c r="G1" s="275"/>
    </row>
    <row r="2" spans="1:12">
      <c r="A2" s="48"/>
      <c r="B2" s="48"/>
      <c r="C2" s="48"/>
      <c r="D2" s="48"/>
      <c r="E2" s="48"/>
      <c r="F2" s="276" t="s">
        <v>151</v>
      </c>
      <c r="G2" s="276"/>
    </row>
    <row r="3" spans="1:12">
      <c r="A3" s="48"/>
      <c r="B3" s="48"/>
      <c r="C3" s="48"/>
      <c r="D3" s="48"/>
      <c r="E3" s="48"/>
      <c r="F3" s="49"/>
      <c r="G3" s="49"/>
    </row>
    <row r="4" spans="1:12">
      <c r="A4" s="99" t="s">
        <v>63</v>
      </c>
      <c r="B4" s="99"/>
      <c r="C4" s="99"/>
      <c r="D4" s="99"/>
      <c r="E4" s="99"/>
      <c r="F4" s="99"/>
      <c r="G4" s="100"/>
    </row>
    <row r="5" spans="1:12">
      <c r="A5" s="99" t="s">
        <v>62</v>
      </c>
      <c r="B5" s="99"/>
      <c r="C5" s="99"/>
      <c r="D5" s="99"/>
      <c r="E5" s="99"/>
      <c r="F5" s="99"/>
      <c r="G5" s="100"/>
    </row>
    <row r="6" spans="1:12">
      <c r="A6" s="99"/>
      <c r="B6" s="99"/>
      <c r="C6" s="99"/>
      <c r="D6" s="99"/>
      <c r="E6" s="99"/>
      <c r="F6" s="99"/>
      <c r="G6" s="100"/>
    </row>
    <row r="7" spans="1:12" ht="51" customHeight="1">
      <c r="A7" s="99"/>
      <c r="B7" s="99"/>
      <c r="C7" s="277"/>
      <c r="D7" s="277"/>
      <c r="E7" s="101" t="s">
        <v>64</v>
      </c>
      <c r="F7" s="278">
        <f>'別添１　事業者基本情報【幹事社、コンソーシアム参加事業者】'!C4</f>
        <v>0</v>
      </c>
      <c r="G7" s="278"/>
    </row>
    <row r="8" spans="1:12">
      <c r="A8" s="99"/>
      <c r="B8" s="99"/>
      <c r="C8" s="99"/>
      <c r="D8" s="99"/>
      <c r="E8" s="100" t="s">
        <v>60</v>
      </c>
      <c r="F8" s="102">
        <f>'別添１　事業者基本情報【幹事社、コンソーシアム参加事業者】'!C3</f>
        <v>0</v>
      </c>
      <c r="G8" s="102"/>
      <c r="H8" s="80" t="s">
        <v>209</v>
      </c>
    </row>
    <row r="9" spans="1:12">
      <c r="A9" s="99"/>
      <c r="B9" s="99"/>
      <c r="C9" s="99"/>
      <c r="D9" s="99"/>
      <c r="E9" s="100" t="s">
        <v>88</v>
      </c>
      <c r="F9" s="102">
        <f>'別添１　事業者基本情報【幹事社、コンソーシアム参加事業者】'!C5</f>
        <v>0</v>
      </c>
      <c r="G9" s="102"/>
    </row>
    <row r="10" spans="1:12">
      <c r="A10" s="99"/>
      <c r="B10" s="99"/>
      <c r="C10" s="99"/>
      <c r="D10" s="99"/>
      <c r="E10" s="100" t="s">
        <v>89</v>
      </c>
      <c r="F10" s="102">
        <f>'別添１　事業者基本情報【幹事社、コンソーシアム参加事業者】'!C6</f>
        <v>0</v>
      </c>
      <c r="G10" s="152"/>
      <c r="H10" s="80" t="s">
        <v>227</v>
      </c>
    </row>
    <row r="11" spans="1:12">
      <c r="A11" s="99"/>
      <c r="B11" s="99"/>
      <c r="C11" s="99"/>
      <c r="D11" s="99"/>
      <c r="E11" s="99"/>
      <c r="F11" s="99"/>
      <c r="G11" s="188" t="s">
        <v>59</v>
      </c>
      <c r="H11" s="270" t="s">
        <v>248</v>
      </c>
      <c r="I11" s="271"/>
      <c r="J11" s="271"/>
      <c r="K11" s="271"/>
      <c r="L11" s="271"/>
    </row>
    <row r="12" spans="1:12">
      <c r="A12" s="99"/>
      <c r="B12" s="99"/>
      <c r="C12" s="99"/>
      <c r="D12" s="99"/>
      <c r="E12" s="99"/>
      <c r="F12" s="99"/>
      <c r="G12" s="152"/>
      <c r="H12" s="271"/>
      <c r="I12" s="271"/>
      <c r="J12" s="271"/>
      <c r="K12" s="271"/>
      <c r="L12" s="271"/>
    </row>
    <row r="13" spans="1:12">
      <c r="A13" s="99"/>
      <c r="B13" s="99"/>
      <c r="C13" s="99"/>
      <c r="D13" s="99"/>
      <c r="E13" s="99"/>
      <c r="F13" s="99"/>
      <c r="G13" s="100"/>
    </row>
    <row r="14" spans="1:12" ht="30" customHeight="1">
      <c r="A14" s="279" t="s">
        <v>220</v>
      </c>
      <c r="B14" s="279"/>
      <c r="C14" s="279"/>
      <c r="D14" s="279"/>
      <c r="E14" s="279"/>
      <c r="F14" s="279"/>
      <c r="G14" s="279"/>
    </row>
    <row r="15" spans="1:12" ht="89.25" customHeight="1">
      <c r="A15" s="272" t="s">
        <v>276</v>
      </c>
      <c r="B15" s="272"/>
      <c r="C15" s="272"/>
      <c r="D15" s="272"/>
      <c r="E15" s="272"/>
      <c r="F15" s="272"/>
      <c r="G15" s="272"/>
    </row>
    <row r="16" spans="1:12">
      <c r="A16" s="99"/>
      <c r="B16" s="99"/>
      <c r="C16" s="99"/>
      <c r="D16" s="99"/>
      <c r="E16" s="99"/>
      <c r="F16" s="99"/>
      <c r="G16" s="99"/>
    </row>
    <row r="17" spans="1:8">
      <c r="A17" s="273" t="s">
        <v>5</v>
      </c>
      <c r="B17" s="273"/>
      <c r="C17" s="273"/>
      <c r="D17" s="273"/>
      <c r="E17" s="273"/>
      <c r="F17" s="273"/>
      <c r="G17" s="273"/>
    </row>
    <row r="18" spans="1:8">
      <c r="A18" s="99"/>
      <c r="B18" s="99"/>
      <c r="C18" s="99"/>
      <c r="D18" s="99"/>
      <c r="E18" s="99"/>
      <c r="F18" s="99"/>
      <c r="G18" s="99"/>
    </row>
    <row r="19" spans="1:8">
      <c r="A19" s="99"/>
      <c r="B19" s="99"/>
      <c r="C19" s="99"/>
      <c r="D19" s="99"/>
      <c r="E19" s="99"/>
      <c r="F19" s="99"/>
      <c r="G19" s="99"/>
    </row>
    <row r="20" spans="1:8">
      <c r="A20" s="99" t="s">
        <v>65</v>
      </c>
      <c r="B20" s="99"/>
      <c r="C20" s="99"/>
      <c r="D20" s="99"/>
      <c r="E20" s="99"/>
      <c r="F20" s="99"/>
      <c r="G20" s="99"/>
    </row>
    <row r="21" spans="1:8" ht="39.950000000000003" customHeight="1">
      <c r="A21" s="48"/>
      <c r="B21" s="274"/>
      <c r="C21" s="274"/>
      <c r="D21" s="274"/>
      <c r="E21" s="274"/>
      <c r="F21" s="274"/>
      <c r="G21" s="48"/>
    </row>
    <row r="22" spans="1:8">
      <c r="A22" s="99" t="s">
        <v>66</v>
      </c>
      <c r="B22" s="99"/>
      <c r="C22" s="99"/>
      <c r="D22" s="99"/>
      <c r="E22" s="99"/>
      <c r="F22" s="99"/>
      <c r="G22" s="99"/>
    </row>
    <row r="23" spans="1:8" ht="39.950000000000003" customHeight="1">
      <c r="A23" s="99"/>
      <c r="B23" s="99" t="s">
        <v>255</v>
      </c>
      <c r="C23" s="99"/>
      <c r="D23" s="99"/>
      <c r="E23" s="99"/>
      <c r="F23" s="99"/>
      <c r="G23" s="99"/>
    </row>
    <row r="24" spans="1:8">
      <c r="A24" s="99" t="s">
        <v>67</v>
      </c>
      <c r="B24" s="99"/>
      <c r="C24" s="99"/>
      <c r="D24" s="99"/>
      <c r="E24" s="99"/>
      <c r="F24" s="99"/>
      <c r="G24" s="99"/>
    </row>
    <row r="25" spans="1:8" ht="39.950000000000003" customHeight="1">
      <c r="A25" s="99"/>
      <c r="B25" s="99" t="s">
        <v>128</v>
      </c>
      <c r="C25" s="81"/>
      <c r="D25" s="48"/>
      <c r="E25" s="48"/>
      <c r="F25" s="48"/>
      <c r="G25" s="48"/>
    </row>
    <row r="26" spans="1:8">
      <c r="A26" s="99" t="s">
        <v>68</v>
      </c>
      <c r="B26" s="99"/>
      <c r="C26" s="99"/>
      <c r="D26" s="99"/>
      <c r="E26" s="99"/>
      <c r="F26" s="99"/>
      <c r="G26" s="99"/>
    </row>
    <row r="27" spans="1:8">
      <c r="A27" s="99"/>
      <c r="B27" s="99"/>
      <c r="C27" s="99"/>
      <c r="D27" s="99"/>
      <c r="E27" s="99"/>
      <c r="F27" s="99"/>
      <c r="G27" s="99"/>
    </row>
    <row r="28" spans="1:8" ht="13.5" customHeight="1">
      <c r="A28" s="99"/>
      <c r="B28" s="99"/>
      <c r="C28" s="99"/>
      <c r="D28" s="99"/>
      <c r="E28" s="99"/>
      <c r="F28" s="100" t="s">
        <v>129</v>
      </c>
      <c r="G28" s="100"/>
    </row>
    <row r="29" spans="1:8" ht="47.25" customHeight="1">
      <c r="A29" s="103"/>
      <c r="B29" s="104" t="s">
        <v>122</v>
      </c>
      <c r="C29" s="105" t="s">
        <v>123</v>
      </c>
      <c r="D29" s="105" t="s">
        <v>124</v>
      </c>
      <c r="E29" s="105" t="s">
        <v>125</v>
      </c>
      <c r="F29" s="105" t="s">
        <v>126</v>
      </c>
      <c r="G29" s="103"/>
      <c r="H29" s="82"/>
    </row>
    <row r="30" spans="1:8" ht="71.25" customHeight="1">
      <c r="A30" s="103"/>
      <c r="B30" s="104" t="s">
        <v>145</v>
      </c>
      <c r="C30" s="106">
        <f>$D$30</f>
        <v>0</v>
      </c>
      <c r="D30" s="106">
        <f>'別添２　支出計画書'!$E$10</f>
        <v>0</v>
      </c>
      <c r="E30" s="109" t="s">
        <v>269</v>
      </c>
      <c r="F30" s="106">
        <f>'別添２　支出計画書'!$G$10</f>
        <v>0</v>
      </c>
      <c r="G30" s="103"/>
      <c r="H30" s="80" t="s">
        <v>215</v>
      </c>
    </row>
    <row r="31" spans="1:8" ht="48.75" customHeight="1">
      <c r="A31" s="103"/>
      <c r="B31" s="104" t="s">
        <v>127</v>
      </c>
      <c r="C31" s="106">
        <f>$C$30</f>
        <v>0</v>
      </c>
      <c r="D31" s="106">
        <f>$D$30</f>
        <v>0</v>
      </c>
      <c r="E31" s="109" t="s">
        <v>269</v>
      </c>
      <c r="F31" s="106">
        <f>$F$30</f>
        <v>0</v>
      </c>
      <c r="G31" s="103"/>
    </row>
    <row r="32" spans="1:8">
      <c r="A32" s="99"/>
      <c r="B32" s="99"/>
      <c r="C32" s="99"/>
      <c r="D32" s="99"/>
      <c r="E32" s="99"/>
      <c r="F32" s="99"/>
      <c r="G32" s="99"/>
    </row>
    <row r="33" spans="1:7">
      <c r="A33" s="99" t="s">
        <v>69</v>
      </c>
      <c r="B33" s="99"/>
      <c r="C33" s="99"/>
      <c r="D33" s="99"/>
      <c r="E33" s="99"/>
      <c r="F33" s="99"/>
      <c r="G33" s="99"/>
    </row>
    <row r="34" spans="1:7">
      <c r="A34" s="107" t="s">
        <v>130</v>
      </c>
      <c r="B34" s="99"/>
      <c r="C34" s="99"/>
      <c r="D34" s="99"/>
      <c r="E34" s="99"/>
      <c r="F34" s="99"/>
      <c r="G34" s="99"/>
    </row>
    <row r="35" spans="1:7">
      <c r="A35" s="107" t="s">
        <v>70</v>
      </c>
      <c r="B35" s="99"/>
      <c r="C35" s="99"/>
      <c r="D35" s="99"/>
      <c r="E35" s="99"/>
      <c r="F35" s="99"/>
      <c r="G35" s="99"/>
    </row>
  </sheetData>
  <sheetProtection algorithmName="SHA-512" hashValue="bgRUSGBCrGkI08hBC+Wwd1wW0t3yhsuqrsdnxhPgrZODeTKV3i7mrnJ4MbXMCI/jXrAap47Jyj3YWLrNY2BTMQ==" saltValue="5/Uadk63dlawScuXIdX/lA==" spinCount="100000" sheet="1" objects="1" scenarios="1"/>
  <mergeCells count="9">
    <mergeCell ref="H11:L12"/>
    <mergeCell ref="A15:G15"/>
    <mergeCell ref="A17:G17"/>
    <mergeCell ref="B21:F21"/>
    <mergeCell ref="F1:G1"/>
    <mergeCell ref="F2:G2"/>
    <mergeCell ref="C7:D7"/>
    <mergeCell ref="F7:G7"/>
    <mergeCell ref="A14:G14"/>
  </mergeCells>
  <phoneticPr fontId="3"/>
  <conditionalFormatting sqref="F2 F8">
    <cfRule type="cellIs" dxfId="19" priority="5" operator="equal">
      <formula>""</formula>
    </cfRule>
  </conditionalFormatting>
  <conditionalFormatting sqref="B21">
    <cfRule type="cellIs" dxfId="18" priority="4" operator="equal">
      <formula>""</formula>
    </cfRule>
  </conditionalFormatting>
  <conditionalFormatting sqref="B23">
    <cfRule type="cellIs" dxfId="17" priority="3" operator="equal">
      <formula>""</formula>
    </cfRule>
  </conditionalFormatting>
  <conditionalFormatting sqref="C25">
    <cfRule type="cellIs" dxfId="16" priority="2" operator="equal">
      <formula>""</formula>
    </cfRule>
  </conditionalFormatting>
  <pageMargins left="0.54" right="0.39370078740157483" top="0.3937007874015748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showGridLines="0" view="pageBreakPreview" zoomScaleNormal="100" zoomScaleSheetLayoutView="100" workbookViewId="0">
      <selection activeCell="E26" sqref="E26"/>
    </sheetView>
  </sheetViews>
  <sheetFormatPr defaultColWidth="9" defaultRowHeight="14.25"/>
  <cols>
    <col min="1" max="1" width="6.5" style="80" customWidth="1"/>
    <col min="2" max="4" width="15.5" style="80" customWidth="1"/>
    <col min="5" max="5" width="8" style="80" customWidth="1"/>
    <col min="6" max="6" width="15.5" style="80" customWidth="1"/>
    <col min="7" max="7" width="17.125" style="80" customWidth="1"/>
    <col min="8" max="16384" width="9" style="80"/>
  </cols>
  <sheetData>
    <row r="1" spans="1:12">
      <c r="A1" s="48" t="s">
        <v>61</v>
      </c>
      <c r="B1" s="48"/>
      <c r="C1" s="48"/>
      <c r="D1" s="48"/>
      <c r="E1" s="48"/>
      <c r="F1" s="275" t="s">
        <v>121</v>
      </c>
      <c r="G1" s="275"/>
    </row>
    <row r="2" spans="1:12">
      <c r="A2" s="48"/>
      <c r="B2" s="48"/>
      <c r="C2" s="48"/>
      <c r="D2" s="48"/>
      <c r="E2" s="48"/>
      <c r="F2" s="276" t="s">
        <v>151</v>
      </c>
      <c r="G2" s="276"/>
    </row>
    <row r="3" spans="1:12">
      <c r="A3" s="48"/>
      <c r="B3" s="48"/>
      <c r="C3" s="48"/>
      <c r="D3" s="48"/>
      <c r="E3" s="48"/>
      <c r="F3" s="49"/>
      <c r="G3" s="49"/>
    </row>
    <row r="4" spans="1:12">
      <c r="A4" s="99" t="s">
        <v>63</v>
      </c>
      <c r="B4" s="99"/>
      <c r="C4" s="99"/>
      <c r="D4" s="99"/>
      <c r="E4" s="99"/>
      <c r="F4" s="99"/>
      <c r="G4" s="100"/>
    </row>
    <row r="5" spans="1:12">
      <c r="A5" s="99" t="s">
        <v>62</v>
      </c>
      <c r="B5" s="99"/>
      <c r="C5" s="99"/>
      <c r="D5" s="99"/>
      <c r="E5" s="99"/>
      <c r="F5" s="99"/>
      <c r="G5" s="100"/>
    </row>
    <row r="6" spans="1:12">
      <c r="A6" s="99"/>
      <c r="B6" s="99"/>
      <c r="C6" s="99"/>
      <c r="D6" s="99"/>
      <c r="E6" s="99"/>
      <c r="F6" s="99"/>
      <c r="G6" s="100"/>
    </row>
    <row r="7" spans="1:12" ht="39.75" customHeight="1">
      <c r="A7" s="99"/>
      <c r="B7" s="99"/>
      <c r="C7" s="277"/>
      <c r="D7" s="277"/>
      <c r="E7" s="101" t="s">
        <v>64</v>
      </c>
      <c r="F7" s="278">
        <f>'別添１　事業者基本情報【幹事社、コンソーシアム参加事業者】'!C4</f>
        <v>0</v>
      </c>
      <c r="G7" s="278"/>
      <c r="H7" s="80" t="s">
        <v>209</v>
      </c>
    </row>
    <row r="8" spans="1:12">
      <c r="A8" s="99"/>
      <c r="B8" s="99"/>
      <c r="C8" s="99"/>
      <c r="D8" s="99"/>
      <c r="E8" s="100" t="s">
        <v>60</v>
      </c>
      <c r="F8" s="102">
        <f>'別添１　事業者基本情報【幹事社、コンソーシアム参加事業者】'!C3</f>
        <v>0</v>
      </c>
      <c r="G8" s="102"/>
    </row>
    <row r="9" spans="1:12">
      <c r="A9" s="99"/>
      <c r="B9" s="99"/>
      <c r="C9" s="99"/>
      <c r="D9" s="99"/>
      <c r="E9" s="100" t="s">
        <v>88</v>
      </c>
      <c r="F9" s="102">
        <f>'別添１　事業者基本情報【幹事社、コンソーシアム参加事業者】'!C5</f>
        <v>0</v>
      </c>
      <c r="G9" s="102"/>
    </row>
    <row r="10" spans="1:12">
      <c r="A10" s="99"/>
      <c r="B10" s="99"/>
      <c r="C10" s="99"/>
      <c r="D10" s="99"/>
      <c r="E10" s="100" t="s">
        <v>89</v>
      </c>
      <c r="F10" s="102">
        <f>'別添１　事業者基本情報【幹事社、コンソーシアム参加事業者】'!C6</f>
        <v>0</v>
      </c>
      <c r="G10" s="204"/>
    </row>
    <row r="11" spans="1:12">
      <c r="A11" s="99"/>
      <c r="B11" s="99"/>
      <c r="C11" s="99"/>
      <c r="D11" s="99"/>
      <c r="E11" s="99"/>
      <c r="F11" s="99"/>
      <c r="G11" s="204" t="s">
        <v>59</v>
      </c>
      <c r="H11" s="80" t="s">
        <v>282</v>
      </c>
    </row>
    <row r="12" spans="1:12">
      <c r="A12" s="99"/>
      <c r="B12" s="99"/>
      <c r="C12" s="99"/>
      <c r="D12" s="99"/>
      <c r="E12" s="99"/>
      <c r="F12" s="99"/>
      <c r="G12" s="204"/>
    </row>
    <row r="13" spans="1:12" ht="34.5" customHeight="1">
      <c r="A13" s="99"/>
      <c r="B13" s="99"/>
      <c r="C13" s="99"/>
      <c r="D13" s="114"/>
      <c r="E13" s="157" t="s">
        <v>64</v>
      </c>
      <c r="F13" s="281">
        <f>'別添１　事業者基本情報【共同申請参加事業者】'!C4</f>
        <v>0</v>
      </c>
      <c r="G13" s="281"/>
      <c r="H13" s="280"/>
      <c r="I13" s="280"/>
      <c r="J13" s="280"/>
      <c r="K13" s="280"/>
      <c r="L13" s="280"/>
    </row>
    <row r="14" spans="1:12">
      <c r="A14" s="99"/>
      <c r="B14" s="99"/>
      <c r="C14" s="99"/>
      <c r="D14" s="99"/>
      <c r="E14" s="49" t="s">
        <v>200</v>
      </c>
      <c r="F14" s="282">
        <f>'別添１　事業者基本情報【共同申請参加事業者】'!C3</f>
        <v>0</v>
      </c>
      <c r="G14" s="282"/>
    </row>
    <row r="15" spans="1:12" ht="14.25" customHeight="1">
      <c r="A15" s="99"/>
      <c r="B15" s="99"/>
      <c r="C15" s="99"/>
      <c r="D15" s="99"/>
      <c r="E15" s="49" t="s">
        <v>88</v>
      </c>
      <c r="F15" s="282">
        <f>'別添１　事業者基本情報【共同申請参加事業者】'!C5</f>
        <v>0</v>
      </c>
      <c r="G15" s="282"/>
      <c r="H15" s="280" t="s">
        <v>225</v>
      </c>
      <c r="I15" s="280"/>
      <c r="J15" s="280"/>
      <c r="K15" s="280"/>
      <c r="L15" s="280"/>
    </row>
    <row r="16" spans="1:12">
      <c r="A16" s="99"/>
      <c r="B16" s="99"/>
      <c r="C16" s="99"/>
      <c r="D16" s="99"/>
      <c r="E16" s="49" t="s">
        <v>89</v>
      </c>
      <c r="F16" s="282">
        <f>'別添１　事業者基本情報【共同申請参加事業者】'!C6</f>
        <v>0</v>
      </c>
      <c r="G16" s="282"/>
      <c r="H16" s="280"/>
      <c r="I16" s="280"/>
      <c r="J16" s="280"/>
      <c r="K16" s="280"/>
      <c r="L16" s="280"/>
    </row>
    <row r="17" spans="1:12">
      <c r="A17" s="99"/>
      <c r="B17" s="99"/>
      <c r="C17" s="99"/>
      <c r="D17" s="99"/>
      <c r="E17" s="99"/>
      <c r="F17" s="99"/>
      <c r="G17" s="204"/>
      <c r="H17" s="280"/>
      <c r="I17" s="280"/>
      <c r="J17" s="280"/>
      <c r="K17" s="280"/>
      <c r="L17" s="280"/>
    </row>
    <row r="18" spans="1:12">
      <c r="A18" s="99"/>
      <c r="B18" s="99"/>
      <c r="C18" s="99"/>
      <c r="D18" s="99"/>
      <c r="E18" s="99"/>
      <c r="F18" s="99"/>
      <c r="G18" s="100"/>
    </row>
    <row r="19" spans="1:12" ht="30" customHeight="1">
      <c r="A19" s="279" t="s">
        <v>221</v>
      </c>
      <c r="B19" s="279"/>
      <c r="C19" s="279"/>
      <c r="D19" s="279"/>
      <c r="E19" s="279"/>
      <c r="F19" s="279"/>
      <c r="G19" s="279"/>
    </row>
    <row r="20" spans="1:12" ht="89.25" customHeight="1">
      <c r="A20" s="272" t="s">
        <v>277</v>
      </c>
      <c r="B20" s="272"/>
      <c r="C20" s="272"/>
      <c r="D20" s="272"/>
      <c r="E20" s="272"/>
      <c r="F20" s="272"/>
      <c r="G20" s="272"/>
    </row>
    <row r="21" spans="1:12">
      <c r="A21" s="273" t="s">
        <v>5</v>
      </c>
      <c r="B21" s="273"/>
      <c r="C21" s="273"/>
      <c r="D21" s="273"/>
      <c r="E21" s="273"/>
      <c r="F21" s="273"/>
      <c r="G21" s="273"/>
    </row>
    <row r="22" spans="1:12">
      <c r="A22" s="99"/>
      <c r="B22" s="99"/>
      <c r="C22" s="99"/>
      <c r="D22" s="99"/>
      <c r="E22" s="99"/>
      <c r="F22" s="99"/>
      <c r="G22" s="99"/>
    </row>
    <row r="23" spans="1:12">
      <c r="A23" s="99" t="s">
        <v>65</v>
      </c>
      <c r="B23" s="99"/>
      <c r="C23" s="99"/>
      <c r="D23" s="99"/>
      <c r="E23" s="99"/>
      <c r="F23" s="99"/>
      <c r="G23" s="99"/>
    </row>
    <row r="24" spans="1:12" ht="39.950000000000003" customHeight="1">
      <c r="A24" s="48"/>
      <c r="B24" s="274"/>
      <c r="C24" s="274"/>
      <c r="D24" s="274"/>
      <c r="E24" s="274"/>
      <c r="F24" s="274"/>
      <c r="G24" s="48"/>
    </row>
    <row r="25" spans="1:12">
      <c r="A25" s="99" t="s">
        <v>66</v>
      </c>
      <c r="B25" s="99"/>
      <c r="C25" s="99"/>
      <c r="D25" s="99"/>
      <c r="E25" s="99"/>
      <c r="F25" s="99"/>
      <c r="G25" s="99"/>
    </row>
    <row r="26" spans="1:12" ht="39.950000000000003" customHeight="1">
      <c r="A26" s="99"/>
      <c r="B26" s="99" t="s">
        <v>255</v>
      </c>
      <c r="C26" s="99"/>
      <c r="D26" s="99"/>
      <c r="E26" s="99"/>
      <c r="F26" s="99"/>
      <c r="G26" s="99"/>
    </row>
    <row r="27" spans="1:12">
      <c r="A27" s="99" t="s">
        <v>67</v>
      </c>
      <c r="B27" s="99"/>
      <c r="C27" s="99"/>
      <c r="D27" s="99"/>
      <c r="E27" s="99"/>
      <c r="F27" s="99"/>
      <c r="G27" s="99"/>
    </row>
    <row r="28" spans="1:12" ht="39.950000000000003" customHeight="1">
      <c r="A28" s="99"/>
      <c r="B28" s="99" t="s">
        <v>128</v>
      </c>
      <c r="C28" s="81"/>
      <c r="D28" s="48"/>
      <c r="E28" s="48"/>
      <c r="F28" s="48"/>
      <c r="G28" s="48"/>
    </row>
    <row r="29" spans="1:12">
      <c r="A29" s="99" t="s">
        <v>68</v>
      </c>
      <c r="B29" s="99"/>
      <c r="C29" s="99"/>
      <c r="D29" s="99"/>
      <c r="E29" s="99"/>
      <c r="F29" s="99"/>
      <c r="G29" s="99"/>
    </row>
    <row r="30" spans="1:12">
      <c r="A30" s="99"/>
      <c r="B30" s="99"/>
      <c r="C30" s="99"/>
      <c r="D30" s="99"/>
      <c r="E30" s="99"/>
      <c r="F30" s="99"/>
      <c r="G30" s="99"/>
    </row>
    <row r="31" spans="1:12" ht="13.5" customHeight="1">
      <c r="A31" s="99"/>
      <c r="B31" s="99"/>
      <c r="C31" s="99"/>
      <c r="D31" s="99"/>
      <c r="E31" s="99"/>
      <c r="F31" s="100" t="s">
        <v>129</v>
      </c>
      <c r="G31" s="100"/>
    </row>
    <row r="32" spans="1:12" ht="47.25" customHeight="1">
      <c r="A32" s="103"/>
      <c r="B32" s="104" t="s">
        <v>122</v>
      </c>
      <c r="C32" s="105" t="s">
        <v>123</v>
      </c>
      <c r="D32" s="105" t="s">
        <v>124</v>
      </c>
      <c r="E32" s="105" t="s">
        <v>125</v>
      </c>
      <c r="F32" s="105" t="s">
        <v>126</v>
      </c>
      <c r="G32" s="103"/>
      <c r="H32" s="82"/>
    </row>
    <row r="33" spans="1:11" ht="57.75" customHeight="1">
      <c r="A33" s="103"/>
      <c r="B33" s="104" t="s">
        <v>145</v>
      </c>
      <c r="C33" s="106">
        <f>$D$33</f>
        <v>0</v>
      </c>
      <c r="D33" s="106">
        <f>'別添２　支出計画書'!$E$10</f>
        <v>0</v>
      </c>
      <c r="E33" s="109" t="s">
        <v>269</v>
      </c>
      <c r="F33" s="106">
        <f>'別添２　支出計画書'!$G$10</f>
        <v>0</v>
      </c>
      <c r="G33" s="103"/>
      <c r="H33" s="280" t="s">
        <v>222</v>
      </c>
      <c r="I33" s="280"/>
      <c r="J33" s="280"/>
      <c r="K33" s="280"/>
    </row>
    <row r="34" spans="1:11" ht="48.75" customHeight="1">
      <c r="A34" s="103"/>
      <c r="B34" s="104" t="s">
        <v>127</v>
      </c>
      <c r="C34" s="106">
        <f>$C$33</f>
        <v>0</v>
      </c>
      <c r="D34" s="106">
        <f>$D$33</f>
        <v>0</v>
      </c>
      <c r="E34" s="109" t="s">
        <v>269</v>
      </c>
      <c r="F34" s="106">
        <f>$F$33</f>
        <v>0</v>
      </c>
      <c r="G34" s="103"/>
    </row>
    <row r="35" spans="1:11">
      <c r="A35" s="99"/>
      <c r="B35" s="99"/>
      <c r="C35" s="99"/>
      <c r="D35" s="99"/>
      <c r="E35" s="99"/>
      <c r="F35" s="99"/>
      <c r="G35" s="99"/>
    </row>
    <row r="36" spans="1:11">
      <c r="A36" s="99" t="s">
        <v>69</v>
      </c>
      <c r="B36" s="99"/>
      <c r="C36" s="99"/>
      <c r="D36" s="99"/>
      <c r="E36" s="99"/>
      <c r="F36" s="99"/>
      <c r="G36" s="99"/>
    </row>
    <row r="37" spans="1:11">
      <c r="A37" s="107" t="s">
        <v>130</v>
      </c>
      <c r="B37" s="99"/>
      <c r="C37" s="99"/>
      <c r="D37" s="99"/>
      <c r="E37" s="99"/>
      <c r="F37" s="99"/>
      <c r="G37" s="99"/>
    </row>
    <row r="38" spans="1:11">
      <c r="A38" s="107" t="s">
        <v>70</v>
      </c>
      <c r="B38" s="99"/>
      <c r="C38" s="99"/>
      <c r="D38" s="99"/>
      <c r="E38" s="99"/>
      <c r="F38" s="99"/>
      <c r="G38" s="99"/>
    </row>
  </sheetData>
  <sheetProtection algorithmName="SHA-512" hashValue="HTC1XvJWFAowdngszIDzn9EmD7Z/VafU7uERVSn850i6Jzj774GWNAbmFR0OgkNI/xNXofcYvEltWB1qu8u5UQ==" saltValue="SCWfcOpR+uYW+FAp16WcmQ==" spinCount="100000" sheet="1" objects="1" scenarios="1"/>
  <mergeCells count="15">
    <mergeCell ref="H13:L13"/>
    <mergeCell ref="H15:L17"/>
    <mergeCell ref="H33:K33"/>
    <mergeCell ref="B24:F24"/>
    <mergeCell ref="F1:G1"/>
    <mergeCell ref="F2:G2"/>
    <mergeCell ref="F7:G7"/>
    <mergeCell ref="A19:G19"/>
    <mergeCell ref="A20:G20"/>
    <mergeCell ref="A21:G21"/>
    <mergeCell ref="F13:G13"/>
    <mergeCell ref="C7:D7"/>
    <mergeCell ref="F14:G14"/>
    <mergeCell ref="F15:G15"/>
    <mergeCell ref="F16:G16"/>
  </mergeCells>
  <phoneticPr fontId="3"/>
  <conditionalFormatting sqref="F2 F8">
    <cfRule type="cellIs" dxfId="15" priority="11" operator="equal">
      <formula>""</formula>
    </cfRule>
  </conditionalFormatting>
  <conditionalFormatting sqref="B24">
    <cfRule type="cellIs" dxfId="14" priority="10" operator="equal">
      <formula>""</formula>
    </cfRule>
  </conditionalFormatting>
  <conditionalFormatting sqref="B26">
    <cfRule type="cellIs" dxfId="13" priority="9" operator="equal">
      <formula>""</formula>
    </cfRule>
  </conditionalFormatting>
  <conditionalFormatting sqref="C28">
    <cfRule type="cellIs" dxfId="12" priority="8" operator="equal">
      <formula>""</formula>
    </cfRule>
  </conditionalFormatting>
  <conditionalFormatting sqref="F13:G13">
    <cfRule type="cellIs" dxfId="11" priority="1" operator="equal">
      <formula>""</formula>
    </cfRule>
  </conditionalFormatting>
  <conditionalFormatting sqref="F14">
    <cfRule type="cellIs" dxfId="10" priority="6" operator="equal">
      <formula>""</formula>
    </cfRule>
  </conditionalFormatting>
  <conditionalFormatting sqref="F15">
    <cfRule type="cellIs" dxfId="9" priority="3" operator="equal">
      <formula>""</formula>
    </cfRule>
  </conditionalFormatting>
  <conditionalFormatting sqref="F16">
    <cfRule type="cellIs" dxfId="8" priority="2" operator="equal">
      <formula>""</formula>
    </cfRule>
  </conditionalFormatting>
  <pageMargins left="0.53937007874015752" right="0.39370078740157483" top="0.39370078740157483" bottom="0"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BreakPreview" zoomScaleNormal="100" zoomScaleSheetLayoutView="100" workbookViewId="0">
      <selection activeCell="B6" sqref="B6"/>
    </sheetView>
  </sheetViews>
  <sheetFormatPr defaultColWidth="9" defaultRowHeight="13.5"/>
  <cols>
    <col min="1" max="2" width="16.875" style="37" customWidth="1"/>
    <col min="3" max="7" width="5.125" style="37" customWidth="1"/>
    <col min="8" max="9" width="16.875" style="37" customWidth="1"/>
    <col min="10" max="16384" width="9" style="37"/>
  </cols>
  <sheetData>
    <row r="1" spans="1:13">
      <c r="A1" s="37" t="s">
        <v>71</v>
      </c>
    </row>
    <row r="3" spans="1:13">
      <c r="A3" s="37" t="s">
        <v>72</v>
      </c>
    </row>
    <row r="4" spans="1:13">
      <c r="A4" s="287" t="s">
        <v>73</v>
      </c>
      <c r="B4" s="287" t="s">
        <v>74</v>
      </c>
      <c r="C4" s="287" t="s">
        <v>75</v>
      </c>
      <c r="D4" s="287"/>
      <c r="E4" s="287"/>
      <c r="F4" s="287"/>
      <c r="G4" s="287" t="s">
        <v>80</v>
      </c>
      <c r="H4" s="287" t="s">
        <v>81</v>
      </c>
      <c r="I4" s="287" t="s">
        <v>82</v>
      </c>
    </row>
    <row r="5" spans="1:13">
      <c r="A5" s="287"/>
      <c r="B5" s="287"/>
      <c r="C5" s="38" t="s">
        <v>76</v>
      </c>
      <c r="D5" s="38" t="s">
        <v>77</v>
      </c>
      <c r="E5" s="38" t="s">
        <v>78</v>
      </c>
      <c r="F5" s="38" t="s">
        <v>79</v>
      </c>
      <c r="G5" s="287"/>
      <c r="H5" s="287"/>
      <c r="I5" s="287"/>
    </row>
    <row r="6" spans="1:13" ht="22.5" customHeight="1">
      <c r="A6" s="209"/>
      <c r="B6" s="209"/>
      <c r="C6" s="210"/>
      <c r="D6" s="210"/>
      <c r="E6" s="210"/>
      <c r="F6" s="210"/>
      <c r="G6" s="210"/>
      <c r="H6" s="209"/>
      <c r="I6" s="209"/>
      <c r="J6" s="283" t="s">
        <v>210</v>
      </c>
      <c r="K6" s="284"/>
      <c r="L6" s="284"/>
      <c r="M6" s="284"/>
    </row>
    <row r="7" spans="1:13" ht="22.5" customHeight="1">
      <c r="A7" s="209"/>
      <c r="B7" s="209"/>
      <c r="C7" s="210"/>
      <c r="D7" s="210"/>
      <c r="E7" s="210"/>
      <c r="F7" s="210"/>
      <c r="G7" s="210"/>
      <c r="H7" s="209"/>
      <c r="I7" s="209"/>
      <c r="J7" s="285"/>
      <c r="K7" s="284"/>
      <c r="L7" s="284"/>
      <c r="M7" s="284"/>
    </row>
    <row r="8" spans="1:13" ht="22.5" customHeight="1">
      <c r="A8" s="209"/>
      <c r="B8" s="209"/>
      <c r="C8" s="210"/>
      <c r="D8" s="210"/>
      <c r="E8" s="210"/>
      <c r="F8" s="210"/>
      <c r="G8" s="210"/>
      <c r="H8" s="209"/>
      <c r="I8" s="209"/>
    </row>
    <row r="9" spans="1:13" ht="22.5" customHeight="1">
      <c r="A9" s="209"/>
      <c r="B9" s="209"/>
      <c r="C9" s="210"/>
      <c r="D9" s="210"/>
      <c r="E9" s="210"/>
      <c r="F9" s="210"/>
      <c r="G9" s="210"/>
      <c r="H9" s="209"/>
      <c r="I9" s="209"/>
    </row>
    <row r="10" spans="1:13" ht="22.5" customHeight="1">
      <c r="A10" s="209"/>
      <c r="B10" s="209"/>
      <c r="C10" s="210"/>
      <c r="D10" s="210"/>
      <c r="E10" s="210"/>
      <c r="F10" s="210"/>
      <c r="G10" s="210"/>
      <c r="H10" s="209"/>
      <c r="I10" s="209"/>
    </row>
    <row r="11" spans="1:13" ht="22.5" customHeight="1">
      <c r="A11" s="209"/>
      <c r="B11" s="209"/>
      <c r="C11" s="210"/>
      <c r="D11" s="210"/>
      <c r="E11" s="210"/>
      <c r="F11" s="210"/>
      <c r="G11" s="210"/>
      <c r="H11" s="209"/>
      <c r="I11" s="209"/>
    </row>
    <row r="12" spans="1:13" ht="22.5" customHeight="1">
      <c r="A12" s="209"/>
      <c r="B12" s="209"/>
      <c r="C12" s="210"/>
      <c r="D12" s="210"/>
      <c r="E12" s="210"/>
      <c r="F12" s="210"/>
      <c r="G12" s="210"/>
      <c r="H12" s="209"/>
      <c r="I12" s="209"/>
    </row>
    <row r="13" spans="1:13" ht="22.5" customHeight="1">
      <c r="A13" s="209"/>
      <c r="B13" s="209"/>
      <c r="C13" s="210"/>
      <c r="D13" s="210"/>
      <c r="E13" s="210"/>
      <c r="F13" s="210"/>
      <c r="G13" s="210"/>
      <c r="H13" s="209"/>
      <c r="I13" s="209"/>
    </row>
    <row r="14" spans="1:13" ht="22.5" customHeight="1">
      <c r="A14" s="209"/>
      <c r="B14" s="209"/>
      <c r="C14" s="210"/>
      <c r="D14" s="210"/>
      <c r="E14" s="210"/>
      <c r="F14" s="210"/>
      <c r="G14" s="210"/>
      <c r="H14" s="209"/>
      <c r="I14" s="209"/>
    </row>
    <row r="15" spans="1:13" ht="22.5" customHeight="1">
      <c r="A15" s="209"/>
      <c r="B15" s="209"/>
      <c r="C15" s="210"/>
      <c r="D15" s="210"/>
      <c r="E15" s="210"/>
      <c r="F15" s="210"/>
      <c r="G15" s="210"/>
      <c r="H15" s="209"/>
      <c r="I15" s="209"/>
    </row>
    <row r="16" spans="1:13" ht="22.5" customHeight="1">
      <c r="A16" s="209"/>
      <c r="B16" s="209"/>
      <c r="C16" s="210"/>
      <c r="D16" s="210"/>
      <c r="E16" s="210"/>
      <c r="F16" s="210"/>
      <c r="G16" s="210"/>
      <c r="H16" s="209"/>
      <c r="I16" s="209"/>
    </row>
    <row r="17" spans="1:9" ht="22.5" customHeight="1">
      <c r="A17" s="209"/>
      <c r="B17" s="209"/>
      <c r="C17" s="210"/>
      <c r="D17" s="210"/>
      <c r="E17" s="210"/>
      <c r="F17" s="210"/>
      <c r="G17" s="210"/>
      <c r="H17" s="209"/>
      <c r="I17" s="209"/>
    </row>
    <row r="18" spans="1:9" ht="22.5" customHeight="1">
      <c r="A18" s="209"/>
      <c r="B18" s="209"/>
      <c r="C18" s="210"/>
      <c r="D18" s="210"/>
      <c r="E18" s="210"/>
      <c r="F18" s="210"/>
      <c r="G18" s="210"/>
      <c r="H18" s="209"/>
      <c r="I18" s="209"/>
    </row>
    <row r="19" spans="1:9" ht="22.5" customHeight="1">
      <c r="A19" s="209"/>
      <c r="B19" s="209"/>
      <c r="C19" s="210"/>
      <c r="D19" s="210"/>
      <c r="E19" s="210"/>
      <c r="F19" s="210"/>
      <c r="G19" s="210"/>
      <c r="H19" s="209"/>
      <c r="I19" s="209"/>
    </row>
    <row r="20" spans="1:9" ht="22.5" customHeight="1">
      <c r="A20" s="209"/>
      <c r="B20" s="209"/>
      <c r="C20" s="210"/>
      <c r="D20" s="210"/>
      <c r="E20" s="210"/>
      <c r="F20" s="210"/>
      <c r="G20" s="210"/>
      <c r="H20" s="209"/>
      <c r="I20" s="209"/>
    </row>
    <row r="21" spans="1:9" ht="22.5" customHeight="1">
      <c r="A21" s="209"/>
      <c r="B21" s="209"/>
      <c r="C21" s="210"/>
      <c r="D21" s="210"/>
      <c r="E21" s="210"/>
      <c r="F21" s="210"/>
      <c r="G21" s="210"/>
      <c r="H21" s="209"/>
      <c r="I21" s="209"/>
    </row>
    <row r="22" spans="1:9" ht="22.5" customHeight="1">
      <c r="A22" s="209"/>
      <c r="B22" s="209"/>
      <c r="C22" s="210"/>
      <c r="D22" s="210"/>
      <c r="E22" s="210"/>
      <c r="F22" s="210"/>
      <c r="G22" s="210"/>
      <c r="H22" s="209"/>
      <c r="I22" s="209"/>
    </row>
    <row r="23" spans="1:9" ht="22.5" customHeight="1">
      <c r="A23" s="209"/>
      <c r="B23" s="209"/>
      <c r="C23" s="210"/>
      <c r="D23" s="210"/>
      <c r="E23" s="210"/>
      <c r="F23" s="210"/>
      <c r="G23" s="210"/>
      <c r="H23" s="209"/>
      <c r="I23" s="209"/>
    </row>
    <row r="24" spans="1:9" ht="22.5" customHeight="1">
      <c r="A24" s="209"/>
      <c r="B24" s="209"/>
      <c r="C24" s="210"/>
      <c r="D24" s="210"/>
      <c r="E24" s="210"/>
      <c r="F24" s="210"/>
      <c r="G24" s="210"/>
      <c r="H24" s="209"/>
      <c r="I24" s="209"/>
    </row>
    <row r="25" spans="1:9" ht="22.5" customHeight="1">
      <c r="A25" s="209"/>
      <c r="B25" s="209"/>
      <c r="C25" s="210"/>
      <c r="D25" s="210"/>
      <c r="E25" s="210"/>
      <c r="F25" s="210"/>
      <c r="G25" s="210"/>
      <c r="H25" s="209"/>
      <c r="I25" s="209"/>
    </row>
    <row r="26" spans="1:9" ht="22.5" customHeight="1">
      <c r="A26" s="209"/>
      <c r="B26" s="209"/>
      <c r="C26" s="210"/>
      <c r="D26" s="210"/>
      <c r="E26" s="210"/>
      <c r="F26" s="210"/>
      <c r="G26" s="210"/>
      <c r="H26" s="209"/>
      <c r="I26" s="209"/>
    </row>
    <row r="27" spans="1:9" ht="22.5" customHeight="1">
      <c r="A27" s="209"/>
      <c r="B27" s="209"/>
      <c r="C27" s="210"/>
      <c r="D27" s="210"/>
      <c r="E27" s="210"/>
      <c r="F27" s="210"/>
      <c r="G27" s="210"/>
      <c r="H27" s="209"/>
      <c r="I27" s="209"/>
    </row>
    <row r="28" spans="1:9" ht="22.5" customHeight="1">
      <c r="A28" s="209"/>
      <c r="B28" s="209"/>
      <c r="C28" s="210"/>
      <c r="D28" s="210"/>
      <c r="E28" s="210"/>
      <c r="F28" s="210"/>
      <c r="G28" s="210"/>
      <c r="H28" s="209"/>
      <c r="I28" s="209"/>
    </row>
    <row r="29" spans="1:9" ht="22.5" customHeight="1">
      <c r="A29" s="209"/>
      <c r="B29" s="209"/>
      <c r="C29" s="210"/>
      <c r="D29" s="210"/>
      <c r="E29" s="210"/>
      <c r="F29" s="210"/>
      <c r="G29" s="210"/>
      <c r="H29" s="209"/>
      <c r="I29" s="209"/>
    </row>
    <row r="30" spans="1:9" ht="22.5" customHeight="1">
      <c r="A30" s="209"/>
      <c r="B30" s="209"/>
      <c r="C30" s="210"/>
      <c r="D30" s="210"/>
      <c r="E30" s="210"/>
      <c r="F30" s="210"/>
      <c r="G30" s="210"/>
      <c r="H30" s="209"/>
      <c r="I30" s="209"/>
    </row>
    <row r="31" spans="1:9" ht="22.5" customHeight="1">
      <c r="A31" s="209"/>
      <c r="B31" s="209"/>
      <c r="C31" s="210"/>
      <c r="D31" s="210"/>
      <c r="E31" s="210"/>
      <c r="F31" s="210"/>
      <c r="G31" s="210"/>
      <c r="H31" s="209"/>
      <c r="I31" s="209"/>
    </row>
    <row r="33" spans="1:9">
      <c r="A33" s="37" t="s">
        <v>83</v>
      </c>
    </row>
    <row r="34" spans="1:9" ht="13.5" customHeight="1">
      <c r="A34" s="286" t="s">
        <v>84</v>
      </c>
      <c r="B34" s="286"/>
      <c r="C34" s="286"/>
      <c r="D34" s="286"/>
      <c r="E34" s="286"/>
      <c r="F34" s="286"/>
      <c r="G34" s="286"/>
      <c r="H34" s="286"/>
      <c r="I34" s="286"/>
    </row>
    <row r="35" spans="1:9">
      <c r="A35" s="286"/>
      <c r="B35" s="286"/>
      <c r="C35" s="286"/>
      <c r="D35" s="286"/>
      <c r="E35" s="286"/>
      <c r="F35" s="286"/>
      <c r="G35" s="286"/>
      <c r="H35" s="286"/>
      <c r="I35" s="286"/>
    </row>
    <row r="36" spans="1:9">
      <c r="A36" s="286"/>
      <c r="B36" s="286"/>
      <c r="C36" s="286"/>
      <c r="D36" s="286"/>
      <c r="E36" s="286"/>
      <c r="F36" s="286"/>
      <c r="G36" s="286"/>
      <c r="H36" s="286"/>
      <c r="I36" s="286"/>
    </row>
    <row r="37" spans="1:9">
      <c r="A37" s="286"/>
      <c r="B37" s="286"/>
      <c r="C37" s="286"/>
      <c r="D37" s="286"/>
      <c r="E37" s="286"/>
      <c r="F37" s="286"/>
      <c r="G37" s="286"/>
      <c r="H37" s="286"/>
      <c r="I37" s="286"/>
    </row>
    <row r="38" spans="1:9">
      <c r="A38" s="286"/>
      <c r="B38" s="286"/>
      <c r="C38" s="286"/>
      <c r="D38" s="286"/>
      <c r="E38" s="286"/>
      <c r="F38" s="286"/>
      <c r="G38" s="286"/>
      <c r="H38" s="286"/>
      <c r="I38" s="286"/>
    </row>
    <row r="39" spans="1:9">
      <c r="A39" s="286"/>
      <c r="B39" s="286"/>
      <c r="C39" s="286"/>
      <c r="D39" s="286"/>
      <c r="E39" s="286"/>
      <c r="F39" s="286"/>
      <c r="G39" s="286"/>
      <c r="H39" s="286"/>
      <c r="I39" s="286"/>
    </row>
  </sheetData>
  <sheetProtection algorithmName="SHA-512" hashValue="sNqvMxGuwqi/nAjpm55OpZhuyjZbHjXmEsFxjP+FAVNtuUuMthdaEV6yc1Mcc1Plf0IKLCtzsR4/kIQ/GQfztQ==" saltValue="gOm9xKAopnJRESKBZsDfKQ==" spinCount="100000" sheet="1" objects="1" scenarios="1"/>
  <mergeCells count="8">
    <mergeCell ref="J6:M7"/>
    <mergeCell ref="A34:I39"/>
    <mergeCell ref="C4:F4"/>
    <mergeCell ref="I4:I5"/>
    <mergeCell ref="H4:H5"/>
    <mergeCell ref="G4:G5"/>
    <mergeCell ref="B4:B5"/>
    <mergeCell ref="A4:A5"/>
  </mergeCells>
  <phoneticPr fontId="3"/>
  <pageMargins left="0.59055118110236227" right="0"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D5B0-2239-4DA3-A35B-9B69FBC0C62D}">
  <dimension ref="A1:M39"/>
  <sheetViews>
    <sheetView view="pageBreakPreview" zoomScaleNormal="100" zoomScaleSheetLayoutView="100" workbookViewId="0">
      <selection activeCell="H6" sqref="H6"/>
    </sheetView>
  </sheetViews>
  <sheetFormatPr defaultColWidth="9" defaultRowHeight="13.5"/>
  <cols>
    <col min="1" max="2" width="16.875" style="37" customWidth="1"/>
    <col min="3" max="7" width="5.125" style="37" customWidth="1"/>
    <col min="8" max="9" width="16.875" style="37" customWidth="1"/>
    <col min="10" max="16384" width="9" style="37"/>
  </cols>
  <sheetData>
    <row r="1" spans="1:13">
      <c r="A1" s="37" t="s">
        <v>71</v>
      </c>
    </row>
    <row r="3" spans="1:13">
      <c r="A3" s="37" t="s">
        <v>72</v>
      </c>
    </row>
    <row r="4" spans="1:13">
      <c r="A4" s="287" t="s">
        <v>73</v>
      </c>
      <c r="B4" s="287" t="s">
        <v>74</v>
      </c>
      <c r="C4" s="287" t="s">
        <v>75</v>
      </c>
      <c r="D4" s="287"/>
      <c r="E4" s="287"/>
      <c r="F4" s="287"/>
      <c r="G4" s="287" t="s">
        <v>80</v>
      </c>
      <c r="H4" s="287" t="s">
        <v>81</v>
      </c>
      <c r="I4" s="287" t="s">
        <v>82</v>
      </c>
    </row>
    <row r="5" spans="1:13">
      <c r="A5" s="287"/>
      <c r="B5" s="287"/>
      <c r="C5" s="113" t="s">
        <v>76</v>
      </c>
      <c r="D5" s="113" t="s">
        <v>77</v>
      </c>
      <c r="E5" s="113" t="s">
        <v>78</v>
      </c>
      <c r="F5" s="113" t="s">
        <v>79</v>
      </c>
      <c r="G5" s="287"/>
      <c r="H5" s="287"/>
      <c r="I5" s="287"/>
    </row>
    <row r="6" spans="1:13" ht="22.5" customHeight="1">
      <c r="A6" s="209"/>
      <c r="B6" s="209"/>
      <c r="C6" s="210"/>
      <c r="D6" s="210"/>
      <c r="E6" s="210"/>
      <c r="F6" s="210"/>
      <c r="G6" s="210"/>
      <c r="H6" s="209"/>
      <c r="I6" s="209"/>
      <c r="J6" s="283" t="s">
        <v>210</v>
      </c>
      <c r="K6" s="284"/>
      <c r="L6" s="284"/>
      <c r="M6" s="284"/>
    </row>
    <row r="7" spans="1:13" ht="22.5" customHeight="1">
      <c r="A7" s="209"/>
      <c r="B7" s="209"/>
      <c r="C7" s="210"/>
      <c r="D7" s="210"/>
      <c r="E7" s="210"/>
      <c r="F7" s="210"/>
      <c r="G7" s="210"/>
      <c r="H7" s="209"/>
      <c r="I7" s="209"/>
      <c r="J7" s="285"/>
      <c r="K7" s="284"/>
      <c r="L7" s="284"/>
      <c r="M7" s="284"/>
    </row>
    <row r="8" spans="1:13" ht="22.5" customHeight="1">
      <c r="A8" s="209"/>
      <c r="B8" s="209"/>
      <c r="C8" s="210"/>
      <c r="D8" s="210"/>
      <c r="E8" s="210"/>
      <c r="F8" s="210"/>
      <c r="G8" s="210"/>
      <c r="H8" s="209"/>
      <c r="I8" s="209"/>
    </row>
    <row r="9" spans="1:13" ht="22.5" customHeight="1">
      <c r="A9" s="209"/>
      <c r="B9" s="209"/>
      <c r="C9" s="210"/>
      <c r="D9" s="210"/>
      <c r="E9" s="210"/>
      <c r="F9" s="210"/>
      <c r="G9" s="210"/>
      <c r="H9" s="209"/>
      <c r="I9" s="209"/>
    </row>
    <row r="10" spans="1:13" ht="22.5" customHeight="1">
      <c r="A10" s="209"/>
      <c r="B10" s="209"/>
      <c r="C10" s="210"/>
      <c r="D10" s="210"/>
      <c r="E10" s="210"/>
      <c r="F10" s="210"/>
      <c r="G10" s="210"/>
      <c r="H10" s="209"/>
      <c r="I10" s="209"/>
    </row>
    <row r="11" spans="1:13" ht="22.5" customHeight="1">
      <c r="A11" s="209"/>
      <c r="B11" s="209"/>
      <c r="C11" s="210"/>
      <c r="D11" s="210"/>
      <c r="E11" s="210"/>
      <c r="F11" s="210"/>
      <c r="G11" s="210"/>
      <c r="H11" s="209"/>
      <c r="I11" s="209"/>
    </row>
    <row r="12" spans="1:13" ht="22.5" customHeight="1">
      <c r="A12" s="209"/>
      <c r="B12" s="209"/>
      <c r="C12" s="210"/>
      <c r="D12" s="210"/>
      <c r="E12" s="210"/>
      <c r="F12" s="210"/>
      <c r="G12" s="210"/>
      <c r="H12" s="209"/>
      <c r="I12" s="209"/>
    </row>
    <row r="13" spans="1:13" ht="22.5" customHeight="1">
      <c r="A13" s="209"/>
      <c r="B13" s="209"/>
      <c r="C13" s="210"/>
      <c r="D13" s="210"/>
      <c r="E13" s="210"/>
      <c r="F13" s="210"/>
      <c r="G13" s="210"/>
      <c r="H13" s="209"/>
      <c r="I13" s="209"/>
    </row>
    <row r="14" spans="1:13" ht="22.5" customHeight="1">
      <c r="A14" s="209"/>
      <c r="B14" s="209"/>
      <c r="C14" s="210"/>
      <c r="D14" s="210"/>
      <c r="E14" s="210"/>
      <c r="F14" s="210"/>
      <c r="G14" s="210"/>
      <c r="H14" s="209"/>
      <c r="I14" s="209"/>
    </row>
    <row r="15" spans="1:13" ht="22.5" customHeight="1">
      <c r="A15" s="209"/>
      <c r="B15" s="209"/>
      <c r="C15" s="210"/>
      <c r="D15" s="210"/>
      <c r="E15" s="210"/>
      <c r="F15" s="210"/>
      <c r="G15" s="210"/>
      <c r="H15" s="209"/>
      <c r="I15" s="209"/>
    </row>
    <row r="16" spans="1:13" ht="22.5" customHeight="1">
      <c r="A16" s="209"/>
      <c r="B16" s="209"/>
      <c r="C16" s="210"/>
      <c r="D16" s="210"/>
      <c r="E16" s="210"/>
      <c r="F16" s="210"/>
      <c r="G16" s="210"/>
      <c r="H16" s="209"/>
      <c r="I16" s="209"/>
    </row>
    <row r="17" spans="1:9" ht="22.5" customHeight="1">
      <c r="A17" s="209"/>
      <c r="B17" s="209"/>
      <c r="C17" s="210"/>
      <c r="D17" s="210"/>
      <c r="E17" s="210"/>
      <c r="F17" s="210"/>
      <c r="G17" s="210"/>
      <c r="H17" s="209"/>
      <c r="I17" s="209"/>
    </row>
    <row r="18" spans="1:9" ht="22.5" customHeight="1">
      <c r="A18" s="209"/>
      <c r="B18" s="209"/>
      <c r="C18" s="210"/>
      <c r="D18" s="210"/>
      <c r="E18" s="210"/>
      <c r="F18" s="210"/>
      <c r="G18" s="210"/>
      <c r="H18" s="209"/>
      <c r="I18" s="209"/>
    </row>
    <row r="19" spans="1:9" ht="22.5" customHeight="1">
      <c r="A19" s="209"/>
      <c r="B19" s="209"/>
      <c r="C19" s="210"/>
      <c r="D19" s="210"/>
      <c r="E19" s="210"/>
      <c r="F19" s="210"/>
      <c r="G19" s="210"/>
      <c r="H19" s="209"/>
      <c r="I19" s="209"/>
    </row>
    <row r="20" spans="1:9" ht="22.5" customHeight="1">
      <c r="A20" s="209"/>
      <c r="B20" s="209"/>
      <c r="C20" s="210"/>
      <c r="D20" s="210"/>
      <c r="E20" s="210"/>
      <c r="F20" s="210"/>
      <c r="G20" s="210"/>
      <c r="H20" s="209"/>
      <c r="I20" s="209"/>
    </row>
    <row r="21" spans="1:9" ht="22.5" customHeight="1">
      <c r="A21" s="209"/>
      <c r="B21" s="209"/>
      <c r="C21" s="210"/>
      <c r="D21" s="210"/>
      <c r="E21" s="210"/>
      <c r="F21" s="210"/>
      <c r="G21" s="210"/>
      <c r="H21" s="209"/>
      <c r="I21" s="209"/>
    </row>
    <row r="22" spans="1:9" ht="22.5" customHeight="1">
      <c r="A22" s="209"/>
      <c r="B22" s="209"/>
      <c r="C22" s="210"/>
      <c r="D22" s="210"/>
      <c r="E22" s="210"/>
      <c r="F22" s="210"/>
      <c r="G22" s="210"/>
      <c r="H22" s="209"/>
      <c r="I22" s="209"/>
    </row>
    <row r="23" spans="1:9" ht="22.5" customHeight="1">
      <c r="A23" s="209"/>
      <c r="B23" s="209"/>
      <c r="C23" s="210"/>
      <c r="D23" s="210"/>
      <c r="E23" s="210"/>
      <c r="F23" s="210"/>
      <c r="G23" s="210"/>
      <c r="H23" s="209"/>
      <c r="I23" s="209"/>
    </row>
    <row r="24" spans="1:9" ht="22.5" customHeight="1">
      <c r="A24" s="209"/>
      <c r="B24" s="209"/>
      <c r="C24" s="210"/>
      <c r="D24" s="210"/>
      <c r="E24" s="210"/>
      <c r="F24" s="210"/>
      <c r="G24" s="210"/>
      <c r="H24" s="209"/>
      <c r="I24" s="209"/>
    </row>
    <row r="25" spans="1:9" ht="22.5" customHeight="1">
      <c r="A25" s="209"/>
      <c r="B25" s="209"/>
      <c r="C25" s="210"/>
      <c r="D25" s="210"/>
      <c r="E25" s="210"/>
      <c r="F25" s="210"/>
      <c r="G25" s="210"/>
      <c r="H25" s="209"/>
      <c r="I25" s="209"/>
    </row>
    <row r="26" spans="1:9" ht="22.5" customHeight="1">
      <c r="A26" s="209"/>
      <c r="B26" s="209"/>
      <c r="C26" s="210"/>
      <c r="D26" s="210"/>
      <c r="E26" s="210"/>
      <c r="F26" s="210"/>
      <c r="G26" s="210"/>
      <c r="H26" s="209"/>
      <c r="I26" s="209"/>
    </row>
    <row r="27" spans="1:9" ht="22.5" customHeight="1">
      <c r="A27" s="209"/>
      <c r="B27" s="209"/>
      <c r="C27" s="210"/>
      <c r="D27" s="210"/>
      <c r="E27" s="210"/>
      <c r="F27" s="210"/>
      <c r="G27" s="210"/>
      <c r="H27" s="209"/>
      <c r="I27" s="209"/>
    </row>
    <row r="28" spans="1:9" ht="22.5" customHeight="1">
      <c r="A28" s="209"/>
      <c r="B28" s="209"/>
      <c r="C28" s="210"/>
      <c r="D28" s="210"/>
      <c r="E28" s="210"/>
      <c r="F28" s="210"/>
      <c r="G28" s="210"/>
      <c r="H28" s="209"/>
      <c r="I28" s="209"/>
    </row>
    <row r="29" spans="1:9" ht="22.5" customHeight="1">
      <c r="A29" s="209"/>
      <c r="B29" s="209"/>
      <c r="C29" s="210"/>
      <c r="D29" s="210"/>
      <c r="E29" s="210"/>
      <c r="F29" s="210"/>
      <c r="G29" s="210"/>
      <c r="H29" s="209"/>
      <c r="I29" s="209"/>
    </row>
    <row r="30" spans="1:9" ht="22.5" customHeight="1">
      <c r="A30" s="209"/>
      <c r="B30" s="209"/>
      <c r="C30" s="210"/>
      <c r="D30" s="210"/>
      <c r="E30" s="210"/>
      <c r="F30" s="210"/>
      <c r="G30" s="210"/>
      <c r="H30" s="209"/>
      <c r="I30" s="209"/>
    </row>
    <row r="31" spans="1:9" ht="22.5" customHeight="1">
      <c r="A31" s="209"/>
      <c r="B31" s="209"/>
      <c r="C31" s="210"/>
      <c r="D31" s="210"/>
      <c r="E31" s="210"/>
      <c r="F31" s="210"/>
      <c r="G31" s="210"/>
      <c r="H31" s="209"/>
      <c r="I31" s="209"/>
    </row>
    <row r="33" spans="1:9">
      <c r="A33" s="37" t="s">
        <v>83</v>
      </c>
    </row>
    <row r="34" spans="1:9" ht="13.5" customHeight="1">
      <c r="A34" s="286" t="s">
        <v>84</v>
      </c>
      <c r="B34" s="286"/>
      <c r="C34" s="286"/>
      <c r="D34" s="286"/>
      <c r="E34" s="286"/>
      <c r="F34" s="286"/>
      <c r="G34" s="286"/>
      <c r="H34" s="286"/>
      <c r="I34" s="286"/>
    </row>
    <row r="35" spans="1:9">
      <c r="A35" s="286"/>
      <c r="B35" s="286"/>
      <c r="C35" s="286"/>
      <c r="D35" s="286"/>
      <c r="E35" s="286"/>
      <c r="F35" s="286"/>
      <c r="G35" s="286"/>
      <c r="H35" s="286"/>
      <c r="I35" s="286"/>
    </row>
    <row r="36" spans="1:9">
      <c r="A36" s="286"/>
      <c r="B36" s="286"/>
      <c r="C36" s="286"/>
      <c r="D36" s="286"/>
      <c r="E36" s="286"/>
      <c r="F36" s="286"/>
      <c r="G36" s="286"/>
      <c r="H36" s="286"/>
      <c r="I36" s="286"/>
    </row>
    <row r="37" spans="1:9">
      <c r="A37" s="286"/>
      <c r="B37" s="286"/>
      <c r="C37" s="286"/>
      <c r="D37" s="286"/>
      <c r="E37" s="286"/>
      <c r="F37" s="286"/>
      <c r="G37" s="286"/>
      <c r="H37" s="286"/>
      <c r="I37" s="286"/>
    </row>
    <row r="38" spans="1:9">
      <c r="A38" s="286"/>
      <c r="B38" s="286"/>
      <c r="C38" s="286"/>
      <c r="D38" s="286"/>
      <c r="E38" s="286"/>
      <c r="F38" s="286"/>
      <c r="G38" s="286"/>
      <c r="H38" s="286"/>
      <c r="I38" s="286"/>
    </row>
    <row r="39" spans="1:9">
      <c r="A39" s="286"/>
      <c r="B39" s="286"/>
      <c r="C39" s="286"/>
      <c r="D39" s="286"/>
      <c r="E39" s="286"/>
      <c r="F39" s="286"/>
      <c r="G39" s="286"/>
      <c r="H39" s="286"/>
      <c r="I39" s="286"/>
    </row>
  </sheetData>
  <sheetProtection algorithmName="SHA-512" hashValue="uS8J1yYBwBIYkczUmWKuHxnTrWivUNprrbx+uy1LQF8izx5tNhM067euiM/Eyd/f5b+Ke59DxL86dFwo5POuWg==" saltValue="lNnERPtA27/AAUIkvPM8QQ==" spinCount="100000" sheet="1" objects="1" scenarios="1"/>
  <mergeCells count="8">
    <mergeCell ref="J6:M7"/>
    <mergeCell ref="A34:I39"/>
    <mergeCell ref="A4:A5"/>
    <mergeCell ref="B4:B5"/>
    <mergeCell ref="C4:F4"/>
    <mergeCell ref="G4:G5"/>
    <mergeCell ref="H4:H5"/>
    <mergeCell ref="I4:I5"/>
  </mergeCells>
  <phoneticPr fontId="3"/>
  <pageMargins left="0.59055118110236227" right="0"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4518-82E4-4293-AF1F-120FEB8D9892}">
  <sheetPr>
    <pageSetUpPr fitToPage="1"/>
  </sheetPr>
  <dimension ref="A1:T85"/>
  <sheetViews>
    <sheetView showGridLines="0" showWhiteSpace="0" view="pageBreakPreview" zoomScale="70" zoomScaleNormal="55" zoomScaleSheetLayoutView="70" workbookViewId="0">
      <selection activeCell="D60" sqref="D60"/>
    </sheetView>
  </sheetViews>
  <sheetFormatPr defaultColWidth="9" defaultRowHeight="12"/>
  <cols>
    <col min="1" max="1" width="3.625" style="15" customWidth="1"/>
    <col min="2" max="2" width="25.625" style="15" customWidth="1"/>
    <col min="3" max="3" width="16.5" style="15" customWidth="1"/>
    <col min="4" max="4" width="15.5" style="15" customWidth="1"/>
    <col min="5" max="5" width="16.875" style="15" customWidth="1"/>
    <col min="6" max="6" width="23.5" style="15" customWidth="1"/>
    <col min="7" max="7" width="19.875" style="15" customWidth="1"/>
    <col min="8" max="8" width="34.125" style="15" customWidth="1"/>
    <col min="9" max="9" width="3.125" style="211" customWidth="1"/>
    <col min="10" max="17" width="9" style="211"/>
    <col min="18" max="18" width="9" style="211" customWidth="1"/>
    <col min="19" max="20" width="9" style="211"/>
    <col min="21" max="16384" width="9" style="15"/>
  </cols>
  <sheetData>
    <row r="1" spans="1:20" ht="47.25" customHeight="1"/>
    <row r="2" spans="1:20" ht="19.5" customHeight="1">
      <c r="B2" s="216" t="s">
        <v>196</v>
      </c>
      <c r="C2" s="217"/>
      <c r="D2" s="217"/>
      <c r="E2" s="217"/>
      <c r="F2" s="217"/>
      <c r="G2" s="217"/>
      <c r="H2" s="218" t="s">
        <v>38</v>
      </c>
    </row>
    <row r="3" spans="1:20" ht="7.5" customHeight="1">
      <c r="B3" s="217"/>
      <c r="C3" s="217"/>
      <c r="D3" s="217"/>
      <c r="E3" s="217"/>
      <c r="F3" s="217"/>
      <c r="G3" s="217"/>
      <c r="H3" s="219"/>
    </row>
    <row r="4" spans="1:20" ht="25.5">
      <c r="B4" s="289" t="s">
        <v>0</v>
      </c>
      <c r="C4" s="289"/>
      <c r="D4" s="289"/>
      <c r="E4" s="289"/>
      <c r="F4" s="289"/>
      <c r="G4" s="289"/>
      <c r="H4" s="289"/>
    </row>
    <row r="5" spans="1:20" ht="17.25" customHeight="1">
      <c r="B5" s="220"/>
      <c r="C5" s="302" t="s">
        <v>238</v>
      </c>
      <c r="D5" s="302"/>
      <c r="E5" s="302"/>
      <c r="F5" s="302"/>
      <c r="G5" s="302"/>
      <c r="H5" s="220"/>
    </row>
    <row r="6" spans="1:20" ht="33" customHeight="1">
      <c r="B6" s="221" t="s">
        <v>1</v>
      </c>
      <c r="C6" s="220"/>
      <c r="D6" s="220"/>
      <c r="E6" s="220"/>
      <c r="F6" s="220"/>
      <c r="G6" s="220"/>
      <c r="H6" s="220"/>
    </row>
    <row r="7" spans="1:20" ht="42.75" customHeight="1">
      <c r="E7" s="27"/>
      <c r="F7" s="50" t="s">
        <v>131</v>
      </c>
      <c r="G7" s="290">
        <f>'別添１　事業者基本情報【幹事社、コンソーシアム参加事業者】'!C4</f>
        <v>0</v>
      </c>
      <c r="H7" s="290"/>
      <c r="J7" s="212" t="s">
        <v>209</v>
      </c>
      <c r="K7" s="212"/>
    </row>
    <row r="8" spans="1:20" ht="35.25" customHeight="1">
      <c r="C8" s="18"/>
      <c r="E8" s="27"/>
      <c r="F8" s="28" t="s">
        <v>2</v>
      </c>
      <c r="G8" s="303">
        <f>'別添１　事業者基本情報【幹事社、コンソーシアム参加事業者】'!C3</f>
        <v>0</v>
      </c>
      <c r="H8" s="303"/>
      <c r="J8" s="212" t="s">
        <v>37</v>
      </c>
      <c r="K8" s="212"/>
    </row>
    <row r="9" spans="1:20" ht="35.25" customHeight="1">
      <c r="C9" s="18"/>
      <c r="E9" s="27"/>
      <c r="F9" s="28" t="s">
        <v>3</v>
      </c>
      <c r="G9" s="291"/>
      <c r="H9" s="291"/>
      <c r="K9" s="212"/>
    </row>
    <row r="10" spans="1:20" ht="48" customHeight="1">
      <c r="C10" s="18"/>
      <c r="F10" s="17"/>
      <c r="G10" s="83"/>
      <c r="H10" s="84" t="s">
        <v>4</v>
      </c>
      <c r="J10" s="212" t="s">
        <v>253</v>
      </c>
      <c r="K10" s="212"/>
    </row>
    <row r="11" spans="1:20" ht="24">
      <c r="B11" s="292" t="s">
        <v>5</v>
      </c>
      <c r="C11" s="292"/>
      <c r="D11" s="292"/>
      <c r="E11" s="292"/>
      <c r="F11" s="292"/>
      <c r="G11" s="292"/>
      <c r="H11" s="292"/>
      <c r="J11" s="212"/>
      <c r="K11" s="212"/>
    </row>
    <row r="12" spans="1:20" ht="18.75">
      <c r="C12" s="18"/>
      <c r="F12" s="17"/>
      <c r="G12" s="85"/>
      <c r="H12" s="83"/>
      <c r="J12" s="212" t="s">
        <v>6</v>
      </c>
      <c r="K12" s="212"/>
    </row>
    <row r="13" spans="1:20" ht="19.5" customHeight="1">
      <c r="B13" s="29" t="s">
        <v>7</v>
      </c>
      <c r="E13" s="19"/>
      <c r="J13" s="212"/>
      <c r="K13" s="212"/>
    </row>
    <row r="14" spans="1:20" ht="9.75" customHeight="1">
      <c r="J14" s="212"/>
      <c r="K14" s="212"/>
    </row>
    <row r="15" spans="1:20" ht="19.5" customHeight="1" thickBot="1">
      <c r="B15" s="30" t="s">
        <v>8</v>
      </c>
      <c r="C15" s="30" t="s">
        <v>41</v>
      </c>
      <c r="D15" s="30" t="s">
        <v>9</v>
      </c>
      <c r="E15" s="30" t="s">
        <v>10</v>
      </c>
      <c r="F15" s="293" t="s">
        <v>11</v>
      </c>
      <c r="G15" s="294"/>
      <c r="H15" s="295"/>
      <c r="J15" s="212"/>
      <c r="K15" s="212"/>
    </row>
    <row r="16" spans="1:20" s="20" customFormat="1" ht="19.5" customHeight="1" thickTop="1">
      <c r="A16" s="24" t="str">
        <f>IF(COUNTA(B16)&lt;1,"",COUNTA($B$16:B16))</f>
        <v/>
      </c>
      <c r="B16" s="86"/>
      <c r="C16" s="86"/>
      <c r="D16" s="86"/>
      <c r="E16" s="25" t="str">
        <f>IF(OR(C16="",D16=""),"",IF(AND(D16&lt;4,0&lt;D16),VLOOKUP($C16,健保等級単価一覧表!$B:$D,3,FALSE),(VLOOKUP($C16,健保等級単価一覧表!$B:$D,2,FALSE))))</f>
        <v/>
      </c>
      <c r="F16" s="296"/>
      <c r="G16" s="297"/>
      <c r="H16" s="298"/>
      <c r="I16" s="211"/>
      <c r="J16" s="212" t="s">
        <v>12</v>
      </c>
      <c r="K16" s="213"/>
      <c r="L16" s="214"/>
      <c r="M16" s="214"/>
      <c r="N16" s="214"/>
      <c r="O16" s="214"/>
      <c r="P16" s="214"/>
      <c r="Q16" s="214"/>
      <c r="R16" s="214"/>
      <c r="S16" s="214"/>
      <c r="T16" s="214"/>
    </row>
    <row r="17" spans="1:20" s="20" customFormat="1" ht="19.5" customHeight="1">
      <c r="A17" s="24" t="str">
        <f>IF(COUNTA(B17)&lt;1,"",COUNTA($B$16:B17))</f>
        <v/>
      </c>
      <c r="B17" s="9"/>
      <c r="C17" s="87"/>
      <c r="D17" s="87"/>
      <c r="E17" s="25" t="str">
        <f>IF(OR(C17="",D17=""),"",IF(AND(D17&lt;4,0&lt;D17),VLOOKUP($C17,健保等級単価一覧表!$B:$D,3,FALSE),(VLOOKUP($C17,健保等級単価一覧表!$B:$D,2,FALSE))))</f>
        <v/>
      </c>
      <c r="F17" s="299"/>
      <c r="G17" s="300"/>
      <c r="H17" s="301"/>
      <c r="I17" s="214"/>
      <c r="J17" s="213"/>
      <c r="K17" s="213"/>
      <c r="L17" s="214"/>
      <c r="M17" s="214"/>
      <c r="N17" s="214"/>
      <c r="O17" s="214"/>
      <c r="P17" s="214"/>
      <c r="Q17" s="214"/>
      <c r="R17" s="214"/>
      <c r="S17" s="214"/>
      <c r="T17" s="214"/>
    </row>
    <row r="18" spans="1:20" s="20" customFormat="1" ht="19.5" customHeight="1">
      <c r="A18" s="24" t="str">
        <f>IF(COUNTA(B18)&lt;1,"",COUNTA($B$16:B18))</f>
        <v/>
      </c>
      <c r="B18" s="9"/>
      <c r="C18" s="9"/>
      <c r="D18" s="9"/>
      <c r="E18" s="25" t="str">
        <f>IF(OR(C18="",D18=""),"",IF(AND(D18&lt;4,0&lt;D18),VLOOKUP($C18,健保等級単価一覧表!$B:$D,3,FALSE),(VLOOKUP($C18,健保等級単価一覧表!$B:$D,2,FALSE))))</f>
        <v/>
      </c>
      <c r="F18" s="299"/>
      <c r="G18" s="300"/>
      <c r="H18" s="301"/>
      <c r="I18" s="214"/>
      <c r="J18" s="213"/>
      <c r="K18" s="213"/>
      <c r="L18" s="214"/>
      <c r="M18" s="214"/>
      <c r="N18" s="214"/>
      <c r="O18" s="214"/>
      <c r="P18" s="214"/>
      <c r="Q18" s="214"/>
      <c r="R18" s="214"/>
      <c r="S18" s="214"/>
      <c r="T18" s="214"/>
    </row>
    <row r="19" spans="1:20" s="20" customFormat="1" ht="19.5" customHeight="1">
      <c r="A19" s="24" t="str">
        <f>IF(COUNTA(B19)&lt;1,"",COUNTA($B$16:B19))</f>
        <v/>
      </c>
      <c r="B19" s="9"/>
      <c r="C19" s="9"/>
      <c r="D19" s="9"/>
      <c r="E19" s="25" t="str">
        <f>IF(OR(C19="",D19=""),"",IF(AND(D19&lt;4,0&lt;D19),VLOOKUP($C19,健保等級単価一覧表!$B:$D,3,FALSE),(VLOOKUP($C19,健保等級単価一覧表!$B:$D,2,FALSE))))</f>
        <v/>
      </c>
      <c r="F19" s="299"/>
      <c r="G19" s="300"/>
      <c r="H19" s="301"/>
      <c r="I19" s="214"/>
      <c r="J19" s="215" t="s">
        <v>212</v>
      </c>
      <c r="K19" s="213"/>
      <c r="L19" s="214"/>
      <c r="M19" s="214"/>
      <c r="N19" s="214"/>
      <c r="O19" s="214"/>
      <c r="P19" s="214"/>
      <c r="Q19" s="214"/>
      <c r="R19" s="214"/>
      <c r="S19" s="214"/>
      <c r="T19" s="214"/>
    </row>
    <row r="20" spans="1:20" s="20" customFormat="1" ht="19.5" customHeight="1">
      <c r="A20" s="24" t="str">
        <f>IF(COUNTA(B20)&lt;1,"",COUNTA($B$16:B20))</f>
        <v/>
      </c>
      <c r="B20" s="9"/>
      <c r="C20" s="9"/>
      <c r="D20" s="9"/>
      <c r="E20" s="25" t="str">
        <f>IF(OR(C20="",D20=""),"",IF(AND(D20&lt;4,0&lt;D20),VLOOKUP($C20,健保等級単価一覧表!$B:$D,3,FALSE),(VLOOKUP($C20,健保等級単価一覧表!$B:$D,2,FALSE))))</f>
        <v/>
      </c>
      <c r="F20" s="299"/>
      <c r="G20" s="300"/>
      <c r="H20" s="301"/>
      <c r="I20" s="214"/>
      <c r="J20" s="213"/>
      <c r="K20" s="213"/>
      <c r="L20" s="214"/>
      <c r="M20" s="214"/>
      <c r="N20" s="214"/>
      <c r="O20" s="214"/>
      <c r="P20" s="214"/>
      <c r="Q20" s="214"/>
      <c r="R20" s="214"/>
      <c r="S20" s="214"/>
      <c r="T20" s="214"/>
    </row>
    <row r="21" spans="1:20" s="20" customFormat="1" ht="19.5" customHeight="1">
      <c r="A21" s="24" t="str">
        <f>IF(COUNTA(B21)&lt;1,"",COUNTA($B$16:B21))</f>
        <v/>
      </c>
      <c r="B21" s="9"/>
      <c r="C21" s="9"/>
      <c r="D21" s="9"/>
      <c r="E21" s="25" t="str">
        <f>IF(OR(C21="",D21=""),"",IF(AND(D21&lt;4,0&lt;D21),VLOOKUP($C21,健保等級単価一覧表!$B:$D,3,FALSE),(VLOOKUP($C21,健保等級単価一覧表!$B:$D,2,FALSE))))</f>
        <v/>
      </c>
      <c r="F21" s="299"/>
      <c r="G21" s="300"/>
      <c r="H21" s="301"/>
      <c r="I21" s="214"/>
      <c r="J21" s="213"/>
      <c r="K21" s="213"/>
      <c r="L21" s="214"/>
      <c r="M21" s="214"/>
      <c r="N21" s="214"/>
      <c r="O21" s="214"/>
      <c r="P21" s="214"/>
      <c r="Q21" s="214"/>
      <c r="R21" s="214"/>
      <c r="S21" s="214"/>
      <c r="T21" s="214"/>
    </row>
    <row r="22" spans="1:20" s="20" customFormat="1" ht="19.5" customHeight="1">
      <c r="A22" s="24" t="str">
        <f>IF(COUNTA(B22)&lt;1,"",COUNTA($B$16:B22))</f>
        <v/>
      </c>
      <c r="B22" s="9"/>
      <c r="C22" s="9"/>
      <c r="D22" s="9"/>
      <c r="E22" s="25" t="str">
        <f>IF(OR(C22="",D22=""),"",IF(AND(D22&lt;4,0&lt;D22),VLOOKUP($C22,健保等級単価一覧表!$B:$D,3,FALSE),(VLOOKUP($C22,健保等級単価一覧表!$B:$D,2,FALSE))))</f>
        <v/>
      </c>
      <c r="F22" s="288"/>
      <c r="G22" s="288"/>
      <c r="H22" s="288"/>
      <c r="I22" s="214"/>
      <c r="J22" s="213"/>
      <c r="K22" s="213"/>
      <c r="L22" s="214"/>
      <c r="M22" s="214"/>
      <c r="N22" s="214"/>
      <c r="O22" s="214"/>
      <c r="P22" s="214"/>
      <c r="Q22" s="214"/>
      <c r="R22" s="214"/>
      <c r="S22" s="214"/>
      <c r="T22" s="214"/>
    </row>
    <row r="23" spans="1:20" s="20" customFormat="1" ht="19.5" customHeight="1">
      <c r="A23" s="24" t="str">
        <f>IF(COUNTA(B23)&lt;1,"",COUNTA($B$16:B23))</f>
        <v/>
      </c>
      <c r="B23" s="9"/>
      <c r="C23" s="9"/>
      <c r="D23" s="9"/>
      <c r="E23" s="25" t="str">
        <f>IF(OR(C23="",D23=""),"",IF(AND(D23&lt;4,0&lt;D23),VLOOKUP($C23,健保等級単価一覧表!$B:$D,3,FALSE),(VLOOKUP($C23,健保等級単価一覧表!$B:$D,2,FALSE))))</f>
        <v/>
      </c>
      <c r="F23" s="288"/>
      <c r="G23" s="288"/>
      <c r="H23" s="288"/>
      <c r="I23" s="214"/>
      <c r="J23" s="213"/>
      <c r="K23" s="213"/>
      <c r="L23" s="214"/>
      <c r="M23" s="214"/>
      <c r="N23" s="214"/>
      <c r="O23" s="214"/>
      <c r="P23" s="214"/>
      <c r="Q23" s="214"/>
      <c r="R23" s="214"/>
      <c r="S23" s="214"/>
      <c r="T23" s="214"/>
    </row>
    <row r="24" spans="1:20" s="20" customFormat="1" ht="19.5" customHeight="1">
      <c r="A24" s="24" t="str">
        <f>IF(COUNTA(B24)&lt;1,"",COUNTA($B$16:B24))</f>
        <v/>
      </c>
      <c r="B24" s="9"/>
      <c r="C24" s="9"/>
      <c r="D24" s="9"/>
      <c r="E24" s="25" t="str">
        <f>IF(OR(C24="",D24=""),"",IF(AND(D24&lt;4,0&lt;D24),VLOOKUP($C24,健保等級単価一覧表!$B:$D,3,FALSE),(VLOOKUP($C24,健保等級単価一覧表!$B:$D,2,FALSE))))</f>
        <v/>
      </c>
      <c r="F24" s="288"/>
      <c r="G24" s="288"/>
      <c r="H24" s="288"/>
      <c r="I24" s="214"/>
      <c r="J24" s="213"/>
      <c r="K24" s="213"/>
      <c r="L24" s="214"/>
      <c r="M24" s="214"/>
      <c r="N24" s="214"/>
      <c r="O24" s="214"/>
      <c r="P24" s="214"/>
      <c r="Q24" s="214"/>
      <c r="R24" s="214"/>
      <c r="S24" s="214"/>
      <c r="T24" s="214"/>
    </row>
    <row r="25" spans="1:20" s="20" customFormat="1" ht="19.5" customHeight="1">
      <c r="A25" s="24" t="str">
        <f>IF(COUNTA(B25)&lt;1,"",COUNTA($B$16:B25))</f>
        <v/>
      </c>
      <c r="B25" s="9"/>
      <c r="C25" s="9"/>
      <c r="D25" s="9"/>
      <c r="E25" s="25" t="str">
        <f>IF(OR(C25="",D25=""),"",IF(AND(D25&lt;4,0&lt;D25),VLOOKUP($C25,健保等級単価一覧表!$B:$D,3,FALSE),(VLOOKUP($C25,健保等級単価一覧表!$B:$D,2,FALSE))))</f>
        <v/>
      </c>
      <c r="F25" s="288"/>
      <c r="G25" s="288"/>
      <c r="H25" s="288"/>
      <c r="I25" s="214"/>
      <c r="J25" s="213"/>
      <c r="K25" s="213"/>
      <c r="L25" s="214"/>
      <c r="M25" s="214"/>
      <c r="N25" s="214"/>
      <c r="O25" s="214"/>
      <c r="P25" s="214"/>
      <c r="Q25" s="214"/>
      <c r="R25" s="214"/>
      <c r="S25" s="214"/>
      <c r="T25" s="214"/>
    </row>
    <row r="26" spans="1:20" s="20" customFormat="1" ht="19.5" customHeight="1">
      <c r="A26" s="24" t="str">
        <f>IF(COUNTA(B26)&lt;1,"",COUNTA($B$16:B26))</f>
        <v/>
      </c>
      <c r="B26" s="9"/>
      <c r="C26" s="9"/>
      <c r="D26" s="9"/>
      <c r="E26" s="25" t="str">
        <f>IF(OR(C26="",D26=""),"",IF(AND(D26&lt;4,0&lt;D26),VLOOKUP($C26,健保等級単価一覧表!$B:$D,3,FALSE),(VLOOKUP($C26,健保等級単価一覧表!$B:$D,2,FALSE))))</f>
        <v/>
      </c>
      <c r="F26" s="288"/>
      <c r="G26" s="288"/>
      <c r="H26" s="288"/>
      <c r="I26" s="214"/>
      <c r="J26" s="213"/>
      <c r="K26" s="213"/>
      <c r="L26" s="214"/>
      <c r="M26" s="214"/>
      <c r="N26" s="214"/>
      <c r="O26" s="214"/>
      <c r="P26" s="214"/>
      <c r="Q26" s="214"/>
      <c r="R26" s="214"/>
      <c r="S26" s="214"/>
      <c r="T26" s="214"/>
    </row>
    <row r="27" spans="1:20" s="20" customFormat="1" ht="19.5" customHeight="1">
      <c r="A27" s="24" t="str">
        <f>IF(COUNTA(B27)&lt;1,"",COUNTA($B$16:B27))</f>
        <v/>
      </c>
      <c r="B27" s="9"/>
      <c r="C27" s="9"/>
      <c r="D27" s="9"/>
      <c r="E27" s="25" t="str">
        <f>IF(OR(C27="",D27=""),"",IF(AND(D27&lt;4,0&lt;D27),VLOOKUP($C27,健保等級単価一覧表!$B:$D,3,FALSE),(VLOOKUP($C27,健保等級単価一覧表!$B:$D,2,FALSE))))</f>
        <v/>
      </c>
      <c r="F27" s="288"/>
      <c r="G27" s="288"/>
      <c r="H27" s="288"/>
      <c r="I27" s="214"/>
      <c r="J27" s="213"/>
      <c r="K27" s="213"/>
      <c r="L27" s="214"/>
      <c r="M27" s="214"/>
      <c r="N27" s="214"/>
      <c r="O27" s="214"/>
      <c r="P27" s="214"/>
      <c r="Q27" s="214"/>
      <c r="R27" s="214"/>
      <c r="S27" s="214"/>
      <c r="T27" s="214"/>
    </row>
    <row r="28" spans="1:20" s="20" customFormat="1" ht="19.5" customHeight="1">
      <c r="A28" s="24" t="str">
        <f>IF(COUNTA(B28)&lt;1,"",COUNTA($B$16:B28))</f>
        <v/>
      </c>
      <c r="B28" s="9"/>
      <c r="C28" s="9"/>
      <c r="D28" s="9"/>
      <c r="E28" s="25" t="str">
        <f>IF(OR(C28="",D28=""),"",IF(AND(D28&lt;4,0&lt;D28),VLOOKUP($C28,健保等級単価一覧表!$B:$D,3,FALSE),(VLOOKUP($C28,健保等級単価一覧表!$B:$D,2,FALSE))))</f>
        <v/>
      </c>
      <c r="F28" s="288"/>
      <c r="G28" s="288"/>
      <c r="H28" s="288"/>
      <c r="I28" s="214"/>
      <c r="J28" s="213"/>
      <c r="K28" s="213"/>
      <c r="L28" s="214"/>
      <c r="M28" s="214"/>
      <c r="N28" s="214"/>
      <c r="O28" s="214"/>
      <c r="P28" s="214"/>
      <c r="Q28" s="214"/>
      <c r="R28" s="214"/>
      <c r="S28" s="214"/>
      <c r="T28" s="214"/>
    </row>
    <row r="29" spans="1:20" s="20" customFormat="1" ht="19.5" customHeight="1">
      <c r="A29" s="24" t="str">
        <f>IF(COUNTA(B29)&lt;1,"",COUNTA($B$16:B29))</f>
        <v/>
      </c>
      <c r="B29" s="9"/>
      <c r="C29" s="9"/>
      <c r="D29" s="9"/>
      <c r="E29" s="25" t="str">
        <f>IF(OR(C29="",D29=""),"",IF(AND(D29&lt;4,0&lt;D29),VLOOKUP($C29,健保等級単価一覧表!$B:$D,3,FALSE),(VLOOKUP($C29,健保等級単価一覧表!$B:$D,2,FALSE))))</f>
        <v/>
      </c>
      <c r="F29" s="288"/>
      <c r="G29" s="288"/>
      <c r="H29" s="288"/>
      <c r="I29" s="214"/>
      <c r="J29" s="213"/>
      <c r="K29" s="213"/>
      <c r="L29" s="214"/>
      <c r="M29" s="214"/>
      <c r="N29" s="214"/>
      <c r="O29" s="214"/>
      <c r="P29" s="214"/>
      <c r="Q29" s="214"/>
      <c r="R29" s="214"/>
      <c r="S29" s="214"/>
      <c r="T29" s="214"/>
    </row>
    <row r="30" spans="1:20" s="20" customFormat="1" ht="19.5" customHeight="1">
      <c r="A30" s="24" t="str">
        <f>IF(COUNTA(B30)&lt;1,"",COUNTA($B$16:B30))</f>
        <v/>
      </c>
      <c r="B30" s="9"/>
      <c r="C30" s="9"/>
      <c r="D30" s="9"/>
      <c r="E30" s="25" t="str">
        <f>IF(OR(C30="",D30=""),"",IF(AND(D30&lt;4,0&lt;D30),VLOOKUP($C30,健保等級単価一覧表!$B:$D,3,FALSE),(VLOOKUP($C30,健保等級単価一覧表!$B:$D,2,FALSE))))</f>
        <v/>
      </c>
      <c r="F30" s="299"/>
      <c r="G30" s="300"/>
      <c r="H30" s="301"/>
      <c r="I30" s="214"/>
      <c r="J30" s="213"/>
      <c r="K30" s="213"/>
      <c r="L30" s="214"/>
      <c r="M30" s="214"/>
      <c r="N30" s="214"/>
      <c r="O30" s="214"/>
      <c r="P30" s="214"/>
      <c r="Q30" s="214"/>
      <c r="R30" s="214"/>
      <c r="S30" s="214"/>
      <c r="T30" s="214"/>
    </row>
    <row r="31" spans="1:20" s="20" customFormat="1" ht="19.5" customHeight="1">
      <c r="A31" s="24" t="str">
        <f>IF(COUNTA(B31)&lt;1,"",COUNTA($B$16:B31))</f>
        <v/>
      </c>
      <c r="B31" s="9"/>
      <c r="C31" s="9"/>
      <c r="D31" s="9"/>
      <c r="E31" s="25" t="str">
        <f>IF(OR(C31="",D31=""),"",IF(AND(D31&lt;4,0&lt;D31),VLOOKUP($C31,健保等級単価一覧表!$B:$D,3,FALSE),(VLOOKUP($C31,健保等級単価一覧表!$B:$D,2,FALSE))))</f>
        <v/>
      </c>
      <c r="F31" s="299"/>
      <c r="G31" s="300"/>
      <c r="H31" s="301"/>
      <c r="I31" s="214"/>
      <c r="J31" s="213"/>
      <c r="K31" s="213"/>
      <c r="L31" s="214"/>
      <c r="M31" s="214"/>
      <c r="N31" s="214"/>
      <c r="O31" s="214"/>
      <c r="P31" s="214"/>
      <c r="Q31" s="214"/>
      <c r="R31" s="214"/>
      <c r="S31" s="214"/>
      <c r="T31" s="214"/>
    </row>
    <row r="32" spans="1:20" s="20" customFormat="1" ht="19.5" customHeight="1">
      <c r="A32" s="24" t="str">
        <f>IF(COUNTA(B32)&lt;1,"",COUNTA($B$16:B32))</f>
        <v/>
      </c>
      <c r="B32" s="9"/>
      <c r="C32" s="9"/>
      <c r="D32" s="9"/>
      <c r="E32" s="25" t="str">
        <f>IF(OR(C32="",D32=""),"",IF(AND(D32&lt;4,0&lt;D32),VLOOKUP($C32,健保等級単価一覧表!$B:$D,3,FALSE),(VLOOKUP($C32,健保等級単価一覧表!$B:$D,2,FALSE))))</f>
        <v/>
      </c>
      <c r="F32" s="299"/>
      <c r="G32" s="300"/>
      <c r="H32" s="301"/>
      <c r="I32" s="214"/>
      <c r="J32" s="213"/>
      <c r="K32" s="213"/>
      <c r="L32" s="214"/>
      <c r="M32" s="214"/>
      <c r="N32" s="214"/>
      <c r="O32" s="214"/>
      <c r="P32" s="214"/>
      <c r="Q32" s="214"/>
      <c r="R32" s="214"/>
      <c r="S32" s="214"/>
      <c r="T32" s="214"/>
    </row>
    <row r="33" spans="1:20" ht="7.5" customHeight="1">
      <c r="J33" s="212"/>
      <c r="K33" s="212"/>
    </row>
    <row r="34" spans="1:20" ht="19.5" customHeight="1">
      <c r="B34" s="31" t="s">
        <v>13</v>
      </c>
      <c r="C34" s="31"/>
      <c r="D34" s="31"/>
      <c r="E34" s="31"/>
      <c r="F34" s="31"/>
      <c r="G34" s="32"/>
      <c r="H34" s="27"/>
      <c r="J34" s="212"/>
      <c r="K34" s="212"/>
    </row>
    <row r="35" spans="1:20" ht="14.25">
      <c r="B35" s="305" t="s">
        <v>14</v>
      </c>
      <c r="C35" s="305"/>
      <c r="D35" s="305"/>
      <c r="E35" s="305"/>
      <c r="F35" s="305"/>
      <c r="G35" s="27"/>
      <c r="H35" s="27"/>
      <c r="J35" s="212"/>
      <c r="K35" s="212"/>
    </row>
    <row r="36" spans="1:20" ht="14.25">
      <c r="B36" s="31" t="s">
        <v>154</v>
      </c>
      <c r="C36" s="31"/>
      <c r="D36" s="31"/>
      <c r="E36" s="31"/>
      <c r="F36" s="31"/>
      <c r="G36" s="27"/>
      <c r="H36" s="27"/>
      <c r="J36" s="212"/>
      <c r="K36" s="212"/>
    </row>
    <row r="37" spans="1:20" ht="19.5" customHeight="1">
      <c r="B37" s="27"/>
      <c r="C37" s="27"/>
      <c r="D37" s="27"/>
      <c r="E37" s="27"/>
      <c r="F37" s="27"/>
      <c r="G37" s="27"/>
      <c r="H37" s="27"/>
      <c r="J37" s="212"/>
      <c r="K37" s="212"/>
    </row>
    <row r="38" spans="1:20" ht="19.5" customHeight="1">
      <c r="B38" s="29" t="s">
        <v>15</v>
      </c>
      <c r="C38" s="27"/>
      <c r="D38" s="27"/>
      <c r="E38" s="27"/>
      <c r="F38" s="27"/>
      <c r="G38" s="27"/>
      <c r="H38" s="27"/>
      <c r="J38" s="212"/>
      <c r="K38" s="212"/>
    </row>
    <row r="39" spans="1:20" ht="9.75" customHeight="1">
      <c r="B39" s="31"/>
      <c r="C39" s="27"/>
      <c r="D39" s="27"/>
      <c r="E39" s="27"/>
      <c r="F39" s="27"/>
      <c r="G39" s="27"/>
      <c r="H39" s="27"/>
      <c r="J39" s="212"/>
      <c r="K39" s="212"/>
    </row>
    <row r="40" spans="1:20" ht="19.5" customHeight="1" thickBot="1">
      <c r="B40" s="30" t="s">
        <v>8</v>
      </c>
      <c r="C40" s="30" t="s">
        <v>16</v>
      </c>
      <c r="D40" s="33" t="s">
        <v>41</v>
      </c>
      <c r="E40" s="30" t="s">
        <v>10</v>
      </c>
      <c r="F40" s="304" t="s">
        <v>44</v>
      </c>
      <c r="G40" s="304"/>
      <c r="H40" s="304"/>
      <c r="J40" s="212"/>
      <c r="K40" s="212"/>
    </row>
    <row r="41" spans="1:20" s="20" customFormat="1" ht="19.5" customHeight="1" thickTop="1">
      <c r="A41" s="24" t="str">
        <f>IF(COUNTA(B41)&lt;1,"",COUNTA($B$16:$B$32)+COUNTA($B$41:B41))</f>
        <v/>
      </c>
      <c r="B41" s="86"/>
      <c r="C41" s="86"/>
      <c r="D41" s="26" t="str">
        <f>IF(C41="","",VLOOKUP(C41,健保等級単価一覧表!G2:J51,4))</f>
        <v/>
      </c>
      <c r="E41" s="25" t="str">
        <f>IF(C41="","",VLOOKUP(C41,健保等級単価一覧表!G2:J51,3))</f>
        <v/>
      </c>
      <c r="F41" s="306"/>
      <c r="G41" s="306"/>
      <c r="H41" s="306"/>
      <c r="I41" s="211"/>
      <c r="J41" s="212" t="s">
        <v>17</v>
      </c>
      <c r="K41" s="213"/>
      <c r="L41" s="214"/>
      <c r="M41" s="214"/>
      <c r="N41" s="214"/>
      <c r="O41" s="214"/>
      <c r="P41" s="214"/>
      <c r="Q41" s="214"/>
      <c r="R41" s="214"/>
      <c r="S41" s="214"/>
      <c r="T41" s="214"/>
    </row>
    <row r="42" spans="1:20" s="20" customFormat="1" ht="19.5" customHeight="1">
      <c r="A42" s="24" t="str">
        <f>IF(COUNTA(B42)&lt;1,"",COUNTA($B$16:$B$32)+COUNTA($B$41:B42))</f>
        <v/>
      </c>
      <c r="B42" s="9"/>
      <c r="C42" s="87"/>
      <c r="D42" s="25" t="str">
        <f>IF(C42="","",VLOOKUP(C42,健保等級単価一覧表!G3:J52,4))</f>
        <v/>
      </c>
      <c r="E42" s="25" t="str">
        <f>IF(C42="","",VLOOKUP(C42,健保等級単価一覧表!G3:J52,3))</f>
        <v/>
      </c>
      <c r="F42" s="288"/>
      <c r="G42" s="288"/>
      <c r="H42" s="288"/>
      <c r="I42" s="214"/>
      <c r="J42" s="212"/>
      <c r="K42" s="213"/>
      <c r="L42" s="214"/>
      <c r="M42" s="214"/>
      <c r="N42" s="214"/>
      <c r="O42" s="214"/>
      <c r="P42" s="214"/>
      <c r="Q42" s="214"/>
      <c r="R42" s="214"/>
      <c r="S42" s="214"/>
      <c r="T42" s="214"/>
    </row>
    <row r="43" spans="1:20" s="20" customFormat="1" ht="19.5" customHeight="1">
      <c r="A43" s="24" t="str">
        <f>IF(COUNTA(B43)&lt;1,"",COUNTA($B$16:$B$32)+COUNTA($B$41:B43))</f>
        <v/>
      </c>
      <c r="B43" s="9"/>
      <c r="C43" s="9"/>
      <c r="D43" s="25" t="str">
        <f>IF(C43="","",VLOOKUP(C43,健保等級単価一覧表!G4:J53,4))</f>
        <v/>
      </c>
      <c r="E43" s="25" t="str">
        <f>IF(C43="","",VLOOKUP(C43,健保等級単価一覧表!G4:J53,3))</f>
        <v/>
      </c>
      <c r="F43" s="288"/>
      <c r="G43" s="288"/>
      <c r="H43" s="288"/>
      <c r="I43" s="214"/>
      <c r="J43" s="213"/>
      <c r="K43" s="213"/>
      <c r="L43" s="214"/>
      <c r="M43" s="214"/>
      <c r="N43" s="214"/>
      <c r="O43" s="214"/>
      <c r="P43" s="214"/>
      <c r="Q43" s="214"/>
      <c r="R43" s="214"/>
      <c r="S43" s="214"/>
      <c r="T43" s="214"/>
    </row>
    <row r="44" spans="1:20" s="20" customFormat="1" ht="19.5" customHeight="1">
      <c r="A44" s="24" t="str">
        <f>IF(COUNTA(B44)&lt;1,"",COUNTA($B$16:$B$32)+COUNTA($B$41:B44))</f>
        <v/>
      </c>
      <c r="B44" s="9"/>
      <c r="C44" s="9"/>
      <c r="D44" s="25" t="str">
        <f>IF(C44="","",VLOOKUP(C44,健保等級単価一覧表!G5:J54,4))</f>
        <v/>
      </c>
      <c r="E44" s="25" t="str">
        <f>IF(C44="","",VLOOKUP(C44,健保等級単価一覧表!G5:J54,3))</f>
        <v/>
      </c>
      <c r="F44" s="288"/>
      <c r="G44" s="288"/>
      <c r="H44" s="288"/>
      <c r="I44" s="214"/>
      <c r="J44" s="213"/>
      <c r="K44" s="213"/>
      <c r="L44" s="214"/>
      <c r="M44" s="214"/>
      <c r="N44" s="214"/>
      <c r="O44" s="214"/>
      <c r="P44" s="214"/>
      <c r="Q44" s="214"/>
      <c r="R44" s="214"/>
      <c r="S44" s="214"/>
      <c r="T44" s="214"/>
    </row>
    <row r="45" spans="1:20" s="20" customFormat="1" ht="19.5" customHeight="1">
      <c r="A45" s="24" t="str">
        <f>IF(COUNTA(B45)&lt;1,"",COUNTA($B$16:$B$32)+COUNTA($B$41:B45))</f>
        <v/>
      </c>
      <c r="B45" s="9"/>
      <c r="C45" s="9"/>
      <c r="D45" s="25" t="str">
        <f>IF(C45="","",VLOOKUP(C45,健保等級単価一覧表!G6:J55,4))</f>
        <v/>
      </c>
      <c r="E45" s="25" t="str">
        <f>IF(C45="","",VLOOKUP(C45,健保等級単価一覧表!G6:J55,3))</f>
        <v/>
      </c>
      <c r="F45" s="288"/>
      <c r="G45" s="288"/>
      <c r="H45" s="288"/>
      <c r="I45" s="214"/>
      <c r="J45" s="213"/>
      <c r="K45" s="213"/>
      <c r="L45" s="214"/>
      <c r="M45" s="214"/>
      <c r="N45" s="214"/>
      <c r="O45" s="214"/>
      <c r="P45" s="214"/>
      <c r="Q45" s="214"/>
      <c r="R45" s="214"/>
      <c r="S45" s="214"/>
      <c r="T45" s="214"/>
    </row>
    <row r="46" spans="1:20" s="20" customFormat="1" ht="19.5" customHeight="1">
      <c r="A46" s="24" t="str">
        <f>IF(COUNTA(B46)&lt;1,"",COUNTA($B$16:$B$32)+COUNTA($B$41:B46))</f>
        <v/>
      </c>
      <c r="B46" s="9"/>
      <c r="C46" s="9"/>
      <c r="D46" s="25" t="str">
        <f>IF(C46="","",VLOOKUP(C46,健保等級単価一覧表!G7:J56,4))</f>
        <v/>
      </c>
      <c r="E46" s="25" t="str">
        <f>IF(C46="","",VLOOKUP(C46,健保等級単価一覧表!G7:J56,3))</f>
        <v/>
      </c>
      <c r="F46" s="288"/>
      <c r="G46" s="288"/>
      <c r="H46" s="288"/>
      <c r="I46" s="214"/>
      <c r="J46" s="213"/>
      <c r="K46" s="213"/>
      <c r="L46" s="214"/>
      <c r="M46" s="214"/>
      <c r="N46" s="214"/>
      <c r="O46" s="214"/>
      <c r="P46" s="214"/>
      <c r="Q46" s="214"/>
      <c r="R46" s="214"/>
      <c r="S46" s="214"/>
      <c r="T46" s="214"/>
    </row>
    <row r="47" spans="1:20" s="20" customFormat="1" ht="19.5" customHeight="1">
      <c r="A47" s="24" t="str">
        <f>IF(COUNTA(B47)&lt;1,"",COUNTA($B$16:$B$32)+COUNTA($B$41:B47))</f>
        <v/>
      </c>
      <c r="B47" s="9"/>
      <c r="C47" s="9"/>
      <c r="D47" s="25" t="str">
        <f>IF(C47="","",VLOOKUP(C47,健保等級単価一覧表!G5:J54,4))</f>
        <v/>
      </c>
      <c r="E47" s="25" t="str">
        <f>IF(C47="","",VLOOKUP(C47,健保等級単価一覧表!G5:J54,3))</f>
        <v/>
      </c>
      <c r="F47" s="288"/>
      <c r="G47" s="288"/>
      <c r="H47" s="288"/>
      <c r="I47" s="214"/>
      <c r="J47" s="213"/>
      <c r="K47" s="213"/>
      <c r="L47" s="214"/>
      <c r="M47" s="214"/>
      <c r="N47" s="214"/>
      <c r="O47" s="214"/>
      <c r="P47" s="214"/>
      <c r="Q47" s="214"/>
      <c r="R47" s="214"/>
      <c r="S47" s="214"/>
      <c r="T47" s="214"/>
    </row>
    <row r="48" spans="1:20" s="20" customFormat="1" ht="19.5" customHeight="1">
      <c r="A48" s="24" t="str">
        <f>IF(COUNTA(B48)&lt;1,"",COUNTA($B$16:$B$32)+COUNTA($B$41:B48))</f>
        <v/>
      </c>
      <c r="B48" s="9"/>
      <c r="C48" s="9"/>
      <c r="D48" s="25" t="str">
        <f>IF(C48="","",VLOOKUP(C48,健保等級単価一覧表!G6:J55,4))</f>
        <v/>
      </c>
      <c r="E48" s="25" t="str">
        <f>IF(C48="","",VLOOKUP(C48,健保等級単価一覧表!G6:J55,3))</f>
        <v/>
      </c>
      <c r="F48" s="288"/>
      <c r="G48" s="288"/>
      <c r="H48" s="288"/>
      <c r="I48" s="214"/>
      <c r="J48" s="213"/>
      <c r="K48" s="213"/>
      <c r="L48" s="214"/>
      <c r="M48" s="214"/>
      <c r="N48" s="214"/>
      <c r="O48" s="214"/>
      <c r="P48" s="214"/>
      <c r="Q48" s="214"/>
      <c r="R48" s="214"/>
      <c r="S48" s="214"/>
      <c r="T48" s="214"/>
    </row>
    <row r="49" spans="1:20" s="20" customFormat="1" ht="19.5" customHeight="1">
      <c r="A49" s="24" t="str">
        <f>IF(COUNTA(B49)&lt;1,"",COUNTA($B$16:$B$32)+COUNTA($B$41:B49))</f>
        <v/>
      </c>
      <c r="B49" s="9"/>
      <c r="C49" s="9"/>
      <c r="D49" s="25" t="str">
        <f>IF(C49="","",VLOOKUP(C49,健保等級単価一覧表!G7:J56,4))</f>
        <v/>
      </c>
      <c r="E49" s="25" t="str">
        <f>IF(C49="","",VLOOKUP(C49,健保等級単価一覧表!G7:J56,3))</f>
        <v/>
      </c>
      <c r="F49" s="288"/>
      <c r="G49" s="288"/>
      <c r="H49" s="288"/>
      <c r="I49" s="214"/>
      <c r="J49" s="213"/>
      <c r="K49" s="213"/>
      <c r="L49" s="214"/>
      <c r="M49" s="214"/>
      <c r="N49" s="214"/>
      <c r="O49" s="214"/>
      <c r="P49" s="214"/>
      <c r="Q49" s="214"/>
      <c r="R49" s="214"/>
      <c r="S49" s="214"/>
      <c r="T49" s="214"/>
    </row>
    <row r="50" spans="1:20" s="20" customFormat="1" ht="19.5" customHeight="1">
      <c r="A50" s="24" t="str">
        <f>IF(COUNTA(B50)&lt;1,"",COUNTA($B$16:$B$32)+COUNTA($B$41:B50))</f>
        <v/>
      </c>
      <c r="B50" s="9"/>
      <c r="C50" s="9"/>
      <c r="D50" s="25" t="str">
        <f>IF(C50="","",VLOOKUP(C50,健保等級単価一覧表!G8:J57,4))</f>
        <v/>
      </c>
      <c r="E50" s="25" t="str">
        <f>IF(C50="","",VLOOKUP(C50,健保等級単価一覧表!G8:J57,3))</f>
        <v/>
      </c>
      <c r="F50" s="288"/>
      <c r="G50" s="288"/>
      <c r="H50" s="288"/>
      <c r="I50" s="214"/>
      <c r="J50" s="213"/>
      <c r="K50" s="213"/>
      <c r="L50" s="214"/>
      <c r="M50" s="214"/>
      <c r="N50" s="214"/>
      <c r="O50" s="214"/>
      <c r="P50" s="214"/>
      <c r="Q50" s="214"/>
      <c r="R50" s="214"/>
      <c r="S50" s="214"/>
      <c r="T50" s="214"/>
    </row>
    <row r="51" spans="1:20" ht="19.5" customHeight="1">
      <c r="J51" s="212"/>
      <c r="K51" s="212"/>
    </row>
    <row r="52" spans="1:20" ht="14.25">
      <c r="B52" s="31" t="s">
        <v>18</v>
      </c>
      <c r="C52" s="27"/>
      <c r="D52" s="27"/>
      <c r="E52" s="27"/>
      <c r="F52" s="27"/>
      <c r="G52" s="27"/>
      <c r="H52" s="27"/>
      <c r="J52" s="212"/>
      <c r="K52" s="212"/>
    </row>
    <row r="53" spans="1:20" ht="14.25">
      <c r="B53" s="31" t="s">
        <v>19</v>
      </c>
      <c r="C53" s="27"/>
      <c r="D53" s="27"/>
      <c r="E53" s="27"/>
      <c r="F53" s="27"/>
      <c r="G53" s="27"/>
      <c r="H53" s="27"/>
      <c r="J53" s="212"/>
      <c r="K53" s="212"/>
    </row>
    <row r="54" spans="1:20" ht="19.5" customHeight="1">
      <c r="J54" s="212"/>
      <c r="K54" s="212"/>
    </row>
    <row r="55" spans="1:20" ht="19.5" customHeight="1">
      <c r="B55" s="29" t="s">
        <v>20</v>
      </c>
      <c r="C55" s="27"/>
      <c r="D55" s="27"/>
      <c r="E55" s="27"/>
      <c r="F55" s="27"/>
      <c r="G55" s="27"/>
      <c r="H55" s="27"/>
      <c r="J55" s="212"/>
      <c r="K55" s="212"/>
    </row>
    <row r="56" spans="1:20" ht="9.75" customHeight="1">
      <c r="B56" s="31"/>
      <c r="C56" s="27"/>
      <c r="D56" s="27"/>
      <c r="E56" s="27"/>
      <c r="F56" s="27"/>
      <c r="G56" s="27"/>
      <c r="H56" s="27"/>
      <c r="J56" s="212"/>
      <c r="K56" s="212"/>
    </row>
    <row r="57" spans="1:20" ht="19.5" customHeight="1" thickBot="1">
      <c r="B57" s="30" t="s">
        <v>8</v>
      </c>
      <c r="C57" s="30" t="s">
        <v>42</v>
      </c>
      <c r="D57" s="30" t="s">
        <v>43</v>
      </c>
      <c r="E57" s="30" t="s">
        <v>141</v>
      </c>
      <c r="F57" s="307" t="s">
        <v>11</v>
      </c>
      <c r="G57" s="307"/>
      <c r="H57" s="307"/>
      <c r="J57" s="212"/>
      <c r="K57" s="212"/>
    </row>
    <row r="58" spans="1:20" ht="19.5" customHeight="1" thickTop="1">
      <c r="A58" s="24" t="str">
        <f>IF(COUNTA(B58)&lt;1,"",COUNTA($B$16:$B$32)+COUNTA($B$41:$B$50)+COUNTA($B$58:B58))</f>
        <v/>
      </c>
      <c r="B58" s="9"/>
      <c r="C58" s="9"/>
      <c r="D58" s="249"/>
      <c r="E58" s="25" t="str">
        <f t="shared" ref="E58:E67" si="0">IF(D58="","",INT(C58/D58))</f>
        <v/>
      </c>
      <c r="F58" s="306"/>
      <c r="G58" s="306"/>
      <c r="H58" s="306"/>
      <c r="J58" s="212" t="s">
        <v>21</v>
      </c>
      <c r="K58" s="212"/>
    </row>
    <row r="59" spans="1:20" ht="19.5" customHeight="1">
      <c r="A59" s="24" t="str">
        <f>IF(COUNTA(B59)&lt;1,"",COUNTA($B$16:$B$32)+COUNTA($B$41:$B$50)+COUNTA($B$58:B59))</f>
        <v/>
      </c>
      <c r="B59" s="9"/>
      <c r="C59" s="9"/>
      <c r="D59" s="249"/>
      <c r="E59" s="25" t="str">
        <f t="shared" si="0"/>
        <v/>
      </c>
      <c r="F59" s="288"/>
      <c r="G59" s="288"/>
      <c r="H59" s="288"/>
      <c r="J59" s="212"/>
      <c r="K59" s="212"/>
    </row>
    <row r="60" spans="1:20" ht="19.5" customHeight="1">
      <c r="A60" s="24" t="str">
        <f>IF(COUNTA(B60)&lt;1,"",COUNTA($B$16:$B$32)+COUNTA($B$41:$B$50)+COUNTA($B$58:B60))</f>
        <v/>
      </c>
      <c r="B60" s="9"/>
      <c r="C60" s="9"/>
      <c r="D60" s="249"/>
      <c r="E60" s="25" t="str">
        <f t="shared" si="0"/>
        <v/>
      </c>
      <c r="F60" s="288"/>
      <c r="G60" s="288"/>
      <c r="H60" s="288"/>
      <c r="J60" s="212"/>
      <c r="K60" s="212"/>
    </row>
    <row r="61" spans="1:20" ht="19.5" customHeight="1">
      <c r="A61" s="24" t="str">
        <f>IF(COUNTA(B61)&lt;1,"",COUNTA($B$16:$B$32)+COUNTA($B$41:$B$50)+COUNTA($B$58:B61))</f>
        <v/>
      </c>
      <c r="B61" s="9"/>
      <c r="C61" s="9"/>
      <c r="D61" s="249"/>
      <c r="E61" s="25" t="str">
        <f t="shared" si="0"/>
        <v/>
      </c>
      <c r="F61" s="288"/>
      <c r="G61" s="288"/>
      <c r="H61" s="288"/>
      <c r="J61" s="212"/>
      <c r="K61" s="212"/>
    </row>
    <row r="62" spans="1:20" ht="19.5" customHeight="1">
      <c r="A62" s="24" t="str">
        <f>IF(COUNTA(B62)&lt;1,"",COUNTA($B$16:$B$32)+COUNTA($B$41:$B$50)+COUNTA($B$58:B62))</f>
        <v/>
      </c>
      <c r="B62" s="9"/>
      <c r="C62" s="9"/>
      <c r="D62" s="249"/>
      <c r="E62" s="25" t="str">
        <f t="shared" si="0"/>
        <v/>
      </c>
      <c r="F62" s="288"/>
      <c r="G62" s="288"/>
      <c r="H62" s="288"/>
      <c r="J62" s="212"/>
      <c r="K62" s="212"/>
    </row>
    <row r="63" spans="1:20" ht="19.5" customHeight="1">
      <c r="A63" s="24" t="str">
        <f>IF(COUNTA(B63)&lt;1,"",COUNTA($B$16:$B$32)+COUNTA($B$41:$B$50)+COUNTA($B$58:B63))</f>
        <v/>
      </c>
      <c r="B63" s="9"/>
      <c r="C63" s="9"/>
      <c r="D63" s="249"/>
      <c r="E63" s="25" t="str">
        <f t="shared" si="0"/>
        <v/>
      </c>
      <c r="F63" s="288"/>
      <c r="G63" s="288"/>
      <c r="H63" s="288"/>
      <c r="J63" s="212"/>
      <c r="K63" s="212"/>
    </row>
    <row r="64" spans="1:20" ht="19.5" customHeight="1">
      <c r="A64" s="24" t="str">
        <f>IF(COUNTA(B64)&lt;1,"",COUNTA($B$16:$B$32)+COUNTA($B$41:$B$50)+COUNTA($B$58:B64))</f>
        <v/>
      </c>
      <c r="B64" s="9"/>
      <c r="C64" s="9"/>
      <c r="D64" s="249"/>
      <c r="E64" s="25" t="str">
        <f t="shared" si="0"/>
        <v/>
      </c>
      <c r="F64" s="288"/>
      <c r="G64" s="288"/>
      <c r="H64" s="288"/>
      <c r="J64" s="212"/>
      <c r="K64" s="212"/>
    </row>
    <row r="65" spans="1:11" ht="19.5" customHeight="1">
      <c r="A65" s="24" t="str">
        <f>IF(COUNTA(B65)&lt;1,"",COUNTA($B$16:$B$32)+COUNTA($B$41:$B$50)+COUNTA($B$58:B65))</f>
        <v/>
      </c>
      <c r="B65" s="9"/>
      <c r="C65" s="9"/>
      <c r="D65" s="249"/>
      <c r="E65" s="25" t="str">
        <f t="shared" si="0"/>
        <v/>
      </c>
      <c r="F65" s="288"/>
      <c r="G65" s="288"/>
      <c r="H65" s="288"/>
      <c r="J65" s="212"/>
      <c r="K65" s="212"/>
    </row>
    <row r="66" spans="1:11" ht="19.5" customHeight="1">
      <c r="A66" s="24" t="str">
        <f>IF(COUNTA(B66)&lt;1,"",COUNTA($B$16:$B$32)+COUNTA($B$41:$B$50)+COUNTA($B$58:B66))</f>
        <v/>
      </c>
      <c r="B66" s="9"/>
      <c r="C66" s="9"/>
      <c r="D66" s="249"/>
      <c r="E66" s="25" t="str">
        <f t="shared" si="0"/>
        <v/>
      </c>
      <c r="F66" s="288"/>
      <c r="G66" s="288"/>
      <c r="H66" s="288"/>
      <c r="J66" s="212"/>
      <c r="K66" s="212"/>
    </row>
    <row r="67" spans="1:11" ht="19.5" customHeight="1">
      <c r="A67" s="24" t="str">
        <f>IF(COUNTA(B67)&lt;1,"",COUNTA($B$16:$B$32)+COUNTA($B$41:$B$50)+COUNTA($B$58:B67))</f>
        <v/>
      </c>
      <c r="B67" s="9"/>
      <c r="C67" s="9"/>
      <c r="D67" s="249"/>
      <c r="E67" s="25" t="str">
        <f t="shared" si="0"/>
        <v/>
      </c>
      <c r="F67" s="288"/>
      <c r="G67" s="288"/>
      <c r="H67" s="288"/>
      <c r="J67" s="212"/>
      <c r="K67" s="212"/>
    </row>
    <row r="68" spans="1:11" ht="14.25">
      <c r="B68" s="211"/>
      <c r="C68" s="211"/>
      <c r="D68" s="211"/>
      <c r="E68" s="211"/>
      <c r="F68" s="211"/>
      <c r="G68" s="211"/>
      <c r="H68" s="211"/>
      <c r="J68" s="212"/>
      <c r="K68" s="212"/>
    </row>
    <row r="69" spans="1:11" ht="14.25">
      <c r="B69" s="308" t="s">
        <v>22</v>
      </c>
      <c r="C69" s="308"/>
      <c r="D69" s="308"/>
      <c r="E69" s="308"/>
      <c r="F69" s="308"/>
      <c r="G69" s="308"/>
      <c r="H69" s="308"/>
      <c r="J69" s="212"/>
      <c r="K69" s="212"/>
    </row>
    <row r="70" spans="1:11" ht="14.25">
      <c r="B70" s="212" t="s">
        <v>23</v>
      </c>
      <c r="C70" s="212"/>
      <c r="D70" s="212"/>
      <c r="E70" s="212"/>
      <c r="F70" s="212"/>
      <c r="G70" s="212"/>
      <c r="H70" s="212"/>
      <c r="J70" s="212"/>
      <c r="K70" s="212"/>
    </row>
    <row r="71" spans="1:11" ht="19.5" customHeight="1">
      <c r="B71" s="212" t="s">
        <v>24</v>
      </c>
      <c r="C71" s="212"/>
      <c r="D71" s="212"/>
      <c r="E71" s="212"/>
      <c r="F71" s="212"/>
      <c r="G71" s="212"/>
      <c r="H71" s="212"/>
      <c r="J71" s="212"/>
      <c r="K71" s="212"/>
    </row>
    <row r="72" spans="1:11" ht="19.5" customHeight="1">
      <c r="A72" s="21"/>
      <c r="B72" s="212" t="s">
        <v>254</v>
      </c>
      <c r="C72" s="212"/>
      <c r="D72" s="212"/>
      <c r="E72" s="212"/>
      <c r="F72" s="212"/>
      <c r="G72" s="212"/>
      <c r="H72" s="212"/>
      <c r="J72" s="212"/>
      <c r="K72" s="212"/>
    </row>
    <row r="73" spans="1:11" ht="14.25">
      <c r="A73" s="21"/>
      <c r="B73" s="212" t="s">
        <v>29</v>
      </c>
      <c r="C73" s="212"/>
      <c r="D73" s="212"/>
      <c r="E73" s="212"/>
      <c r="F73" s="212"/>
      <c r="G73" s="212"/>
      <c r="H73" s="212"/>
      <c r="J73" s="212"/>
      <c r="K73" s="212"/>
    </row>
    <row r="74" spans="1:11" ht="14.25">
      <c r="A74" s="21"/>
      <c r="B74" s="212"/>
      <c r="C74" s="212"/>
      <c r="D74" s="212"/>
      <c r="E74" s="212"/>
      <c r="F74" s="212"/>
      <c r="G74" s="212"/>
      <c r="H74" s="212"/>
      <c r="J74" s="212"/>
      <c r="K74" s="212"/>
    </row>
    <row r="75" spans="1:11" ht="14.25">
      <c r="A75" s="21"/>
      <c r="B75" s="212" t="s">
        <v>25</v>
      </c>
      <c r="C75" s="212"/>
      <c r="D75" s="212"/>
      <c r="E75" s="212"/>
      <c r="F75" s="212"/>
      <c r="G75" s="212"/>
      <c r="H75" s="212"/>
      <c r="J75" s="212"/>
      <c r="K75" s="212"/>
    </row>
    <row r="76" spans="1:11" ht="14.25">
      <c r="A76" s="21"/>
      <c r="B76" s="212"/>
      <c r="C76" s="212"/>
      <c r="D76" s="212"/>
      <c r="E76" s="212"/>
      <c r="F76" s="212"/>
      <c r="G76" s="212"/>
      <c r="H76" s="212"/>
      <c r="J76" s="212"/>
      <c r="K76" s="212"/>
    </row>
    <row r="77" spans="1:11" ht="17.25">
      <c r="B77" s="22"/>
      <c r="C77" s="22"/>
      <c r="D77" s="22"/>
      <c r="E77" s="22"/>
      <c r="F77" s="22"/>
      <c r="G77" s="22"/>
      <c r="H77" s="22"/>
    </row>
    <row r="78" spans="1:11" ht="17.25">
      <c r="B78" s="22"/>
      <c r="C78" s="23"/>
      <c r="D78" s="23"/>
      <c r="E78" s="23"/>
      <c r="F78" s="16"/>
      <c r="G78" s="16"/>
      <c r="H78" s="22"/>
    </row>
    <row r="79" spans="1:11" ht="32.25" customHeight="1">
      <c r="C79" s="21"/>
      <c r="D79" s="21"/>
    </row>
    <row r="80" spans="1:11" ht="3" customHeight="1">
      <c r="C80" s="21"/>
      <c r="D80" s="21"/>
    </row>
    <row r="81" spans="2:2" ht="32.25" customHeight="1"/>
    <row r="82" spans="2:2" ht="3" customHeight="1"/>
    <row r="83" spans="2:2" ht="32.25" customHeight="1"/>
    <row r="85" spans="2:2" ht="17.25">
      <c r="B85" s="88"/>
    </row>
  </sheetData>
  <sheetProtection algorithmName="SHA-512" hashValue="Z7sk65DlCWSdy6WEGoaMMdkV8N1oFkVwM8ixj/IGsIxSzeE+WA18cDjqxnfuZfMVEIcbEFBAwLZE3j9Pqz10Xg==" saltValue="L9MUKysv9WzrD8/kW8jGQw==" spinCount="100000" sheet="1" formatCells="0" insertRows="0"/>
  <mergeCells count="48">
    <mergeCell ref="F65:H65"/>
    <mergeCell ref="F66:H66"/>
    <mergeCell ref="F67:H67"/>
    <mergeCell ref="B69:H69"/>
    <mergeCell ref="F59:H59"/>
    <mergeCell ref="F60:H60"/>
    <mergeCell ref="F61:H61"/>
    <mergeCell ref="F62:H62"/>
    <mergeCell ref="F63:H63"/>
    <mergeCell ref="F64:H64"/>
    <mergeCell ref="F58:H58"/>
    <mergeCell ref="F41:H41"/>
    <mergeCell ref="F42:H42"/>
    <mergeCell ref="F43:H43"/>
    <mergeCell ref="F44:H44"/>
    <mergeCell ref="F45:H45"/>
    <mergeCell ref="F46:H46"/>
    <mergeCell ref="F47:H47"/>
    <mergeCell ref="F48:H48"/>
    <mergeCell ref="F49:H49"/>
    <mergeCell ref="F50:H50"/>
    <mergeCell ref="F57:H57"/>
    <mergeCell ref="F40:H40"/>
    <mergeCell ref="F23:H23"/>
    <mergeCell ref="F24:H24"/>
    <mergeCell ref="F25:H25"/>
    <mergeCell ref="F26:H26"/>
    <mergeCell ref="F27:H27"/>
    <mergeCell ref="F28:H28"/>
    <mergeCell ref="F29:H29"/>
    <mergeCell ref="F30:H30"/>
    <mergeCell ref="F31:H31"/>
    <mergeCell ref="F32:H32"/>
    <mergeCell ref="B35:F35"/>
    <mergeCell ref="F22:H22"/>
    <mergeCell ref="B4:H4"/>
    <mergeCell ref="G7:H7"/>
    <mergeCell ref="G9:H9"/>
    <mergeCell ref="B11:H11"/>
    <mergeCell ref="F15:H15"/>
    <mergeCell ref="F16:H16"/>
    <mergeCell ref="F17:H17"/>
    <mergeCell ref="F18:H18"/>
    <mergeCell ref="F19:H19"/>
    <mergeCell ref="F20:H20"/>
    <mergeCell ref="F21:H21"/>
    <mergeCell ref="C5:G5"/>
    <mergeCell ref="G8:H8"/>
  </mergeCells>
  <phoneticPr fontId="3"/>
  <conditionalFormatting sqref="B16:D32 F16:H32 G9:H9 B41:C50 F41:H50 B58:D67 F58:H67">
    <cfRule type="cellIs" dxfId="7" priority="1" operator="equal">
      <formula>""</formula>
    </cfRule>
  </conditionalFormatting>
  <dataValidations count="2">
    <dataValidation type="whole" imeMode="off" operator="greaterThanOrEqual" allowBlank="1" showInputMessage="1" showErrorMessage="1" sqref="C16:D32 C41:C50 C58:C67" xr:uid="{BF253C32-9A96-4E36-BC66-45B5ABC561B2}">
      <formula1>0</formula1>
    </dataValidation>
    <dataValidation type="decimal" imeMode="off" operator="greaterThanOrEqual" allowBlank="1" showInputMessage="1" showErrorMessage="1" sqref="D58:D67" xr:uid="{A0E59092-5892-46BD-ACFB-CA968885276A}">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提出書類一覧</vt:lpstr>
      <vt:lpstr>別添１　事業者基本情報【幹事社、コンソーシアム参加事業者】</vt:lpstr>
      <vt:lpstr>別添１　事業者基本情報【共同申請参加事業者】</vt:lpstr>
      <vt:lpstr>別添２　支出計画書</vt:lpstr>
      <vt:lpstr>様式第１　交付申請書【コンソーシアム申請用】</vt:lpstr>
      <vt:lpstr>様式第１　交付申請書【共同申請用】</vt:lpstr>
      <vt:lpstr>別添　役員名簿【幹事社、コンソーシアム参加事業者】</vt:lpstr>
      <vt:lpstr>別添　役員名簿【共同申請参加事業者】</vt:lpstr>
      <vt:lpstr>別添2-1人件費単価計算書【幹事社、コンソーシアム参加事業者】</vt:lpstr>
      <vt:lpstr>別添2-1　人件費単価計算書【共同申請参加事業者】</vt:lpstr>
      <vt:lpstr>別添2-2人件費計算根拠【幹事社、コンソーシアム参加事業者】</vt:lpstr>
      <vt:lpstr>別添2-2　人件費計算根拠【共同申請参加事業者】</vt:lpstr>
      <vt:lpstr>別添3-1　共同申請確認書（押印）</vt:lpstr>
      <vt:lpstr>別添3-2　コンソーシアム登録申請書（押印）</vt:lpstr>
      <vt:lpstr>別添3-3　コンソーシアム参加確認書（押印）</vt:lpstr>
      <vt:lpstr>健保等級単価一覧表</vt:lpstr>
      <vt:lpstr>プルダウン</vt:lpstr>
      <vt:lpstr>提出書類一覧!Print_Area</vt:lpstr>
      <vt:lpstr>'別添　役員名簿【幹事社、コンソーシアム参加事業者】'!Print_Area</vt:lpstr>
      <vt:lpstr>'別添　役員名簿【共同申請参加事業者】'!Print_Area</vt:lpstr>
      <vt:lpstr>'別添１　事業者基本情報【幹事社、コンソーシアム参加事業者】'!Print_Area</vt:lpstr>
      <vt:lpstr>'別添１　事業者基本情報【共同申請参加事業者】'!Print_Area</vt:lpstr>
      <vt:lpstr>'別添２　支出計画書'!Print_Area</vt:lpstr>
      <vt:lpstr>'別添2-1　人件費単価計算書【共同申請参加事業者】'!Print_Area</vt:lpstr>
      <vt:lpstr>'別添2-1人件費単価計算書【幹事社、コンソーシアム参加事業者】'!Print_Area</vt:lpstr>
      <vt:lpstr>'別添2-2　人件費計算根拠【共同申請参加事業者】'!Print_Area</vt:lpstr>
      <vt:lpstr>'別添2-2人件費計算根拠【幹事社、コンソーシアム参加事業者】'!Print_Area</vt:lpstr>
      <vt:lpstr>'別添3-1　共同申請確認書（押印）'!Print_Area</vt:lpstr>
      <vt:lpstr>'別添3-2　コンソーシアム登録申請書（押印）'!Print_Area</vt:lpstr>
      <vt:lpstr>'別添3-3　コンソーシアム参加確認書（押印）'!Print_Area</vt:lpstr>
      <vt:lpstr>'様式第１　交付申請書【コンソーシアム申請用】'!Print_Area</vt:lpstr>
      <vt:lpstr>'様式第１　交付申請書【共同申請用】'!Print_Area</vt:lpstr>
      <vt:lpstr>'別添２　支出計画書'!Print_Titles</vt:lpstr>
      <vt:lpstr>'別添2-2　人件費計算根拠【共同申請参加事業者】'!Print_Titles</vt:lpstr>
      <vt:lpstr>'別添2-2人件費計算根拠【幹事社、コンソーシアム参加事業者】'!Print_Titles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2020-06-24T07:38:46Z</dcterms:created>
  <dcterms:modified xsi:type="dcterms:W3CDTF">2020-07-10T09:12:22Z</dcterms:modified>
</cp:coreProperties>
</file>