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codeName="ThisWorkbook"/>
  <xr:revisionPtr revIDLastSave="0" documentId="13_ncr:1_{E7CF37D7-FE47-411C-99F4-48E4FC1341AB}" xr6:coauthVersionLast="47" xr6:coauthVersionMax="47" xr10:uidLastSave="{00000000-0000-0000-0000-000000000000}"/>
  <workbookProtection workbookAlgorithmName="SHA-512" workbookHashValue="cc+32SyX7DexAmKfzWdLDwyEE6oNUqlKi0/VILnnbGhHMPDk9FVV+VC4dquAmY9UYgkSa57N0sUuJKvrmjsNAQ==" workbookSaltValue="GYn0knNl6L0q5To/sil3ZQ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新規登録用!$A$11:$AN$312</definedName>
    <definedName name="_xlnm._FilterDatabase" localSheetId="0" hidden="1">入力例!$A$11:$AN$11</definedName>
    <definedName name="_xlnm.Print_Area" localSheetId="2">基準値!$A$1:$L$15</definedName>
    <definedName name="_xlnm.Print_Area" localSheetId="1">新規登録用!$A$1:$AO$312</definedName>
    <definedName name="_xlnm.Print_Area" localSheetId="3">登録申請メールテンプレート!$A$1:$B$27</definedName>
    <definedName name="_xlnm.Print_Area" localSheetId="0">入力例!$A$1:$AP$47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12" i="14" l="1"/>
  <c r="AD311" i="14"/>
  <c r="AD310" i="14"/>
  <c r="AD309" i="14"/>
  <c r="AD308" i="14"/>
  <c r="AD307" i="14"/>
  <c r="AD306" i="14"/>
  <c r="AD305" i="14"/>
  <c r="AD304" i="14"/>
  <c r="AD303" i="14"/>
  <c r="AD302" i="14"/>
  <c r="AD301" i="14"/>
  <c r="AD300" i="14"/>
  <c r="AD299" i="14"/>
  <c r="AD298" i="14"/>
  <c r="AD297" i="14"/>
  <c r="AD296" i="14"/>
  <c r="AD295" i="14"/>
  <c r="AD294" i="14"/>
  <c r="AD293" i="14"/>
  <c r="AD292" i="14"/>
  <c r="AD291" i="14"/>
  <c r="AD290" i="14"/>
  <c r="AD289" i="14"/>
  <c r="AD288" i="14"/>
  <c r="AD287" i="14"/>
  <c r="AD286" i="14"/>
  <c r="AD285" i="14"/>
  <c r="AD284" i="14"/>
  <c r="AD283" i="14"/>
  <c r="AD282" i="14"/>
  <c r="AD281" i="14"/>
  <c r="AD280" i="14"/>
  <c r="AD279" i="14"/>
  <c r="AD278" i="14"/>
  <c r="AD277" i="14"/>
  <c r="AD276" i="14"/>
  <c r="AD275" i="14"/>
  <c r="AD274" i="14"/>
  <c r="AD273" i="14"/>
  <c r="AD272" i="14"/>
  <c r="AD271" i="14"/>
  <c r="AD270" i="14"/>
  <c r="AD269" i="14"/>
  <c r="AD268" i="14"/>
  <c r="AD267" i="14"/>
  <c r="AD266" i="14"/>
  <c r="AD265" i="14"/>
  <c r="AD264" i="14"/>
  <c r="AD263" i="14"/>
  <c r="AD262" i="14"/>
  <c r="AD261" i="14"/>
  <c r="AD260" i="14"/>
  <c r="AD259" i="14"/>
  <c r="AD258" i="14"/>
  <c r="AD257" i="14"/>
  <c r="AD256" i="14"/>
  <c r="AD255" i="14"/>
  <c r="AD254" i="14"/>
  <c r="AD253" i="14"/>
  <c r="AD252" i="14"/>
  <c r="AD251" i="14"/>
  <c r="AD250" i="14"/>
  <c r="AD249" i="14"/>
  <c r="AD248" i="14"/>
  <c r="AD247" i="14"/>
  <c r="AD246" i="14"/>
  <c r="AD245" i="14"/>
  <c r="AD244" i="14"/>
  <c r="AD243" i="14"/>
  <c r="AD242" i="14"/>
  <c r="AD241" i="14"/>
  <c r="AD240" i="14"/>
  <c r="AD239" i="14"/>
  <c r="AD238" i="14"/>
  <c r="AD237" i="14"/>
  <c r="AD236" i="14"/>
  <c r="AD235" i="14"/>
  <c r="AD234" i="14"/>
  <c r="AD233" i="14"/>
  <c r="AD232" i="14"/>
  <c r="AD231" i="14"/>
  <c r="AD230" i="14"/>
  <c r="AD229" i="14"/>
  <c r="AD228" i="14"/>
  <c r="AD227" i="14"/>
  <c r="AD226" i="14"/>
  <c r="AD225" i="14"/>
  <c r="AD224" i="14"/>
  <c r="AD223" i="14"/>
  <c r="AD222" i="14"/>
  <c r="AD221" i="14"/>
  <c r="AD220" i="14"/>
  <c r="AD219" i="14"/>
  <c r="AD218" i="14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I14" i="14"/>
  <c r="AJ14" i="14"/>
  <c r="AK14" i="14"/>
  <c r="AL14" i="14"/>
  <c r="AM14" i="14" s="1"/>
  <c r="AI15" i="14"/>
  <c r="AJ15" i="14"/>
  <c r="AK15" i="14"/>
  <c r="AL15" i="14"/>
  <c r="AM15" i="14" s="1"/>
  <c r="AI16" i="14"/>
  <c r="AJ16" i="14"/>
  <c r="AK16" i="14"/>
  <c r="AL16" i="14"/>
  <c r="AM16" i="14"/>
  <c r="AI17" i="14"/>
  <c r="AJ17" i="14"/>
  <c r="AK17" i="14"/>
  <c r="AL17" i="14"/>
  <c r="AM17" i="14" s="1"/>
  <c r="AI18" i="14"/>
  <c r="AJ18" i="14"/>
  <c r="AK18" i="14"/>
  <c r="AL18" i="14"/>
  <c r="AM18" i="14" s="1"/>
  <c r="AI19" i="14"/>
  <c r="AJ19" i="14"/>
  <c r="AK19" i="14"/>
  <c r="AL19" i="14"/>
  <c r="AM19" i="14" s="1"/>
  <c r="AI20" i="14"/>
  <c r="AJ20" i="14"/>
  <c r="AK20" i="14"/>
  <c r="AL20" i="14"/>
  <c r="AM20" i="14"/>
  <c r="AI21" i="14"/>
  <c r="AJ21" i="14"/>
  <c r="AK21" i="14"/>
  <c r="AL21" i="14"/>
  <c r="AM21" i="14" s="1"/>
  <c r="AI22" i="14"/>
  <c r="AJ22" i="14"/>
  <c r="AK22" i="14"/>
  <c r="AL22" i="14"/>
  <c r="AM22" i="14"/>
  <c r="AI23" i="14"/>
  <c r="AJ23" i="14"/>
  <c r="AK23" i="14"/>
  <c r="AL23" i="14"/>
  <c r="AM23" i="14" s="1"/>
  <c r="AI24" i="14"/>
  <c r="AJ24" i="14"/>
  <c r="AK24" i="14"/>
  <c r="AL24" i="14"/>
  <c r="AM24" i="14" s="1"/>
  <c r="AI25" i="14"/>
  <c r="AJ25" i="14"/>
  <c r="AK25" i="14"/>
  <c r="AL25" i="14"/>
  <c r="AM25" i="14" s="1"/>
  <c r="AI26" i="14"/>
  <c r="AJ26" i="14"/>
  <c r="AK26" i="14"/>
  <c r="AL26" i="14"/>
  <c r="AM26" i="14" s="1"/>
  <c r="AI27" i="14"/>
  <c r="AJ27" i="14"/>
  <c r="AK27" i="14"/>
  <c r="AL27" i="14"/>
  <c r="AM27" i="14" s="1"/>
  <c r="AI28" i="14"/>
  <c r="AJ28" i="14"/>
  <c r="AK28" i="14"/>
  <c r="AL28" i="14"/>
  <c r="AM28" i="14"/>
  <c r="AI29" i="14"/>
  <c r="AJ29" i="14"/>
  <c r="AK29" i="14"/>
  <c r="AL29" i="14"/>
  <c r="AM29" i="14" s="1"/>
  <c r="AI30" i="14"/>
  <c r="AJ30" i="14"/>
  <c r="AK30" i="14"/>
  <c r="AL30" i="14"/>
  <c r="AM30" i="14" s="1"/>
  <c r="AI31" i="14"/>
  <c r="AJ31" i="14"/>
  <c r="AK31" i="14"/>
  <c r="AL31" i="14"/>
  <c r="AM31" i="14" s="1"/>
  <c r="AI32" i="14"/>
  <c r="AJ32" i="14"/>
  <c r="AK32" i="14"/>
  <c r="AL32" i="14"/>
  <c r="AM32" i="14" s="1"/>
  <c r="AI33" i="14"/>
  <c r="AJ33" i="14"/>
  <c r="AK33" i="14"/>
  <c r="AL33" i="14"/>
  <c r="AM33" i="14" s="1"/>
  <c r="AI34" i="14"/>
  <c r="AJ34" i="14"/>
  <c r="AK34" i="14"/>
  <c r="AL34" i="14"/>
  <c r="AM34" i="14" s="1"/>
  <c r="AI35" i="14"/>
  <c r="AJ35" i="14"/>
  <c r="AK35" i="14"/>
  <c r="AL35" i="14"/>
  <c r="AM35" i="14" s="1"/>
  <c r="AI36" i="14"/>
  <c r="AJ36" i="14"/>
  <c r="AK36" i="14"/>
  <c r="AL36" i="14"/>
  <c r="AM36" i="14" s="1"/>
  <c r="AI37" i="14"/>
  <c r="AJ37" i="14"/>
  <c r="AK37" i="14"/>
  <c r="AL37" i="14"/>
  <c r="AM37" i="14" s="1"/>
  <c r="AI38" i="14"/>
  <c r="AJ38" i="14"/>
  <c r="AK38" i="14"/>
  <c r="AL38" i="14"/>
  <c r="AM38" i="14"/>
  <c r="AI39" i="14"/>
  <c r="AJ39" i="14"/>
  <c r="AK39" i="14"/>
  <c r="AL39" i="14"/>
  <c r="AM39" i="14" s="1"/>
  <c r="AI40" i="14"/>
  <c r="AJ40" i="14"/>
  <c r="AK40" i="14"/>
  <c r="AL40" i="14"/>
  <c r="AM40" i="14"/>
  <c r="AI41" i="14"/>
  <c r="AJ41" i="14"/>
  <c r="AK41" i="14"/>
  <c r="AL41" i="14"/>
  <c r="AM41" i="14" s="1"/>
  <c r="AI42" i="14"/>
  <c r="AJ42" i="14"/>
  <c r="AK42" i="14"/>
  <c r="AL42" i="14"/>
  <c r="AM42" i="14" s="1"/>
  <c r="AI43" i="14"/>
  <c r="AJ43" i="14"/>
  <c r="AK43" i="14"/>
  <c r="AL43" i="14"/>
  <c r="AM43" i="14" s="1"/>
  <c r="AI44" i="14"/>
  <c r="AJ44" i="14"/>
  <c r="AK44" i="14"/>
  <c r="AL44" i="14"/>
  <c r="AM44" i="14"/>
  <c r="AI45" i="14"/>
  <c r="AJ45" i="14"/>
  <c r="AK45" i="14"/>
  <c r="AL45" i="14"/>
  <c r="AM45" i="14" s="1"/>
  <c r="AI46" i="14"/>
  <c r="AJ46" i="14"/>
  <c r="AK46" i="14"/>
  <c r="AL46" i="14"/>
  <c r="AM46" i="14" s="1"/>
  <c r="AI47" i="14"/>
  <c r="AJ47" i="14"/>
  <c r="AK47" i="14"/>
  <c r="AL47" i="14"/>
  <c r="AM47" i="14" s="1"/>
  <c r="AI48" i="14"/>
  <c r="AJ48" i="14"/>
  <c r="AK48" i="14"/>
  <c r="AL48" i="14"/>
  <c r="AM48" i="14"/>
  <c r="AI49" i="14"/>
  <c r="AJ49" i="14"/>
  <c r="AK49" i="14"/>
  <c r="AL49" i="14"/>
  <c r="AM49" i="14" s="1"/>
  <c r="AI50" i="14"/>
  <c r="AJ50" i="14"/>
  <c r="AK50" i="14"/>
  <c r="AL50" i="14"/>
  <c r="AM50" i="14"/>
  <c r="AI51" i="14"/>
  <c r="AJ51" i="14"/>
  <c r="AK51" i="14"/>
  <c r="AL51" i="14"/>
  <c r="AM51" i="14" s="1"/>
  <c r="AI52" i="14"/>
  <c r="AJ52" i="14"/>
  <c r="AK52" i="14"/>
  <c r="AL52" i="14"/>
  <c r="AM52" i="14" s="1"/>
  <c r="AI53" i="14"/>
  <c r="AJ53" i="14"/>
  <c r="AK53" i="14"/>
  <c r="AL53" i="14"/>
  <c r="AM53" i="14"/>
  <c r="AI54" i="14"/>
  <c r="AJ54" i="14"/>
  <c r="AK54" i="14"/>
  <c r="AL54" i="14"/>
  <c r="AM54" i="14"/>
  <c r="AI55" i="14"/>
  <c r="AJ55" i="14"/>
  <c r="AK55" i="14"/>
  <c r="AL55" i="14"/>
  <c r="AM55" i="14" s="1"/>
  <c r="AI56" i="14"/>
  <c r="AJ56" i="14"/>
  <c r="AK56" i="14"/>
  <c r="AL56" i="14"/>
  <c r="AM56" i="14" s="1"/>
  <c r="AI57" i="14"/>
  <c r="AJ57" i="14"/>
  <c r="AK57" i="14"/>
  <c r="AL57" i="14"/>
  <c r="AM57" i="14" s="1"/>
  <c r="AI58" i="14"/>
  <c r="AJ58" i="14"/>
  <c r="AK58" i="14"/>
  <c r="AL58" i="14"/>
  <c r="AM58" i="14"/>
  <c r="AI59" i="14"/>
  <c r="AJ59" i="14"/>
  <c r="AK59" i="14"/>
  <c r="AL59" i="14"/>
  <c r="AM59" i="14" s="1"/>
  <c r="AI60" i="14"/>
  <c r="AJ60" i="14"/>
  <c r="AK60" i="14"/>
  <c r="AL60" i="14"/>
  <c r="AM60" i="14" s="1"/>
  <c r="AI61" i="14"/>
  <c r="AJ61" i="14"/>
  <c r="AK61" i="14"/>
  <c r="AL61" i="14"/>
  <c r="AM61" i="14" s="1"/>
  <c r="AI62" i="14"/>
  <c r="AJ62" i="14"/>
  <c r="AK62" i="14"/>
  <c r="AL62" i="14"/>
  <c r="AM62" i="14" s="1"/>
  <c r="AI63" i="14"/>
  <c r="AJ63" i="14"/>
  <c r="AK63" i="14"/>
  <c r="AL63" i="14"/>
  <c r="AM63" i="14" s="1"/>
  <c r="AI64" i="14"/>
  <c r="AJ64" i="14"/>
  <c r="AK64" i="14"/>
  <c r="AL64" i="14"/>
  <c r="AM64" i="14" s="1"/>
  <c r="AI65" i="14"/>
  <c r="AJ65" i="14"/>
  <c r="AK65" i="14"/>
  <c r="AL65" i="14"/>
  <c r="AM65" i="14" s="1"/>
  <c r="AI66" i="14"/>
  <c r="AJ66" i="14"/>
  <c r="AK66" i="14"/>
  <c r="AL66" i="14"/>
  <c r="AM66" i="14" s="1"/>
  <c r="AI67" i="14"/>
  <c r="AJ67" i="14"/>
  <c r="AK67" i="14"/>
  <c r="AL67" i="14"/>
  <c r="AM67" i="14" s="1"/>
  <c r="AI68" i="14"/>
  <c r="AJ68" i="14"/>
  <c r="AK68" i="14"/>
  <c r="AL68" i="14"/>
  <c r="AM68" i="14"/>
  <c r="AI69" i="14"/>
  <c r="AJ69" i="14"/>
  <c r="AK69" i="14"/>
  <c r="AL69" i="14"/>
  <c r="AM69" i="14" s="1"/>
  <c r="AI70" i="14"/>
  <c r="AJ70" i="14"/>
  <c r="AK70" i="14"/>
  <c r="AL70" i="14"/>
  <c r="AM70" i="14"/>
  <c r="AI71" i="14"/>
  <c r="AJ71" i="14"/>
  <c r="AK71" i="14"/>
  <c r="AL71" i="14"/>
  <c r="AM71" i="14" s="1"/>
  <c r="AI72" i="14"/>
  <c r="AJ72" i="14"/>
  <c r="AK72" i="14"/>
  <c r="AL72" i="14"/>
  <c r="AM72" i="14" s="1"/>
  <c r="AI73" i="14"/>
  <c r="AJ73" i="14"/>
  <c r="AK73" i="14"/>
  <c r="AL73" i="14"/>
  <c r="AM73" i="14" s="1"/>
  <c r="AI74" i="14"/>
  <c r="AJ74" i="14"/>
  <c r="AK74" i="14"/>
  <c r="AL74" i="14"/>
  <c r="AM74" i="14" s="1"/>
  <c r="AI75" i="14"/>
  <c r="AJ75" i="14"/>
  <c r="AK75" i="14"/>
  <c r="AL75" i="14"/>
  <c r="AM75" i="14" s="1"/>
  <c r="AI76" i="14"/>
  <c r="AJ76" i="14"/>
  <c r="AK76" i="14"/>
  <c r="AL76" i="14"/>
  <c r="AM76" i="14" s="1"/>
  <c r="AI77" i="14"/>
  <c r="AJ77" i="14"/>
  <c r="AK77" i="14"/>
  <c r="AL77" i="14"/>
  <c r="AM77" i="14" s="1"/>
  <c r="AI78" i="14"/>
  <c r="AJ78" i="14"/>
  <c r="AK78" i="14"/>
  <c r="AL78" i="14"/>
  <c r="AM78" i="14"/>
  <c r="AI79" i="14"/>
  <c r="AJ79" i="14"/>
  <c r="AK79" i="14"/>
  <c r="AL79" i="14"/>
  <c r="AM79" i="14" s="1"/>
  <c r="AI80" i="14"/>
  <c r="AJ80" i="14"/>
  <c r="AK80" i="14"/>
  <c r="AL80" i="14"/>
  <c r="AM80" i="14" s="1"/>
  <c r="AI81" i="14"/>
  <c r="AJ81" i="14"/>
  <c r="AK81" i="14"/>
  <c r="AL81" i="14"/>
  <c r="AM81" i="14"/>
  <c r="AI82" i="14"/>
  <c r="AJ82" i="14"/>
  <c r="AK82" i="14"/>
  <c r="AL82" i="14"/>
  <c r="AM82" i="14" s="1"/>
  <c r="AI83" i="14"/>
  <c r="AJ83" i="14"/>
  <c r="AK83" i="14"/>
  <c r="AL83" i="14"/>
  <c r="AM83" i="14" s="1"/>
  <c r="AI84" i="14"/>
  <c r="AJ84" i="14"/>
  <c r="AK84" i="14"/>
  <c r="AL84" i="14"/>
  <c r="AM84" i="14" s="1"/>
  <c r="AI85" i="14"/>
  <c r="AJ85" i="14"/>
  <c r="AK85" i="14"/>
  <c r="AL85" i="14"/>
  <c r="AM85" i="14" s="1"/>
  <c r="AI86" i="14"/>
  <c r="AJ86" i="14"/>
  <c r="AK86" i="14"/>
  <c r="AL86" i="14"/>
  <c r="AM86" i="14" s="1"/>
  <c r="AI87" i="14"/>
  <c r="AJ87" i="14"/>
  <c r="AK87" i="14"/>
  <c r="AL87" i="14"/>
  <c r="AM87" i="14" s="1"/>
  <c r="AI88" i="14"/>
  <c r="AJ88" i="14"/>
  <c r="AK88" i="14"/>
  <c r="AL88" i="14"/>
  <c r="AM88" i="14"/>
  <c r="AI89" i="14"/>
  <c r="AJ89" i="14"/>
  <c r="AK89" i="14"/>
  <c r="AL89" i="14"/>
  <c r="AM89" i="14" s="1"/>
  <c r="AI90" i="14"/>
  <c r="AJ90" i="14"/>
  <c r="AK90" i="14"/>
  <c r="AL90" i="14"/>
  <c r="AM90" i="14" s="1"/>
  <c r="AI91" i="14"/>
  <c r="AJ91" i="14"/>
  <c r="AK91" i="14"/>
  <c r="AL91" i="14"/>
  <c r="AM91" i="14"/>
  <c r="AI92" i="14"/>
  <c r="AJ92" i="14"/>
  <c r="AK92" i="14"/>
  <c r="AL92" i="14"/>
  <c r="AM92" i="14" s="1"/>
  <c r="AI93" i="14"/>
  <c r="AJ93" i="14"/>
  <c r="AK93" i="14"/>
  <c r="AL93" i="14"/>
  <c r="AM93" i="14" s="1"/>
  <c r="AI94" i="14"/>
  <c r="AJ94" i="14"/>
  <c r="AK94" i="14"/>
  <c r="AL94" i="14"/>
  <c r="AM94" i="14" s="1"/>
  <c r="AI95" i="14"/>
  <c r="AJ95" i="14"/>
  <c r="AK95" i="14"/>
  <c r="AL95" i="14"/>
  <c r="AM95" i="14" s="1"/>
  <c r="AI96" i="14"/>
  <c r="AJ96" i="14"/>
  <c r="AK96" i="14"/>
  <c r="AL96" i="14"/>
  <c r="AM96" i="14" s="1"/>
  <c r="AI97" i="14"/>
  <c r="AJ97" i="14"/>
  <c r="AK97" i="14"/>
  <c r="AL97" i="14"/>
  <c r="AM97" i="14" s="1"/>
  <c r="AI98" i="14"/>
  <c r="AJ98" i="14"/>
  <c r="AK98" i="14"/>
  <c r="AL98" i="14"/>
  <c r="AM98" i="14" s="1"/>
  <c r="AI99" i="14"/>
  <c r="AJ99" i="14"/>
  <c r="AK99" i="14"/>
  <c r="AL99" i="14"/>
  <c r="AM99" i="14" s="1"/>
  <c r="AI100" i="14"/>
  <c r="AJ100" i="14"/>
  <c r="AK100" i="14"/>
  <c r="AL100" i="14"/>
  <c r="AM100" i="14" s="1"/>
  <c r="AI101" i="14"/>
  <c r="AJ101" i="14"/>
  <c r="AK101" i="14"/>
  <c r="AL101" i="14"/>
  <c r="AM101" i="14" s="1"/>
  <c r="AI102" i="14"/>
  <c r="AJ102" i="14"/>
  <c r="AK102" i="14"/>
  <c r="AL102" i="14"/>
  <c r="AM102" i="14"/>
  <c r="AI103" i="14"/>
  <c r="AJ103" i="14"/>
  <c r="AK103" i="14"/>
  <c r="AL103" i="14"/>
  <c r="AM103" i="14" s="1"/>
  <c r="AI104" i="14"/>
  <c r="AJ104" i="14"/>
  <c r="AK104" i="14"/>
  <c r="AL104" i="14"/>
  <c r="AM104" i="14" s="1"/>
  <c r="AI105" i="14"/>
  <c r="AJ105" i="14"/>
  <c r="AK105" i="14"/>
  <c r="AL105" i="14"/>
  <c r="AM105" i="14"/>
  <c r="AI106" i="14"/>
  <c r="AJ106" i="14"/>
  <c r="AK106" i="14"/>
  <c r="AL106" i="14"/>
  <c r="AM106" i="14" s="1"/>
  <c r="AI107" i="14"/>
  <c r="AJ107" i="14"/>
  <c r="AK107" i="14"/>
  <c r="AL107" i="14"/>
  <c r="AM107" i="14" s="1"/>
  <c r="AI108" i="14"/>
  <c r="AJ108" i="14"/>
  <c r="AK108" i="14"/>
  <c r="AL108" i="14"/>
  <c r="AM108" i="14"/>
  <c r="AI109" i="14"/>
  <c r="AJ109" i="14"/>
  <c r="AK109" i="14"/>
  <c r="AL109" i="14"/>
  <c r="AM109" i="14" s="1"/>
  <c r="AI110" i="14"/>
  <c r="AJ110" i="14"/>
  <c r="AK110" i="14"/>
  <c r="AL110" i="14"/>
  <c r="AM110" i="14" s="1"/>
  <c r="AI111" i="14"/>
  <c r="AJ111" i="14"/>
  <c r="AK111" i="14"/>
  <c r="AL111" i="14"/>
  <c r="AM111" i="14" s="1"/>
  <c r="AI112" i="14"/>
  <c r="AJ112" i="14"/>
  <c r="AK112" i="14"/>
  <c r="AL112" i="14"/>
  <c r="AM112" i="14" s="1"/>
  <c r="AI113" i="14"/>
  <c r="AJ113" i="14"/>
  <c r="AK113" i="14"/>
  <c r="AL113" i="14"/>
  <c r="AM113" i="14" s="1"/>
  <c r="AI114" i="14"/>
  <c r="AJ114" i="14"/>
  <c r="AK114" i="14"/>
  <c r="AL114" i="14"/>
  <c r="AM114" i="14" s="1"/>
  <c r="AI115" i="14"/>
  <c r="AJ115" i="14"/>
  <c r="AK115" i="14"/>
  <c r="AL115" i="14"/>
  <c r="AM115" i="14" s="1"/>
  <c r="AI116" i="14"/>
  <c r="AJ116" i="14"/>
  <c r="AK116" i="14"/>
  <c r="AL116" i="14"/>
  <c r="AM116" i="14" s="1"/>
  <c r="AI117" i="14"/>
  <c r="AJ117" i="14"/>
  <c r="AK117" i="14"/>
  <c r="AL117" i="14"/>
  <c r="AM117" i="14"/>
  <c r="AI118" i="14"/>
  <c r="AJ118" i="14"/>
  <c r="AK118" i="14"/>
  <c r="AL118" i="14"/>
  <c r="AM118" i="14" s="1"/>
  <c r="AI119" i="14"/>
  <c r="AJ119" i="14"/>
  <c r="AK119" i="14"/>
  <c r="AL119" i="14"/>
  <c r="AM119" i="14" s="1"/>
  <c r="AI120" i="14"/>
  <c r="AJ120" i="14"/>
  <c r="AK120" i="14"/>
  <c r="AL120" i="14"/>
  <c r="AM120" i="14"/>
  <c r="AI121" i="14"/>
  <c r="AJ121" i="14"/>
  <c r="AK121" i="14"/>
  <c r="AL121" i="14"/>
  <c r="AM121" i="14" s="1"/>
  <c r="AI122" i="14"/>
  <c r="AJ122" i="14"/>
  <c r="AK122" i="14"/>
  <c r="AL122" i="14"/>
  <c r="AM122" i="14" s="1"/>
  <c r="AI123" i="14"/>
  <c r="AJ123" i="14"/>
  <c r="AK123" i="14"/>
  <c r="AL123" i="14"/>
  <c r="AM123" i="14" s="1"/>
  <c r="AI124" i="14"/>
  <c r="AJ124" i="14"/>
  <c r="AK124" i="14"/>
  <c r="AL124" i="14"/>
  <c r="AM124" i="14" s="1"/>
  <c r="AI125" i="14"/>
  <c r="AJ125" i="14"/>
  <c r="AK125" i="14"/>
  <c r="AL125" i="14"/>
  <c r="AM125" i="14" s="1"/>
  <c r="AI126" i="14"/>
  <c r="AJ126" i="14"/>
  <c r="AK126" i="14"/>
  <c r="AL126" i="14"/>
  <c r="AM126" i="14" s="1"/>
  <c r="AI127" i="14"/>
  <c r="AJ127" i="14"/>
  <c r="AK127" i="14"/>
  <c r="AL127" i="14"/>
  <c r="AM127" i="14" s="1"/>
  <c r="AI128" i="14"/>
  <c r="AJ128" i="14"/>
  <c r="AK128" i="14"/>
  <c r="AL128" i="14"/>
  <c r="AM128" i="14"/>
  <c r="AI129" i="14"/>
  <c r="AJ129" i="14"/>
  <c r="AK129" i="14"/>
  <c r="AL129" i="14"/>
  <c r="AM129" i="14" s="1"/>
  <c r="AI130" i="14"/>
  <c r="AJ130" i="14"/>
  <c r="AK130" i="14"/>
  <c r="AL130" i="14"/>
  <c r="AM130" i="14" s="1"/>
  <c r="AI131" i="14"/>
  <c r="AJ131" i="14"/>
  <c r="AK131" i="14"/>
  <c r="AL131" i="14"/>
  <c r="AM131" i="14" s="1"/>
  <c r="AI132" i="14"/>
  <c r="AJ132" i="14"/>
  <c r="AK132" i="14"/>
  <c r="AL132" i="14"/>
  <c r="AM132" i="14" s="1"/>
  <c r="AI133" i="14"/>
  <c r="AJ133" i="14"/>
  <c r="AK133" i="14"/>
  <c r="AL133" i="14"/>
  <c r="AM133" i="14"/>
  <c r="AI134" i="14"/>
  <c r="AJ134" i="14"/>
  <c r="AK134" i="14"/>
  <c r="AL134" i="14"/>
  <c r="AM134" i="14" s="1"/>
  <c r="AI135" i="14"/>
  <c r="AJ135" i="14"/>
  <c r="AK135" i="14"/>
  <c r="AL135" i="14"/>
  <c r="AM135" i="14" s="1"/>
  <c r="AI136" i="14"/>
  <c r="AJ136" i="14"/>
  <c r="AK136" i="14"/>
  <c r="AL136" i="14"/>
  <c r="AM136" i="14"/>
  <c r="AI137" i="14"/>
  <c r="AJ137" i="14"/>
  <c r="AK137" i="14"/>
  <c r="AL137" i="14"/>
  <c r="AM137" i="14" s="1"/>
  <c r="AI138" i="14"/>
  <c r="AJ138" i="14"/>
  <c r="AK138" i="14"/>
  <c r="AL138" i="14"/>
  <c r="AM138" i="14" s="1"/>
  <c r="AI139" i="14"/>
  <c r="AJ139" i="14"/>
  <c r="AK139" i="14"/>
  <c r="AL139" i="14"/>
  <c r="AM139" i="14" s="1"/>
  <c r="AI140" i="14"/>
  <c r="AJ140" i="14"/>
  <c r="AK140" i="14"/>
  <c r="AL140" i="14"/>
  <c r="AM140" i="14" s="1"/>
  <c r="AI141" i="14"/>
  <c r="AJ141" i="14"/>
  <c r="AK141" i="14"/>
  <c r="AL141" i="14"/>
  <c r="AM141" i="14" s="1"/>
  <c r="AI142" i="14"/>
  <c r="AJ142" i="14"/>
  <c r="AK142" i="14"/>
  <c r="AL142" i="14"/>
  <c r="AM142" i="14" s="1"/>
  <c r="AI143" i="14"/>
  <c r="AJ143" i="14"/>
  <c r="AK143" i="14"/>
  <c r="AL143" i="14"/>
  <c r="AM143" i="14" s="1"/>
  <c r="AI144" i="14"/>
  <c r="AJ144" i="14"/>
  <c r="AK144" i="14"/>
  <c r="AL144" i="14"/>
  <c r="AM144" i="14"/>
  <c r="AI145" i="14"/>
  <c r="AJ145" i="14"/>
  <c r="AK145" i="14"/>
  <c r="AL145" i="14"/>
  <c r="AM145" i="14" s="1"/>
  <c r="AI146" i="14"/>
  <c r="AJ146" i="14"/>
  <c r="AK146" i="14"/>
  <c r="AL146" i="14"/>
  <c r="AM146" i="14" s="1"/>
  <c r="AI147" i="14"/>
  <c r="AJ147" i="14"/>
  <c r="AK147" i="14"/>
  <c r="AL147" i="14"/>
  <c r="AM147" i="14" s="1"/>
  <c r="AI148" i="14"/>
  <c r="AJ148" i="14"/>
  <c r="AK148" i="14"/>
  <c r="AL148" i="14"/>
  <c r="AM148" i="14" s="1"/>
  <c r="AI149" i="14"/>
  <c r="AJ149" i="14"/>
  <c r="AK149" i="14"/>
  <c r="AL149" i="14"/>
  <c r="AM149" i="14"/>
  <c r="AI150" i="14"/>
  <c r="AJ150" i="14"/>
  <c r="AK150" i="14"/>
  <c r="AL150" i="14"/>
  <c r="AM150" i="14" s="1"/>
  <c r="AI151" i="14"/>
  <c r="AJ151" i="14"/>
  <c r="AK151" i="14"/>
  <c r="AL151" i="14"/>
  <c r="AM151" i="14" s="1"/>
  <c r="AI152" i="14"/>
  <c r="AJ152" i="14"/>
  <c r="AK152" i="14"/>
  <c r="AL152" i="14"/>
  <c r="AM152" i="14"/>
  <c r="AI153" i="14"/>
  <c r="AJ153" i="14"/>
  <c r="AK153" i="14"/>
  <c r="AL153" i="14"/>
  <c r="AM153" i="14" s="1"/>
  <c r="AI154" i="14"/>
  <c r="AJ154" i="14"/>
  <c r="AK154" i="14"/>
  <c r="AL154" i="14"/>
  <c r="AM154" i="14" s="1"/>
  <c r="AI155" i="14"/>
  <c r="AJ155" i="14"/>
  <c r="AK155" i="14"/>
  <c r="AL155" i="14"/>
  <c r="AM155" i="14" s="1"/>
  <c r="AI156" i="14"/>
  <c r="AJ156" i="14"/>
  <c r="AK156" i="14"/>
  <c r="AL156" i="14"/>
  <c r="AM156" i="14" s="1"/>
  <c r="AI157" i="14"/>
  <c r="AJ157" i="14"/>
  <c r="AK157" i="14"/>
  <c r="AL157" i="14"/>
  <c r="AM157" i="14"/>
  <c r="AI158" i="14"/>
  <c r="AJ158" i="14"/>
  <c r="AK158" i="14"/>
  <c r="AL158" i="14"/>
  <c r="AM158" i="14" s="1"/>
  <c r="AI159" i="14"/>
  <c r="AJ159" i="14"/>
  <c r="AK159" i="14"/>
  <c r="AL159" i="14"/>
  <c r="AM159" i="14" s="1"/>
  <c r="AI160" i="14"/>
  <c r="AJ160" i="14"/>
  <c r="AK160" i="14"/>
  <c r="AL160" i="14"/>
  <c r="AM160" i="14"/>
  <c r="AI161" i="14"/>
  <c r="AJ161" i="14"/>
  <c r="AK161" i="14"/>
  <c r="AL161" i="14"/>
  <c r="AM161" i="14"/>
  <c r="AI162" i="14"/>
  <c r="AJ162" i="14"/>
  <c r="AK162" i="14"/>
  <c r="AL162" i="14"/>
  <c r="AM162" i="14" s="1"/>
  <c r="AI163" i="14"/>
  <c r="AJ163" i="14"/>
  <c r="AK163" i="14"/>
  <c r="AL163" i="14"/>
  <c r="AM163" i="14" s="1"/>
  <c r="AI164" i="14"/>
  <c r="AJ164" i="14"/>
  <c r="AK164" i="14"/>
  <c r="AL164" i="14"/>
  <c r="AM164" i="14" s="1"/>
  <c r="AI165" i="14"/>
  <c r="AJ165" i="14"/>
  <c r="AK165" i="14"/>
  <c r="AL165" i="14"/>
  <c r="AM165" i="14" s="1"/>
  <c r="AI166" i="14"/>
  <c r="AJ166" i="14"/>
  <c r="AK166" i="14"/>
  <c r="AL166" i="14"/>
  <c r="AM166" i="14" s="1"/>
  <c r="AI167" i="14"/>
  <c r="AJ167" i="14"/>
  <c r="AK167" i="14"/>
  <c r="AL167" i="14"/>
  <c r="AM167" i="14" s="1"/>
  <c r="AI168" i="14"/>
  <c r="AJ168" i="14"/>
  <c r="AK168" i="14"/>
  <c r="AL168" i="14"/>
  <c r="AM168" i="14"/>
  <c r="AI169" i="14"/>
  <c r="AJ169" i="14"/>
  <c r="AK169" i="14"/>
  <c r="AL169" i="14"/>
  <c r="AM169" i="14"/>
  <c r="AI170" i="14"/>
  <c r="AJ170" i="14"/>
  <c r="AK170" i="14"/>
  <c r="AL170" i="14"/>
  <c r="AM170" i="14" s="1"/>
  <c r="AI171" i="14"/>
  <c r="AJ171" i="14"/>
  <c r="AK171" i="14"/>
  <c r="AL171" i="14"/>
  <c r="AM171" i="14" s="1"/>
  <c r="AI172" i="14"/>
  <c r="AJ172" i="14"/>
  <c r="AK172" i="14"/>
  <c r="AL172" i="14"/>
  <c r="AM172" i="14" s="1"/>
  <c r="AI173" i="14"/>
  <c r="AJ173" i="14"/>
  <c r="AK173" i="14"/>
  <c r="AL173" i="14"/>
  <c r="AM173" i="14" s="1"/>
  <c r="AI174" i="14"/>
  <c r="AJ174" i="14"/>
  <c r="AK174" i="14"/>
  <c r="AL174" i="14"/>
  <c r="AM174" i="14" s="1"/>
  <c r="AI175" i="14"/>
  <c r="AJ175" i="14"/>
  <c r="AK175" i="14"/>
  <c r="AL175" i="14"/>
  <c r="AM175" i="14" s="1"/>
  <c r="AI176" i="14"/>
  <c r="AJ176" i="14"/>
  <c r="AK176" i="14"/>
  <c r="AL176" i="14"/>
  <c r="AM176" i="14" s="1"/>
  <c r="AI177" i="14"/>
  <c r="AJ177" i="14"/>
  <c r="AK177" i="14"/>
  <c r="AL177" i="14"/>
  <c r="AM177" i="14"/>
  <c r="AI178" i="14"/>
  <c r="AJ178" i="14"/>
  <c r="AK178" i="14"/>
  <c r="AL178" i="14"/>
  <c r="AM178" i="14" s="1"/>
  <c r="AI179" i="14"/>
  <c r="AJ179" i="14"/>
  <c r="AK179" i="14"/>
  <c r="AL179" i="14"/>
  <c r="AM179" i="14" s="1"/>
  <c r="AI180" i="14"/>
  <c r="AJ180" i="14"/>
  <c r="AK180" i="14"/>
  <c r="AL180" i="14"/>
  <c r="AM180" i="14" s="1"/>
  <c r="AI181" i="14"/>
  <c r="AJ181" i="14"/>
  <c r="AK181" i="14"/>
  <c r="AL181" i="14"/>
  <c r="AM181" i="14" s="1"/>
  <c r="AI182" i="14"/>
  <c r="AJ182" i="14"/>
  <c r="AK182" i="14"/>
  <c r="AL182" i="14"/>
  <c r="AM182" i="14" s="1"/>
  <c r="AI183" i="14"/>
  <c r="AJ183" i="14"/>
  <c r="AK183" i="14"/>
  <c r="AL183" i="14"/>
  <c r="AM183" i="14"/>
  <c r="AI184" i="14"/>
  <c r="AJ184" i="14"/>
  <c r="AK184" i="14"/>
  <c r="AL184" i="14"/>
  <c r="AM184" i="14" s="1"/>
  <c r="AI185" i="14"/>
  <c r="AJ185" i="14"/>
  <c r="AK185" i="14"/>
  <c r="AL185" i="14"/>
  <c r="AM185" i="14" s="1"/>
  <c r="AI186" i="14"/>
  <c r="AJ186" i="14"/>
  <c r="AK186" i="14"/>
  <c r="AL186" i="14"/>
  <c r="AM186" i="14" s="1"/>
  <c r="AI187" i="14"/>
  <c r="AJ187" i="14"/>
  <c r="AK187" i="14"/>
  <c r="AL187" i="14"/>
  <c r="AM187" i="14" s="1"/>
  <c r="AI188" i="14"/>
  <c r="AJ188" i="14"/>
  <c r="AK188" i="14"/>
  <c r="AL188" i="14"/>
  <c r="AM188" i="14" s="1"/>
  <c r="AI189" i="14"/>
  <c r="AJ189" i="14"/>
  <c r="AK189" i="14"/>
  <c r="AL189" i="14"/>
  <c r="AM189" i="14" s="1"/>
  <c r="AI190" i="14"/>
  <c r="AJ190" i="14"/>
  <c r="AK190" i="14"/>
  <c r="AL190" i="14"/>
  <c r="AM190" i="14" s="1"/>
  <c r="AI191" i="14"/>
  <c r="AJ191" i="14"/>
  <c r="AK191" i="14"/>
  <c r="AL191" i="14"/>
  <c r="AM191" i="14" s="1"/>
  <c r="AI192" i="14"/>
  <c r="AJ192" i="14"/>
  <c r="AK192" i="14"/>
  <c r="AL192" i="14"/>
  <c r="AM192" i="14" s="1"/>
  <c r="AI193" i="14"/>
  <c r="AJ193" i="14"/>
  <c r="AK193" i="14"/>
  <c r="AL193" i="14"/>
  <c r="AM193" i="14"/>
  <c r="AI194" i="14"/>
  <c r="AJ194" i="14"/>
  <c r="AK194" i="14"/>
  <c r="AL194" i="14"/>
  <c r="AM194" i="14" s="1"/>
  <c r="AI195" i="14"/>
  <c r="AJ195" i="14"/>
  <c r="AK195" i="14"/>
  <c r="AL195" i="14"/>
  <c r="AM195" i="14" s="1"/>
  <c r="AI196" i="14"/>
  <c r="AJ196" i="14"/>
  <c r="AK196" i="14"/>
  <c r="AL196" i="14"/>
  <c r="AM196" i="14" s="1"/>
  <c r="AI197" i="14"/>
  <c r="AJ197" i="14"/>
  <c r="AK197" i="14"/>
  <c r="AL197" i="14"/>
  <c r="AM197" i="14"/>
  <c r="AI198" i="14"/>
  <c r="AJ198" i="14"/>
  <c r="AK198" i="14"/>
  <c r="AL198" i="14"/>
  <c r="AM198" i="14" s="1"/>
  <c r="AI199" i="14"/>
  <c r="AJ199" i="14"/>
  <c r="AK199" i="14"/>
  <c r="AL199" i="14"/>
  <c r="AM199" i="14" s="1"/>
  <c r="AI200" i="14"/>
  <c r="AJ200" i="14"/>
  <c r="AK200" i="14"/>
  <c r="AL200" i="14"/>
  <c r="AM200" i="14" s="1"/>
  <c r="AI201" i="14"/>
  <c r="AJ201" i="14"/>
  <c r="AK201" i="14"/>
  <c r="AL201" i="14"/>
  <c r="AM201" i="14" s="1"/>
  <c r="AI202" i="14"/>
  <c r="AJ202" i="14"/>
  <c r="AK202" i="14"/>
  <c r="AL202" i="14"/>
  <c r="AM202" i="14" s="1"/>
  <c r="AI203" i="14"/>
  <c r="AJ203" i="14"/>
  <c r="AK203" i="14"/>
  <c r="AL203" i="14"/>
  <c r="AM203" i="14" s="1"/>
  <c r="AI204" i="14"/>
  <c r="AJ204" i="14"/>
  <c r="AK204" i="14"/>
  <c r="AL204" i="14"/>
  <c r="AM204" i="14" s="1"/>
  <c r="AI205" i="14"/>
  <c r="AJ205" i="14"/>
  <c r="AK205" i="14"/>
  <c r="AL205" i="14"/>
  <c r="AM205" i="14" s="1"/>
  <c r="AI206" i="14"/>
  <c r="AJ206" i="14"/>
  <c r="AK206" i="14"/>
  <c r="AL206" i="14"/>
  <c r="AM206" i="14" s="1"/>
  <c r="AI207" i="14"/>
  <c r="AJ207" i="14"/>
  <c r="AK207" i="14"/>
  <c r="AL207" i="14"/>
  <c r="AM207" i="14" s="1"/>
  <c r="AI208" i="14"/>
  <c r="AJ208" i="14"/>
  <c r="AK208" i="14"/>
  <c r="AL208" i="14"/>
  <c r="AM208" i="14" s="1"/>
  <c r="AI209" i="14"/>
  <c r="AJ209" i="14"/>
  <c r="AK209" i="14"/>
  <c r="AL209" i="14"/>
  <c r="AM209" i="14" s="1"/>
  <c r="AI210" i="14"/>
  <c r="AJ210" i="14"/>
  <c r="AK210" i="14"/>
  <c r="AL210" i="14"/>
  <c r="AM210" i="14" s="1"/>
  <c r="AI211" i="14"/>
  <c r="AJ211" i="14"/>
  <c r="AK211" i="14"/>
  <c r="AL211" i="14"/>
  <c r="AM211" i="14" s="1"/>
  <c r="AI212" i="14"/>
  <c r="AJ212" i="14"/>
  <c r="AK212" i="14"/>
  <c r="AL212" i="14"/>
  <c r="AM212" i="14" s="1"/>
  <c r="AI213" i="14"/>
  <c r="AJ213" i="14"/>
  <c r="AK213" i="14"/>
  <c r="AL213" i="14"/>
  <c r="AM213" i="14" s="1"/>
  <c r="AI214" i="14"/>
  <c r="AJ214" i="14"/>
  <c r="AK214" i="14"/>
  <c r="AL214" i="14"/>
  <c r="AM214" i="14" s="1"/>
  <c r="AI215" i="14"/>
  <c r="AJ215" i="14"/>
  <c r="AK215" i="14"/>
  <c r="AL215" i="14"/>
  <c r="AM215" i="14" s="1"/>
  <c r="AI216" i="14"/>
  <c r="AJ216" i="14"/>
  <c r="AK216" i="14"/>
  <c r="AL216" i="14"/>
  <c r="AM216" i="14" s="1"/>
  <c r="AI217" i="14"/>
  <c r="AJ217" i="14"/>
  <c r="AK217" i="14"/>
  <c r="AL217" i="14"/>
  <c r="AM217" i="14"/>
  <c r="AI218" i="14"/>
  <c r="AJ218" i="14"/>
  <c r="AK218" i="14"/>
  <c r="AL218" i="14"/>
  <c r="AM218" i="14" s="1"/>
  <c r="AI219" i="14"/>
  <c r="AJ219" i="14"/>
  <c r="AK219" i="14"/>
  <c r="AL219" i="14"/>
  <c r="AM219" i="14"/>
  <c r="AI220" i="14"/>
  <c r="AJ220" i="14"/>
  <c r="AK220" i="14"/>
  <c r="AL220" i="14"/>
  <c r="AM220" i="14" s="1"/>
  <c r="AI221" i="14"/>
  <c r="AJ221" i="14"/>
  <c r="AK221" i="14"/>
  <c r="AL221" i="14"/>
  <c r="AM221" i="14" s="1"/>
  <c r="AI222" i="14"/>
  <c r="AJ222" i="14"/>
  <c r="AK222" i="14"/>
  <c r="AL222" i="14"/>
  <c r="AM222" i="14" s="1"/>
  <c r="AI223" i="14"/>
  <c r="AJ223" i="14"/>
  <c r="AK223" i="14"/>
  <c r="AL223" i="14"/>
  <c r="AM223" i="14" s="1"/>
  <c r="AI224" i="14"/>
  <c r="AJ224" i="14"/>
  <c r="AK224" i="14"/>
  <c r="AL224" i="14"/>
  <c r="AM224" i="14" s="1"/>
  <c r="AI225" i="14"/>
  <c r="AJ225" i="14"/>
  <c r="AK225" i="14"/>
  <c r="AL225" i="14"/>
  <c r="AM225" i="14"/>
  <c r="AI226" i="14"/>
  <c r="AJ226" i="14"/>
  <c r="AK226" i="14"/>
  <c r="AL226" i="14"/>
  <c r="AM226" i="14" s="1"/>
  <c r="AI227" i="14"/>
  <c r="AJ227" i="14"/>
  <c r="AK227" i="14"/>
  <c r="AL227" i="14"/>
  <c r="AM227" i="14" s="1"/>
  <c r="AI228" i="14"/>
  <c r="AJ228" i="14"/>
  <c r="AK228" i="14"/>
  <c r="AL228" i="14"/>
  <c r="AM228" i="14" s="1"/>
  <c r="AI229" i="14"/>
  <c r="AJ229" i="14"/>
  <c r="AK229" i="14"/>
  <c r="AL229" i="14"/>
  <c r="AM229" i="14" s="1"/>
  <c r="AI230" i="14"/>
  <c r="AJ230" i="14"/>
  <c r="AK230" i="14"/>
  <c r="AL230" i="14"/>
  <c r="AM230" i="14" s="1"/>
  <c r="AI231" i="14"/>
  <c r="AJ231" i="14"/>
  <c r="AK231" i="14"/>
  <c r="AL231" i="14"/>
  <c r="AM231" i="14"/>
  <c r="AI232" i="14"/>
  <c r="AJ232" i="14"/>
  <c r="AK232" i="14"/>
  <c r="AL232" i="14"/>
  <c r="AM232" i="14" s="1"/>
  <c r="AI233" i="14"/>
  <c r="AJ233" i="14"/>
  <c r="AK233" i="14"/>
  <c r="AL233" i="14"/>
  <c r="AM233" i="14"/>
  <c r="AI234" i="14"/>
  <c r="AJ234" i="14"/>
  <c r="AK234" i="14"/>
  <c r="AL234" i="14"/>
  <c r="AM234" i="14" s="1"/>
  <c r="AI235" i="14"/>
  <c r="AJ235" i="14"/>
  <c r="AK235" i="14"/>
  <c r="AL235" i="14"/>
  <c r="AM235" i="14" s="1"/>
  <c r="AI236" i="14"/>
  <c r="AJ236" i="14"/>
  <c r="AK236" i="14"/>
  <c r="AL236" i="14"/>
  <c r="AM236" i="14" s="1"/>
  <c r="AI237" i="14"/>
  <c r="AJ237" i="14"/>
  <c r="AK237" i="14"/>
  <c r="AL237" i="14"/>
  <c r="AM237" i="14"/>
  <c r="AI238" i="14"/>
  <c r="AJ238" i="14"/>
  <c r="AK238" i="14"/>
  <c r="AL238" i="14"/>
  <c r="AM238" i="14" s="1"/>
  <c r="AI239" i="14"/>
  <c r="AJ239" i="14"/>
  <c r="AK239" i="14"/>
  <c r="AL239" i="14"/>
  <c r="AM239" i="14"/>
  <c r="AI240" i="14"/>
  <c r="AJ240" i="14"/>
  <c r="AK240" i="14"/>
  <c r="AL240" i="14"/>
  <c r="AM240" i="14" s="1"/>
  <c r="AI241" i="14"/>
  <c r="AJ241" i="14"/>
  <c r="AK241" i="14"/>
  <c r="AL241" i="14"/>
  <c r="AM241" i="14"/>
  <c r="AI242" i="14"/>
  <c r="AJ242" i="14"/>
  <c r="AK242" i="14"/>
  <c r="AL242" i="14"/>
  <c r="AM242" i="14" s="1"/>
  <c r="AI243" i="14"/>
  <c r="AJ243" i="14"/>
  <c r="AK243" i="14"/>
  <c r="AL243" i="14"/>
  <c r="AM243" i="14" s="1"/>
  <c r="AI244" i="14"/>
  <c r="AJ244" i="14"/>
  <c r="AK244" i="14"/>
  <c r="AL244" i="14"/>
  <c r="AM244" i="14" s="1"/>
  <c r="AI245" i="14"/>
  <c r="AJ245" i="14"/>
  <c r="AK245" i="14"/>
  <c r="AL245" i="14"/>
  <c r="AM245" i="14"/>
  <c r="AI246" i="14"/>
  <c r="AJ246" i="14"/>
  <c r="AK246" i="14"/>
  <c r="AL246" i="14"/>
  <c r="AM246" i="14" s="1"/>
  <c r="AI247" i="14"/>
  <c r="AJ247" i="14"/>
  <c r="AK247" i="14"/>
  <c r="AL247" i="14"/>
  <c r="AM247" i="14" s="1"/>
  <c r="AI248" i="14"/>
  <c r="AJ248" i="14"/>
  <c r="AK248" i="14"/>
  <c r="AL248" i="14"/>
  <c r="AM248" i="14" s="1"/>
  <c r="AI249" i="14"/>
  <c r="AJ249" i="14"/>
  <c r="AK249" i="14"/>
  <c r="AL249" i="14"/>
  <c r="AM249" i="14" s="1"/>
  <c r="AI250" i="14"/>
  <c r="AJ250" i="14"/>
  <c r="AK250" i="14"/>
  <c r="AL250" i="14"/>
  <c r="AM250" i="14" s="1"/>
  <c r="AI251" i="14"/>
  <c r="AJ251" i="14"/>
  <c r="AK251" i="14"/>
  <c r="AL251" i="14"/>
  <c r="AM251" i="14" s="1"/>
  <c r="AI252" i="14"/>
  <c r="AJ252" i="14"/>
  <c r="AK252" i="14"/>
  <c r="AL252" i="14"/>
  <c r="AM252" i="14" s="1"/>
  <c r="AI253" i="14"/>
  <c r="AJ253" i="14"/>
  <c r="AK253" i="14"/>
  <c r="AL253" i="14"/>
  <c r="AM253" i="14" s="1"/>
  <c r="AI254" i="14"/>
  <c r="AJ254" i="14"/>
  <c r="AK254" i="14"/>
  <c r="AL254" i="14"/>
  <c r="AM254" i="14" s="1"/>
  <c r="AI255" i="14"/>
  <c r="AJ255" i="14"/>
  <c r="AK255" i="14"/>
  <c r="AL255" i="14"/>
  <c r="AM255" i="14" s="1"/>
  <c r="AI256" i="14"/>
  <c r="AJ256" i="14"/>
  <c r="AK256" i="14"/>
  <c r="AL256" i="14"/>
  <c r="AM256" i="14" s="1"/>
  <c r="AI257" i="14"/>
  <c r="AJ257" i="14"/>
  <c r="AK257" i="14"/>
  <c r="AL257" i="14"/>
  <c r="AM257" i="14" s="1"/>
  <c r="AI258" i="14"/>
  <c r="AJ258" i="14"/>
  <c r="AK258" i="14"/>
  <c r="AL258" i="14"/>
  <c r="AM258" i="14" s="1"/>
  <c r="AI259" i="14"/>
  <c r="AJ259" i="14"/>
  <c r="AK259" i="14"/>
  <c r="AL259" i="14"/>
  <c r="AM259" i="14" s="1"/>
  <c r="AI260" i="14"/>
  <c r="AJ260" i="14"/>
  <c r="AK260" i="14"/>
  <c r="AL260" i="14"/>
  <c r="AM260" i="14" s="1"/>
  <c r="AI261" i="14"/>
  <c r="AJ261" i="14"/>
  <c r="AK261" i="14"/>
  <c r="AL261" i="14"/>
  <c r="AM261" i="14"/>
  <c r="AI262" i="14"/>
  <c r="AJ262" i="14"/>
  <c r="AK262" i="14"/>
  <c r="AL262" i="14"/>
  <c r="AM262" i="14" s="1"/>
  <c r="AI263" i="14"/>
  <c r="AJ263" i="14"/>
  <c r="AK263" i="14"/>
  <c r="AL263" i="14"/>
  <c r="AM263" i="14" s="1"/>
  <c r="AI264" i="14"/>
  <c r="AJ264" i="14"/>
  <c r="AK264" i="14"/>
  <c r="AL264" i="14"/>
  <c r="AM264" i="14" s="1"/>
  <c r="AI265" i="14"/>
  <c r="AJ265" i="14"/>
  <c r="AK265" i="14"/>
  <c r="AL265" i="14"/>
  <c r="AM265" i="14"/>
  <c r="AI266" i="14"/>
  <c r="AJ266" i="14"/>
  <c r="AK266" i="14"/>
  <c r="AL266" i="14"/>
  <c r="AM266" i="14" s="1"/>
  <c r="AI267" i="14"/>
  <c r="AJ267" i="14"/>
  <c r="AK267" i="14"/>
  <c r="AL267" i="14"/>
  <c r="AM267" i="14" s="1"/>
  <c r="AI268" i="14"/>
  <c r="AJ268" i="14"/>
  <c r="AK268" i="14"/>
  <c r="AL268" i="14"/>
  <c r="AM268" i="14" s="1"/>
  <c r="AI269" i="14"/>
  <c r="AJ269" i="14"/>
  <c r="AK269" i="14"/>
  <c r="AL269" i="14"/>
  <c r="AM269" i="14" s="1"/>
  <c r="AI270" i="14"/>
  <c r="AJ270" i="14"/>
  <c r="AK270" i="14"/>
  <c r="AL270" i="14"/>
  <c r="AM270" i="14" s="1"/>
  <c r="AI271" i="14"/>
  <c r="AJ271" i="14"/>
  <c r="AK271" i="14"/>
  <c r="AL271" i="14"/>
  <c r="AM271" i="14" s="1"/>
  <c r="AI272" i="14"/>
  <c r="AJ272" i="14"/>
  <c r="AK272" i="14"/>
  <c r="AL272" i="14"/>
  <c r="AM272" i="14" s="1"/>
  <c r="AI273" i="14"/>
  <c r="AJ273" i="14"/>
  <c r="AK273" i="14"/>
  <c r="AL273" i="14"/>
  <c r="AM273" i="14" s="1"/>
  <c r="AI274" i="14"/>
  <c r="AJ274" i="14"/>
  <c r="AK274" i="14"/>
  <c r="AL274" i="14"/>
  <c r="AM274" i="14" s="1"/>
  <c r="AI275" i="14"/>
  <c r="AJ275" i="14"/>
  <c r="AK275" i="14"/>
  <c r="AL275" i="14"/>
  <c r="AM275" i="14" s="1"/>
  <c r="AI276" i="14"/>
  <c r="AJ276" i="14"/>
  <c r="AK276" i="14"/>
  <c r="AL276" i="14"/>
  <c r="AM276" i="14" s="1"/>
  <c r="AI277" i="14"/>
  <c r="AJ277" i="14"/>
  <c r="AK277" i="14"/>
  <c r="AL277" i="14"/>
  <c r="AM277" i="14" s="1"/>
  <c r="AI278" i="14"/>
  <c r="AJ278" i="14"/>
  <c r="AK278" i="14"/>
  <c r="AL278" i="14"/>
  <c r="AM278" i="14" s="1"/>
  <c r="AI279" i="14"/>
  <c r="AJ279" i="14"/>
  <c r="AK279" i="14"/>
  <c r="AL279" i="14"/>
  <c r="AM279" i="14"/>
  <c r="AI280" i="14"/>
  <c r="AJ280" i="14"/>
  <c r="AK280" i="14"/>
  <c r="AL280" i="14"/>
  <c r="AM280" i="14" s="1"/>
  <c r="AI281" i="14"/>
  <c r="AJ281" i="14"/>
  <c r="AK281" i="14"/>
  <c r="AL281" i="14"/>
  <c r="AM281" i="14" s="1"/>
  <c r="AI282" i="14"/>
  <c r="AJ282" i="14"/>
  <c r="AK282" i="14"/>
  <c r="AL282" i="14"/>
  <c r="AM282" i="14" s="1"/>
  <c r="AI283" i="14"/>
  <c r="AJ283" i="14"/>
  <c r="AK283" i="14"/>
  <c r="AL283" i="14"/>
  <c r="AM283" i="14" s="1"/>
  <c r="AI284" i="14"/>
  <c r="AJ284" i="14"/>
  <c r="AK284" i="14"/>
  <c r="AL284" i="14"/>
  <c r="AM284" i="14" s="1"/>
  <c r="AI285" i="14"/>
  <c r="AJ285" i="14"/>
  <c r="AK285" i="14"/>
  <c r="AL285" i="14"/>
  <c r="AM285" i="14"/>
  <c r="AI286" i="14"/>
  <c r="AJ286" i="14"/>
  <c r="AK286" i="14"/>
  <c r="AL286" i="14"/>
  <c r="AM286" i="14" s="1"/>
  <c r="AI287" i="14"/>
  <c r="AJ287" i="14"/>
  <c r="AK287" i="14"/>
  <c r="AL287" i="14"/>
  <c r="AM287" i="14" s="1"/>
  <c r="AI288" i="14"/>
  <c r="AJ288" i="14"/>
  <c r="AK288" i="14"/>
  <c r="AL288" i="14"/>
  <c r="AM288" i="14" s="1"/>
  <c r="AI289" i="14"/>
  <c r="AJ289" i="14"/>
  <c r="AK289" i="14"/>
  <c r="AL289" i="14"/>
  <c r="AM289" i="14" s="1"/>
  <c r="AI290" i="14"/>
  <c r="AJ290" i="14"/>
  <c r="AK290" i="14"/>
  <c r="AL290" i="14"/>
  <c r="AM290" i="14" s="1"/>
  <c r="AI291" i="14"/>
  <c r="AJ291" i="14"/>
  <c r="AK291" i="14"/>
  <c r="AL291" i="14"/>
  <c r="AM291" i="14"/>
  <c r="AI292" i="14"/>
  <c r="AJ292" i="14"/>
  <c r="AK292" i="14"/>
  <c r="AL292" i="14"/>
  <c r="AM292" i="14" s="1"/>
  <c r="AI293" i="14"/>
  <c r="AJ293" i="14"/>
  <c r="AK293" i="14"/>
  <c r="AL293" i="14"/>
  <c r="AM293" i="14"/>
  <c r="AI294" i="14"/>
  <c r="AJ294" i="14"/>
  <c r="AK294" i="14"/>
  <c r="AL294" i="14"/>
  <c r="AM294" i="14" s="1"/>
  <c r="AI295" i="14"/>
  <c r="AJ295" i="14"/>
  <c r="AK295" i="14"/>
  <c r="AL295" i="14"/>
  <c r="AM295" i="14" s="1"/>
  <c r="AI296" i="14"/>
  <c r="AJ296" i="14"/>
  <c r="AK296" i="14"/>
  <c r="AL296" i="14"/>
  <c r="AM296" i="14" s="1"/>
  <c r="AI297" i="14"/>
  <c r="AJ297" i="14"/>
  <c r="AK297" i="14"/>
  <c r="AL297" i="14"/>
  <c r="AM297" i="14"/>
  <c r="AI298" i="14"/>
  <c r="AJ298" i="14"/>
  <c r="AK298" i="14"/>
  <c r="AL298" i="14"/>
  <c r="AM298" i="14" s="1"/>
  <c r="AI299" i="14"/>
  <c r="AJ299" i="14"/>
  <c r="AK299" i="14"/>
  <c r="AL299" i="14"/>
  <c r="AM299" i="14" s="1"/>
  <c r="AI300" i="14"/>
  <c r="AJ300" i="14"/>
  <c r="AK300" i="14"/>
  <c r="AL300" i="14"/>
  <c r="AM300" i="14" s="1"/>
  <c r="AI301" i="14"/>
  <c r="AJ301" i="14"/>
  <c r="AK301" i="14"/>
  <c r="AL301" i="14"/>
  <c r="AM301" i="14" s="1"/>
  <c r="AI302" i="14"/>
  <c r="AJ302" i="14"/>
  <c r="AK302" i="14"/>
  <c r="AL302" i="14"/>
  <c r="AM302" i="14" s="1"/>
  <c r="AI303" i="14"/>
  <c r="AJ303" i="14"/>
  <c r="AK303" i="14"/>
  <c r="AL303" i="14"/>
  <c r="AM303" i="14"/>
  <c r="AI304" i="14"/>
  <c r="AJ304" i="14"/>
  <c r="AK304" i="14"/>
  <c r="AL304" i="14"/>
  <c r="AM304" i="14" s="1"/>
  <c r="AI305" i="14"/>
  <c r="AJ305" i="14"/>
  <c r="AK305" i="14"/>
  <c r="AL305" i="14"/>
  <c r="AM305" i="14"/>
  <c r="AI306" i="14"/>
  <c r="AJ306" i="14"/>
  <c r="AK306" i="14"/>
  <c r="AL306" i="14"/>
  <c r="AM306" i="14" s="1"/>
  <c r="AI307" i="14"/>
  <c r="AJ307" i="14"/>
  <c r="AK307" i="14"/>
  <c r="AL307" i="14"/>
  <c r="AM307" i="14" s="1"/>
  <c r="AI308" i="14"/>
  <c r="AJ308" i="14"/>
  <c r="AK308" i="14"/>
  <c r="AL308" i="14"/>
  <c r="AM308" i="14" s="1"/>
  <c r="AI309" i="14"/>
  <c r="AJ309" i="14"/>
  <c r="AK309" i="14"/>
  <c r="AL309" i="14"/>
  <c r="AM309" i="14" s="1"/>
  <c r="AI310" i="14"/>
  <c r="AJ310" i="14"/>
  <c r="AK310" i="14"/>
  <c r="AL310" i="14"/>
  <c r="AM310" i="14" s="1"/>
  <c r="AI311" i="14"/>
  <c r="AJ311" i="14"/>
  <c r="AK311" i="14"/>
  <c r="AL311" i="14"/>
  <c r="AM311" i="14"/>
  <c r="AI312" i="14"/>
  <c r="AJ312" i="14"/>
  <c r="AK312" i="14"/>
  <c r="AL312" i="14"/>
  <c r="AM312" i="14" s="1"/>
  <c r="I6" i="17"/>
  <c r="I6" i="14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AL13" i="14" l="1"/>
  <c r="AI13" i="14" l="1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I31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L47" i="17"/>
  <c r="AK47" i="17"/>
  <c r="AJ47" i="17"/>
  <c r="AL46" i="17"/>
  <c r="AM46" i="17" s="1"/>
  <c r="AK46" i="17"/>
  <c r="AJ46" i="17"/>
  <c r="AL45" i="17"/>
  <c r="AM45" i="17" s="1"/>
  <c r="AK45" i="17"/>
  <c r="AJ45" i="17"/>
  <c r="AL44" i="17"/>
  <c r="AM44" i="17" s="1"/>
  <c r="AK44" i="17"/>
  <c r="AJ44" i="17"/>
  <c r="AL43" i="17"/>
  <c r="AM43" i="17" s="1"/>
  <c r="AK43" i="17"/>
  <c r="AJ43" i="17"/>
  <c r="AL42" i="17"/>
  <c r="AM42" i="17" s="1"/>
  <c r="AK42" i="17"/>
  <c r="AJ42" i="17"/>
  <c r="AL41" i="17"/>
  <c r="AM41" i="17" s="1"/>
  <c r="AK41" i="17"/>
  <c r="AJ41" i="17"/>
  <c r="AL40" i="17"/>
  <c r="AM40" i="17" s="1"/>
  <c r="AK40" i="17"/>
  <c r="AJ40" i="17"/>
  <c r="AL39" i="17"/>
  <c r="AM39" i="17" s="1"/>
  <c r="AK39" i="17"/>
  <c r="AJ39" i="17"/>
  <c r="AL38" i="17"/>
  <c r="AM38" i="17" s="1"/>
  <c r="AK38" i="17"/>
  <c r="AJ38" i="17"/>
  <c r="AL37" i="17"/>
  <c r="AM37" i="17" s="1"/>
  <c r="AK37" i="17"/>
  <c r="AJ37" i="17"/>
  <c r="AL36" i="17"/>
  <c r="AM36" i="17" s="1"/>
  <c r="AK36" i="17"/>
  <c r="AJ36" i="17"/>
  <c r="AL35" i="17"/>
  <c r="AM35" i="17" s="1"/>
  <c r="AK35" i="17"/>
  <c r="AJ35" i="17"/>
  <c r="AL34" i="17"/>
  <c r="AM34" i="17" s="1"/>
  <c r="AK34" i="17"/>
  <c r="AJ34" i="17"/>
  <c r="AL33" i="17"/>
  <c r="AM33" i="17" s="1"/>
  <c r="AK33" i="17"/>
  <c r="AJ33" i="17"/>
  <c r="AL32" i="17"/>
  <c r="AM32" i="17" s="1"/>
  <c r="AK32" i="17"/>
  <c r="AJ32" i="17"/>
  <c r="AL31" i="17"/>
  <c r="AM31" i="17" s="1"/>
  <c r="AK31" i="17"/>
  <c r="AJ31" i="17"/>
  <c r="AL30" i="17"/>
  <c r="AM30" i="17" s="1"/>
  <c r="AK30" i="17"/>
  <c r="AJ30" i="17"/>
  <c r="AL29" i="17"/>
  <c r="AM29" i="17" s="1"/>
  <c r="AK29" i="17"/>
  <c r="AJ29" i="17"/>
  <c r="AL28" i="17"/>
  <c r="AM28" i="17" s="1"/>
  <c r="AK28" i="17"/>
  <c r="AJ28" i="17"/>
  <c r="AL27" i="17"/>
  <c r="AM27" i="17" s="1"/>
  <c r="AK27" i="17"/>
  <c r="AJ27" i="17"/>
  <c r="AL26" i="17"/>
  <c r="AM26" i="17" s="1"/>
  <c r="AK26" i="17"/>
  <c r="AJ26" i="17"/>
  <c r="AL25" i="17"/>
  <c r="AM25" i="17" s="1"/>
  <c r="AK25" i="17"/>
  <c r="AJ25" i="17"/>
  <c r="AL24" i="17"/>
  <c r="AM24" i="17" s="1"/>
  <c r="AK24" i="17"/>
  <c r="AJ24" i="17"/>
  <c r="AL23" i="17"/>
  <c r="AM23" i="17" s="1"/>
  <c r="AK23" i="17"/>
  <c r="AJ23" i="17"/>
  <c r="AL22" i="17"/>
  <c r="AM22" i="17" s="1"/>
  <c r="AK22" i="17"/>
  <c r="AJ22" i="17"/>
  <c r="AL21" i="17"/>
  <c r="AM21" i="17" s="1"/>
  <c r="AK21" i="17"/>
  <c r="AJ21" i="17"/>
  <c r="AL20" i="17"/>
  <c r="AM20" i="17" s="1"/>
  <c r="AK20" i="17"/>
  <c r="AJ20" i="17"/>
  <c r="AL19" i="17"/>
  <c r="AM19" i="17" s="1"/>
  <c r="AK19" i="17"/>
  <c r="AJ19" i="17"/>
  <c r="AL18" i="17"/>
  <c r="AM18" i="17" s="1"/>
  <c r="AK18" i="17"/>
  <c r="AJ18" i="17"/>
  <c r="AL17" i="17"/>
  <c r="AK17" i="17"/>
  <c r="AJ17" i="17"/>
  <c r="AL16" i="17"/>
  <c r="AK16" i="17"/>
  <c r="AJ16" i="17"/>
  <c r="AL15" i="17"/>
  <c r="AK15" i="17"/>
  <c r="AJ15" i="17"/>
  <c r="AL14" i="17"/>
  <c r="AK14" i="17"/>
  <c r="AJ14" i="17"/>
  <c r="AJ13" i="17"/>
  <c r="AJ13" i="14"/>
  <c r="AM47" i="17" l="1"/>
  <c r="AJ314" i="14"/>
  <c r="AJ49" i="17"/>
  <c r="X6" i="14" l="1"/>
  <c r="Y6" i="14"/>
  <c r="B6" i="14"/>
  <c r="C6" i="14"/>
  <c r="D6" i="14"/>
  <c r="F6" i="14"/>
  <c r="G6" i="14"/>
  <c r="H6" i="14"/>
  <c r="E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Z6" i="14"/>
  <c r="AA6" i="14"/>
  <c r="X6" i="17" l="1"/>
  <c r="W6" i="17"/>
  <c r="Y6" i="17"/>
  <c r="Z6" i="17"/>
  <c r="H6" i="17"/>
  <c r="R14" i="17" l="1"/>
  <c r="AN14" i="17" s="1"/>
  <c r="R15" i="17"/>
  <c r="AN15" i="17" s="1"/>
  <c r="R16" i="17"/>
  <c r="AN16" i="17" s="1"/>
  <c r="R17" i="17"/>
  <c r="AN17" i="17" s="1"/>
  <c r="R18" i="17"/>
  <c r="AN18" i="17" s="1"/>
  <c r="R19" i="17"/>
  <c r="AN19" i="17" s="1"/>
  <c r="R20" i="17"/>
  <c r="AN20" i="17" s="1"/>
  <c r="R21" i="17"/>
  <c r="AN21" i="17" s="1"/>
  <c r="R22" i="17"/>
  <c r="AN22" i="17" s="1"/>
  <c r="R23" i="17"/>
  <c r="AN23" i="17" s="1"/>
  <c r="R24" i="17"/>
  <c r="AN24" i="17" s="1"/>
  <c r="R25" i="17"/>
  <c r="AN25" i="17" s="1"/>
  <c r="R26" i="17"/>
  <c r="AN26" i="17" s="1"/>
  <c r="R27" i="17"/>
  <c r="AN27" i="17" s="1"/>
  <c r="R28" i="17"/>
  <c r="AN28" i="17" s="1"/>
  <c r="R29" i="17"/>
  <c r="AN29" i="17" s="1"/>
  <c r="R30" i="17"/>
  <c r="AN30" i="17" s="1"/>
  <c r="R31" i="17"/>
  <c r="AN31" i="17" s="1"/>
  <c r="R32" i="17"/>
  <c r="AN32" i="17" s="1"/>
  <c r="R33" i="17"/>
  <c r="AN33" i="17" s="1"/>
  <c r="R34" i="17"/>
  <c r="AN34" i="17" s="1"/>
  <c r="R35" i="17"/>
  <c r="AN35" i="17" s="1"/>
  <c r="R36" i="17"/>
  <c r="AN36" i="17" s="1"/>
  <c r="R37" i="17"/>
  <c r="AN37" i="17" s="1"/>
  <c r="R38" i="17"/>
  <c r="AN38" i="17" s="1"/>
  <c r="R39" i="17"/>
  <c r="AN39" i="17" s="1"/>
  <c r="R40" i="17"/>
  <c r="AN40" i="17" s="1"/>
  <c r="R41" i="17"/>
  <c r="AN41" i="17" s="1"/>
  <c r="R42" i="17"/>
  <c r="AN42" i="17" s="1"/>
  <c r="R43" i="17"/>
  <c r="AN43" i="17" s="1"/>
  <c r="R44" i="17"/>
  <c r="AN44" i="17" s="1"/>
  <c r="R45" i="17"/>
  <c r="AN45" i="17" s="1"/>
  <c r="R46" i="17"/>
  <c r="AN46" i="17" s="1"/>
  <c r="R47" i="17"/>
  <c r="AN47" i="17" s="1"/>
  <c r="R13" i="17"/>
  <c r="AN13" i="17" s="1"/>
  <c r="R13" i="14"/>
  <c r="AN13" i="14" s="1"/>
  <c r="R12" i="14"/>
  <c r="AN49" i="17" l="1"/>
  <c r="R312" i="14"/>
  <c r="AN312" i="14" s="1"/>
  <c r="R311" i="14"/>
  <c r="AN311" i="14" s="1"/>
  <c r="R310" i="14"/>
  <c r="AN310" i="14" s="1"/>
  <c r="R309" i="14"/>
  <c r="AN309" i="14" s="1"/>
  <c r="R308" i="14"/>
  <c r="AN308" i="14" s="1"/>
  <c r="R307" i="14"/>
  <c r="AN307" i="14" s="1"/>
  <c r="R306" i="14"/>
  <c r="AN306" i="14" s="1"/>
  <c r="R305" i="14"/>
  <c r="AN305" i="14" s="1"/>
  <c r="R304" i="14"/>
  <c r="AN304" i="14" s="1"/>
  <c r="R303" i="14"/>
  <c r="AN303" i="14" s="1"/>
  <c r="R302" i="14"/>
  <c r="AN302" i="14" s="1"/>
  <c r="R301" i="14"/>
  <c r="AN301" i="14" s="1"/>
  <c r="R300" i="14"/>
  <c r="AN300" i="14" s="1"/>
  <c r="R299" i="14"/>
  <c r="AN299" i="14" s="1"/>
  <c r="R298" i="14"/>
  <c r="AN298" i="14" s="1"/>
  <c r="R297" i="14"/>
  <c r="AN297" i="14" s="1"/>
  <c r="R296" i="14"/>
  <c r="AN296" i="14" s="1"/>
  <c r="R295" i="14"/>
  <c r="AN295" i="14" s="1"/>
  <c r="R294" i="14"/>
  <c r="AN294" i="14" s="1"/>
  <c r="R293" i="14"/>
  <c r="AN293" i="14" s="1"/>
  <c r="R292" i="14"/>
  <c r="AN292" i="14" s="1"/>
  <c r="R291" i="14"/>
  <c r="AN291" i="14" s="1"/>
  <c r="R290" i="14"/>
  <c r="AN290" i="14" s="1"/>
  <c r="R289" i="14"/>
  <c r="AN289" i="14" s="1"/>
  <c r="R288" i="14"/>
  <c r="AN288" i="14" s="1"/>
  <c r="R287" i="14"/>
  <c r="AN287" i="14" s="1"/>
  <c r="R286" i="14"/>
  <c r="AN286" i="14" s="1"/>
  <c r="R285" i="14"/>
  <c r="AN285" i="14" s="1"/>
  <c r="R284" i="14"/>
  <c r="AN284" i="14" s="1"/>
  <c r="R283" i="14"/>
  <c r="AN283" i="14" s="1"/>
  <c r="R282" i="14"/>
  <c r="AN282" i="14" s="1"/>
  <c r="R281" i="14"/>
  <c r="AN281" i="14" s="1"/>
  <c r="R280" i="14"/>
  <c r="AN280" i="14" s="1"/>
  <c r="R279" i="14"/>
  <c r="AN279" i="14" s="1"/>
  <c r="R278" i="14"/>
  <c r="AN278" i="14" s="1"/>
  <c r="R277" i="14"/>
  <c r="AN277" i="14" s="1"/>
  <c r="R276" i="14"/>
  <c r="AN276" i="14" s="1"/>
  <c r="R275" i="14"/>
  <c r="AN275" i="14" s="1"/>
  <c r="R274" i="14"/>
  <c r="AN274" i="14" s="1"/>
  <c r="R273" i="14"/>
  <c r="AN273" i="14" s="1"/>
  <c r="R272" i="14"/>
  <c r="AN272" i="14" s="1"/>
  <c r="R271" i="14"/>
  <c r="AN271" i="14" s="1"/>
  <c r="R270" i="14"/>
  <c r="AN270" i="14" s="1"/>
  <c r="R269" i="14"/>
  <c r="AN269" i="14" s="1"/>
  <c r="R268" i="14"/>
  <c r="AN268" i="14" s="1"/>
  <c r="R267" i="14"/>
  <c r="AN267" i="14" s="1"/>
  <c r="R266" i="14"/>
  <c r="AN266" i="14" s="1"/>
  <c r="R265" i="14"/>
  <c r="AN265" i="14" s="1"/>
  <c r="R264" i="14"/>
  <c r="AN264" i="14" s="1"/>
  <c r="R263" i="14"/>
  <c r="AN263" i="14" s="1"/>
  <c r="R262" i="14"/>
  <c r="AN262" i="14" s="1"/>
  <c r="R261" i="14"/>
  <c r="AN261" i="14" s="1"/>
  <c r="R260" i="14"/>
  <c r="AN260" i="14" s="1"/>
  <c r="R259" i="14"/>
  <c r="AN259" i="14" s="1"/>
  <c r="R258" i="14"/>
  <c r="AN258" i="14" s="1"/>
  <c r="R257" i="14"/>
  <c r="AN257" i="14" s="1"/>
  <c r="R256" i="14"/>
  <c r="AN256" i="14" s="1"/>
  <c r="R255" i="14"/>
  <c r="AN255" i="14" s="1"/>
  <c r="R254" i="14"/>
  <c r="AN254" i="14" s="1"/>
  <c r="R253" i="14"/>
  <c r="AN253" i="14" s="1"/>
  <c r="R252" i="14"/>
  <c r="AN252" i="14" s="1"/>
  <c r="R251" i="14"/>
  <c r="AN251" i="14" s="1"/>
  <c r="R250" i="14"/>
  <c r="AN250" i="14" s="1"/>
  <c r="R249" i="14"/>
  <c r="AN249" i="14" s="1"/>
  <c r="R248" i="14"/>
  <c r="AN248" i="14" s="1"/>
  <c r="R247" i="14"/>
  <c r="AN247" i="14" s="1"/>
  <c r="R246" i="14"/>
  <c r="AN246" i="14" s="1"/>
  <c r="R245" i="14"/>
  <c r="AN245" i="14" s="1"/>
  <c r="R244" i="14"/>
  <c r="AN244" i="14" s="1"/>
  <c r="R243" i="14"/>
  <c r="AN243" i="14" s="1"/>
  <c r="R242" i="14"/>
  <c r="AN242" i="14" s="1"/>
  <c r="R241" i="14"/>
  <c r="AN241" i="14" s="1"/>
  <c r="R240" i="14"/>
  <c r="AN240" i="14" s="1"/>
  <c r="R239" i="14"/>
  <c r="AN239" i="14" s="1"/>
  <c r="R238" i="14"/>
  <c r="AN238" i="14" s="1"/>
  <c r="R237" i="14"/>
  <c r="AN237" i="14" s="1"/>
  <c r="R236" i="14"/>
  <c r="AN236" i="14" s="1"/>
  <c r="R235" i="14"/>
  <c r="AN235" i="14" s="1"/>
  <c r="R234" i="14"/>
  <c r="AN234" i="14" s="1"/>
  <c r="R233" i="14"/>
  <c r="AN233" i="14" s="1"/>
  <c r="R232" i="14"/>
  <c r="AN232" i="14" s="1"/>
  <c r="R231" i="14"/>
  <c r="AN231" i="14" s="1"/>
  <c r="R230" i="14"/>
  <c r="AN230" i="14" s="1"/>
  <c r="R229" i="14"/>
  <c r="AN229" i="14" s="1"/>
  <c r="R228" i="14"/>
  <c r="AN228" i="14" s="1"/>
  <c r="R227" i="14"/>
  <c r="AN227" i="14" s="1"/>
  <c r="R226" i="14"/>
  <c r="AN226" i="14" s="1"/>
  <c r="R225" i="14"/>
  <c r="AN225" i="14" s="1"/>
  <c r="R224" i="14"/>
  <c r="AN224" i="14" s="1"/>
  <c r="R223" i="14"/>
  <c r="AN223" i="14" s="1"/>
  <c r="R222" i="14"/>
  <c r="AN222" i="14" s="1"/>
  <c r="R221" i="14"/>
  <c r="AN221" i="14" s="1"/>
  <c r="R220" i="14"/>
  <c r="AN220" i="14" s="1"/>
  <c r="R219" i="14"/>
  <c r="AN219" i="14" s="1"/>
  <c r="R218" i="14"/>
  <c r="AN218" i="14" s="1"/>
  <c r="R217" i="14"/>
  <c r="AN217" i="14" s="1"/>
  <c r="R216" i="14"/>
  <c r="AN216" i="14" s="1"/>
  <c r="R215" i="14"/>
  <c r="AN215" i="14" s="1"/>
  <c r="R214" i="14"/>
  <c r="AN214" i="14" s="1"/>
  <c r="R213" i="14"/>
  <c r="AN213" i="14" s="1"/>
  <c r="R212" i="14"/>
  <c r="AN212" i="14" s="1"/>
  <c r="R211" i="14"/>
  <c r="AN211" i="14" s="1"/>
  <c r="R210" i="14"/>
  <c r="AN210" i="14" s="1"/>
  <c r="R209" i="14"/>
  <c r="AN209" i="14" s="1"/>
  <c r="R208" i="14"/>
  <c r="AN208" i="14" s="1"/>
  <c r="R207" i="14"/>
  <c r="AN207" i="14" s="1"/>
  <c r="R206" i="14"/>
  <c r="AN206" i="14" s="1"/>
  <c r="R205" i="14"/>
  <c r="AN205" i="14" s="1"/>
  <c r="R204" i="14"/>
  <c r="AN204" i="14" s="1"/>
  <c r="R203" i="14"/>
  <c r="AN203" i="14" s="1"/>
  <c r="R202" i="14"/>
  <c r="AN202" i="14" s="1"/>
  <c r="R201" i="14"/>
  <c r="AN201" i="14" s="1"/>
  <c r="R200" i="14"/>
  <c r="AN200" i="14" s="1"/>
  <c r="R199" i="14"/>
  <c r="AN199" i="14" s="1"/>
  <c r="R198" i="14"/>
  <c r="AN198" i="14" s="1"/>
  <c r="R197" i="14"/>
  <c r="AN197" i="14" s="1"/>
  <c r="R196" i="14"/>
  <c r="AN196" i="14" s="1"/>
  <c r="R195" i="14"/>
  <c r="AN195" i="14" s="1"/>
  <c r="R194" i="14"/>
  <c r="AN194" i="14" s="1"/>
  <c r="R193" i="14"/>
  <c r="AN193" i="14" s="1"/>
  <c r="R192" i="14"/>
  <c r="AN192" i="14" s="1"/>
  <c r="R191" i="14"/>
  <c r="AN191" i="14" s="1"/>
  <c r="R190" i="14"/>
  <c r="AN190" i="14" s="1"/>
  <c r="R189" i="14"/>
  <c r="AN189" i="14" s="1"/>
  <c r="R188" i="14"/>
  <c r="AN188" i="14" s="1"/>
  <c r="R187" i="14"/>
  <c r="AN187" i="14" s="1"/>
  <c r="R186" i="14"/>
  <c r="AN186" i="14" s="1"/>
  <c r="R185" i="14"/>
  <c r="AN185" i="14" s="1"/>
  <c r="R184" i="14"/>
  <c r="AN184" i="14" s="1"/>
  <c r="R183" i="14"/>
  <c r="AN183" i="14" s="1"/>
  <c r="R182" i="14"/>
  <c r="AN182" i="14" s="1"/>
  <c r="R181" i="14"/>
  <c r="AN181" i="14" s="1"/>
  <c r="R180" i="14"/>
  <c r="AN180" i="14" s="1"/>
  <c r="R179" i="14"/>
  <c r="AN179" i="14" s="1"/>
  <c r="R178" i="14"/>
  <c r="AN178" i="14" s="1"/>
  <c r="R177" i="14"/>
  <c r="AN177" i="14" s="1"/>
  <c r="R176" i="14"/>
  <c r="AN176" i="14" s="1"/>
  <c r="R175" i="14"/>
  <c r="AN175" i="14" s="1"/>
  <c r="R174" i="14"/>
  <c r="AN174" i="14" s="1"/>
  <c r="R173" i="14"/>
  <c r="AN173" i="14" s="1"/>
  <c r="R172" i="14"/>
  <c r="AN172" i="14" s="1"/>
  <c r="R171" i="14"/>
  <c r="AN171" i="14" s="1"/>
  <c r="R170" i="14"/>
  <c r="AN170" i="14" s="1"/>
  <c r="R169" i="14"/>
  <c r="AN169" i="14" s="1"/>
  <c r="R168" i="14"/>
  <c r="AN168" i="14" s="1"/>
  <c r="R167" i="14"/>
  <c r="AN167" i="14" s="1"/>
  <c r="R166" i="14"/>
  <c r="AN166" i="14" s="1"/>
  <c r="R165" i="14"/>
  <c r="AN165" i="14" s="1"/>
  <c r="R164" i="14"/>
  <c r="AN164" i="14" s="1"/>
  <c r="R163" i="14"/>
  <c r="AN163" i="14" s="1"/>
  <c r="R162" i="14"/>
  <c r="AN162" i="14" s="1"/>
  <c r="R161" i="14"/>
  <c r="AN161" i="14" s="1"/>
  <c r="R160" i="14"/>
  <c r="AN160" i="14" s="1"/>
  <c r="R159" i="14"/>
  <c r="AN159" i="14" s="1"/>
  <c r="R158" i="14"/>
  <c r="AN158" i="14" s="1"/>
  <c r="R157" i="14"/>
  <c r="AN157" i="14" s="1"/>
  <c r="R156" i="14"/>
  <c r="AN156" i="14" s="1"/>
  <c r="R155" i="14"/>
  <c r="AN155" i="14" s="1"/>
  <c r="R154" i="14"/>
  <c r="AN154" i="14" s="1"/>
  <c r="R153" i="14"/>
  <c r="AN153" i="14" s="1"/>
  <c r="R152" i="14"/>
  <c r="AN152" i="14" s="1"/>
  <c r="R151" i="14"/>
  <c r="AN151" i="14" s="1"/>
  <c r="R150" i="14"/>
  <c r="AN150" i="14" s="1"/>
  <c r="R149" i="14"/>
  <c r="AN149" i="14" s="1"/>
  <c r="R148" i="14"/>
  <c r="AN148" i="14" s="1"/>
  <c r="R147" i="14"/>
  <c r="AN147" i="14" s="1"/>
  <c r="R146" i="14"/>
  <c r="AN146" i="14" s="1"/>
  <c r="R145" i="14"/>
  <c r="AN145" i="14" s="1"/>
  <c r="R144" i="14"/>
  <c r="AN144" i="14" s="1"/>
  <c r="R143" i="14"/>
  <c r="AN143" i="14" s="1"/>
  <c r="R142" i="14"/>
  <c r="AN142" i="14" s="1"/>
  <c r="R141" i="14"/>
  <c r="AN141" i="14" s="1"/>
  <c r="R140" i="14"/>
  <c r="AN140" i="14" s="1"/>
  <c r="R139" i="14"/>
  <c r="AN139" i="14" s="1"/>
  <c r="R138" i="14"/>
  <c r="AN138" i="14" s="1"/>
  <c r="R137" i="14"/>
  <c r="AN137" i="14" s="1"/>
  <c r="R136" i="14"/>
  <c r="AN136" i="14" s="1"/>
  <c r="R135" i="14"/>
  <c r="AN135" i="14" s="1"/>
  <c r="R134" i="14"/>
  <c r="AN134" i="14" s="1"/>
  <c r="R133" i="14"/>
  <c r="AN133" i="14" s="1"/>
  <c r="R132" i="14"/>
  <c r="AN132" i="14" s="1"/>
  <c r="R131" i="14"/>
  <c r="AN131" i="14" s="1"/>
  <c r="R130" i="14"/>
  <c r="AN130" i="14" s="1"/>
  <c r="R129" i="14"/>
  <c r="AN129" i="14" s="1"/>
  <c r="R128" i="14"/>
  <c r="AN128" i="14" s="1"/>
  <c r="R127" i="14"/>
  <c r="AN127" i="14" s="1"/>
  <c r="R126" i="14"/>
  <c r="AN126" i="14" s="1"/>
  <c r="R125" i="14"/>
  <c r="AN125" i="14" s="1"/>
  <c r="R124" i="14"/>
  <c r="AN124" i="14" s="1"/>
  <c r="R123" i="14"/>
  <c r="AN123" i="14" s="1"/>
  <c r="R122" i="14"/>
  <c r="AN122" i="14" s="1"/>
  <c r="R121" i="14"/>
  <c r="AN121" i="14" s="1"/>
  <c r="R120" i="14"/>
  <c r="AN120" i="14" s="1"/>
  <c r="R119" i="14"/>
  <c r="AN119" i="14" s="1"/>
  <c r="R118" i="14"/>
  <c r="AN118" i="14" s="1"/>
  <c r="R117" i="14"/>
  <c r="AN117" i="14" s="1"/>
  <c r="R116" i="14"/>
  <c r="AN116" i="14" s="1"/>
  <c r="R115" i="14"/>
  <c r="AN115" i="14" s="1"/>
  <c r="R114" i="14"/>
  <c r="AN114" i="14" s="1"/>
  <c r="R113" i="14"/>
  <c r="AN113" i="14" s="1"/>
  <c r="R112" i="14"/>
  <c r="AN112" i="14" s="1"/>
  <c r="R111" i="14"/>
  <c r="AN111" i="14" s="1"/>
  <c r="R110" i="14"/>
  <c r="AN110" i="14" s="1"/>
  <c r="R109" i="14"/>
  <c r="AN109" i="14" s="1"/>
  <c r="R108" i="14"/>
  <c r="AN108" i="14" s="1"/>
  <c r="R107" i="14"/>
  <c r="AN107" i="14" s="1"/>
  <c r="R106" i="14"/>
  <c r="AN106" i="14" s="1"/>
  <c r="R105" i="14"/>
  <c r="AN105" i="14" s="1"/>
  <c r="R104" i="14"/>
  <c r="AN104" i="14" s="1"/>
  <c r="R103" i="14"/>
  <c r="AN103" i="14" s="1"/>
  <c r="R102" i="14"/>
  <c r="AN102" i="14" s="1"/>
  <c r="R101" i="14"/>
  <c r="AN101" i="14" s="1"/>
  <c r="R100" i="14"/>
  <c r="AN100" i="14" s="1"/>
  <c r="R99" i="14"/>
  <c r="AN99" i="14" s="1"/>
  <c r="R98" i="14"/>
  <c r="AN98" i="14" s="1"/>
  <c r="R97" i="14"/>
  <c r="AN97" i="14" s="1"/>
  <c r="R96" i="14"/>
  <c r="AN96" i="14" s="1"/>
  <c r="R95" i="14"/>
  <c r="AN95" i="14" s="1"/>
  <c r="R94" i="14"/>
  <c r="AN94" i="14" s="1"/>
  <c r="R93" i="14"/>
  <c r="AN93" i="14" s="1"/>
  <c r="R92" i="14"/>
  <c r="AN92" i="14" s="1"/>
  <c r="R91" i="14"/>
  <c r="AN91" i="14" s="1"/>
  <c r="R90" i="14"/>
  <c r="AN90" i="14" s="1"/>
  <c r="R89" i="14"/>
  <c r="AN89" i="14" s="1"/>
  <c r="R88" i="14"/>
  <c r="AN88" i="14" s="1"/>
  <c r="R87" i="14"/>
  <c r="AN87" i="14" s="1"/>
  <c r="R86" i="14"/>
  <c r="AN86" i="14" s="1"/>
  <c r="R85" i="14"/>
  <c r="AN85" i="14" s="1"/>
  <c r="R84" i="14"/>
  <c r="AN84" i="14" s="1"/>
  <c r="R83" i="14"/>
  <c r="AN83" i="14" s="1"/>
  <c r="R82" i="14"/>
  <c r="AN82" i="14" s="1"/>
  <c r="R81" i="14"/>
  <c r="AN81" i="14" s="1"/>
  <c r="R80" i="14"/>
  <c r="AN80" i="14" s="1"/>
  <c r="R79" i="14"/>
  <c r="AN79" i="14" s="1"/>
  <c r="R78" i="14"/>
  <c r="AN78" i="14" s="1"/>
  <c r="R77" i="14"/>
  <c r="AN77" i="14" s="1"/>
  <c r="R76" i="14"/>
  <c r="AN76" i="14" s="1"/>
  <c r="R75" i="14"/>
  <c r="AN75" i="14" s="1"/>
  <c r="R74" i="14"/>
  <c r="AN74" i="14" s="1"/>
  <c r="R73" i="14"/>
  <c r="AN73" i="14" s="1"/>
  <c r="R72" i="14"/>
  <c r="AN72" i="14" s="1"/>
  <c r="R71" i="14"/>
  <c r="AN71" i="14" s="1"/>
  <c r="R70" i="14"/>
  <c r="AN70" i="14" s="1"/>
  <c r="R69" i="14"/>
  <c r="AN69" i="14" s="1"/>
  <c r="R68" i="14"/>
  <c r="AN68" i="14" s="1"/>
  <c r="R67" i="14"/>
  <c r="AN67" i="14" s="1"/>
  <c r="R66" i="14"/>
  <c r="AN66" i="14" s="1"/>
  <c r="R65" i="14"/>
  <c r="AN65" i="14" s="1"/>
  <c r="R64" i="14"/>
  <c r="AN64" i="14" s="1"/>
  <c r="R63" i="14"/>
  <c r="AN63" i="14" s="1"/>
  <c r="R62" i="14"/>
  <c r="AN62" i="14" s="1"/>
  <c r="R61" i="14"/>
  <c r="AN61" i="14" s="1"/>
  <c r="R60" i="14"/>
  <c r="AN60" i="14" s="1"/>
  <c r="R59" i="14"/>
  <c r="AN59" i="14" s="1"/>
  <c r="R58" i="14"/>
  <c r="AN58" i="14" s="1"/>
  <c r="R57" i="14"/>
  <c r="AN57" i="14" s="1"/>
  <c r="R56" i="14"/>
  <c r="AN56" i="14" s="1"/>
  <c r="R55" i="14"/>
  <c r="AN55" i="14" s="1"/>
  <c r="R54" i="14"/>
  <c r="AN54" i="14" s="1"/>
  <c r="R53" i="14"/>
  <c r="AN53" i="14" s="1"/>
  <c r="R52" i="14"/>
  <c r="AN52" i="14" s="1"/>
  <c r="R51" i="14"/>
  <c r="AN51" i="14" s="1"/>
  <c r="R50" i="14"/>
  <c r="AN50" i="14" s="1"/>
  <c r="R49" i="14"/>
  <c r="AN49" i="14" s="1"/>
  <c r="R48" i="14"/>
  <c r="AN48" i="14" s="1"/>
  <c r="R47" i="14"/>
  <c r="AN47" i="14" s="1"/>
  <c r="R46" i="14"/>
  <c r="AN46" i="14" s="1"/>
  <c r="R45" i="14"/>
  <c r="AN45" i="14" s="1"/>
  <c r="R44" i="14"/>
  <c r="AN44" i="14" s="1"/>
  <c r="R43" i="14"/>
  <c r="AN43" i="14" s="1"/>
  <c r="R42" i="14"/>
  <c r="AN42" i="14" s="1"/>
  <c r="R41" i="14"/>
  <c r="AN41" i="14" s="1"/>
  <c r="R40" i="14"/>
  <c r="AN40" i="14" s="1"/>
  <c r="R39" i="14"/>
  <c r="AN39" i="14" s="1"/>
  <c r="R38" i="14"/>
  <c r="AN38" i="14" s="1"/>
  <c r="R37" i="14"/>
  <c r="AN37" i="14" s="1"/>
  <c r="R36" i="14"/>
  <c r="AN36" i="14" s="1"/>
  <c r="R35" i="14"/>
  <c r="AN35" i="14" s="1"/>
  <c r="R34" i="14"/>
  <c r="AN34" i="14" s="1"/>
  <c r="R33" i="14"/>
  <c r="AN33" i="14" s="1"/>
  <c r="R32" i="14"/>
  <c r="AN32" i="14" s="1"/>
  <c r="R31" i="14"/>
  <c r="AN31" i="14" s="1"/>
  <c r="R30" i="14"/>
  <c r="AN30" i="14" s="1"/>
  <c r="R29" i="14"/>
  <c r="AN29" i="14" s="1"/>
  <c r="R28" i="14"/>
  <c r="AN28" i="14" s="1"/>
  <c r="R27" i="14"/>
  <c r="AN27" i="14" s="1"/>
  <c r="R26" i="14"/>
  <c r="AN26" i="14" s="1"/>
  <c r="R25" i="14"/>
  <c r="AN25" i="14" s="1"/>
  <c r="R24" i="14"/>
  <c r="AN24" i="14" s="1"/>
  <c r="R23" i="14"/>
  <c r="AN23" i="14" s="1"/>
  <c r="R22" i="14"/>
  <c r="AN22" i="14" s="1"/>
  <c r="R21" i="14"/>
  <c r="AN21" i="14" s="1"/>
  <c r="R20" i="14"/>
  <c r="AN20" i="14" s="1"/>
  <c r="R19" i="14"/>
  <c r="AN19" i="14" s="1"/>
  <c r="R18" i="14"/>
  <c r="AN18" i="14" s="1"/>
  <c r="R17" i="14"/>
  <c r="AN17" i="14" s="1"/>
  <c r="R16" i="14"/>
  <c r="AN16" i="14" s="1"/>
  <c r="R15" i="14"/>
  <c r="AN15" i="14" s="1"/>
  <c r="R14" i="14"/>
  <c r="AN14" i="14" l="1"/>
  <c r="AN314" i="14" s="1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A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G6" i="17"/>
  <c r="F6" i="17"/>
  <c r="E6" i="17"/>
  <c r="D6" i="17"/>
  <c r="C6" i="17"/>
  <c r="B6" i="17"/>
  <c r="R12" i="17"/>
  <c r="O47" i="17" l="1"/>
  <c r="B47" i="17"/>
  <c r="O46" i="17"/>
  <c r="B46" i="17"/>
  <c r="O45" i="17"/>
  <c r="B45" i="17"/>
  <c r="O44" i="17"/>
  <c r="B44" i="17"/>
  <c r="O43" i="17"/>
  <c r="B43" i="17"/>
  <c r="O42" i="17"/>
  <c r="B42" i="17"/>
  <c r="O41" i="17"/>
  <c r="B41" i="17"/>
  <c r="O40" i="17"/>
  <c r="B40" i="17"/>
  <c r="O39" i="17"/>
  <c r="B39" i="17"/>
  <c r="O38" i="17"/>
  <c r="B38" i="17"/>
  <c r="O37" i="17"/>
  <c r="B37" i="17"/>
  <c r="O36" i="17"/>
  <c r="B36" i="17"/>
  <c r="O35" i="17"/>
  <c r="B35" i="17"/>
  <c r="O34" i="17"/>
  <c r="B34" i="17"/>
  <c r="O33" i="17"/>
  <c r="B33" i="17"/>
  <c r="O32" i="17"/>
  <c r="B32" i="17"/>
  <c r="O31" i="17"/>
  <c r="B31" i="17"/>
  <c r="O30" i="17"/>
  <c r="B30" i="17"/>
  <c r="O29" i="17"/>
  <c r="B29" i="17"/>
  <c r="O28" i="17"/>
  <c r="B28" i="17"/>
  <c r="O27" i="17"/>
  <c r="B27" i="17"/>
  <c r="O26" i="17"/>
  <c r="B26" i="17"/>
  <c r="O25" i="17"/>
  <c r="B25" i="17"/>
  <c r="O24" i="17"/>
  <c r="B24" i="17"/>
  <c r="O23" i="17"/>
  <c r="B23" i="17"/>
  <c r="O22" i="17"/>
  <c r="B22" i="17"/>
  <c r="O21" i="17"/>
  <c r="B21" i="17"/>
  <c r="O20" i="17"/>
  <c r="B20" i="17"/>
  <c r="O19" i="17"/>
  <c r="B19" i="17"/>
  <c r="O18" i="17"/>
  <c r="B18" i="17"/>
  <c r="O17" i="17"/>
  <c r="B17" i="17"/>
  <c r="O16" i="17"/>
  <c r="B16" i="17"/>
  <c r="O15" i="17"/>
  <c r="B15" i="17"/>
  <c r="O14" i="17"/>
  <c r="B14" i="17"/>
  <c r="AL13" i="17"/>
  <c r="AK13" i="17"/>
  <c r="O13" i="17"/>
  <c r="B13" i="17"/>
  <c r="G4" i="17" s="1"/>
  <c r="T12" i="17"/>
  <c r="O12" i="17"/>
  <c r="AG4" i="17"/>
  <c r="AI11" i="17" l="1"/>
  <c r="AI49" i="17" s="1"/>
  <c r="AM16" i="17"/>
  <c r="AM14" i="17"/>
  <c r="AM13" i="17"/>
  <c r="AM17" i="17"/>
  <c r="AM15" i="17"/>
  <c r="AM49" i="17" s="1"/>
  <c r="D33" i="17"/>
  <c r="E33" i="17"/>
  <c r="D39" i="17"/>
  <c r="E39" i="17"/>
  <c r="E47" i="17"/>
  <c r="D47" i="17"/>
  <c r="E40" i="17"/>
  <c r="D40" i="17"/>
  <c r="E32" i="17"/>
  <c r="D32" i="17"/>
  <c r="D38" i="17"/>
  <c r="E38" i="17"/>
  <c r="E46" i="17"/>
  <c r="D46" i="17"/>
  <c r="D25" i="17"/>
  <c r="E25" i="17"/>
  <c r="D15" i="17"/>
  <c r="E15" i="17"/>
  <c r="D23" i="17"/>
  <c r="E23" i="17"/>
  <c r="E24" i="17"/>
  <c r="D24" i="17"/>
  <c r="D14" i="17"/>
  <c r="E14" i="17"/>
  <c r="D22" i="17"/>
  <c r="E22" i="17"/>
  <c r="D13" i="17"/>
  <c r="E13" i="17"/>
  <c r="D21" i="17"/>
  <c r="E21" i="17"/>
  <c r="D30" i="17"/>
  <c r="E30" i="17"/>
  <c r="D31" i="17"/>
  <c r="E31" i="17"/>
  <c r="D37" i="17"/>
  <c r="E37" i="17"/>
  <c r="D45" i="17"/>
  <c r="E45" i="17"/>
  <c r="E44" i="17"/>
  <c r="D44" i="17"/>
  <c r="D29" i="17"/>
  <c r="E29" i="17"/>
  <c r="E36" i="17"/>
  <c r="D36" i="17"/>
  <c r="D19" i="17"/>
  <c r="E19" i="17"/>
  <c r="E28" i="17"/>
  <c r="D28" i="17"/>
  <c r="D35" i="17"/>
  <c r="E35" i="17"/>
  <c r="D43" i="17"/>
  <c r="E43" i="17"/>
  <c r="D18" i="17"/>
  <c r="E18" i="17"/>
  <c r="D27" i="17"/>
  <c r="E27" i="17"/>
  <c r="D34" i="17"/>
  <c r="E34" i="17"/>
  <c r="D42" i="17"/>
  <c r="E42" i="17"/>
  <c r="E16" i="17"/>
  <c r="D16" i="17"/>
  <c r="E20" i="17"/>
  <c r="D20" i="17"/>
  <c r="D17" i="17"/>
  <c r="E17" i="17"/>
  <c r="D26" i="17"/>
  <c r="E26" i="17"/>
  <c r="D41" i="17"/>
  <c r="E41" i="17"/>
  <c r="AK49" i="17"/>
  <c r="AK50" i="17" l="1"/>
  <c r="AK13" i="14"/>
  <c r="AM13" i="14" l="1"/>
  <c r="B14" i="14"/>
  <c r="AD14" i="14" s="1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13" i="14"/>
  <c r="G4" i="14" s="1"/>
  <c r="D13" i="14" l="1"/>
  <c r="AD13" i="14"/>
  <c r="E286" i="14"/>
  <c r="D286" i="14"/>
  <c r="E238" i="14"/>
  <c r="D238" i="14"/>
  <c r="D312" i="14"/>
  <c r="E312" i="14"/>
  <c r="D300" i="14"/>
  <c r="E300" i="14"/>
  <c r="E288" i="14"/>
  <c r="D288" i="14"/>
  <c r="D276" i="14"/>
  <c r="E276" i="14"/>
  <c r="D264" i="14"/>
  <c r="E264" i="14"/>
  <c r="E252" i="14"/>
  <c r="D252" i="14"/>
  <c r="D240" i="14"/>
  <c r="E240" i="14"/>
  <c r="D228" i="14"/>
  <c r="E228" i="14"/>
  <c r="D216" i="14"/>
  <c r="E216" i="14"/>
  <c r="E204" i="14"/>
  <c r="D204" i="14"/>
  <c r="E192" i="14"/>
  <c r="D192" i="14"/>
  <c r="D180" i="14"/>
  <c r="E180" i="14"/>
  <c r="D168" i="14"/>
  <c r="E168" i="14"/>
  <c r="E156" i="14"/>
  <c r="D156" i="14"/>
  <c r="D144" i="14"/>
  <c r="E144" i="14"/>
  <c r="E132" i="14"/>
  <c r="D132" i="14"/>
  <c r="D120" i="14"/>
  <c r="E120" i="14"/>
  <c r="D108" i="14"/>
  <c r="E108" i="14"/>
  <c r="D96" i="14"/>
  <c r="E96" i="14"/>
  <c r="D84" i="14"/>
  <c r="E84" i="14"/>
  <c r="E72" i="14"/>
  <c r="D72" i="14"/>
  <c r="D60" i="14"/>
  <c r="E60" i="14"/>
  <c r="D48" i="14"/>
  <c r="E48" i="14"/>
  <c r="D36" i="14"/>
  <c r="E36" i="14"/>
  <c r="D24" i="14"/>
  <c r="E24" i="14"/>
  <c r="E311" i="14"/>
  <c r="D311" i="14"/>
  <c r="E299" i="14"/>
  <c r="D299" i="14"/>
  <c r="E287" i="14"/>
  <c r="D287" i="14"/>
  <c r="E275" i="14"/>
  <c r="D275" i="14"/>
  <c r="E263" i="14"/>
  <c r="D263" i="14"/>
  <c r="E251" i="14"/>
  <c r="D251" i="14"/>
  <c r="E239" i="14"/>
  <c r="D239" i="14"/>
  <c r="E227" i="14"/>
  <c r="D227" i="14"/>
  <c r="E215" i="14"/>
  <c r="D215" i="14"/>
  <c r="E203" i="14"/>
  <c r="D203" i="14"/>
  <c r="E191" i="14"/>
  <c r="D191" i="14"/>
  <c r="E179" i="14"/>
  <c r="D179" i="14"/>
  <c r="E167" i="14"/>
  <c r="D167" i="14"/>
  <c r="E155" i="14"/>
  <c r="D155" i="14"/>
  <c r="E143" i="14"/>
  <c r="D143" i="14"/>
  <c r="E131" i="14"/>
  <c r="D131" i="14"/>
  <c r="E119" i="14"/>
  <c r="D119" i="14"/>
  <c r="E107" i="14"/>
  <c r="D107" i="14"/>
  <c r="E95" i="14"/>
  <c r="D95" i="14"/>
  <c r="E83" i="14"/>
  <c r="D83" i="14"/>
  <c r="E71" i="14"/>
  <c r="D71" i="14"/>
  <c r="E59" i="14"/>
  <c r="D59" i="14"/>
  <c r="E47" i="14"/>
  <c r="D47" i="14"/>
  <c r="E35" i="14"/>
  <c r="D35" i="14"/>
  <c r="E23" i="14"/>
  <c r="D23" i="14"/>
  <c r="D56" i="14"/>
  <c r="E56" i="14"/>
  <c r="E257" i="14"/>
  <c r="D257" i="14"/>
  <c r="E245" i="14"/>
  <c r="D245" i="14"/>
  <c r="E233" i="14"/>
  <c r="D233" i="14"/>
  <c r="E221" i="14"/>
  <c r="D221" i="14"/>
  <c r="E209" i="14"/>
  <c r="D209" i="14"/>
  <c r="E197" i="14"/>
  <c r="D197" i="14"/>
  <c r="E185" i="14"/>
  <c r="D185" i="14"/>
  <c r="E173" i="14"/>
  <c r="D173" i="14"/>
  <c r="E161" i="14"/>
  <c r="D161" i="14"/>
  <c r="E149" i="14"/>
  <c r="D149" i="14"/>
  <c r="E137" i="14"/>
  <c r="D137" i="14"/>
  <c r="E125" i="14"/>
  <c r="D125" i="14"/>
  <c r="E113" i="14"/>
  <c r="D113" i="14"/>
  <c r="E101" i="14"/>
  <c r="D101" i="14"/>
  <c r="E89" i="14"/>
  <c r="D89" i="14"/>
  <c r="E77" i="14"/>
  <c r="D77" i="14"/>
  <c r="E65" i="14"/>
  <c r="D65" i="14"/>
  <c r="E53" i="14"/>
  <c r="D53" i="14"/>
  <c r="E41" i="14"/>
  <c r="D41" i="14"/>
  <c r="E29" i="14"/>
  <c r="D29" i="14"/>
  <c r="E17" i="14"/>
  <c r="D17" i="14"/>
  <c r="E274" i="14"/>
  <c r="D274" i="14"/>
  <c r="E202" i="14"/>
  <c r="D202" i="14"/>
  <c r="E142" i="14"/>
  <c r="D142" i="14"/>
  <c r="E94" i="14"/>
  <c r="D94" i="14"/>
  <c r="E22" i="14"/>
  <c r="D22" i="14"/>
  <c r="E273" i="14"/>
  <c r="D273" i="14"/>
  <c r="E225" i="14"/>
  <c r="D225" i="14"/>
  <c r="E165" i="14"/>
  <c r="D165" i="14"/>
  <c r="E117" i="14"/>
  <c r="D117" i="14"/>
  <c r="E81" i="14"/>
  <c r="D81" i="14"/>
  <c r="E33" i="14"/>
  <c r="D33" i="14"/>
  <c r="D284" i="14"/>
  <c r="E284" i="14"/>
  <c r="D224" i="14"/>
  <c r="E224" i="14"/>
  <c r="D176" i="14"/>
  <c r="E176" i="14"/>
  <c r="D152" i="14"/>
  <c r="E152" i="14"/>
  <c r="D92" i="14"/>
  <c r="E92" i="14"/>
  <c r="D20" i="14"/>
  <c r="E20" i="14"/>
  <c r="D259" i="14"/>
  <c r="E259" i="14"/>
  <c r="E222" i="14"/>
  <c r="D222" i="14"/>
  <c r="D210" i="14"/>
  <c r="E210" i="14"/>
  <c r="D198" i="14"/>
  <c r="E198" i="14"/>
  <c r="D186" i="14"/>
  <c r="E186" i="14"/>
  <c r="E174" i="14"/>
  <c r="D174" i="14"/>
  <c r="D162" i="14"/>
  <c r="E162" i="14"/>
  <c r="D150" i="14"/>
  <c r="E150" i="14"/>
  <c r="D138" i="14"/>
  <c r="E138" i="14"/>
  <c r="D126" i="14"/>
  <c r="E126" i="14"/>
  <c r="D114" i="14"/>
  <c r="E114" i="14"/>
  <c r="E102" i="14"/>
  <c r="D102" i="14"/>
  <c r="D90" i="14"/>
  <c r="E90" i="14"/>
  <c r="D78" i="14"/>
  <c r="E78" i="14"/>
  <c r="D66" i="14"/>
  <c r="E66" i="14"/>
  <c r="D54" i="14"/>
  <c r="E54" i="14"/>
  <c r="E42" i="14"/>
  <c r="D42" i="14"/>
  <c r="D30" i="14"/>
  <c r="E30" i="14"/>
  <c r="D18" i="14"/>
  <c r="E18" i="14"/>
  <c r="E305" i="14"/>
  <c r="D305" i="14"/>
  <c r="E293" i="14"/>
  <c r="D293" i="14"/>
  <c r="E281" i="14"/>
  <c r="D281" i="14"/>
  <c r="E269" i="14"/>
  <c r="D269" i="14"/>
  <c r="E304" i="14"/>
  <c r="D304" i="14"/>
  <c r="E292" i="14"/>
  <c r="D292" i="14"/>
  <c r="E280" i="14"/>
  <c r="D280" i="14"/>
  <c r="E268" i="14"/>
  <c r="D268" i="14"/>
  <c r="E256" i="14"/>
  <c r="D256" i="14"/>
  <c r="E244" i="14"/>
  <c r="D244" i="14"/>
  <c r="E232" i="14"/>
  <c r="D232" i="14"/>
  <c r="E220" i="14"/>
  <c r="D220" i="14"/>
  <c r="E208" i="14"/>
  <c r="D208" i="14"/>
  <c r="E196" i="14"/>
  <c r="D196" i="14"/>
  <c r="E184" i="14"/>
  <c r="D184" i="14"/>
  <c r="E172" i="14"/>
  <c r="D172" i="14"/>
  <c r="E160" i="14"/>
  <c r="D160" i="14"/>
  <c r="E148" i="14"/>
  <c r="D148" i="14"/>
  <c r="E136" i="14"/>
  <c r="D136" i="14"/>
  <c r="E124" i="14"/>
  <c r="D124" i="14"/>
  <c r="E112" i="14"/>
  <c r="D112" i="14"/>
  <c r="E100" i="14"/>
  <c r="D100" i="14"/>
  <c r="E88" i="14"/>
  <c r="D88" i="14"/>
  <c r="E76" i="14"/>
  <c r="D76" i="14"/>
  <c r="E64" i="14"/>
  <c r="D64" i="14"/>
  <c r="E52" i="14"/>
  <c r="D52" i="14"/>
  <c r="E40" i="14"/>
  <c r="D40" i="14"/>
  <c r="E28" i="14"/>
  <c r="D28" i="14"/>
  <c r="E16" i="14"/>
  <c r="D16" i="14"/>
  <c r="E298" i="14"/>
  <c r="D298" i="14"/>
  <c r="E226" i="14"/>
  <c r="D226" i="14"/>
  <c r="E178" i="14"/>
  <c r="D178" i="14"/>
  <c r="E106" i="14"/>
  <c r="D106" i="14"/>
  <c r="E82" i="14"/>
  <c r="D82" i="14"/>
  <c r="E34" i="14"/>
  <c r="D34" i="14"/>
  <c r="E285" i="14"/>
  <c r="D285" i="14"/>
  <c r="E237" i="14"/>
  <c r="D237" i="14"/>
  <c r="E177" i="14"/>
  <c r="D177" i="14"/>
  <c r="E129" i="14"/>
  <c r="D129" i="14"/>
  <c r="E93" i="14"/>
  <c r="D93" i="14"/>
  <c r="E21" i="14"/>
  <c r="D21" i="14"/>
  <c r="D260" i="14"/>
  <c r="E260" i="14"/>
  <c r="D236" i="14"/>
  <c r="E236" i="14"/>
  <c r="D200" i="14"/>
  <c r="E200" i="14"/>
  <c r="D164" i="14"/>
  <c r="E164" i="14"/>
  <c r="D116" i="14"/>
  <c r="E116" i="14"/>
  <c r="D80" i="14"/>
  <c r="E80" i="14"/>
  <c r="D44" i="14"/>
  <c r="E44" i="14"/>
  <c r="D295" i="14"/>
  <c r="E295" i="14"/>
  <c r="D271" i="14"/>
  <c r="E271" i="14"/>
  <c r="D235" i="14"/>
  <c r="E235" i="14"/>
  <c r="D199" i="14"/>
  <c r="E199" i="14"/>
  <c r="D175" i="14"/>
  <c r="E175" i="14"/>
  <c r="D151" i="14"/>
  <c r="E151" i="14"/>
  <c r="D127" i="14"/>
  <c r="E127" i="14"/>
  <c r="D103" i="14"/>
  <c r="E103" i="14"/>
  <c r="D79" i="14"/>
  <c r="E79" i="14"/>
  <c r="D55" i="14"/>
  <c r="E55" i="14"/>
  <c r="D31" i="14"/>
  <c r="E31" i="14"/>
  <c r="E306" i="14"/>
  <c r="D306" i="14"/>
  <c r="D282" i="14"/>
  <c r="E282" i="14"/>
  <c r="D258" i="14"/>
  <c r="E258" i="14"/>
  <c r="E234" i="14"/>
  <c r="D234" i="14"/>
  <c r="E291" i="14"/>
  <c r="D291" i="14"/>
  <c r="E267" i="14"/>
  <c r="D267" i="14"/>
  <c r="E219" i="14"/>
  <c r="D219" i="14"/>
  <c r="E159" i="14"/>
  <c r="D159" i="14"/>
  <c r="E51" i="14"/>
  <c r="D51" i="14"/>
  <c r="E310" i="14"/>
  <c r="D310" i="14"/>
  <c r="E250" i="14"/>
  <c r="D250" i="14"/>
  <c r="E190" i="14"/>
  <c r="D190" i="14"/>
  <c r="E154" i="14"/>
  <c r="D154" i="14"/>
  <c r="E130" i="14"/>
  <c r="D130" i="14"/>
  <c r="E70" i="14"/>
  <c r="D70" i="14"/>
  <c r="E46" i="14"/>
  <c r="D46" i="14"/>
  <c r="E297" i="14"/>
  <c r="D297" i="14"/>
  <c r="E249" i="14"/>
  <c r="D249" i="14"/>
  <c r="E213" i="14"/>
  <c r="D213" i="14"/>
  <c r="E189" i="14"/>
  <c r="D189" i="14"/>
  <c r="E153" i="14"/>
  <c r="D153" i="14"/>
  <c r="E105" i="14"/>
  <c r="D105" i="14"/>
  <c r="D69" i="14"/>
  <c r="E69" i="14"/>
  <c r="E45" i="14"/>
  <c r="D45" i="14"/>
  <c r="D296" i="14"/>
  <c r="E296" i="14"/>
  <c r="D248" i="14"/>
  <c r="E248" i="14"/>
  <c r="D188" i="14"/>
  <c r="E188" i="14"/>
  <c r="D140" i="14"/>
  <c r="E140" i="14"/>
  <c r="D104" i="14"/>
  <c r="E104" i="14"/>
  <c r="D68" i="14"/>
  <c r="E68" i="14"/>
  <c r="D32" i="14"/>
  <c r="E32" i="14"/>
  <c r="D307" i="14"/>
  <c r="E307" i="14"/>
  <c r="D283" i="14"/>
  <c r="E283" i="14"/>
  <c r="D247" i="14"/>
  <c r="E247" i="14"/>
  <c r="D223" i="14"/>
  <c r="E223" i="14"/>
  <c r="D211" i="14"/>
  <c r="E211" i="14"/>
  <c r="D187" i="14"/>
  <c r="E187" i="14"/>
  <c r="D163" i="14"/>
  <c r="E163" i="14"/>
  <c r="D139" i="14"/>
  <c r="E139" i="14"/>
  <c r="D115" i="14"/>
  <c r="E115" i="14"/>
  <c r="D91" i="14"/>
  <c r="E91" i="14"/>
  <c r="D67" i="14"/>
  <c r="E67" i="14"/>
  <c r="D43" i="14"/>
  <c r="E43" i="14"/>
  <c r="D19" i="14"/>
  <c r="E19" i="14"/>
  <c r="D294" i="14"/>
  <c r="E294" i="14"/>
  <c r="E270" i="14"/>
  <c r="D270" i="14"/>
  <c r="D246" i="14"/>
  <c r="E246" i="14"/>
  <c r="E303" i="14"/>
  <c r="D303" i="14"/>
  <c r="E279" i="14"/>
  <c r="D279" i="14"/>
  <c r="E255" i="14"/>
  <c r="D255" i="14"/>
  <c r="E243" i="14"/>
  <c r="D243" i="14"/>
  <c r="E231" i="14"/>
  <c r="D231" i="14"/>
  <c r="E207" i="14"/>
  <c r="D207" i="14"/>
  <c r="E195" i="14"/>
  <c r="D195" i="14"/>
  <c r="E183" i="14"/>
  <c r="D183" i="14"/>
  <c r="E171" i="14"/>
  <c r="D171" i="14"/>
  <c r="E147" i="14"/>
  <c r="D147" i="14"/>
  <c r="E135" i="14"/>
  <c r="D135" i="14"/>
  <c r="E123" i="14"/>
  <c r="D123" i="14"/>
  <c r="E111" i="14"/>
  <c r="D111" i="14"/>
  <c r="E99" i="14"/>
  <c r="D99" i="14"/>
  <c r="E87" i="14"/>
  <c r="D87" i="14"/>
  <c r="E75" i="14"/>
  <c r="D75" i="14"/>
  <c r="E63" i="14"/>
  <c r="D63" i="14"/>
  <c r="E39" i="14"/>
  <c r="D39" i="14"/>
  <c r="E27" i="14"/>
  <c r="D27" i="14"/>
  <c r="E15" i="14"/>
  <c r="D15" i="14"/>
  <c r="D302" i="14"/>
  <c r="E302" i="14"/>
  <c r="D290" i="14"/>
  <c r="E290" i="14"/>
  <c r="D278" i="14"/>
  <c r="E278" i="14"/>
  <c r="D266" i="14"/>
  <c r="E266" i="14"/>
  <c r="D254" i="14"/>
  <c r="E254" i="14"/>
  <c r="D242" i="14"/>
  <c r="E242" i="14"/>
  <c r="D230" i="14"/>
  <c r="E230" i="14"/>
  <c r="D218" i="14"/>
  <c r="E218" i="14"/>
  <c r="D206" i="14"/>
  <c r="E206" i="14"/>
  <c r="D194" i="14"/>
  <c r="E194" i="14"/>
  <c r="D182" i="14"/>
  <c r="E182" i="14"/>
  <c r="D170" i="14"/>
  <c r="E170" i="14"/>
  <c r="D158" i="14"/>
  <c r="E158" i="14"/>
  <c r="D146" i="14"/>
  <c r="E146" i="14"/>
  <c r="D134" i="14"/>
  <c r="E134" i="14"/>
  <c r="D122" i="14"/>
  <c r="E122" i="14"/>
  <c r="D110" i="14"/>
  <c r="E110" i="14"/>
  <c r="D98" i="14"/>
  <c r="E98" i="14"/>
  <c r="D86" i="14"/>
  <c r="E86" i="14"/>
  <c r="D74" i="14"/>
  <c r="E74" i="14"/>
  <c r="D62" i="14"/>
  <c r="E62" i="14"/>
  <c r="D50" i="14"/>
  <c r="E50" i="14"/>
  <c r="D38" i="14"/>
  <c r="E38" i="14"/>
  <c r="D26" i="14"/>
  <c r="E26" i="14"/>
  <c r="D14" i="14"/>
  <c r="E14" i="14"/>
  <c r="E262" i="14"/>
  <c r="D262" i="14"/>
  <c r="E214" i="14"/>
  <c r="D214" i="14"/>
  <c r="E166" i="14"/>
  <c r="D166" i="14"/>
  <c r="E118" i="14"/>
  <c r="D118" i="14"/>
  <c r="E58" i="14"/>
  <c r="D58" i="14"/>
  <c r="E309" i="14"/>
  <c r="D309" i="14"/>
  <c r="E261" i="14"/>
  <c r="D261" i="14"/>
  <c r="E201" i="14"/>
  <c r="D201" i="14"/>
  <c r="E141" i="14"/>
  <c r="D141" i="14"/>
  <c r="D57" i="14"/>
  <c r="E57" i="14"/>
  <c r="D308" i="14"/>
  <c r="E308" i="14"/>
  <c r="D272" i="14"/>
  <c r="E272" i="14"/>
  <c r="D212" i="14"/>
  <c r="E212" i="14"/>
  <c r="D128" i="14"/>
  <c r="E128" i="14"/>
  <c r="D301" i="14"/>
  <c r="E301" i="14"/>
  <c r="D289" i="14"/>
  <c r="E289" i="14"/>
  <c r="D277" i="14"/>
  <c r="E277" i="14"/>
  <c r="D265" i="14"/>
  <c r="E265" i="14"/>
  <c r="D253" i="14"/>
  <c r="E253" i="14"/>
  <c r="D241" i="14"/>
  <c r="E241" i="14"/>
  <c r="D229" i="14"/>
  <c r="E229" i="14"/>
  <c r="D217" i="14"/>
  <c r="E217" i="14"/>
  <c r="D205" i="14"/>
  <c r="E205" i="14"/>
  <c r="D193" i="14"/>
  <c r="E193" i="14"/>
  <c r="D181" i="14"/>
  <c r="E181" i="14"/>
  <c r="D169" i="14"/>
  <c r="E169" i="14"/>
  <c r="D157" i="14"/>
  <c r="E157" i="14"/>
  <c r="D145" i="14"/>
  <c r="E145" i="14"/>
  <c r="D133" i="14"/>
  <c r="E133" i="14"/>
  <c r="D121" i="14"/>
  <c r="E121" i="14"/>
  <c r="D109" i="14"/>
  <c r="E109" i="14"/>
  <c r="D97" i="14"/>
  <c r="E97" i="14"/>
  <c r="D85" i="14"/>
  <c r="E85" i="14"/>
  <c r="D73" i="14"/>
  <c r="E73" i="14"/>
  <c r="D61" i="14"/>
  <c r="E61" i="14"/>
  <c r="D49" i="14"/>
  <c r="E49" i="14"/>
  <c r="D37" i="14"/>
  <c r="E37" i="14"/>
  <c r="D25" i="14"/>
  <c r="E25" i="14"/>
  <c r="AI11" i="14"/>
  <c r="E13" i="14"/>
  <c r="AK314" i="14"/>
  <c r="E3" i="15" l="1"/>
  <c r="AI314" i="14"/>
  <c r="AK315" i="14" s="1"/>
  <c r="C3" i="15"/>
  <c r="B3" i="15"/>
  <c r="F3" i="15" l="1"/>
  <c r="D3" i="15"/>
  <c r="O13" i="14" l="1"/>
  <c r="AG4" i="14" l="1"/>
  <c r="T312" i="14" l="1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T13" i="14" l="1"/>
  <c r="AM314" i="14" l="1"/>
  <c r="O12" i="14"/>
  <c r="T12" i="14" l="1"/>
</calcChain>
</file>

<file path=xl/sharedStrings.xml><?xml version="1.0" encoding="utf-8"?>
<sst xmlns="http://schemas.openxmlformats.org/spreadsheetml/2006/main" count="373" uniqueCount="151">
  <si>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</si>
  <si>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</si>
  <si>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</si>
  <si>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</si>
  <si>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</si>
  <si>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aaaa-bbbb</t>
    <phoneticPr fontId="18"/>
  </si>
  <si>
    <t>s</t>
    <phoneticPr fontId="18"/>
  </si>
  <si>
    <t>１サイクル当たりの加工時間</t>
    <rPh sb="5" eb="6">
      <t>ア</t>
    </rPh>
    <rPh sb="9" eb="11">
      <t>カコウ</t>
    </rPh>
    <rPh sb="11" eb="13">
      <t>ジカン</t>
    </rPh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</si>
  <si>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</si>
  <si>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</si>
  <si>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</si>
  <si>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</si>
  <si>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</si>
  <si>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</si>
  <si>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</si>
  <si>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</si>
  <si>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</si>
  <si>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</si>
  <si>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</si>
  <si>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</si>
  <si>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</si>
  <si>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</si>
  <si>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</si>
  <si>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</si>
  <si>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</si>
  <si>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</si>
  <si>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</si>
  <si>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</si>
  <si>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</si>
  <si>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</si>
  <si>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</si>
  <si>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</si>
  <si>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</si>
  <si>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</si>
  <si>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マシニングセンタ</t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</si>
  <si>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</si>
  <si>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</si>
  <si>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</si>
  <si>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</si>
  <si>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</si>
  <si>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</si>
  <si>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</si>
  <si>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</si>
  <si>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マシニングセンタXシリーズ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</si>
  <si>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</si>
  <si>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</si>
  <si>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</si>
  <si>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</si>
  <si>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</si>
  <si>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</si>
  <si>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</si>
  <si>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</si>
  <si>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</si>
  <si>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</si>
  <si>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</si>
  <si>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</si>
  <si>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非公表</t>
    <rPh sb="0" eb="3">
      <t>ヒコウヒョウ</t>
    </rPh>
    <phoneticPr fontId="7"/>
  </si>
  <si>
    <t>任意</t>
    <rPh sb="0" eb="2">
      <t>ニンイ</t>
    </rPh>
    <phoneticPr fontId="7"/>
  </si>
  <si>
    <t>bbb</t>
    <phoneticPr fontId="18"/>
  </si>
  <si>
    <t>bbb■</t>
    <phoneticPr fontId="18"/>
  </si>
  <si>
    <t>ワイルドカード
未入力判定</t>
    <phoneticPr fontId="18"/>
  </si>
  <si>
    <t>マシニングセンタ</t>
  </si>
  <si>
    <t>生産効率</t>
  </si>
  <si>
    <t>s</t>
  </si>
  <si>
    <t>あり</t>
  </si>
  <si>
    <t>なし</t>
  </si>
  <si>
    <t>マシニングセンタXシリーズ</t>
  </si>
  <si>
    <t>マシニングセンタXシリーズ</t>
    <phoneticPr fontId="18"/>
  </si>
  <si>
    <t>マシニングセンタBシリーズ</t>
    <phoneticPr fontId="18"/>
  </si>
  <si>
    <t>aaaa-bbbb■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</si>
  <si>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</si>
  <si>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</si>
  <si>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</si>
  <si>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</si>
  <si>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</si>
  <si>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○○○株式会社</t>
    <rPh sb="3" eb="7">
      <t>カブシキガイシャ</t>
    </rPh>
    <phoneticPr fontId="18"/>
  </si>
  <si>
    <t>マルマルマル</t>
    <phoneticPr fontId="18"/>
  </si>
  <si>
    <t>○○○株式会社</t>
    <rPh sb="3" eb="5">
      <t>カブシキ</t>
    </rPh>
    <rPh sb="5" eb="7">
      <t>カイシャ</t>
    </rPh>
    <phoneticPr fontId="18"/>
  </si>
  <si>
    <t>○○○株式会社</t>
    <phoneticPr fontId="18"/>
  </si>
  <si>
    <t>マルマルマル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</si>
  <si>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</si>
  <si>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</si>
  <si>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形状：円テーブル、寸法：φ300、面積：70,650mm2</t>
    <rPh sb="0" eb="2">
      <t>ケイジョウ</t>
    </rPh>
    <rPh sb="3" eb="4">
      <t>エン</t>
    </rPh>
    <rPh sb="9" eb="11">
      <t>スンポウ</t>
    </rPh>
    <rPh sb="17" eb="19">
      <t>メンセキ</t>
    </rPh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</si>
  <si>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</si>
  <si>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希望小売価格
(千円)</t>
    <phoneticPr fontId="18"/>
  </si>
  <si>
    <t>奥行(mm)</t>
    <rPh sb="0" eb="2">
      <t>オクユキ</t>
    </rPh>
    <phoneticPr fontId="18"/>
  </si>
  <si>
    <t>幅(mm)</t>
    <rPh sb="0" eb="1">
      <t>ハバ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</si>
  <si>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</si>
  <si>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</si>
  <si>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</si>
  <si>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1.0</t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</si>
  <si>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</si>
  <si>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</si>
  <si>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</si>
  <si>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</si>
  <si>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</si>
  <si>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</si>
  <si>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エネルギー効率</t>
  </si>
  <si>
    <t>なし</t>
    <phoneticPr fontId="18"/>
  </si>
  <si>
    <t>必須仕様内容</t>
    <rPh sb="0" eb="6">
      <t>ヒッスシヨウナイヨウ</t>
    </rPh>
    <phoneticPr fontId="18"/>
  </si>
  <si>
    <t>必須仕様有無</t>
    <rPh sb="0" eb="6">
      <t>ヒッスシヨウウム</t>
    </rPh>
    <phoneticPr fontId="18"/>
  </si>
  <si>
    <t>yyyy/mm/dd</t>
    <phoneticPr fontId="18"/>
  </si>
  <si>
    <t>必須仕様有無</t>
    <rPh sb="0" eb="2">
      <t>ヒッス</t>
    </rPh>
    <rPh sb="2" eb="4">
      <t>シヨウ</t>
    </rPh>
    <rPh sb="4" eb="6">
      <t>ウム</t>
    </rPh>
    <phoneticPr fontId="18"/>
  </si>
  <si>
    <t>幅mm × 奥行mm</t>
    <rPh sb="0" eb="1">
      <t>ハバ</t>
    </rPh>
    <rPh sb="6" eb="8">
      <t>オクユキ</t>
    </rPh>
    <phoneticPr fontId="18"/>
  </si>
  <si>
    <t>能力値
テーブルサイズ
幅(mm)×奥行(mm)</t>
  </si>
  <si>
    <t>能力値
テーブルサイズ
幅(mm)×奥行(mm)</t>
    <phoneticPr fontId="18"/>
  </si>
  <si>
    <r>
      <t xml:space="preserve">能力値
テーブルサイズ
幅(mm)×奥行(mm)
</t>
    </r>
    <r>
      <rPr>
        <sz val="14"/>
        <color rgb="FFFF0000"/>
        <rFont val="Meiryo UI"/>
        <family val="3"/>
        <charset val="128"/>
      </rPr>
      <t>※整数で入力</t>
    </r>
    <rPh sb="0" eb="2">
      <t>ノウリョク</t>
    </rPh>
    <rPh sb="2" eb="3">
      <t>アタイ</t>
    </rPh>
    <rPh sb="12" eb="13">
      <t>ハバ</t>
    </rPh>
    <rPh sb="18" eb="20">
      <t>オクユキ</t>
    </rPh>
    <rPh sb="26" eb="28">
      <t>セイスウ</t>
    </rPh>
    <rPh sb="29" eb="31">
      <t>ニュウリョク</t>
    </rPh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</si>
  <si>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</si>
  <si>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</si>
  <si>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</si>
  <si>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</si>
  <si>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</si>
  <si>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</si>
  <si>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</si>
  <si>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あり</t>
    <phoneticPr fontId="18"/>
  </si>
  <si>
    <t>▲▲仕様</t>
  </si>
  <si>
    <t>▲▲仕様</t>
    <phoneticPr fontId="18"/>
  </si>
  <si>
    <t>○○</t>
  </si>
  <si>
    <t>なし</t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</si>
  <si>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10">
      <t>ダイサンイ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</si>
  <si>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</si>
  <si>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</si>
  <si>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</si>
  <si>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</si>
  <si>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</si>
  <si>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</si>
  <si>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kW</t>
    <phoneticPr fontId="18"/>
  </si>
  <si>
    <t>消費電力</t>
    <rPh sb="0" eb="4">
      <t>ショウヒデンリョク</t>
    </rPh>
    <phoneticPr fontId="18"/>
  </si>
  <si>
    <t>型番</t>
    <rPh sb="0" eb="2">
      <t>カタバン</t>
    </rPh>
    <phoneticPr fontId="18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</si>
  <si>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</si>
  <si>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</si>
  <si>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</si>
  <si>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</si>
  <si>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cccc-dddd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</si>
  <si>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</si>
  <si>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</si>
  <si>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</si>
  <si>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油圧ユニット　インバータ方式</t>
  </si>
  <si>
    <t>油圧ユニット　アキュムレータ仕様</t>
  </si>
  <si>
    <t>高効率モータ搭載</t>
  </si>
  <si>
    <t>工作機械(マシニングセンタ)</t>
    <phoneticPr fontId="18"/>
  </si>
  <si>
    <t>令和7年度補正</t>
    <rPh sb="0" eb="2">
      <t>レイワ</t>
    </rPh>
    <rPh sb="3" eb="5">
      <t>ネンド</t>
    </rPh>
    <rPh sb="5" eb="7">
      <t>ホセイ</t>
    </rPh>
    <phoneticPr fontId="18"/>
  </si>
  <si>
    <t>工作機械(マシニングセンタ)</t>
    <phoneticPr fontId="18"/>
  </si>
  <si>
    <t>令和7年度補正</t>
    <phoneticPr fontId="18"/>
  </si>
  <si>
    <t>油圧ユニット使用なし</t>
    <phoneticPr fontId="18"/>
  </si>
  <si>
    <t>油圧ユニット使用なし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</si>
  <si>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</si>
  <si>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</si>
  <si>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</si>
  <si>
    <t>油圧ユニット／モータ仕様</t>
    <rPh sb="0" eb="2">
      <t>ユアツ</t>
    </rPh>
    <rPh sb="10" eb="12">
      <t>シヨウ</t>
    </rPh>
    <phoneticPr fontId="18"/>
  </si>
  <si>
    <t>油圧ユニット／
モータ仕様</t>
    <rPh sb="0" eb="2">
      <t>ユアツ</t>
    </rPh>
    <rPh sb="11" eb="13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</si>
</sst>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0.0"/>
    <numFmt numFmtId="178" formatCode="0;\-0;;@"/>
    <numFmt numFmtId="179" formatCode="0.0_ "/>
  </numFmts>
  <fonts count="7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42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47" fillId="36" borderId="37" xfId="169" applyFont="1" applyFill="1" applyBorder="1">
      <alignment vertical="center"/>
    </xf>
    <xf numFmtId="0" fontId="48" fillId="36" borderId="39" xfId="169" applyFont="1" applyFill="1" applyBorder="1" applyAlignment="1">
      <alignment horizontal="center" vertical="center"/>
    </xf>
    <xf numFmtId="0" fontId="44" fillId="0" borderId="0" xfId="169" applyFont="1">
      <alignment vertical="center"/>
    </xf>
    <xf numFmtId="0" fontId="44" fillId="40" borderId="0" xfId="0" applyFont="1" applyFill="1" applyAlignment="1">
      <alignment horizontal="center" vertical="center" wrapText="1"/>
    </xf>
    <xf numFmtId="0" fontId="44" fillId="40" borderId="0" xfId="169" applyFont="1" applyFill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3" borderId="25" xfId="169" applyFont="1" applyFill="1" applyBorder="1" applyAlignment="1">
      <alignment horizontal="center" vertical="center"/>
    </xf>
    <xf numFmtId="0" fontId="51" fillId="43" borderId="27" xfId="169" applyFont="1" applyFill="1" applyBorder="1" applyAlignment="1">
      <alignment horizontal="center" vertical="center" wrapText="1"/>
    </xf>
    <xf numFmtId="0" fontId="51" fillId="43" borderId="29" xfId="169" applyFont="1" applyFill="1" applyBorder="1" applyAlignment="1">
      <alignment horizontal="center" vertical="center"/>
    </xf>
    <xf numFmtId="0" fontId="51" fillId="35" borderId="12" xfId="171" applyFont="1" applyFill="1" applyBorder="1" applyAlignment="1">
      <alignment horizontal="center" vertical="center"/>
    </xf>
    <xf numFmtId="0" fontId="51" fillId="35" borderId="28" xfId="171" applyFont="1" applyFill="1" applyBorder="1" applyAlignment="1">
      <alignment horizontal="center" vertical="center"/>
    </xf>
    <xf numFmtId="0" fontId="51" fillId="42" borderId="27" xfId="169" applyFont="1" applyFill="1" applyBorder="1" applyAlignment="1">
      <alignment horizontal="center" vertical="center" shrinkToFit="1"/>
    </xf>
    <xf numFmtId="0" fontId="51" fillId="42" borderId="10" xfId="169" applyFont="1" applyFill="1" applyBorder="1" applyAlignment="1">
      <alignment horizontal="center" vertical="center" shrinkToFit="1"/>
    </xf>
    <xf numFmtId="0" fontId="51" fillId="42" borderId="10" xfId="102" applyNumberFormat="1" applyFont="1" applyFill="1" applyBorder="1" applyAlignment="1" applyProtection="1">
      <alignment horizontal="center" vertical="center" shrinkToFit="1"/>
    </xf>
    <xf numFmtId="49" fontId="51" fillId="42" borderId="10" xfId="102" applyNumberFormat="1" applyFont="1" applyFill="1" applyBorder="1" applyAlignment="1" applyProtection="1">
      <alignment horizontal="center" vertical="center" shrinkToFit="1"/>
    </xf>
    <xf numFmtId="0" fontId="51" fillId="42" borderId="11" xfId="102" applyNumberFormat="1" applyFont="1" applyFill="1" applyBorder="1" applyAlignment="1" applyProtection="1">
      <alignment horizontal="center" vertical="center" shrinkToFit="1"/>
    </xf>
    <xf numFmtId="0" fontId="51" fillId="42" borderId="28" xfId="171" applyFont="1" applyFill="1" applyBorder="1" applyAlignment="1">
      <alignment horizontal="left" vertical="center" shrinkToFit="1"/>
    </xf>
    <xf numFmtId="0" fontId="52" fillId="0" borderId="10" xfId="169" applyFont="1" applyBorder="1" applyAlignment="1" applyProtection="1">
      <alignment horizontal="center" vertical="center" shrinkToFit="1"/>
      <protection locked="0"/>
    </xf>
    <xf numFmtId="178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Border="1" applyAlignment="1" applyProtection="1">
      <alignment horizontal="center" vertical="center" shrinkToFit="1"/>
      <protection locked="0"/>
    </xf>
    <xf numFmtId="49" fontId="52" fillId="0" borderId="10" xfId="102" applyNumberFormat="1" applyFont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0" fontId="51" fillId="0" borderId="28" xfId="171" applyFont="1" applyBorder="1" applyAlignment="1">
      <alignment horizontal="left" vertical="center" shrinkToFit="1"/>
    </xf>
    <xf numFmtId="178" fontId="52" fillId="33" borderId="36" xfId="102" applyNumberFormat="1" applyFont="1" applyFill="1" applyBorder="1" applyAlignment="1" applyProtection="1">
      <alignment horizontal="center" vertical="center" shrinkToFit="1"/>
    </xf>
    <xf numFmtId="49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6" xfId="102" applyNumberFormat="1" applyFont="1" applyBorder="1" applyAlignment="1" applyProtection="1">
      <alignment horizontal="center" vertical="center" shrinkToFit="1"/>
      <protection locked="0"/>
    </xf>
    <xf numFmtId="49" fontId="52" fillId="0" borderId="36" xfId="102" applyNumberFormat="1" applyFont="1" applyBorder="1" applyAlignment="1" applyProtection="1">
      <alignment horizontal="center" vertical="center" shrinkToFit="1"/>
      <protection locked="0"/>
    </xf>
    <xf numFmtId="0" fontId="52" fillId="33" borderId="36" xfId="102" applyNumberFormat="1" applyFont="1" applyFill="1" applyBorder="1" applyAlignment="1" applyProtection="1">
      <alignment horizontal="center" vertical="center" shrinkToFit="1"/>
    </xf>
    <xf numFmtId="0" fontId="52" fillId="0" borderId="44" xfId="102" applyNumberFormat="1" applyFont="1" applyBorder="1" applyAlignment="1" applyProtection="1">
      <alignment horizontal="center" vertical="center" shrinkToFit="1"/>
      <protection locked="0"/>
    </xf>
    <xf numFmtId="177" fontId="52" fillId="33" borderId="36" xfId="102" applyNumberFormat="1" applyFont="1" applyFill="1" applyBorder="1" applyAlignment="1" applyProtection="1">
      <alignment horizontal="center" vertical="center" shrinkToFit="1"/>
    </xf>
    <xf numFmtId="49" fontId="51" fillId="42" borderId="28" xfId="102" applyNumberFormat="1" applyFont="1" applyFill="1" applyBorder="1" applyAlignment="1" applyProtection="1">
      <alignment horizontal="center" vertical="center" shrinkToFit="1"/>
    </xf>
    <xf numFmtId="49" fontId="51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54" fillId="0" borderId="11" xfId="170" applyFont="1" applyBorder="1" applyAlignment="1">
      <alignment horizontal="center" vertical="center" wrapText="1" shrinkToFit="1"/>
    </xf>
    <xf numFmtId="0" fontId="50" fillId="39" borderId="27" xfId="170" applyFont="1" applyFill="1" applyBorder="1" applyAlignment="1">
      <alignment horizontal="center" vertical="center"/>
    </xf>
    <xf numFmtId="0" fontId="47" fillId="34" borderId="10" xfId="170" applyFont="1" applyFill="1" applyBorder="1" applyAlignment="1">
      <alignment horizontal="center" vertical="center"/>
    </xf>
    <xf numFmtId="0" fontId="47" fillId="37" borderId="10" xfId="170" applyFont="1" applyFill="1" applyBorder="1" applyAlignment="1">
      <alignment horizontal="center" vertical="center"/>
    </xf>
    <xf numFmtId="0" fontId="50" fillId="39" borderId="32" xfId="169" applyFont="1" applyFill="1" applyBorder="1" applyAlignment="1">
      <alignment horizontal="center" vertical="center" wrapText="1"/>
    </xf>
    <xf numFmtId="0" fontId="43" fillId="0" borderId="47" xfId="169" applyFont="1" applyBorder="1">
      <alignment vertical="center"/>
    </xf>
    <xf numFmtId="0" fontId="43" fillId="0" borderId="0" xfId="169" applyFont="1">
      <alignment vertical="center"/>
    </xf>
    <xf numFmtId="0" fontId="52" fillId="0" borderId="27" xfId="169" applyFont="1" applyBorder="1" applyAlignment="1">
      <alignment horizontal="center" vertical="center" shrinkToFit="1"/>
    </xf>
    <xf numFmtId="0" fontId="52" fillId="33" borderId="10" xfId="169" applyFont="1" applyFill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177" fontId="51" fillId="33" borderId="10" xfId="102" applyNumberFormat="1" applyFont="1" applyFill="1" applyBorder="1" applyAlignment="1" applyProtection="1">
      <alignment horizontal="center" vertical="center" shrinkToFit="1"/>
    </xf>
    <xf numFmtId="0" fontId="44" fillId="33" borderId="10" xfId="169" applyFont="1" applyFill="1" applyBorder="1">
      <alignment vertical="center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14" fontId="47" fillId="0" borderId="10" xfId="170" applyNumberFormat="1" applyFont="1" applyBorder="1" applyAlignment="1">
      <alignment horizontal="center" vertical="center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shrinkToFit="1"/>
    </xf>
    <xf numFmtId="49" fontId="52" fillId="0" borderId="10" xfId="102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49" fontId="51" fillId="0" borderId="28" xfId="102" applyNumberFormat="1" applyFont="1" applyFill="1" applyBorder="1" applyAlignment="1" applyProtection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51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0" borderId="44" xfId="102" applyNumberFormat="1" applyFont="1" applyBorder="1" applyAlignment="1" applyProtection="1">
      <alignment horizontal="center" vertical="center" shrinkToFit="1"/>
      <protection locked="0"/>
    </xf>
    <xf numFmtId="0" fontId="51" fillId="42" borderId="11" xfId="177" applyNumberFormat="1" applyFont="1" applyFill="1" applyBorder="1" applyAlignment="1" applyProtection="1">
      <alignment horizontal="center" vertical="center" shrinkToFit="1"/>
    </xf>
    <xf numFmtId="0" fontId="52" fillId="0" borderId="11" xfId="177" applyNumberFormat="1" applyFont="1" applyBorder="1" applyAlignment="1" applyProtection="1">
      <alignment horizontal="center" vertical="center" shrinkToFit="1"/>
      <protection locked="0"/>
    </xf>
    <xf numFmtId="0" fontId="52" fillId="0" borderId="44" xfId="177" applyNumberFormat="1" applyFont="1" applyBorder="1" applyAlignment="1" applyProtection="1">
      <alignment horizontal="center" vertical="center" shrinkToFit="1"/>
      <protection locked="0"/>
    </xf>
    <xf numFmtId="0" fontId="51" fillId="0" borderId="11" xfId="102" applyNumberFormat="1" applyFont="1" applyBorder="1" applyAlignment="1" applyProtection="1">
      <alignment horizontal="center" vertical="center" shrinkToFit="1"/>
    </xf>
    <xf numFmtId="0" fontId="52" fillId="0" borderId="11" xfId="177" applyNumberFormat="1" applyFont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3" fillId="0" borderId="0" xfId="0" applyFont="1">
      <alignment vertical="center"/>
    </xf>
    <xf numFmtId="0" fontId="52" fillId="45" borderId="30" xfId="169" applyFont="1" applyFill="1" applyBorder="1" applyAlignment="1">
      <alignment horizontal="center" vertical="center"/>
    </xf>
    <xf numFmtId="0" fontId="52" fillId="46" borderId="41" xfId="169" applyFont="1" applyFill="1" applyBorder="1" applyAlignment="1">
      <alignment horizontal="center" vertical="center"/>
    </xf>
    <xf numFmtId="0" fontId="52" fillId="46" borderId="30" xfId="169" applyFont="1" applyFill="1" applyBorder="1" applyAlignment="1">
      <alignment horizontal="center" vertical="center"/>
    </xf>
    <xf numFmtId="0" fontId="52" fillId="47" borderId="30" xfId="169" applyFont="1" applyFill="1" applyBorder="1" applyAlignment="1">
      <alignment horizontal="center" vertical="center"/>
    </xf>
    <xf numFmtId="0" fontId="51" fillId="48" borderId="26" xfId="169" applyFont="1" applyFill="1" applyBorder="1" applyAlignment="1">
      <alignment horizontal="center" vertical="center"/>
    </xf>
    <xf numFmtId="0" fontId="51" fillId="48" borderId="10" xfId="169" applyFont="1" applyFill="1" applyBorder="1" applyAlignment="1">
      <alignment horizontal="center" vertical="center"/>
    </xf>
    <xf numFmtId="0" fontId="52" fillId="48" borderId="10" xfId="0" applyFont="1" applyFill="1" applyBorder="1" applyAlignment="1">
      <alignment horizontal="center" vertical="center" wrapText="1"/>
    </xf>
    <xf numFmtId="0" fontId="52" fillId="48" borderId="10" xfId="0" applyFont="1" applyFill="1" applyBorder="1" applyAlignment="1">
      <alignment horizontal="center" vertical="center"/>
    </xf>
    <xf numFmtId="0" fontId="52" fillId="48" borderId="11" xfId="0" applyFont="1" applyFill="1" applyBorder="1" applyAlignment="1">
      <alignment horizontal="center" vertical="center" wrapText="1"/>
    </xf>
    <xf numFmtId="0" fontId="51" fillId="48" borderId="11" xfId="169" applyFont="1" applyFill="1" applyBorder="1" applyAlignment="1">
      <alignment horizontal="center" vertical="center"/>
    </xf>
    <xf numFmtId="0" fontId="51" fillId="48" borderId="40" xfId="169" applyFont="1" applyFill="1" applyBorder="1" applyAlignment="1">
      <alignment horizontal="center" vertical="center"/>
    </xf>
    <xf numFmtId="0" fontId="51" fillId="48" borderId="28" xfId="169" applyFont="1" applyFill="1" applyBorder="1" applyAlignment="1">
      <alignment horizontal="center" vertical="center"/>
    </xf>
    <xf numFmtId="0" fontId="51" fillId="49" borderId="26" xfId="169" applyFont="1" applyFill="1" applyBorder="1" applyAlignment="1">
      <alignment horizontal="center" vertical="center"/>
    </xf>
    <xf numFmtId="0" fontId="51" fillId="49" borderId="10" xfId="169" applyFont="1" applyFill="1" applyBorder="1" applyAlignment="1">
      <alignment horizontal="center" vertical="center"/>
    </xf>
    <xf numFmtId="0" fontId="52" fillId="49" borderId="10" xfId="169" applyFont="1" applyFill="1" applyBorder="1" applyAlignment="1">
      <alignment horizontal="center" vertical="center"/>
    </xf>
    <xf numFmtId="0" fontId="32" fillId="0" borderId="10" xfId="179" applyFont="1" applyBorder="1" applyAlignment="1">
      <alignment horizontal="center" vertical="center"/>
    </xf>
    <xf numFmtId="0" fontId="64" fillId="0" borderId="0" xfId="179" applyFont="1">
      <alignment vertical="center"/>
    </xf>
    <xf numFmtId="0" fontId="65" fillId="44" borderId="58" xfId="0" applyFont="1" applyFill="1" applyBorder="1">
      <alignment vertical="center"/>
    </xf>
    <xf numFmtId="0" fontId="65" fillId="44" borderId="58" xfId="0" applyFont="1" applyFill="1" applyBorder="1" applyAlignment="1">
      <alignment vertical="center" wrapText="1"/>
    </xf>
    <xf numFmtId="49" fontId="65" fillId="44" borderId="59" xfId="43" applyNumberFormat="1" applyFont="1" applyFill="1" applyBorder="1">
      <alignment vertical="center"/>
    </xf>
    <xf numFmtId="0" fontId="66" fillId="0" borderId="10" xfId="43" applyFont="1" applyBorder="1" applyAlignment="1">
      <alignment horizontal="left" vertical="center" shrinkToFit="1"/>
    </xf>
    <xf numFmtId="0" fontId="65" fillId="0" borderId="11" xfId="0" applyFont="1" applyBorder="1">
      <alignment vertical="center"/>
    </xf>
    <xf numFmtId="0" fontId="65" fillId="0" borderId="48" xfId="0" applyFont="1" applyBorder="1">
      <alignment vertical="center"/>
    </xf>
    <xf numFmtId="0" fontId="65" fillId="0" borderId="10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6" fillId="0" borderId="0" xfId="0" applyFont="1">
      <alignment vertical="center"/>
    </xf>
    <xf numFmtId="0" fontId="65" fillId="0" borderId="10" xfId="0" applyFont="1" applyBorder="1">
      <alignment vertical="center"/>
    </xf>
    <xf numFmtId="0" fontId="65" fillId="0" borderId="0" xfId="0" applyFont="1">
      <alignment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51" fillId="42" borderId="27" xfId="102" applyNumberFormat="1" applyFont="1" applyFill="1" applyBorder="1" applyAlignment="1" applyProtection="1">
      <alignment horizontal="center" vertical="center" shrinkToFit="1"/>
    </xf>
    <xf numFmtId="0" fontId="51" fillId="42" borderId="28" xfId="102" applyNumberFormat="1" applyFont="1" applyFill="1" applyBorder="1" applyAlignment="1" applyProtection="1">
      <alignment horizontal="center" vertical="center" shrinkToFit="1"/>
    </xf>
    <xf numFmtId="0" fontId="51" fillId="0" borderId="27" xfId="102" applyNumberFormat="1" applyFont="1" applyFill="1" applyBorder="1" applyAlignment="1" applyProtection="1">
      <alignment horizontal="center" vertical="center" shrinkToFit="1"/>
    </xf>
    <xf numFmtId="0" fontId="51" fillId="0" borderId="28" xfId="102" applyNumberFormat="1" applyFont="1" applyFill="1" applyBorder="1" applyAlignment="1" applyProtection="1">
      <alignment horizontal="center" vertical="center" shrinkToFit="1"/>
    </xf>
    <xf numFmtId="0" fontId="51" fillId="0" borderId="32" xfId="102" applyNumberFormat="1" applyFont="1" applyFill="1" applyBorder="1" applyAlignment="1" applyProtection="1">
      <alignment horizontal="center" vertical="center" shrinkToFit="1"/>
    </xf>
    <xf numFmtId="0" fontId="51" fillId="0" borderId="33" xfId="102" applyNumberFormat="1" applyFont="1" applyFill="1" applyBorder="1" applyAlignment="1" applyProtection="1">
      <alignment horizontal="center" vertical="center" shrinkToFit="1"/>
    </xf>
    <xf numFmtId="0" fontId="51" fillId="42" borderId="10" xfId="171" applyFont="1" applyFill="1" applyBorder="1" applyAlignment="1">
      <alignment horizontal="center" vertical="center" shrinkToFit="1"/>
    </xf>
    <xf numFmtId="0" fontId="52" fillId="0" borderId="36" xfId="177" applyNumberFormat="1" applyFont="1" applyBorder="1" applyAlignment="1" applyProtection="1">
      <alignment horizontal="center" vertical="center" shrinkToFit="1"/>
      <protection locked="0"/>
    </xf>
    <xf numFmtId="0" fontId="42" fillId="50" borderId="0" xfId="169" applyFont="1" applyFill="1">
      <alignment vertical="center"/>
    </xf>
    <xf numFmtId="0" fontId="51" fillId="0" borderId="10" xfId="171" applyFont="1" applyBorder="1" applyAlignment="1">
      <alignment horizontal="center" vertical="center" shrinkToFit="1"/>
    </xf>
    <xf numFmtId="0" fontId="42" fillId="50" borderId="0" xfId="169" applyFont="1" applyFill="1" applyAlignment="1">
      <alignment horizontal="right" vertical="center"/>
    </xf>
    <xf numFmtId="0" fontId="62" fillId="0" borderId="0" xfId="169" applyFont="1">
      <alignment vertical="center"/>
    </xf>
    <xf numFmtId="0" fontId="58" fillId="0" borderId="0" xfId="0" applyFont="1">
      <alignment vertical="center"/>
    </xf>
    <xf numFmtId="0" fontId="70" fillId="0" borderId="0" xfId="169" applyFont="1" applyAlignment="1">
      <alignment horizontal="center" vertical="center" wrapText="1" readingOrder="1"/>
    </xf>
    <xf numFmtId="0" fontId="71" fillId="0" borderId="0" xfId="169" applyFont="1" applyAlignment="1">
      <alignment horizontal="center" vertical="center"/>
    </xf>
    <xf numFmtId="0" fontId="70" fillId="0" borderId="0" xfId="0" applyFont="1" applyAlignment="1">
      <alignment horizontal="left" vertical="center" readingOrder="1"/>
    </xf>
    <xf numFmtId="0" fontId="71" fillId="0" borderId="0" xfId="169" applyFont="1">
      <alignment vertical="center"/>
    </xf>
    <xf numFmtId="0" fontId="70" fillId="0" borderId="0" xfId="0" applyFont="1" applyAlignment="1">
      <alignment horizontal="right" vertical="center" readingOrder="1"/>
    </xf>
    <xf numFmtId="179" fontId="52" fillId="33" borderId="10" xfId="178" applyNumberFormat="1" applyFont="1" applyFill="1" applyBorder="1" applyAlignment="1" applyProtection="1">
      <alignment horizontal="center" vertical="center" shrinkToFit="1"/>
    </xf>
    <xf numFmtId="179" fontId="52" fillId="33" borderId="36" xfId="178" applyNumberFormat="1" applyFont="1" applyFill="1" applyBorder="1" applyAlignment="1" applyProtection="1">
      <alignment horizontal="center" vertical="center" shrinkToFit="1"/>
    </xf>
    <xf numFmtId="179" fontId="51" fillId="33" borderId="10" xfId="178" applyNumberFormat="1" applyFont="1" applyFill="1" applyBorder="1" applyAlignment="1" applyProtection="1">
      <alignment horizontal="center" vertical="center" shrinkToFit="1"/>
    </xf>
    <xf numFmtId="0" fontId="73" fillId="0" borderId="0" xfId="169" applyFont="1">
      <alignment vertical="center"/>
    </xf>
    <xf numFmtId="0" fontId="44" fillId="0" borderId="0" xfId="169" applyFont="1" applyAlignment="1" applyProtection="1">
      <alignment horizontal="center" vertical="center"/>
      <protection locked="0"/>
    </xf>
    <xf numFmtId="0" fontId="51" fillId="37" borderId="26" xfId="169" applyFont="1" applyFill="1" applyBorder="1" applyAlignment="1">
      <alignment horizontal="center" vertical="center"/>
    </xf>
    <xf numFmtId="0" fontId="51" fillId="37" borderId="10" xfId="169" applyFont="1" applyFill="1" applyBorder="1" applyAlignment="1">
      <alignment horizontal="center" vertical="center"/>
    </xf>
    <xf numFmtId="0" fontId="52" fillId="34" borderId="30" xfId="169" applyFont="1" applyFill="1" applyBorder="1" applyAlignment="1">
      <alignment horizontal="center" vertical="center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176" fontId="52" fillId="42" borderId="11" xfId="178" applyNumberFormat="1" applyFont="1" applyFill="1" applyBorder="1" applyAlignment="1" applyProtection="1">
      <alignment horizontal="center" vertical="center" shrinkToFit="1"/>
    </xf>
    <xf numFmtId="0" fontId="27" fillId="0" borderId="10" xfId="181" applyFont="1" applyFill="1" applyBorder="1" applyAlignment="1" applyProtection="1">
      <alignment vertical="center" wrapText="1"/>
    </xf>
    <xf numFmtId="0" fontId="68" fillId="0" borderId="10" xfId="179" applyFont="1" applyBorder="1">
      <alignment vertical="center"/>
    </xf>
    <xf numFmtId="49" fontId="52" fillId="0" borderId="11" xfId="102" applyNumberFormat="1" applyFont="1" applyBorder="1" applyAlignment="1" applyProtection="1">
      <alignment horizontal="center" vertical="center" shrinkToFit="1"/>
      <protection locked="0"/>
    </xf>
    <xf numFmtId="49" fontId="52" fillId="0" borderId="44" xfId="102" applyNumberFormat="1" applyFont="1" applyBorder="1" applyAlignment="1" applyProtection="1">
      <alignment horizontal="center" vertical="center" shrinkToFit="1"/>
      <protection locked="0"/>
    </xf>
    <xf numFmtId="49" fontId="42" fillId="0" borderId="0" xfId="169" applyNumberFormat="1" applyFont="1">
      <alignment vertical="center"/>
    </xf>
    <xf numFmtId="49" fontId="52" fillId="0" borderId="11" xfId="102" applyNumberFormat="1" applyFont="1" applyBorder="1" applyAlignment="1" applyProtection="1">
      <alignment horizontal="center" vertical="center" shrinkToFit="1"/>
    </xf>
    <xf numFmtId="0" fontId="51" fillId="42" borderId="13" xfId="102" applyNumberFormat="1" applyFont="1" applyFill="1" applyBorder="1" applyAlignment="1" applyProtection="1">
      <alignment horizontal="center" vertical="center" shrinkToFit="1"/>
    </xf>
    <xf numFmtId="0" fontId="51" fillId="0" borderId="13" xfId="102" applyNumberFormat="1" applyFont="1" applyFill="1" applyBorder="1" applyAlignment="1" applyProtection="1">
      <alignment horizontal="center" vertical="center" shrinkToFit="1"/>
    </xf>
    <xf numFmtId="0" fontId="51" fillId="0" borderId="47" xfId="102" applyNumberFormat="1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42" fillId="0" borderId="0" xfId="169" applyFont="1" applyProtection="1">
      <alignment vertical="center"/>
    </xf>
    <xf numFmtId="14" fontId="48" fillId="0" borderId="0" xfId="169" applyNumberFormat="1" applyFont="1" applyAlignment="1" applyProtection="1">
      <alignment horizontal="center" vertical="center" shrinkToFit="1"/>
    </xf>
    <xf numFmtId="14" fontId="48" fillId="0" borderId="0" xfId="169" applyNumberFormat="1" applyFont="1" applyAlignment="1" applyProtection="1">
      <alignment horizontal="right" vertical="center"/>
    </xf>
    <xf numFmtId="49" fontId="48" fillId="0" borderId="0" xfId="169" applyNumberFormat="1" applyFont="1" applyAlignment="1" applyProtection="1">
      <alignment horizontal="left" vertical="center"/>
    </xf>
    <xf numFmtId="0" fontId="54" fillId="0" borderId="11" xfId="170" applyFont="1" applyBorder="1" applyAlignment="1" applyProtection="1">
      <alignment horizontal="center" vertical="center" wrapText="1" shrinkToFit="1"/>
    </xf>
    <xf numFmtId="0" fontId="50" fillId="39" borderId="27" xfId="170" applyFont="1" applyFill="1" applyBorder="1" applyAlignment="1" applyProtection="1">
      <alignment horizontal="center" vertical="center"/>
    </xf>
    <xf numFmtId="0" fontId="47" fillId="34" borderId="10" xfId="170" applyFont="1" applyFill="1" applyBorder="1" applyAlignment="1" applyProtection="1">
      <alignment horizontal="center" vertical="center"/>
    </xf>
    <xf numFmtId="0" fontId="47" fillId="37" borderId="10" xfId="170" applyFont="1" applyFill="1" applyBorder="1" applyAlignment="1" applyProtection="1">
      <alignment horizontal="center" vertical="center"/>
    </xf>
    <xf numFmtId="0" fontId="50" fillId="39" borderId="32" xfId="169" applyFont="1" applyFill="1" applyBorder="1" applyAlignment="1" applyProtection="1">
      <alignment horizontal="center" vertical="center" wrapText="1"/>
    </xf>
    <xf numFmtId="0" fontId="47" fillId="36" borderId="37" xfId="169" applyFont="1" applyFill="1" applyBorder="1" applyAlignment="1" applyProtection="1">
      <alignment horizontal="center" vertical="center"/>
    </xf>
    <xf numFmtId="0" fontId="48" fillId="36" borderId="39" xfId="169" applyFont="1" applyFill="1" applyBorder="1" applyAlignment="1" applyProtection="1">
      <alignment horizontal="center" vertical="center"/>
    </xf>
    <xf numFmtId="0" fontId="43" fillId="0" borderId="47" xfId="169" applyFont="1" applyBorder="1" applyProtection="1">
      <alignment vertical="center"/>
    </xf>
    <xf numFmtId="0" fontId="43" fillId="0" borderId="0" xfId="169" applyFont="1" applyProtection="1">
      <alignment vertical="center"/>
    </xf>
    <xf numFmtId="0" fontId="43" fillId="0" borderId="0" xfId="169" applyFont="1" applyAlignment="1" applyProtection="1">
      <alignment horizontal="center" vertical="center"/>
    </xf>
    <xf numFmtId="0" fontId="51" fillId="43" borderId="25" xfId="169" applyFont="1" applyFill="1" applyBorder="1" applyAlignment="1" applyProtection="1">
      <alignment horizontal="center" vertical="center"/>
    </xf>
    <xf numFmtId="0" fontId="51" fillId="49" borderId="26" xfId="169" applyFont="1" applyFill="1" applyBorder="1" applyAlignment="1" applyProtection="1">
      <alignment horizontal="center" vertical="center"/>
    </xf>
    <xf numFmtId="0" fontId="51" fillId="48" borderId="26" xfId="169" applyFont="1" applyFill="1" applyBorder="1" applyAlignment="1" applyProtection="1">
      <alignment horizontal="center" vertical="center"/>
    </xf>
    <xf numFmtId="0" fontId="51" fillId="37" borderId="26" xfId="169" applyFont="1" applyFill="1" applyBorder="1" applyAlignment="1" applyProtection="1">
      <alignment horizontal="center" vertical="center"/>
    </xf>
    <xf numFmtId="0" fontId="51" fillId="48" borderId="40" xfId="169" applyFont="1" applyFill="1" applyBorder="1" applyAlignment="1" applyProtection="1">
      <alignment horizontal="center" vertical="center"/>
    </xf>
    <xf numFmtId="0" fontId="44" fillId="0" borderId="0" xfId="169" applyFont="1" applyProtection="1">
      <alignment vertical="center"/>
    </xf>
    <xf numFmtId="0" fontId="51" fillId="43" borderId="27" xfId="169" applyFont="1" applyFill="1" applyBorder="1" applyAlignment="1" applyProtection="1">
      <alignment horizontal="center" vertical="center" wrapText="1"/>
    </xf>
    <xf numFmtId="0" fontId="51" fillId="49" borderId="10" xfId="169" applyFont="1" applyFill="1" applyBorder="1" applyAlignment="1" applyProtection="1">
      <alignment horizontal="center" vertical="center"/>
    </xf>
    <xf numFmtId="0" fontId="51" fillId="48" borderId="10" xfId="169" applyFont="1" applyFill="1" applyBorder="1" applyAlignment="1" applyProtection="1">
      <alignment horizontal="center" vertical="center"/>
    </xf>
    <xf numFmtId="0" fontId="51" fillId="37" borderId="10" xfId="169" applyFont="1" applyFill="1" applyBorder="1" applyAlignment="1" applyProtection="1">
      <alignment horizontal="center" vertical="center"/>
    </xf>
    <xf numFmtId="0" fontId="51" fillId="48" borderId="11" xfId="169" applyFont="1" applyFill="1" applyBorder="1" applyAlignment="1" applyProtection="1">
      <alignment horizontal="center" vertical="center"/>
    </xf>
    <xf numFmtId="0" fontId="51" fillId="48" borderId="28" xfId="169" applyFont="1" applyFill="1" applyBorder="1" applyAlignment="1" applyProtection="1">
      <alignment horizontal="center" vertical="center"/>
    </xf>
    <xf numFmtId="0" fontId="51" fillId="43" borderId="29" xfId="169" applyFont="1" applyFill="1" applyBorder="1" applyAlignment="1" applyProtection="1">
      <alignment horizontal="center" vertical="center"/>
    </xf>
    <xf numFmtId="0" fontId="52" fillId="45" borderId="30" xfId="169" applyFont="1" applyFill="1" applyBorder="1" applyAlignment="1" applyProtection="1">
      <alignment horizontal="center" vertical="center"/>
    </xf>
    <xf numFmtId="0" fontId="52" fillId="47" borderId="30" xfId="169" applyFont="1" applyFill="1" applyBorder="1" applyAlignment="1" applyProtection="1">
      <alignment horizontal="center" vertical="center"/>
    </xf>
    <xf numFmtId="0" fontId="52" fillId="34" borderId="30" xfId="169" applyFont="1" applyFill="1" applyBorder="1" applyAlignment="1" applyProtection="1">
      <alignment horizontal="center" vertical="center"/>
    </xf>
    <xf numFmtId="0" fontId="52" fillId="46" borderId="30" xfId="169" applyFont="1" applyFill="1" applyBorder="1" applyAlignment="1" applyProtection="1">
      <alignment horizontal="center" vertical="center"/>
    </xf>
    <xf numFmtId="0" fontId="52" fillId="46" borderId="41" xfId="169" applyFont="1" applyFill="1" applyBorder="1" applyAlignment="1" applyProtection="1">
      <alignment horizontal="center" vertical="center"/>
    </xf>
    <xf numFmtId="0" fontId="44" fillId="40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0" fontId="52" fillId="48" borderId="10" xfId="0" applyFont="1" applyFill="1" applyBorder="1" applyAlignment="1" applyProtection="1">
      <alignment horizontal="center" vertical="center" wrapText="1"/>
    </xf>
    <xf numFmtId="0" fontId="52" fillId="48" borderId="10" xfId="0" applyFont="1" applyFill="1" applyBorder="1" applyAlignment="1" applyProtection="1">
      <alignment horizontal="center" vertical="center"/>
    </xf>
    <xf numFmtId="0" fontId="52" fillId="48" borderId="11" xfId="0" applyFont="1" applyFill="1" applyBorder="1" applyAlignment="1" applyProtection="1">
      <alignment horizontal="center" vertical="center" wrapText="1"/>
    </xf>
    <xf numFmtId="0" fontId="52" fillId="49" borderId="10" xfId="169" applyFont="1" applyFill="1" applyBorder="1" applyAlignment="1" applyProtection="1">
      <alignment horizontal="center" vertical="center"/>
    </xf>
    <xf numFmtId="0" fontId="51" fillId="35" borderId="12" xfId="171" applyFont="1" applyFill="1" applyBorder="1" applyAlignment="1" applyProtection="1">
      <alignment horizontal="center" vertical="center"/>
    </xf>
    <xf numFmtId="0" fontId="51" fillId="35" borderId="28" xfId="171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74" fillId="0" borderId="0" xfId="169" applyFont="1" applyProtection="1">
      <alignment vertical="center"/>
    </xf>
    <xf numFmtId="0" fontId="51" fillId="42" borderId="27" xfId="169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 applyProtection="1">
      <alignment horizontal="center" vertical="center" shrinkToFit="1"/>
    </xf>
    <xf numFmtId="0" fontId="51" fillId="42" borderId="10" xfId="169" applyFont="1" applyFill="1" applyBorder="1" applyAlignment="1" applyProtection="1">
      <alignment horizontal="center" vertical="center" shrinkToFit="1"/>
    </xf>
    <xf numFmtId="0" fontId="51" fillId="42" borderId="10" xfId="171" applyFont="1" applyFill="1" applyBorder="1" applyAlignment="1" applyProtection="1">
      <alignment horizontal="center" vertical="center" shrinkToFit="1"/>
    </xf>
    <xf numFmtId="0" fontId="51" fillId="42" borderId="28" xfId="171" applyFont="1" applyFill="1" applyBorder="1" applyAlignment="1" applyProtection="1">
      <alignment horizontal="left" vertical="center" shrinkToFit="1"/>
    </xf>
    <xf numFmtId="0" fontId="44" fillId="40" borderId="0" xfId="169" applyFont="1" applyFill="1" applyAlignment="1" applyProtection="1">
      <alignment horizontal="center" vertical="center" wrapText="1"/>
    </xf>
    <xf numFmtId="0" fontId="52" fillId="0" borderId="27" xfId="169" applyFont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1" fillId="0" borderId="10" xfId="171" applyFont="1" applyBorder="1" applyAlignment="1" applyProtection="1">
      <alignment horizontal="center" vertical="center" shrinkToFit="1"/>
    </xf>
    <xf numFmtId="0" fontId="51" fillId="0" borderId="28" xfId="171" applyFont="1" applyBorder="1" applyAlignment="1" applyProtection="1">
      <alignment horizontal="left" vertical="center" shrinkToFit="1"/>
    </xf>
    <xf numFmtId="0" fontId="44" fillId="0" borderId="0" xfId="169" applyFont="1" applyAlignment="1" applyProtection="1">
      <alignment horizontal="center" vertical="center"/>
    </xf>
    <xf numFmtId="0" fontId="52" fillId="0" borderId="32" xfId="169" applyFont="1" applyBorder="1" applyAlignment="1" applyProtection="1">
      <alignment horizontal="center" vertical="center" shrinkToFit="1"/>
    </xf>
    <xf numFmtId="0" fontId="52" fillId="33" borderId="36" xfId="169" applyFont="1" applyFill="1" applyBorder="1" applyAlignment="1" applyProtection="1">
      <alignment horizontal="center" vertical="center" shrinkToFit="1"/>
    </xf>
    <xf numFmtId="0" fontId="51" fillId="0" borderId="36" xfId="171" applyFont="1" applyBorder="1" applyAlignment="1" applyProtection="1">
      <alignment horizontal="center" vertical="center" shrinkToFit="1"/>
    </xf>
    <xf numFmtId="0" fontId="51" fillId="0" borderId="33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49" fontId="42" fillId="0" borderId="0" xfId="169" applyNumberFormat="1" applyFont="1" applyProtection="1">
      <alignment vertical="center"/>
    </xf>
    <xf numFmtId="0" fontId="44" fillId="50" borderId="0" xfId="169" applyFont="1" applyFill="1" applyAlignment="1" applyProtection="1">
      <alignment horizontal="center" vertical="center"/>
    </xf>
    <xf numFmtId="0" fontId="42" fillId="50" borderId="0" xfId="169" applyFont="1" applyFill="1" applyProtection="1">
      <alignment vertical="center"/>
    </xf>
    <xf numFmtId="0" fontId="42" fillId="50" borderId="0" xfId="169" applyFont="1" applyFill="1" applyAlignment="1" applyProtection="1">
      <alignment horizontal="center" vertical="center"/>
    </xf>
    <xf numFmtId="0" fontId="50" fillId="36" borderId="22" xfId="169" applyFont="1" applyFill="1" applyBorder="1" applyAlignment="1">
      <alignment horizontal="center" vertical="center"/>
    </xf>
    <xf numFmtId="0" fontId="50" fillId="36" borderId="23" xfId="169" applyFont="1" applyFill="1" applyBorder="1" applyAlignment="1">
      <alignment horizontal="center" vertical="center"/>
    </xf>
    <xf numFmtId="0" fontId="50" fillId="36" borderId="0" xfId="169" applyFont="1" applyFill="1" applyAlignment="1">
      <alignment horizontal="center" vertical="center"/>
    </xf>
    <xf numFmtId="0" fontId="50" fillId="36" borderId="24" xfId="169" applyFont="1" applyFill="1" applyBorder="1" applyAlignment="1">
      <alignment horizontal="center" vertical="center"/>
    </xf>
    <xf numFmtId="0" fontId="50" fillId="36" borderId="17" xfId="169" applyFont="1" applyFill="1" applyBorder="1" applyAlignment="1">
      <alignment horizontal="center" vertical="center"/>
    </xf>
    <xf numFmtId="0" fontId="50" fillId="36" borderId="31" xfId="169" applyFont="1" applyFill="1" applyBorder="1" applyAlignment="1">
      <alignment horizontal="center" vertical="center"/>
    </xf>
    <xf numFmtId="0" fontId="52" fillId="48" borderId="35" xfId="0" applyFont="1" applyFill="1" applyBorder="1" applyAlignment="1">
      <alignment horizontal="center" vertical="center" wrapText="1"/>
    </xf>
    <xf numFmtId="0" fontId="52" fillId="48" borderId="16" xfId="0" applyFont="1" applyFill="1" applyBorder="1" applyAlignment="1">
      <alignment horizontal="center" vertical="center"/>
    </xf>
    <xf numFmtId="0" fontId="52" fillId="48" borderId="14" xfId="0" applyFont="1" applyFill="1" applyBorder="1" applyAlignment="1">
      <alignment horizontal="center" vertical="center"/>
    </xf>
    <xf numFmtId="0" fontId="52" fillId="48" borderId="52" xfId="169" applyFont="1" applyFill="1" applyBorder="1" applyAlignment="1">
      <alignment horizontal="center" vertical="center"/>
    </xf>
    <xf numFmtId="0" fontId="52" fillId="48" borderId="53" xfId="169" applyFont="1" applyFill="1" applyBorder="1" applyAlignment="1">
      <alignment horizontal="center" vertical="center"/>
    </xf>
    <xf numFmtId="0" fontId="52" fillId="48" borderId="54" xfId="169" applyFont="1" applyFill="1" applyBorder="1" applyAlignment="1">
      <alignment horizontal="center" vertical="center"/>
    </xf>
    <xf numFmtId="38" fontId="52" fillId="48" borderId="46" xfId="102" applyFont="1" applyFill="1" applyBorder="1" applyAlignment="1" applyProtection="1">
      <alignment horizontal="center" vertical="center" wrapText="1"/>
    </xf>
    <xf numFmtId="38" fontId="52" fillId="48" borderId="19" xfId="102" applyFont="1" applyFill="1" applyBorder="1" applyAlignment="1" applyProtection="1">
      <alignment horizontal="center" vertical="center"/>
    </xf>
    <xf numFmtId="38" fontId="52" fillId="48" borderId="14" xfId="102" applyFont="1" applyFill="1" applyBorder="1" applyAlignment="1" applyProtection="1">
      <alignment horizontal="center" vertical="center"/>
    </xf>
    <xf numFmtId="0" fontId="52" fillId="49" borderId="46" xfId="169" applyFont="1" applyFill="1" applyBorder="1" applyAlignment="1">
      <alignment horizontal="center" vertical="center" wrapText="1"/>
    </xf>
    <xf numFmtId="0" fontId="52" fillId="49" borderId="14" xfId="169" applyFont="1" applyFill="1" applyBorder="1" applyAlignment="1">
      <alignment horizontal="center" vertical="center"/>
    </xf>
    <xf numFmtId="0" fontId="51" fillId="48" borderId="34" xfId="169" applyFont="1" applyFill="1" applyBorder="1" applyAlignment="1">
      <alignment horizontal="center" vertical="center" wrapText="1"/>
    </xf>
    <xf numFmtId="0" fontId="69" fillId="48" borderId="35" xfId="0" applyFont="1" applyFill="1" applyBorder="1" applyAlignment="1">
      <alignment horizontal="center" vertical="center"/>
    </xf>
    <xf numFmtId="0" fontId="69" fillId="48" borderId="15" xfId="0" applyFont="1" applyFill="1" applyBorder="1" applyAlignment="1">
      <alignment horizontal="center" vertical="center"/>
    </xf>
    <xf numFmtId="0" fontId="69" fillId="48" borderId="18" xfId="0" applyFont="1" applyFill="1" applyBorder="1" applyAlignment="1">
      <alignment horizontal="center" vertical="center"/>
    </xf>
    <xf numFmtId="38" fontId="52" fillId="48" borderId="19" xfId="102" applyFont="1" applyFill="1" applyBorder="1" applyAlignment="1" applyProtection="1">
      <alignment horizontal="center" vertical="center" wrapText="1"/>
    </xf>
    <xf numFmtId="38" fontId="52" fillId="48" borderId="14" xfId="102" applyFont="1" applyFill="1" applyBorder="1" applyAlignment="1" applyProtection="1">
      <alignment horizontal="center" vertical="center" wrapText="1"/>
    </xf>
    <xf numFmtId="0" fontId="52" fillId="48" borderId="46" xfId="169" applyFont="1" applyFill="1" applyBorder="1" applyAlignment="1">
      <alignment horizontal="center" vertical="center"/>
    </xf>
    <xf numFmtId="0" fontId="52" fillId="48" borderId="19" xfId="169" applyFont="1" applyFill="1" applyBorder="1" applyAlignment="1">
      <alignment horizontal="center" vertical="center"/>
    </xf>
    <xf numFmtId="0" fontId="52" fillId="48" borderId="14" xfId="169" applyFont="1" applyFill="1" applyBorder="1" applyAlignment="1">
      <alignment horizontal="center" vertical="center"/>
    </xf>
    <xf numFmtId="38" fontId="52" fillId="37" borderId="46" xfId="102" applyFont="1" applyFill="1" applyBorder="1" applyAlignment="1" applyProtection="1">
      <alignment horizontal="center" vertical="center" wrapText="1"/>
    </xf>
    <xf numFmtId="38" fontId="52" fillId="37" borderId="19" xfId="102" applyFont="1" applyFill="1" applyBorder="1" applyAlignment="1" applyProtection="1">
      <alignment horizontal="center" vertical="center"/>
    </xf>
    <xf numFmtId="38" fontId="52" fillId="37" borderId="14" xfId="102" applyFont="1" applyFill="1" applyBorder="1" applyAlignment="1" applyProtection="1">
      <alignment horizontal="center" vertical="center"/>
    </xf>
    <xf numFmtId="0" fontId="51" fillId="48" borderId="46" xfId="0" applyFont="1" applyFill="1" applyBorder="1" applyAlignment="1">
      <alignment horizontal="center" vertical="center"/>
    </xf>
    <xf numFmtId="0" fontId="51" fillId="48" borderId="19" xfId="0" applyFont="1" applyFill="1" applyBorder="1" applyAlignment="1">
      <alignment horizontal="center" vertical="center"/>
    </xf>
    <xf numFmtId="0" fontId="51" fillId="48" borderId="14" xfId="0" applyFont="1" applyFill="1" applyBorder="1" applyAlignment="1">
      <alignment horizontal="center" vertical="center"/>
    </xf>
    <xf numFmtId="0" fontId="52" fillId="37" borderId="45" xfId="169" applyFont="1" applyFill="1" applyBorder="1" applyAlignment="1">
      <alignment horizontal="center" vertical="center" wrapText="1"/>
    </xf>
    <xf numFmtId="0" fontId="52" fillId="37" borderId="42" xfId="169" applyFont="1" applyFill="1" applyBorder="1" applyAlignment="1">
      <alignment horizontal="center" vertical="center" wrapText="1"/>
    </xf>
    <xf numFmtId="0" fontId="52" fillId="37" borderId="43" xfId="169" applyFont="1" applyFill="1" applyBorder="1" applyAlignment="1">
      <alignment horizontal="center" vertical="center" wrapText="1"/>
    </xf>
    <xf numFmtId="0" fontId="52" fillId="37" borderId="52" xfId="169" applyFont="1" applyFill="1" applyBorder="1" applyAlignment="1">
      <alignment horizontal="center" vertical="center" wrapText="1"/>
    </xf>
    <xf numFmtId="0" fontId="52" fillId="37" borderId="53" xfId="169" applyFont="1" applyFill="1" applyBorder="1" applyAlignment="1">
      <alignment horizontal="center" vertical="center" wrapText="1"/>
    </xf>
    <xf numFmtId="0" fontId="52" fillId="37" borderId="54" xfId="169" applyFont="1" applyFill="1" applyBorder="1" applyAlignment="1">
      <alignment horizontal="center" vertical="center" wrapText="1"/>
    </xf>
    <xf numFmtId="0" fontId="52" fillId="48" borderId="62" xfId="169" applyFont="1" applyFill="1" applyBorder="1" applyAlignment="1">
      <alignment horizontal="center" vertical="center" wrapText="1"/>
    </xf>
    <xf numFmtId="0" fontId="52" fillId="48" borderId="63" xfId="169" applyFont="1" applyFill="1" applyBorder="1" applyAlignment="1">
      <alignment horizontal="center" vertical="center" wrapText="1"/>
    </xf>
    <xf numFmtId="0" fontId="52" fillId="48" borderId="64" xfId="169" applyFont="1" applyFill="1" applyBorder="1" applyAlignment="1">
      <alignment horizontal="center" vertical="center" wrapText="1"/>
    </xf>
    <xf numFmtId="176" fontId="52" fillId="48" borderId="46" xfId="0" applyNumberFormat="1" applyFont="1" applyFill="1" applyBorder="1" applyAlignment="1">
      <alignment horizontal="center" vertical="center" wrapText="1"/>
    </xf>
    <xf numFmtId="176" fontId="52" fillId="48" borderId="19" xfId="0" applyNumberFormat="1" applyFont="1" applyFill="1" applyBorder="1" applyAlignment="1">
      <alignment horizontal="center" vertical="center"/>
    </xf>
    <xf numFmtId="176" fontId="52" fillId="48" borderId="14" xfId="0" applyNumberFormat="1" applyFont="1" applyFill="1" applyBorder="1" applyAlignment="1">
      <alignment horizontal="center" vertical="center"/>
    </xf>
    <xf numFmtId="0" fontId="47" fillId="50" borderId="13" xfId="0" applyFont="1" applyFill="1" applyBorder="1" applyAlignment="1">
      <alignment horizontal="center" vertical="center"/>
    </xf>
    <xf numFmtId="0" fontId="47" fillId="50" borderId="12" xfId="0" applyFont="1" applyFill="1" applyBorder="1" applyAlignment="1">
      <alignment horizontal="center" vertical="center"/>
    </xf>
    <xf numFmtId="0" fontId="77" fillId="0" borderId="60" xfId="170" applyFont="1" applyBorder="1" applyAlignment="1">
      <alignment horizontal="center" vertical="center" wrapText="1"/>
    </xf>
    <xf numFmtId="0" fontId="77" fillId="0" borderId="61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46" fillId="41" borderId="55" xfId="170" applyFont="1" applyFill="1" applyBorder="1" applyAlignment="1">
      <alignment horizontal="center" vertical="center"/>
    </xf>
    <xf numFmtId="0" fontId="46" fillId="41" borderId="56" xfId="170" applyFont="1" applyFill="1" applyBorder="1" applyAlignment="1">
      <alignment horizontal="center" vertical="center"/>
    </xf>
    <xf numFmtId="0" fontId="46" fillId="41" borderId="57" xfId="170" applyFont="1" applyFill="1" applyBorder="1" applyAlignment="1">
      <alignment horizontal="center" vertical="center"/>
    </xf>
    <xf numFmtId="0" fontId="56" fillId="0" borderId="11" xfId="169" applyFont="1" applyBorder="1" applyAlignment="1">
      <alignment horizontal="center" vertical="center" wrapText="1"/>
    </xf>
    <xf numFmtId="0" fontId="56" fillId="0" borderId="13" xfId="169" applyFont="1" applyBorder="1" applyAlignment="1">
      <alignment horizontal="center" vertical="center" wrapText="1"/>
    </xf>
    <xf numFmtId="0" fontId="56" fillId="0" borderId="50" xfId="169" applyFont="1" applyBorder="1" applyAlignment="1">
      <alignment horizontal="center" vertical="center" wrapText="1"/>
    </xf>
    <xf numFmtId="0" fontId="56" fillId="0" borderId="44" xfId="169" applyFont="1" applyBorder="1" applyAlignment="1">
      <alignment horizontal="center" vertical="center" wrapText="1"/>
    </xf>
    <xf numFmtId="0" fontId="56" fillId="0" borderId="47" xfId="169" applyFont="1" applyBorder="1" applyAlignment="1">
      <alignment horizontal="center" vertical="center" wrapText="1"/>
    </xf>
    <xf numFmtId="0" fontId="56" fillId="0" borderId="51" xfId="169" applyFont="1" applyBorder="1" applyAlignment="1">
      <alignment horizontal="center" vertical="center" wrapText="1"/>
    </xf>
    <xf numFmtId="0" fontId="54" fillId="0" borderId="11" xfId="170" applyFont="1" applyBorder="1" applyAlignment="1">
      <alignment horizontal="center" vertical="center"/>
    </xf>
    <xf numFmtId="0" fontId="54" fillId="0" borderId="38" xfId="170" applyFont="1" applyBorder="1" applyAlignment="1">
      <alignment horizontal="center" vertical="center"/>
    </xf>
    <xf numFmtId="0" fontId="54" fillId="0" borderId="21" xfId="170" applyFont="1" applyBorder="1" applyAlignment="1">
      <alignment horizontal="left" vertical="center" wrapText="1"/>
    </xf>
    <xf numFmtId="0" fontId="54" fillId="0" borderId="18" xfId="170" applyFont="1" applyBorder="1" applyAlignment="1">
      <alignment horizontal="left" vertical="center" wrapText="1"/>
    </xf>
    <xf numFmtId="0" fontId="54" fillId="0" borderId="20" xfId="170" applyFont="1" applyBorder="1" applyAlignment="1">
      <alignment horizontal="left" vertical="center" wrapText="1"/>
    </xf>
    <xf numFmtId="0" fontId="54" fillId="0" borderId="12" xfId="170" applyFont="1" applyBorder="1" applyAlignment="1">
      <alignment horizontal="left" vertical="center" wrapText="1"/>
    </xf>
    <xf numFmtId="0" fontId="45" fillId="38" borderId="11" xfId="170" applyFont="1" applyFill="1" applyBorder="1" applyAlignment="1">
      <alignment horizontal="center" vertical="center"/>
    </xf>
    <xf numFmtId="0" fontId="45" fillId="38" borderId="13" xfId="170" applyFont="1" applyFill="1" applyBorder="1" applyAlignment="1">
      <alignment horizontal="center" vertical="center"/>
    </xf>
    <xf numFmtId="0" fontId="45" fillId="38" borderId="12" xfId="170" applyFont="1" applyFill="1" applyBorder="1" applyAlignment="1">
      <alignment horizontal="center" vertical="center"/>
    </xf>
    <xf numFmtId="0" fontId="52" fillId="48" borderId="34" xfId="0" applyFont="1" applyFill="1" applyBorder="1" applyAlignment="1">
      <alignment horizontal="center" vertical="center"/>
    </xf>
    <xf numFmtId="0" fontId="52" fillId="48" borderId="22" xfId="0" applyFont="1" applyFill="1" applyBorder="1" applyAlignment="1">
      <alignment horizontal="center" vertical="center"/>
    </xf>
    <xf numFmtId="0" fontId="52" fillId="48" borderId="15" xfId="0" applyFont="1" applyFill="1" applyBorder="1" applyAlignment="1">
      <alignment horizontal="center" vertical="center"/>
    </xf>
    <xf numFmtId="0" fontId="52" fillId="48" borderId="17" xfId="0" applyFont="1" applyFill="1" applyBorder="1" applyAlignment="1">
      <alignment horizontal="center" vertical="center"/>
    </xf>
    <xf numFmtId="0" fontId="52" fillId="48" borderId="35" xfId="0" applyFont="1" applyFill="1" applyBorder="1" applyAlignment="1">
      <alignment horizontal="center" vertical="center"/>
    </xf>
    <xf numFmtId="0" fontId="52" fillId="48" borderId="18" xfId="0" applyFont="1" applyFill="1" applyBorder="1" applyAlignment="1">
      <alignment horizontal="center" vertical="center"/>
    </xf>
    <xf numFmtId="0" fontId="52" fillId="37" borderId="46" xfId="0" applyFont="1" applyFill="1" applyBorder="1" applyAlignment="1">
      <alignment horizontal="center" vertical="center" wrapText="1"/>
    </xf>
    <xf numFmtId="0" fontId="52" fillId="37" borderId="19" xfId="0" applyFont="1" applyFill="1" applyBorder="1" applyAlignment="1">
      <alignment horizontal="center" vertical="center" wrapText="1"/>
    </xf>
    <xf numFmtId="0" fontId="52" fillId="37" borderId="14" xfId="0" applyFont="1" applyFill="1" applyBorder="1" applyAlignment="1">
      <alignment horizontal="center" vertical="center" wrapText="1"/>
    </xf>
    <xf numFmtId="0" fontId="52" fillId="49" borderId="46" xfId="169" applyFont="1" applyFill="1" applyBorder="1" applyAlignment="1">
      <alignment horizontal="center" vertical="center"/>
    </xf>
    <xf numFmtId="0" fontId="52" fillId="49" borderId="19" xfId="169" applyFont="1" applyFill="1" applyBorder="1" applyAlignment="1">
      <alignment horizontal="center" vertical="center"/>
    </xf>
    <xf numFmtId="0" fontId="52" fillId="0" borderId="45" xfId="169" applyFont="1" applyBorder="1" applyAlignment="1">
      <alignment horizontal="center" vertical="center"/>
    </xf>
    <xf numFmtId="0" fontId="52" fillId="0" borderId="42" xfId="169" applyFont="1" applyBorder="1" applyAlignment="1">
      <alignment horizontal="center" vertical="center"/>
    </xf>
    <xf numFmtId="0" fontId="52" fillId="0" borderId="43" xfId="169" applyFont="1" applyBorder="1" applyAlignment="1">
      <alignment horizontal="center" vertical="center"/>
    </xf>
    <xf numFmtId="0" fontId="52" fillId="48" borderId="46" xfId="169" applyFont="1" applyFill="1" applyBorder="1" applyAlignment="1">
      <alignment horizontal="center" vertical="center" wrapText="1"/>
    </xf>
    <xf numFmtId="0" fontId="52" fillId="48" borderId="35" xfId="0" applyFont="1" applyFill="1" applyBorder="1" applyAlignment="1" applyProtection="1">
      <alignment horizontal="center" vertical="center" wrapText="1"/>
    </xf>
    <xf numFmtId="0" fontId="52" fillId="48" borderId="16" xfId="0" applyFont="1" applyFill="1" applyBorder="1" applyAlignment="1" applyProtection="1">
      <alignment horizontal="center" vertical="center"/>
    </xf>
    <xf numFmtId="0" fontId="52" fillId="48" borderId="14" xfId="0" applyFont="1" applyFill="1" applyBorder="1" applyAlignment="1" applyProtection="1">
      <alignment horizontal="center" vertical="center"/>
    </xf>
    <xf numFmtId="0" fontId="52" fillId="49" borderId="46" xfId="169" applyFont="1" applyFill="1" applyBorder="1" applyAlignment="1" applyProtection="1">
      <alignment horizontal="center" vertical="center"/>
    </xf>
    <xf numFmtId="0" fontId="52" fillId="49" borderId="19" xfId="169" applyFont="1" applyFill="1" applyBorder="1" applyAlignment="1" applyProtection="1">
      <alignment horizontal="center" vertical="center"/>
    </xf>
    <xf numFmtId="0" fontId="52" fillId="49" borderId="14" xfId="169" applyFont="1" applyFill="1" applyBorder="1" applyAlignment="1" applyProtection="1">
      <alignment horizontal="center" vertical="center"/>
    </xf>
    <xf numFmtId="0" fontId="46" fillId="41" borderId="49" xfId="170" applyFont="1" applyFill="1" applyBorder="1" applyAlignment="1" applyProtection="1">
      <alignment horizontal="center" vertical="center"/>
    </xf>
    <xf numFmtId="0" fontId="46" fillId="41" borderId="22" xfId="170" applyFont="1" applyFill="1" applyBorder="1" applyAlignment="1" applyProtection="1">
      <alignment horizontal="center" vertical="center"/>
    </xf>
    <xf numFmtId="0" fontId="46" fillId="41" borderId="23" xfId="170" applyFont="1" applyFill="1" applyBorder="1" applyAlignment="1" applyProtection="1">
      <alignment horizontal="center" vertical="center"/>
    </xf>
    <xf numFmtId="0" fontId="54" fillId="0" borderId="20" xfId="170" applyFont="1" applyBorder="1" applyAlignment="1" applyProtection="1">
      <alignment horizontal="left" vertical="center" wrapText="1"/>
      <protection locked="0"/>
    </xf>
    <xf numFmtId="0" fontId="54" fillId="0" borderId="12" xfId="170" applyFont="1" applyBorder="1" applyAlignment="1" applyProtection="1">
      <alignment horizontal="left" vertical="center" wrapText="1"/>
      <protection locked="0"/>
    </xf>
    <xf numFmtId="0" fontId="45" fillId="38" borderId="11" xfId="170" applyFont="1" applyFill="1" applyBorder="1" applyAlignment="1" applyProtection="1">
      <alignment horizontal="center" vertical="center"/>
    </xf>
    <xf numFmtId="0" fontId="45" fillId="38" borderId="13" xfId="170" applyFont="1" applyFill="1" applyBorder="1" applyAlignment="1" applyProtection="1">
      <alignment horizontal="center" vertical="center"/>
    </xf>
    <xf numFmtId="0" fontId="45" fillId="38" borderId="12" xfId="170" applyFont="1" applyFill="1" applyBorder="1" applyAlignment="1" applyProtection="1">
      <alignment horizontal="center" vertical="center"/>
    </xf>
    <xf numFmtId="0" fontId="50" fillId="36" borderId="22" xfId="169" applyFont="1" applyFill="1" applyBorder="1" applyAlignment="1" applyProtection="1">
      <alignment horizontal="center" vertical="center"/>
    </xf>
    <xf numFmtId="0" fontId="50" fillId="36" borderId="23" xfId="169" applyFont="1" applyFill="1" applyBorder="1" applyAlignment="1" applyProtection="1">
      <alignment horizontal="center" vertical="center"/>
    </xf>
    <xf numFmtId="0" fontId="50" fillId="36" borderId="0" xfId="169" applyFont="1" applyFill="1" applyAlignment="1" applyProtection="1">
      <alignment horizontal="center" vertical="center"/>
    </xf>
    <xf numFmtId="0" fontId="50" fillId="36" borderId="24" xfId="169" applyFont="1" applyFill="1" applyBorder="1" applyAlignment="1" applyProtection="1">
      <alignment horizontal="center" vertical="center"/>
    </xf>
    <xf numFmtId="0" fontId="50" fillId="36" borderId="17" xfId="169" applyFont="1" applyFill="1" applyBorder="1" applyAlignment="1" applyProtection="1">
      <alignment horizontal="center" vertical="center"/>
    </xf>
    <xf numFmtId="0" fontId="50" fillId="36" borderId="31" xfId="169" applyFont="1" applyFill="1" applyBorder="1" applyAlignment="1" applyProtection="1">
      <alignment horizontal="center" vertical="center"/>
    </xf>
    <xf numFmtId="0" fontId="52" fillId="48" borderId="46" xfId="169" applyFont="1" applyFill="1" applyBorder="1" applyAlignment="1" applyProtection="1">
      <alignment horizontal="center" vertical="center" wrapText="1"/>
    </xf>
    <xf numFmtId="0" fontId="52" fillId="48" borderId="19" xfId="169" applyFont="1" applyFill="1" applyBorder="1" applyAlignment="1" applyProtection="1">
      <alignment horizontal="center" vertical="center"/>
    </xf>
    <xf numFmtId="0" fontId="52" fillId="48" borderId="14" xfId="169" applyFont="1" applyFill="1" applyBorder="1" applyAlignment="1" applyProtection="1">
      <alignment horizontal="center" vertical="center"/>
    </xf>
    <xf numFmtId="176" fontId="52" fillId="48" borderId="46" xfId="0" applyNumberFormat="1" applyFont="1" applyFill="1" applyBorder="1" applyAlignment="1" applyProtection="1">
      <alignment horizontal="center" vertical="center" wrapText="1"/>
    </xf>
    <xf numFmtId="176" fontId="52" fillId="48" borderId="19" xfId="0" applyNumberFormat="1" applyFont="1" applyFill="1" applyBorder="1" applyAlignment="1" applyProtection="1">
      <alignment horizontal="center" vertical="center"/>
    </xf>
    <xf numFmtId="176" fontId="52" fillId="48" borderId="14" xfId="0" applyNumberFormat="1" applyFont="1" applyFill="1" applyBorder="1" applyAlignment="1" applyProtection="1">
      <alignment horizontal="center" vertical="center"/>
    </xf>
    <xf numFmtId="0" fontId="52" fillId="0" borderId="45" xfId="169" applyFont="1" applyBorder="1" applyAlignment="1" applyProtection="1">
      <alignment horizontal="center" vertical="center"/>
    </xf>
    <xf numFmtId="0" fontId="52" fillId="0" borderId="42" xfId="169" applyFont="1" applyBorder="1" applyAlignment="1" applyProtection="1">
      <alignment horizontal="center" vertical="center"/>
    </xf>
    <xf numFmtId="0" fontId="52" fillId="0" borderId="43" xfId="169" applyFont="1" applyBorder="1" applyAlignment="1" applyProtection="1">
      <alignment horizontal="center" vertical="center"/>
    </xf>
    <xf numFmtId="0" fontId="52" fillId="49" borderId="46" xfId="169" applyFont="1" applyFill="1" applyBorder="1" applyAlignment="1" applyProtection="1">
      <alignment horizontal="center" vertical="center" wrapText="1"/>
    </xf>
    <xf numFmtId="0" fontId="52" fillId="48" borderId="34" xfId="0" applyFont="1" applyFill="1" applyBorder="1" applyAlignment="1" applyProtection="1">
      <alignment horizontal="center" vertical="center"/>
    </xf>
    <xf numFmtId="0" fontId="52" fillId="48" borderId="22" xfId="0" applyFont="1" applyFill="1" applyBorder="1" applyAlignment="1" applyProtection="1">
      <alignment horizontal="center" vertical="center"/>
    </xf>
    <xf numFmtId="0" fontId="52" fillId="48" borderId="15" xfId="0" applyFont="1" applyFill="1" applyBorder="1" applyAlignment="1" applyProtection="1">
      <alignment horizontal="center" vertical="center"/>
    </xf>
    <xf numFmtId="0" fontId="52" fillId="48" borderId="17" xfId="0" applyFont="1" applyFill="1" applyBorder="1" applyAlignment="1" applyProtection="1">
      <alignment horizontal="center" vertical="center"/>
    </xf>
    <xf numFmtId="0" fontId="52" fillId="48" borderId="35" xfId="0" applyFont="1" applyFill="1" applyBorder="1" applyAlignment="1" applyProtection="1">
      <alignment horizontal="center" vertical="center"/>
    </xf>
    <xf numFmtId="0" fontId="52" fillId="48" borderId="18" xfId="0" applyFont="1" applyFill="1" applyBorder="1" applyAlignment="1" applyProtection="1">
      <alignment horizontal="center" vertical="center"/>
    </xf>
    <xf numFmtId="0" fontId="51" fillId="48" borderId="34" xfId="169" applyFont="1" applyFill="1" applyBorder="1" applyAlignment="1" applyProtection="1">
      <alignment horizontal="center" vertical="center" wrapText="1"/>
    </xf>
    <xf numFmtId="0" fontId="69" fillId="48" borderId="35" xfId="0" applyFont="1" applyFill="1" applyBorder="1" applyAlignment="1" applyProtection="1">
      <alignment horizontal="center" vertical="center"/>
    </xf>
    <xf numFmtId="0" fontId="69" fillId="48" borderId="15" xfId="0" applyFont="1" applyFill="1" applyBorder="1" applyAlignment="1" applyProtection="1">
      <alignment horizontal="center" vertical="center"/>
    </xf>
    <xf numFmtId="0" fontId="69" fillId="48" borderId="18" xfId="0" applyFont="1" applyFill="1" applyBorder="1" applyAlignment="1" applyProtection="1">
      <alignment horizontal="center" vertical="center"/>
    </xf>
    <xf numFmtId="0" fontId="47" fillId="50" borderId="13" xfId="0" applyFont="1" applyFill="1" applyBorder="1" applyAlignment="1" applyProtection="1">
      <alignment horizontal="center" vertical="center"/>
    </xf>
    <xf numFmtId="0" fontId="47" fillId="50" borderId="12" xfId="0" applyFont="1" applyFill="1" applyBorder="1" applyAlignment="1" applyProtection="1">
      <alignment horizontal="center" vertical="center"/>
    </xf>
    <xf numFmtId="0" fontId="77" fillId="0" borderId="60" xfId="170" applyFont="1" applyBorder="1" applyAlignment="1" applyProtection="1">
      <alignment horizontal="center" vertical="center" wrapText="1"/>
      <protection locked="0"/>
    </xf>
    <xf numFmtId="0" fontId="77" fillId="0" borderId="61" xfId="170" applyFont="1" applyBorder="1" applyAlignment="1" applyProtection="1">
      <alignment horizontal="center" vertical="center" wrapText="1"/>
      <protection locked="0"/>
    </xf>
    <xf numFmtId="0" fontId="50" fillId="0" borderId="11" xfId="170" applyFont="1" applyBorder="1" applyAlignment="1" applyProtection="1">
      <alignment horizontal="left" vertical="center" wrapText="1"/>
    </xf>
    <xf numFmtId="0" fontId="50" fillId="0" borderId="13" xfId="170" applyFont="1" applyBorder="1" applyAlignment="1" applyProtection="1">
      <alignment horizontal="left" vertical="center" wrapText="1"/>
    </xf>
    <xf numFmtId="0" fontId="50" fillId="0" borderId="12" xfId="170" applyFont="1" applyBorder="1" applyAlignment="1" applyProtection="1">
      <alignment horizontal="left" vertical="center" wrapText="1"/>
    </xf>
    <xf numFmtId="0" fontId="56" fillId="43" borderId="11" xfId="169" applyFont="1" applyFill="1" applyBorder="1" applyAlignment="1" applyProtection="1">
      <alignment horizontal="center" vertical="center" wrapText="1"/>
    </xf>
    <xf numFmtId="0" fontId="56" fillId="43" borderId="13" xfId="169" applyFont="1" applyFill="1" applyBorder="1" applyAlignment="1" applyProtection="1">
      <alignment horizontal="center" vertical="center" wrapText="1"/>
    </xf>
    <xf numFmtId="0" fontId="56" fillId="43" borderId="50" xfId="169" applyFont="1" applyFill="1" applyBorder="1" applyAlignment="1" applyProtection="1">
      <alignment horizontal="center" vertical="center" wrapText="1"/>
    </xf>
    <xf numFmtId="0" fontId="56" fillId="0" borderId="11" xfId="169" applyFont="1" applyBorder="1" applyAlignment="1" applyProtection="1">
      <alignment horizontal="center" vertical="center" wrapText="1"/>
    </xf>
    <xf numFmtId="0" fontId="56" fillId="0" borderId="13" xfId="169" applyFont="1" applyBorder="1" applyAlignment="1" applyProtection="1">
      <alignment horizontal="center" vertical="center" wrapText="1"/>
    </xf>
    <xf numFmtId="0" fontId="56" fillId="0" borderId="50" xfId="169" applyFont="1" applyBorder="1" applyAlignment="1" applyProtection="1">
      <alignment horizontal="center" vertical="center" wrapText="1"/>
    </xf>
    <xf numFmtId="0" fontId="56" fillId="0" borderId="44" xfId="169" applyFont="1" applyBorder="1" applyAlignment="1" applyProtection="1">
      <alignment horizontal="center" vertical="center" wrapText="1"/>
    </xf>
    <xf numFmtId="0" fontId="56" fillId="0" borderId="47" xfId="169" applyFont="1" applyBorder="1" applyAlignment="1" applyProtection="1">
      <alignment horizontal="center" vertical="center" wrapText="1"/>
    </xf>
    <xf numFmtId="0" fontId="56" fillId="0" borderId="51" xfId="169" applyFont="1" applyBorder="1" applyAlignment="1" applyProtection="1">
      <alignment horizontal="center" vertical="center" wrapText="1"/>
    </xf>
    <xf numFmtId="0" fontId="51" fillId="48" borderId="46" xfId="0" applyFont="1" applyFill="1" applyBorder="1" applyAlignment="1" applyProtection="1">
      <alignment horizontal="center" vertical="center"/>
    </xf>
    <xf numFmtId="0" fontId="51" fillId="48" borderId="19" xfId="0" applyFont="1" applyFill="1" applyBorder="1" applyAlignment="1" applyProtection="1">
      <alignment horizontal="center" vertical="center"/>
    </xf>
    <xf numFmtId="0" fontId="51" fillId="48" borderId="14" xfId="0" applyFont="1" applyFill="1" applyBorder="1" applyAlignment="1" applyProtection="1">
      <alignment horizontal="center" vertical="center"/>
    </xf>
    <xf numFmtId="176" fontId="52" fillId="37" borderId="46" xfId="0" applyNumberFormat="1" applyFont="1" applyFill="1" applyBorder="1" applyAlignment="1" applyProtection="1">
      <alignment horizontal="center" vertical="center" wrapText="1"/>
    </xf>
    <xf numFmtId="176" fontId="52" fillId="37" borderId="19" xfId="0" applyNumberFormat="1" applyFont="1" applyFill="1" applyBorder="1" applyAlignment="1" applyProtection="1">
      <alignment horizontal="center" vertical="center" wrapText="1"/>
    </xf>
    <xf numFmtId="176" fontId="52" fillId="37" borderId="14" xfId="0" applyNumberFormat="1" applyFont="1" applyFill="1" applyBorder="1" applyAlignment="1" applyProtection="1">
      <alignment horizontal="center" vertical="center" wrapText="1"/>
    </xf>
    <xf numFmtId="0" fontId="54" fillId="0" borderId="11" xfId="170" applyFont="1" applyBorder="1" applyAlignment="1" applyProtection="1">
      <alignment horizontal="center" vertical="center"/>
    </xf>
    <xf numFmtId="0" fontId="54" fillId="0" borderId="38" xfId="170" applyFont="1" applyBorder="1" applyAlignment="1" applyProtection="1">
      <alignment horizontal="center" vertical="center"/>
    </xf>
    <xf numFmtId="0" fontId="54" fillId="0" borderId="21" xfId="170" applyFont="1" applyBorder="1" applyAlignment="1" applyProtection="1">
      <alignment horizontal="left" vertical="center" wrapText="1"/>
      <protection locked="0"/>
    </xf>
    <xf numFmtId="0" fontId="54" fillId="0" borderId="18" xfId="170" applyFont="1" applyBorder="1" applyAlignment="1" applyProtection="1">
      <alignment horizontal="left" vertical="center" wrapText="1"/>
      <protection locked="0"/>
    </xf>
    <xf numFmtId="0" fontId="52" fillId="48" borderId="45" xfId="169" applyFont="1" applyFill="1" applyBorder="1" applyAlignment="1" applyProtection="1">
      <alignment horizontal="center" vertical="center" wrapText="1"/>
    </xf>
    <xf numFmtId="0" fontId="52" fillId="48" borderId="42" xfId="169" applyFont="1" applyFill="1" applyBorder="1" applyAlignment="1" applyProtection="1">
      <alignment horizontal="center" vertical="center" wrapText="1"/>
    </xf>
    <xf numFmtId="0" fontId="52" fillId="48" borderId="43" xfId="169" applyFont="1" applyFill="1" applyBorder="1" applyAlignment="1" applyProtection="1">
      <alignment horizontal="center" vertical="center" wrapText="1"/>
    </xf>
    <xf numFmtId="0" fontId="52" fillId="48" borderId="52" xfId="169" applyFont="1" applyFill="1" applyBorder="1" applyAlignment="1" applyProtection="1">
      <alignment horizontal="center" vertical="center" wrapText="1"/>
    </xf>
    <xf numFmtId="0" fontId="52" fillId="48" borderId="53" xfId="169" applyFont="1" applyFill="1" applyBorder="1" applyAlignment="1" applyProtection="1">
      <alignment horizontal="center" vertical="center" wrapText="1"/>
    </xf>
    <xf numFmtId="0" fontId="52" fillId="48" borderId="54" xfId="169" applyFont="1" applyFill="1" applyBorder="1" applyAlignment="1" applyProtection="1">
      <alignment horizontal="center" vertical="center" wrapText="1"/>
    </xf>
    <xf numFmtId="0" fontId="52" fillId="48" borderId="52" xfId="169" applyFont="1" applyFill="1" applyBorder="1" applyAlignment="1" applyProtection="1">
      <alignment horizontal="center" vertical="center"/>
    </xf>
    <xf numFmtId="0" fontId="52" fillId="48" borderId="53" xfId="169" applyFont="1" applyFill="1" applyBorder="1" applyAlignment="1" applyProtection="1">
      <alignment horizontal="center" vertical="center"/>
    </xf>
    <xf numFmtId="0" fontId="52" fillId="48" borderId="54" xfId="169" applyFont="1" applyFill="1" applyBorder="1" applyAlignment="1" applyProtection="1">
      <alignment horizontal="center" vertical="center"/>
    </xf>
    <xf numFmtId="0" fontId="52" fillId="48" borderId="46" xfId="169" applyFont="1" applyFill="1" applyBorder="1" applyAlignment="1" applyProtection="1">
      <alignment horizontal="center" vertical="center"/>
    </xf>
    <xf numFmtId="0" fontId="52" fillId="48" borderId="62" xfId="169" applyFont="1" applyFill="1" applyBorder="1" applyAlignment="1" applyProtection="1">
      <alignment horizontal="center" vertical="center" wrapText="1"/>
    </xf>
    <xf numFmtId="0" fontId="52" fillId="48" borderId="63" xfId="169" applyFont="1" applyFill="1" applyBorder="1" applyAlignment="1" applyProtection="1">
      <alignment horizontal="center" vertical="center" wrapText="1"/>
    </xf>
    <xf numFmtId="0" fontId="52" fillId="48" borderId="64" xfId="169" applyFont="1" applyFill="1" applyBorder="1" applyAlignment="1" applyProtection="1">
      <alignment horizontal="center" vertical="center" wrapText="1"/>
    </xf>
    <xf numFmtId="0" fontId="70" fillId="0" borderId="0" xfId="169" applyFont="1" applyAlignment="1">
      <alignment horizontal="center" vertical="center" wrapText="1" readingOrder="1"/>
    </xf>
    <xf numFmtId="0" fontId="70" fillId="0" borderId="0" xfId="169" applyFont="1" applyAlignment="1">
      <alignment horizontal="left" vertical="center" wrapText="1" readingOrder="1"/>
    </xf>
    <xf numFmtId="0" fontId="71" fillId="0" borderId="0" xfId="169" applyFont="1" applyAlignment="1">
      <alignment vertical="center" wrapText="1"/>
    </xf>
    <xf numFmtId="0" fontId="32" fillId="0" borderId="48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2" fillId="0" borderId="48" xfId="179" applyFont="1" applyBorder="1" applyAlignment="1">
      <alignment vertical="center" wrapText="1"/>
    </xf>
    <xf numFmtId="0" fontId="53" fillId="0" borderId="19" xfId="179" applyFont="1" applyBorder="1" applyAlignment="1">
      <alignment vertical="center" wrapText="1"/>
    </xf>
    <xf numFmtId="0" fontId="53" fillId="0" borderId="14" xfId="179" applyFont="1" applyBorder="1" applyAlignment="1">
      <alignment vertical="center" wrapText="1"/>
    </xf>
    <xf numFmtId="0" fontId="48" fillId="0" borderId="0" xfId="169" applyFont="1" applyAlignment="1" applyProtection="1">
      <alignment horizontal="right" vertical="center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A22C60A1-233C-4197-AB20-7FC5693AAA37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0F525D7B-5F0F-4C73-9977-B6580F894575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FBFBF"/>
      <color rgb="FFD9D9D9"/>
      <color rgb="FFEBF1DE"/>
      <color rgb="FFFDEADA"/>
      <color rgb="FFDBEEF4"/>
      <color rgb="FF93CDDD"/>
      <color rgb="FFFF6699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711494</xdr:colOff>
      <xdr:row>1</xdr:row>
      <xdr:rowOff>1353503</xdr:rowOff>
    </xdr:from>
    <xdr:to>
      <xdr:col>21</xdr:col>
      <xdr:colOff>687648</xdr:colOff>
      <xdr:row>3</xdr:row>
      <xdr:rowOff>168671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873CC91-5600-4848-B2A5-061DD3A7B7EF}"/>
            </a:ext>
          </a:extLst>
        </xdr:cNvPr>
        <xdr:cNvGrpSpPr/>
      </xdr:nvGrpSpPr>
      <xdr:grpSpPr>
        <a:xfrm>
          <a:off x="37075866" y="1869238"/>
          <a:ext cx="6526237" cy="2667425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575D445E-E232-4D99-9D74-0E02780D601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78719F91-431B-4519-87D7-98A808AE21CE}"/>
              </a:ext>
            </a:extLst>
          </xdr:cNvPr>
          <xdr:cNvGrpSpPr/>
        </xdr:nvGrpSpPr>
        <xdr:grpSpPr>
          <a:xfrm>
            <a:off x="25431463" y="849725"/>
            <a:ext cx="5261422" cy="514041"/>
            <a:chOff x="20809323" y="530440"/>
            <a:chExt cx="2464146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D4BC280A-A116-4B4A-A43B-D40CF432D81D}"/>
                </a:ext>
              </a:extLst>
            </xdr:cNvPr>
            <xdr:cNvSpPr/>
          </xdr:nvSpPr>
          <xdr:spPr>
            <a:xfrm>
              <a:off x="20809323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FC40112E-B64F-4062-833B-3FE898EF0FD6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6BFB32DC-0978-4730-A606-0066BDEF574F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2" y="687323"/>
              <a:ext cx="178612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9C2E1F51-6FE4-4165-86AC-12E50F65819F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D00228E-E5D7-4609-A0E3-50F4D37A7BB8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788C3926-C131-4255-8F91-4972A4A0AFDC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9058B3CA-3BBA-45F1-A02B-76AE56E23B34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3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B8BD5F35-2D52-448E-87E0-7BDD50592651}"/>
              </a:ext>
            </a:extLst>
          </xdr:cNvPr>
          <xdr:cNvGrpSpPr/>
        </xdr:nvGrpSpPr>
        <xdr:grpSpPr>
          <a:xfrm>
            <a:off x="25407434" y="2327669"/>
            <a:ext cx="5561937" cy="511550"/>
            <a:chOff x="20809325" y="534989"/>
            <a:chExt cx="2604784" cy="314581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89A57BB-B4B6-4E03-88EF-6E722463534A}"/>
                </a:ext>
              </a:extLst>
            </xdr:cNvPr>
            <xdr:cNvSpPr/>
          </xdr:nvSpPr>
          <xdr:spPr>
            <a:xfrm>
              <a:off x="20809325" y="535396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45A7C7BE-3B5C-4492-B2C9-E4FAC9603001}"/>
                </a:ext>
              </a:extLst>
            </xdr:cNvPr>
            <xdr:cNvSpPr/>
          </xdr:nvSpPr>
          <xdr:spPr>
            <a:xfrm>
              <a:off x="21761821" y="534989"/>
              <a:ext cx="165228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5E788F9E-E1ED-4539-A0F4-BAA81FB0E021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>
              <a:off x="21582530" y="692279"/>
              <a:ext cx="179291" cy="1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1</xdr:colOff>
      <xdr:row>1</xdr:row>
      <xdr:rowOff>21559</xdr:rowOff>
    </xdr:from>
    <xdr:to>
      <xdr:col>13</xdr:col>
      <xdr:colOff>629813</xdr:colOff>
      <xdr:row>3</xdr:row>
      <xdr:rowOff>1905000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93106EF0-013F-4496-A790-CA1BBE30100C}"/>
            </a:ext>
          </a:extLst>
        </xdr:cNvPr>
        <xdr:cNvSpPr/>
      </xdr:nvSpPr>
      <xdr:spPr>
        <a:xfrm>
          <a:off x="30635865" y="541104"/>
          <a:ext cx="629812" cy="5728078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1806316</xdr:colOff>
      <xdr:row>18</xdr:row>
      <xdr:rowOff>415637</xdr:rowOff>
    </xdr:from>
    <xdr:to>
      <xdr:col>2</xdr:col>
      <xdr:colOff>2112990</xdr:colOff>
      <xdr:row>22</xdr:row>
      <xdr:rowOff>326767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2715EF05-D266-4DF3-B15A-6C5A4A69C7F9}"/>
            </a:ext>
          </a:extLst>
        </xdr:cNvPr>
        <xdr:cNvSpPr/>
      </xdr:nvSpPr>
      <xdr:spPr>
        <a:xfrm>
          <a:off x="2793452" y="12884728"/>
          <a:ext cx="3127460" cy="1655013"/>
        </a:xfrm>
        <a:prstGeom prst="wedgeRoundRectCallout">
          <a:avLst>
            <a:gd name="adj1" fmla="val -882"/>
            <a:gd name="adj2" fmla="val -1063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5</xdr:col>
      <xdr:colOff>10006</xdr:colOff>
      <xdr:row>17</xdr:row>
      <xdr:rowOff>14011</xdr:rowOff>
    </xdr:from>
    <xdr:to>
      <xdr:col>6</xdr:col>
      <xdr:colOff>3199705</xdr:colOff>
      <xdr:row>18</xdr:row>
      <xdr:rowOff>208022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530D1104-7A25-42DC-AF3F-4CBCDE1CD82F}"/>
            </a:ext>
          </a:extLst>
        </xdr:cNvPr>
        <xdr:cNvSpPr/>
      </xdr:nvSpPr>
      <xdr:spPr>
        <a:xfrm rot="5400000">
          <a:off x="14948838" y="8056406"/>
          <a:ext cx="626966" cy="7090447"/>
        </a:xfrm>
        <a:prstGeom prst="rightBrace">
          <a:avLst>
            <a:gd name="adj1" fmla="val 53633"/>
            <a:gd name="adj2" fmla="val 5290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1601</xdr:colOff>
      <xdr:row>17</xdr:row>
      <xdr:rowOff>12607</xdr:rowOff>
    </xdr:from>
    <xdr:to>
      <xdr:col>22</xdr:col>
      <xdr:colOff>2</xdr:colOff>
      <xdr:row>18</xdr:row>
      <xdr:rowOff>206923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CA7EF238-E400-4F07-9C9C-6DCA4A866BB3}"/>
            </a:ext>
          </a:extLst>
        </xdr:cNvPr>
        <xdr:cNvSpPr/>
      </xdr:nvSpPr>
      <xdr:spPr>
        <a:xfrm rot="5400000">
          <a:off x="34292731" y="10968113"/>
          <a:ext cx="631139" cy="2873217"/>
        </a:xfrm>
        <a:prstGeom prst="rightBrace">
          <a:avLst>
            <a:gd name="adj1" fmla="val 53633"/>
            <a:gd name="adj2" fmla="val 4799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1428026</xdr:colOff>
      <xdr:row>28</xdr:row>
      <xdr:rowOff>143474</xdr:rowOff>
    </xdr:from>
    <xdr:to>
      <xdr:col>22</xdr:col>
      <xdr:colOff>377827</xdr:colOff>
      <xdr:row>34</xdr:row>
      <xdr:rowOff>206029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76365B05-E309-43A2-A2E8-D1B24D20F363}"/>
            </a:ext>
          </a:extLst>
        </xdr:cNvPr>
        <xdr:cNvSpPr/>
      </xdr:nvSpPr>
      <xdr:spPr>
        <a:xfrm>
          <a:off x="34332571" y="16117765"/>
          <a:ext cx="5641546" cy="2627435"/>
        </a:xfrm>
        <a:prstGeom prst="wedgeRoundRectCallout">
          <a:avLst>
            <a:gd name="adj1" fmla="val 17504"/>
            <a:gd name="adj2" fmla="val -20881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能力値</a:t>
          </a:r>
          <a:r>
            <a:rPr kumimoji="1" lang="en-US" altLang="ja-JP" sz="1600" b="1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テーブルサイズ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(mm)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⑭幅　⑮奥行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⑭能力値 テーブルサイズ　幅を入力してください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の値を入力　単位　：　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mm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⑮能力値 テーブルサイズ　奥行を入力してください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の値を入力　単位　：　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mm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9</xdr:col>
      <xdr:colOff>23810</xdr:colOff>
      <xdr:row>17</xdr:row>
      <xdr:rowOff>6805</xdr:rowOff>
    </xdr:from>
    <xdr:to>
      <xdr:col>11</xdr:col>
      <xdr:colOff>2307</xdr:colOff>
      <xdr:row>18</xdr:row>
      <xdr:rowOff>206721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9FDA461F-64F4-4F57-AC93-C992C3380FCF}"/>
            </a:ext>
          </a:extLst>
        </xdr:cNvPr>
        <xdr:cNvSpPr/>
      </xdr:nvSpPr>
      <xdr:spPr>
        <a:xfrm rot="5400000">
          <a:off x="17260579" y="10398308"/>
          <a:ext cx="635469" cy="4005553"/>
        </a:xfrm>
        <a:prstGeom prst="rightBrace">
          <a:avLst>
            <a:gd name="adj1" fmla="val 53633"/>
            <a:gd name="adj2" fmla="val 4924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374073</xdr:colOff>
      <xdr:row>19</xdr:row>
      <xdr:rowOff>124691</xdr:rowOff>
    </xdr:from>
    <xdr:to>
      <xdr:col>11</xdr:col>
      <xdr:colOff>364775</xdr:colOff>
      <xdr:row>25</xdr:row>
      <xdr:rowOff>173181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070D65F9-4A3B-4863-80F4-82D449462D0A}"/>
            </a:ext>
          </a:extLst>
        </xdr:cNvPr>
        <xdr:cNvSpPr/>
      </xdr:nvSpPr>
      <xdr:spPr>
        <a:xfrm>
          <a:off x="18606655" y="12233564"/>
          <a:ext cx="4470165" cy="2625435"/>
        </a:xfrm>
        <a:prstGeom prst="wedgeRoundRectCallout">
          <a:avLst>
            <a:gd name="adj1" fmla="val -7636"/>
            <a:gd name="adj2" fmla="val -6263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⑥指標　⑦詳細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11</xdr:col>
      <xdr:colOff>41130</xdr:colOff>
      <xdr:row>17</xdr:row>
      <xdr:rowOff>12991</xdr:rowOff>
    </xdr:from>
    <xdr:to>
      <xdr:col>13</xdr:col>
      <xdr:colOff>-1</xdr:colOff>
      <xdr:row>18</xdr:row>
      <xdr:rowOff>206557</xdr:rowOff>
    </xdr:to>
    <xdr:sp macro="" textlink="">
      <xdr:nvSpPr>
        <xdr:cNvPr id="43" name="右中かっこ 42">
          <a:extLst>
            <a:ext uri="{FF2B5EF4-FFF2-40B4-BE49-F238E27FC236}">
              <a16:creationId xmlns:a16="http://schemas.microsoft.com/office/drawing/2014/main" id="{72176497-C4AE-4C7C-870D-8667CCA05FFD}"/>
            </a:ext>
          </a:extLst>
        </xdr:cNvPr>
        <xdr:cNvSpPr/>
      </xdr:nvSpPr>
      <xdr:spPr>
        <a:xfrm rot="5400000">
          <a:off x="20865648" y="10846109"/>
          <a:ext cx="635469" cy="3122324"/>
        </a:xfrm>
        <a:prstGeom prst="rightBrace">
          <a:avLst>
            <a:gd name="adj1" fmla="val 53633"/>
            <a:gd name="adj2" fmla="val 4898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8031</xdr:colOff>
      <xdr:row>17</xdr:row>
      <xdr:rowOff>7031</xdr:rowOff>
    </xdr:from>
    <xdr:to>
      <xdr:col>17</xdr:col>
      <xdr:colOff>-1</xdr:colOff>
      <xdr:row>18</xdr:row>
      <xdr:rowOff>206947</xdr:rowOff>
    </xdr:to>
    <xdr:sp macro="" textlink="">
      <xdr:nvSpPr>
        <xdr:cNvPr id="45" name="右中かっこ 44">
          <a:extLst>
            <a:ext uri="{FF2B5EF4-FFF2-40B4-BE49-F238E27FC236}">
              <a16:creationId xmlns:a16="http://schemas.microsoft.com/office/drawing/2014/main" id="{93F39668-8B6F-42AD-9A29-1D34D0B84F93}"/>
            </a:ext>
          </a:extLst>
        </xdr:cNvPr>
        <xdr:cNvSpPr/>
      </xdr:nvSpPr>
      <xdr:spPr>
        <a:xfrm rot="5400000">
          <a:off x="26943512" y="11056095"/>
          <a:ext cx="638644" cy="2693605"/>
        </a:xfrm>
        <a:prstGeom prst="rightBrace">
          <a:avLst>
            <a:gd name="adj1" fmla="val 53633"/>
            <a:gd name="adj2" fmla="val 4781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17</xdr:col>
      <xdr:colOff>295496</xdr:colOff>
      <xdr:row>19</xdr:row>
      <xdr:rowOff>11769</xdr:rowOff>
    </xdr:from>
    <xdr:to>
      <xdr:col>19</xdr:col>
      <xdr:colOff>1736149</xdr:colOff>
      <xdr:row>24</xdr:row>
      <xdr:rowOff>21993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7E3A884E-FB3E-4030-A9EF-7C9EC2A61A3A}"/>
            </a:ext>
          </a:extLst>
        </xdr:cNvPr>
        <xdr:cNvSpPr/>
      </xdr:nvSpPr>
      <xdr:spPr>
        <a:xfrm>
          <a:off x="31814587" y="12120642"/>
          <a:ext cx="4345777" cy="2163393"/>
        </a:xfrm>
        <a:prstGeom prst="wedgeRoundRectCallout">
          <a:avLst>
            <a:gd name="adj1" fmla="val -13272"/>
            <a:gd name="adj2" fmla="val -919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⑬</a:t>
          </a:r>
          <a:r>
            <a:rPr kumimoji="1" lang="ja-JP" altLang="en-US" sz="1600" b="1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生産性向上要件証明書発行実績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⑬生産性向上要件証明書発行実績の有無を選択してください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プルダウンで選択</a:t>
          </a:r>
          <a:r>
            <a:rPr kumimoji="1" lang="en-US" altLang="ja-JP" sz="1600" b="1" u="none" baseline="0">
              <a:solidFill>
                <a:srgbClr val="0000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</xdr:col>
      <xdr:colOff>1085509</xdr:colOff>
      <xdr:row>19</xdr:row>
      <xdr:rowOff>255964</xdr:rowOff>
    </xdr:from>
    <xdr:to>
      <xdr:col>5</xdr:col>
      <xdr:colOff>3146658</xdr:colOff>
      <xdr:row>27</xdr:row>
      <xdr:rowOff>321252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9C75C324-897A-494B-A441-EB6F70C9A038}"/>
            </a:ext>
          </a:extLst>
        </xdr:cNvPr>
        <xdr:cNvSpPr/>
      </xdr:nvSpPr>
      <xdr:spPr>
        <a:xfrm>
          <a:off x="10142918" y="12396009"/>
          <a:ext cx="5460766" cy="3519400"/>
        </a:xfrm>
        <a:prstGeom prst="wedgeRoundRectCallout">
          <a:avLst>
            <a:gd name="adj1" fmla="val 38725"/>
            <a:gd name="adj2" fmla="val -615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181338</xdr:colOff>
      <xdr:row>24</xdr:row>
      <xdr:rowOff>9162</xdr:rowOff>
    </xdr:from>
    <xdr:to>
      <xdr:col>3</xdr:col>
      <xdr:colOff>1350992</xdr:colOff>
      <xdr:row>33</xdr:row>
      <xdr:rowOff>190500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3C51DB43-1FCE-4808-ACFF-BDD4FE860DDC}"/>
            </a:ext>
          </a:extLst>
        </xdr:cNvPr>
        <xdr:cNvSpPr/>
      </xdr:nvSpPr>
      <xdr:spPr>
        <a:xfrm>
          <a:off x="1168474" y="15075980"/>
          <a:ext cx="6797890" cy="4077929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225137</xdr:colOff>
      <xdr:row>19</xdr:row>
      <xdr:rowOff>54494</xdr:rowOff>
    </xdr:from>
    <xdr:to>
      <xdr:col>15</xdr:col>
      <xdr:colOff>1277737</xdr:colOff>
      <xdr:row>25</xdr:row>
      <xdr:rowOff>55764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5FC0B652-16EA-4509-A5F2-C486FFB7728D}"/>
            </a:ext>
          </a:extLst>
        </xdr:cNvPr>
        <xdr:cNvSpPr/>
      </xdr:nvSpPr>
      <xdr:spPr>
        <a:xfrm>
          <a:off x="27033682" y="12956539"/>
          <a:ext cx="4498918" cy="2598998"/>
        </a:xfrm>
        <a:prstGeom prst="wedgeRoundRectCallout">
          <a:avLst>
            <a:gd name="adj1" fmla="val -29858"/>
            <a:gd name="adj2" fmla="val -8816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⑩数値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⑩登録製品型番生産性指標の数値を入力してください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生産性指標の単位は自動表示</a:t>
          </a:r>
          <a:r>
            <a:rPr kumimoji="1" lang="en-US" altLang="ja-JP" sz="1600" b="1" u="none" baseline="0">
              <a:solidFill>
                <a:srgbClr val="0000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1012884</xdr:colOff>
      <xdr:row>1</xdr:row>
      <xdr:rowOff>1075634</xdr:rowOff>
    </xdr:from>
    <xdr:to>
      <xdr:col>17</xdr:col>
      <xdr:colOff>0</xdr:colOff>
      <xdr:row>2</xdr:row>
      <xdr:rowOff>876878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A51C6C73-DE43-4CD5-BD9E-DBCD9C85C5DD}"/>
            </a:ext>
          </a:extLst>
        </xdr:cNvPr>
        <xdr:cNvSpPr/>
      </xdr:nvSpPr>
      <xdr:spPr>
        <a:xfrm>
          <a:off x="31648748" y="1595179"/>
          <a:ext cx="4719434" cy="1723563"/>
        </a:xfrm>
        <a:prstGeom prst="wedgeRoundRectCallout">
          <a:avLst>
            <a:gd name="adj1" fmla="val -57143"/>
            <a:gd name="adj2" fmla="val 5077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504132</xdr:colOff>
      <xdr:row>2</xdr:row>
      <xdr:rowOff>1435504</xdr:rowOff>
    </xdr:from>
    <xdr:to>
      <xdr:col>17</xdr:col>
      <xdr:colOff>282806</xdr:colOff>
      <xdr:row>3</xdr:row>
      <xdr:rowOff>1181446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BE654C01-674B-4203-A65A-42AD6C61894C}"/>
            </a:ext>
          </a:extLst>
        </xdr:cNvPr>
        <xdr:cNvSpPr/>
      </xdr:nvSpPr>
      <xdr:spPr>
        <a:xfrm>
          <a:off x="27745632" y="3496368"/>
          <a:ext cx="5505277" cy="1668260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</a:t>
          </a:r>
          <a:endParaRPr kumimoji="1" lang="en-US" altLang="ja-JP" sz="1600" b="1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25</xdr:col>
      <xdr:colOff>532250</xdr:colOff>
      <xdr:row>25</xdr:row>
      <xdr:rowOff>50452</xdr:rowOff>
    </xdr:from>
    <xdr:to>
      <xdr:col>27</xdr:col>
      <xdr:colOff>0</xdr:colOff>
      <xdr:row>43</xdr:row>
      <xdr:rowOff>207819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5A93AD9F-F8A4-4B6C-BB7E-8DAF9CECFE69}"/>
            </a:ext>
          </a:extLst>
        </xdr:cNvPr>
        <xdr:cNvGrpSpPr/>
      </xdr:nvGrpSpPr>
      <xdr:grpSpPr>
        <a:xfrm>
          <a:off x="50962795" y="15935035"/>
          <a:ext cx="7295569" cy="7950549"/>
          <a:chOff x="44845663" y="15557209"/>
          <a:chExt cx="7558203" cy="7101991"/>
        </a:xfrm>
      </xdr:grpSpPr>
      <xdr:sp macro="" textlink="">
        <xdr:nvSpPr>
          <xdr:cNvPr id="56" name="吹き出し: 角を丸めた四角形 55">
            <a:extLst>
              <a:ext uri="{FF2B5EF4-FFF2-40B4-BE49-F238E27FC236}">
                <a16:creationId xmlns:a16="http://schemas.microsoft.com/office/drawing/2014/main" id="{9C1BC64D-7869-4C3E-8A6A-009B927CD147}"/>
              </a:ext>
            </a:extLst>
          </xdr:cNvPr>
          <xdr:cNvSpPr/>
        </xdr:nvSpPr>
        <xdr:spPr>
          <a:xfrm>
            <a:off x="44845663" y="15557209"/>
            <a:ext cx="7558203" cy="7101991"/>
          </a:xfrm>
          <a:prstGeom prst="wedgeRoundRectCallout">
            <a:avLst>
              <a:gd name="adj1" fmla="val -23266"/>
              <a:gd name="adj2" fmla="val -99344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⑲ワイルドカードの内訳一覧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⑲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0B02C2B1-792D-4898-AD73-08745E569580}"/>
              </a:ext>
            </a:extLst>
          </xdr:cNvPr>
          <xdr:cNvSpPr/>
        </xdr:nvSpPr>
        <xdr:spPr>
          <a:xfrm>
            <a:off x="45096544" y="17045004"/>
            <a:ext cx="7044690" cy="4890714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endPara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23</xdr:col>
      <xdr:colOff>3022544</xdr:colOff>
      <xdr:row>18</xdr:row>
      <xdr:rowOff>169078</xdr:rowOff>
    </xdr:from>
    <xdr:to>
      <xdr:col>25</xdr:col>
      <xdr:colOff>1616654</xdr:colOff>
      <xdr:row>24</xdr:row>
      <xdr:rowOff>21995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08533AD6-CBE5-47A0-B472-9E3CCC167419}"/>
            </a:ext>
          </a:extLst>
        </xdr:cNvPr>
        <xdr:cNvSpPr/>
      </xdr:nvSpPr>
      <xdr:spPr>
        <a:xfrm>
          <a:off x="44253671" y="11848460"/>
          <a:ext cx="2962621" cy="2435577"/>
        </a:xfrm>
        <a:prstGeom prst="wedgeRoundRectCallout">
          <a:avLst>
            <a:gd name="adj1" fmla="val -21136"/>
            <a:gd name="adj2" fmla="val -744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⑱希望小売価格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⑱希望小売価格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</a:t>
          </a:r>
        </a:p>
      </xdr:txBody>
    </xdr:sp>
    <xdr:clientData/>
  </xdr:twoCellAnchor>
  <xdr:twoCellAnchor editAs="oneCell">
    <xdr:from>
      <xdr:col>26</xdr:col>
      <xdr:colOff>362347</xdr:colOff>
      <xdr:row>18</xdr:row>
      <xdr:rowOff>416997</xdr:rowOff>
    </xdr:from>
    <xdr:to>
      <xdr:col>26</xdr:col>
      <xdr:colOff>3675438</xdr:colOff>
      <xdr:row>23</xdr:row>
      <xdr:rowOff>245628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A11CEB65-890F-4608-9162-2D67B333B358}"/>
            </a:ext>
          </a:extLst>
        </xdr:cNvPr>
        <xdr:cNvSpPr/>
      </xdr:nvSpPr>
      <xdr:spPr>
        <a:xfrm>
          <a:off x="48281756" y="12886088"/>
          <a:ext cx="3324521" cy="1990229"/>
        </a:xfrm>
        <a:prstGeom prst="wedgeRoundRectCallout">
          <a:avLst>
            <a:gd name="adj1" fmla="val 17033"/>
            <a:gd name="adj2" fmla="val -10566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⑳備考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⑳備考を入力してください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4</xdr:col>
      <xdr:colOff>744682</xdr:colOff>
      <xdr:row>27</xdr:row>
      <xdr:rowOff>411827</xdr:rowOff>
    </xdr:from>
    <xdr:to>
      <xdr:col>6</xdr:col>
      <xdr:colOff>361315</xdr:colOff>
      <xdr:row>33</xdr:row>
      <xdr:rowOff>363682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5F581C7A-E12F-4BC8-BF57-946C96321B69}"/>
            </a:ext>
          </a:extLst>
        </xdr:cNvPr>
        <xdr:cNvSpPr/>
      </xdr:nvSpPr>
      <xdr:spPr>
        <a:xfrm>
          <a:off x="9802091" y="16015509"/>
          <a:ext cx="6251864" cy="2549582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　一意の型番であることを確認のうえ、入力すること</a:t>
          </a:r>
          <a:endParaRPr kumimoji="1" lang="ja-JP" altLang="en-US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10</xdr:col>
      <xdr:colOff>744678</xdr:colOff>
      <xdr:row>25</xdr:row>
      <xdr:rowOff>340422</xdr:rowOff>
    </xdr:from>
    <xdr:to>
      <xdr:col>13</xdr:col>
      <xdr:colOff>1121002</xdr:colOff>
      <xdr:row>33</xdr:row>
      <xdr:rowOff>206030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FF0CC0E8-90D3-4F24-8F63-8AC2948DADC4}"/>
            </a:ext>
          </a:extLst>
        </xdr:cNvPr>
        <xdr:cNvSpPr/>
      </xdr:nvSpPr>
      <xdr:spPr>
        <a:xfrm>
          <a:off x="20764496" y="15026240"/>
          <a:ext cx="6144145" cy="3289470"/>
        </a:xfrm>
        <a:prstGeom prst="wedgeRoundRectCallout">
          <a:avLst>
            <a:gd name="adj1" fmla="val 7621"/>
            <a:gd name="adj2" fmla="val -14415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一代前モデル生産性指標　⑧数値　⑨単位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小数点第三位まで入力</a:t>
          </a:r>
          <a:endParaRPr kumimoji="1" lang="ja-JP" altLang="en-US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1264229</xdr:colOff>
      <xdr:row>26</xdr:row>
      <xdr:rowOff>174768</xdr:rowOff>
    </xdr:from>
    <xdr:to>
      <xdr:col>18</xdr:col>
      <xdr:colOff>477117</xdr:colOff>
      <xdr:row>33</xdr:row>
      <xdr:rowOff>174395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57241188-5A01-4B05-933E-213D798F02B5}"/>
            </a:ext>
          </a:extLst>
        </xdr:cNvPr>
        <xdr:cNvSpPr/>
      </xdr:nvSpPr>
      <xdr:spPr>
        <a:xfrm>
          <a:off x="27061393" y="15290077"/>
          <a:ext cx="6312649" cy="3011778"/>
        </a:xfrm>
        <a:prstGeom prst="wedgeRoundRectCallout">
          <a:avLst>
            <a:gd name="adj1" fmla="val 830"/>
            <a:gd name="adj2" fmla="val -16093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一代前モデル販売開始年　⑫登録製品型番販売開始年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6</xdr:col>
      <xdr:colOff>1645228</xdr:colOff>
      <xdr:row>1</xdr:row>
      <xdr:rowOff>16568</xdr:rowOff>
    </xdr:from>
    <xdr:to>
      <xdr:col>8</xdr:col>
      <xdr:colOff>1088447</xdr:colOff>
      <xdr:row>2</xdr:row>
      <xdr:rowOff>22571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A2EF40C0-E952-4759-885E-BF41DD1D2572}"/>
            </a:ext>
          </a:extLst>
        </xdr:cNvPr>
        <xdr:cNvSpPr/>
      </xdr:nvSpPr>
      <xdr:spPr>
        <a:xfrm>
          <a:off x="14581910" y="536113"/>
          <a:ext cx="3782290" cy="1940387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2627163</xdr:colOff>
      <xdr:row>3</xdr:row>
      <xdr:rowOff>484118</xdr:rowOff>
    </xdr:from>
    <xdr:to>
      <xdr:col>8</xdr:col>
      <xdr:colOff>1828220</xdr:colOff>
      <xdr:row>4</xdr:row>
      <xdr:rowOff>21937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FB349273-D833-4960-8334-90573CFC01AB}"/>
            </a:ext>
          </a:extLst>
        </xdr:cNvPr>
        <xdr:cNvSpPr/>
      </xdr:nvSpPr>
      <xdr:spPr>
        <a:xfrm>
          <a:off x="17884481" y="4068982"/>
          <a:ext cx="4193831" cy="1470932"/>
        </a:xfrm>
        <a:prstGeom prst="wedgeRoundRectCallout">
          <a:avLst>
            <a:gd name="adj1" fmla="val -44611"/>
            <a:gd name="adj2" fmla="val -12082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2599633</xdr:colOff>
      <xdr:row>1</xdr:row>
      <xdr:rowOff>777472</xdr:rowOff>
    </xdr:from>
    <xdr:to>
      <xdr:col>4</xdr:col>
      <xdr:colOff>346364</xdr:colOff>
      <xdr:row>2</xdr:row>
      <xdr:rowOff>397570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6B509E88-C581-4BB3-AB4B-BDAC617B5623}"/>
            </a:ext>
          </a:extLst>
        </xdr:cNvPr>
        <xdr:cNvSpPr/>
      </xdr:nvSpPr>
      <xdr:spPr>
        <a:xfrm>
          <a:off x="6392315" y="1297017"/>
          <a:ext cx="3357822" cy="1542417"/>
        </a:xfrm>
        <a:prstGeom prst="wedgeRoundRectCallout">
          <a:avLst>
            <a:gd name="adj1" fmla="val -75275"/>
            <a:gd name="adj2" fmla="val -449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17318</xdr:colOff>
      <xdr:row>12</xdr:row>
      <xdr:rowOff>346365</xdr:rowOff>
    </xdr:from>
    <xdr:to>
      <xdr:col>22</xdr:col>
      <xdr:colOff>92307</xdr:colOff>
      <xdr:row>14</xdr:row>
      <xdr:rowOff>59748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387BD7C-BAD8-45C9-9CF0-20D7A8025342}"/>
            </a:ext>
          </a:extLst>
        </xdr:cNvPr>
        <xdr:cNvSpPr/>
      </xdr:nvSpPr>
      <xdr:spPr>
        <a:xfrm>
          <a:off x="32783318" y="10217729"/>
          <a:ext cx="5247409" cy="58500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822209</xdr:colOff>
      <xdr:row>19</xdr:row>
      <xdr:rowOff>101592</xdr:rowOff>
    </xdr:from>
    <xdr:to>
      <xdr:col>23</xdr:col>
      <xdr:colOff>897371</xdr:colOff>
      <xdr:row>24</xdr:row>
      <xdr:rowOff>130406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40DF4D2C-607D-4988-8CC2-401E8AF4FD7B}"/>
            </a:ext>
          </a:extLst>
        </xdr:cNvPr>
        <xdr:cNvSpPr/>
      </xdr:nvSpPr>
      <xdr:spPr>
        <a:xfrm>
          <a:off x="38908354" y="12210465"/>
          <a:ext cx="3223319" cy="2170553"/>
        </a:xfrm>
        <a:prstGeom prst="wedgeRoundRectCallout">
          <a:avLst>
            <a:gd name="adj1" fmla="val -10520"/>
            <a:gd name="adj2" fmla="val -932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⑯油圧ユニット／モータ仕様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⑯油圧ユニット・モータの仕様を選択してください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プルダウンで選択</a:t>
          </a:r>
        </a:p>
      </xdr:txBody>
    </xdr:sp>
    <xdr:clientData/>
  </xdr:twoCellAnchor>
  <xdr:twoCellAnchor editAs="oneCell">
    <xdr:from>
      <xdr:col>23</xdr:col>
      <xdr:colOff>812685</xdr:colOff>
      <xdr:row>24</xdr:row>
      <xdr:rowOff>153324</xdr:rowOff>
    </xdr:from>
    <xdr:to>
      <xdr:col>24</xdr:col>
      <xdr:colOff>1050061</xdr:colOff>
      <xdr:row>31</xdr:row>
      <xdr:rowOff>22571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ED97FBEF-0F94-4F93-BAE8-33BDF55FB1B4}"/>
            </a:ext>
          </a:extLst>
        </xdr:cNvPr>
        <xdr:cNvSpPr/>
      </xdr:nvSpPr>
      <xdr:spPr>
        <a:xfrm>
          <a:off x="44783549" y="15220142"/>
          <a:ext cx="3825413" cy="2911994"/>
        </a:xfrm>
        <a:prstGeom prst="wedgeRoundRectCallout">
          <a:avLst>
            <a:gd name="adj1" fmla="val -20956"/>
            <a:gd name="adj2" fmla="val -170973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⑰必須仕様内容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⑰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25</xdr:col>
      <xdr:colOff>3967941</xdr:colOff>
      <xdr:row>12</xdr:row>
      <xdr:rowOff>346365</xdr:rowOff>
    </xdr:from>
    <xdr:to>
      <xdr:col>27</xdr:col>
      <xdr:colOff>0</xdr:colOff>
      <xdr:row>14</xdr:row>
      <xdr:rowOff>55938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3655408F-CEA9-48C9-B1DB-91C4B5AE2BE8}"/>
            </a:ext>
          </a:extLst>
        </xdr:cNvPr>
        <xdr:cNvSpPr/>
      </xdr:nvSpPr>
      <xdr:spPr>
        <a:xfrm>
          <a:off x="49577105" y="9448801"/>
          <a:ext cx="3874423" cy="56855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1164478</xdr:colOff>
      <xdr:row>2</xdr:row>
      <xdr:rowOff>241182</xdr:rowOff>
    </xdr:from>
    <xdr:to>
      <xdr:col>26</xdr:col>
      <xdr:colOff>2344892</xdr:colOff>
      <xdr:row>3</xdr:row>
      <xdr:rowOff>1355324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B5C17BEC-7665-4B79-9D59-91597C9E568C}"/>
            </a:ext>
          </a:extLst>
        </xdr:cNvPr>
        <xdr:cNvGrpSpPr/>
      </xdr:nvGrpSpPr>
      <xdr:grpSpPr>
        <a:xfrm>
          <a:off x="51591213" y="2686856"/>
          <a:ext cx="5146278" cy="3028840"/>
          <a:chOff x="51852669" y="2978728"/>
          <a:chExt cx="5091034" cy="3068845"/>
        </a:xfrm>
      </xdr:grpSpPr>
      <xdr:sp macro="" textlink="">
        <xdr:nvSpPr>
          <xdr:cNvPr id="61" name="吹き出し: 角を丸めた四角形 60">
            <a:extLst>
              <a:ext uri="{FF2B5EF4-FFF2-40B4-BE49-F238E27FC236}">
                <a16:creationId xmlns:a16="http://schemas.microsoft.com/office/drawing/2014/main" id="{7BA068D4-7DA9-429D-821A-DB08ED7277BC}"/>
              </a:ext>
            </a:extLst>
          </xdr:cNvPr>
          <xdr:cNvSpPr/>
        </xdr:nvSpPr>
        <xdr:spPr>
          <a:xfrm>
            <a:off x="51852669" y="2978728"/>
            <a:ext cx="5089129" cy="3068845"/>
          </a:xfrm>
          <a:prstGeom prst="wedgeRoundRectCallout">
            <a:avLst>
              <a:gd name="adj1" fmla="val -186695"/>
              <a:gd name="adj2" fmla="val 188129"/>
              <a:gd name="adj3" fmla="val 16667"/>
            </a:avLst>
          </a:prstGeom>
          <a:solidFill>
            <a:srgbClr val="FFFF00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補足</a:t>
            </a:r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長方形以外のテーブルの場合</a:t>
            </a:r>
            <a:endPara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・テーブルサイズの幅と奥行きはブランクとしてください。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※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未入力のエラーは不問としてください。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・備考欄に、形状、寸法、面積</a:t>
            </a:r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(mm2)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を記入してください。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65" name="吹き出し: 角を丸めた四角形 64">
            <a:extLst>
              <a:ext uri="{FF2B5EF4-FFF2-40B4-BE49-F238E27FC236}">
                <a16:creationId xmlns:a16="http://schemas.microsoft.com/office/drawing/2014/main" id="{62232896-442B-42BC-8007-35BA046815FD}"/>
              </a:ext>
            </a:extLst>
          </xdr:cNvPr>
          <xdr:cNvSpPr/>
        </xdr:nvSpPr>
        <xdr:spPr>
          <a:xfrm>
            <a:off x="51852669" y="2978728"/>
            <a:ext cx="5091034" cy="3066940"/>
          </a:xfrm>
          <a:prstGeom prst="wedgeRoundRectCallout">
            <a:avLst>
              <a:gd name="adj1" fmla="val 35181"/>
              <a:gd name="adj2" fmla="val 183476"/>
              <a:gd name="adj3" fmla="val 16667"/>
            </a:avLst>
          </a:prstGeom>
          <a:solidFill>
            <a:srgbClr val="FFFF00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補足</a:t>
            </a:r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長方形以外のテーブルの場合</a:t>
            </a:r>
            <a:endPara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・テーブルサイズの幅と奥行きはブランクとしてください。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※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未入力のエラーは不問としてください。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・備考欄に、形状、寸法、面積</a:t>
            </a:r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(mm2)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を記入してください。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 editAs="oneCell">
    <xdr:from>
      <xdr:col>6</xdr:col>
      <xdr:colOff>1125680</xdr:colOff>
      <xdr:row>25</xdr:row>
      <xdr:rowOff>302026</xdr:rowOff>
    </xdr:from>
    <xdr:to>
      <xdr:col>8</xdr:col>
      <xdr:colOff>2302682</xdr:colOff>
      <xdr:row>39</xdr:row>
      <xdr:rowOff>15525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A4527359-15A3-A57F-16E9-7108BCB2ADE3}"/>
            </a:ext>
          </a:extLst>
        </xdr:cNvPr>
        <xdr:cNvGrpSpPr/>
      </xdr:nvGrpSpPr>
      <xdr:grpSpPr>
        <a:xfrm>
          <a:off x="16535052" y="16182799"/>
          <a:ext cx="5635395" cy="5778672"/>
          <a:chOff x="14633862" y="15438121"/>
          <a:chExt cx="6286501" cy="5759334"/>
        </a:xfrm>
      </xdr:grpSpPr>
      <xdr:sp macro="" textlink="">
        <xdr:nvSpPr>
          <xdr:cNvPr id="62" name="吹き出し: 角を丸めた四角形 61">
            <a:extLst>
              <a:ext uri="{FF2B5EF4-FFF2-40B4-BE49-F238E27FC236}">
                <a16:creationId xmlns:a16="http://schemas.microsoft.com/office/drawing/2014/main" id="{F8C2F8E0-68AA-4EE3-A013-CC59D4E10458}"/>
              </a:ext>
            </a:extLst>
          </xdr:cNvPr>
          <xdr:cNvSpPr/>
        </xdr:nvSpPr>
        <xdr:spPr>
          <a:xfrm>
            <a:off x="14633862" y="15438121"/>
            <a:ext cx="6286501" cy="5759334"/>
          </a:xfrm>
          <a:prstGeom prst="wedgeRoundRectCallout">
            <a:avLst>
              <a:gd name="adj1" fmla="val -2953"/>
              <a:gd name="adj2" fmla="val -114082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43A6B9FA-FAC0-48CC-B89F-F2FD9D5BC909}"/>
              </a:ext>
            </a:extLst>
          </xdr:cNvPr>
          <xdr:cNvSpPr/>
        </xdr:nvSpPr>
        <xdr:spPr>
          <a:xfrm>
            <a:off x="14798384" y="16944804"/>
            <a:ext cx="5957456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31</xdr:col>
      <xdr:colOff>0</xdr:colOff>
      <xdr:row>1</xdr:row>
      <xdr:rowOff>0</xdr:rowOff>
    </xdr:from>
    <xdr:to>
      <xdr:col>37</xdr:col>
      <xdr:colOff>125487</xdr:colOff>
      <xdr:row>2</xdr:row>
      <xdr:rowOff>359275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0B70CBE-52DB-45B6-AFDD-0F5A6E413B55}"/>
            </a:ext>
          </a:extLst>
        </xdr:cNvPr>
        <xdr:cNvSpPr/>
      </xdr:nvSpPr>
      <xdr:spPr>
        <a:xfrm>
          <a:off x="67783364" y="502227"/>
          <a:ext cx="7935987" cy="190059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8</xdr:col>
      <xdr:colOff>109133</xdr:colOff>
      <xdr:row>18</xdr:row>
      <xdr:rowOff>20494</xdr:rowOff>
    </xdr:from>
    <xdr:to>
      <xdr:col>8</xdr:col>
      <xdr:colOff>3122495</xdr:colOff>
      <xdr:row>21</xdr:row>
      <xdr:rowOff>340591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BF981F67-51DF-45AE-8087-8F138CE44A53}"/>
            </a:ext>
          </a:extLst>
        </xdr:cNvPr>
        <xdr:cNvSpPr/>
      </xdr:nvSpPr>
      <xdr:spPr>
        <a:xfrm>
          <a:off x="18656906" y="11727585"/>
          <a:ext cx="3013362" cy="1618961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2095500</xdr:colOff>
      <xdr:row>2</xdr:row>
      <xdr:rowOff>1333500</xdr:rowOff>
    </xdr:from>
    <xdr:to>
      <xdr:col>5</xdr:col>
      <xdr:colOff>742372</xdr:colOff>
      <xdr:row>3</xdr:row>
      <xdr:rowOff>1542994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5F058032-CF35-41C0-89D0-1005BB1475E3}"/>
            </a:ext>
          </a:extLst>
        </xdr:cNvPr>
        <xdr:cNvSpPr/>
      </xdr:nvSpPr>
      <xdr:spPr>
        <a:xfrm>
          <a:off x="8693727" y="3775364"/>
          <a:ext cx="4269393" cy="2131812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190498</xdr:colOff>
      <xdr:row>1</xdr:row>
      <xdr:rowOff>1231496</xdr:rowOff>
    </xdr:from>
    <xdr:to>
      <xdr:col>19</xdr:col>
      <xdr:colOff>1273752</xdr:colOff>
      <xdr:row>3</xdr:row>
      <xdr:rowOff>129858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25C56F19-D8CD-45EA-B24F-7F6EF6F49FF5}"/>
            </a:ext>
          </a:extLst>
        </xdr:cNvPr>
        <xdr:cNvGrpSpPr/>
      </xdr:nvGrpSpPr>
      <xdr:grpSpPr>
        <a:xfrm>
          <a:off x="34099498" y="1754851"/>
          <a:ext cx="6490337" cy="2673726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B7EF1A35-7268-4030-9F3D-73831F374C4C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46A4A8D8-AD52-4BE4-9400-14A7FC0DBE7C}"/>
              </a:ext>
            </a:extLst>
          </xdr:cNvPr>
          <xdr:cNvGrpSpPr/>
        </xdr:nvGrpSpPr>
        <xdr:grpSpPr>
          <a:xfrm>
            <a:off x="25431463" y="849724"/>
            <a:ext cx="5261422" cy="514043"/>
            <a:chOff x="20809323" y="530439"/>
            <a:chExt cx="2464146" cy="313766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C9365DC1-B535-42B2-835A-73C80FAAE686}"/>
                </a:ext>
              </a:extLst>
            </xdr:cNvPr>
            <xdr:cNvSpPr/>
          </xdr:nvSpPr>
          <xdr:spPr>
            <a:xfrm>
              <a:off x="20809323" y="530439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D4647E29-75FF-424B-81DD-A16CB9696A61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AFC57C89-697B-4875-847C-569459511E96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1A6F25B6-42A3-4518-8949-8CA3E29A9E1A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0EB82BB-EFCE-4256-A146-D26035A69528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E5D49CDC-8EED-444B-ACAC-91D4D8B67875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73CEA3A6-3521-41AD-8091-EFBE49C06694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9C0FC745-D2DC-460E-AA4E-9F6D2B3DDA67}"/>
              </a:ext>
            </a:extLst>
          </xdr:cNvPr>
          <xdr:cNvGrpSpPr/>
        </xdr:nvGrpSpPr>
        <xdr:grpSpPr>
          <a:xfrm>
            <a:off x="25407436" y="2326559"/>
            <a:ext cx="5569793" cy="513770"/>
            <a:chOff x="20809325" y="534306"/>
            <a:chExt cx="2608463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672BF977-E8D1-4E97-AFB9-18C7D259E65C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1BAB8CB1-D16F-45D2-A716-35C87FB91AD3}"/>
                </a:ext>
              </a:extLst>
            </xdr:cNvPr>
            <xdr:cNvSpPr/>
          </xdr:nvSpPr>
          <xdr:spPr>
            <a:xfrm>
              <a:off x="21761820" y="534306"/>
              <a:ext cx="165596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75727C0B-B946-49B0-845E-B71A18AE839B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7"/>
              <a:ext cx="1792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32</xdr:col>
      <xdr:colOff>54429</xdr:colOff>
      <xdr:row>1</xdr:row>
      <xdr:rowOff>107929</xdr:rowOff>
    </xdr:from>
    <xdr:to>
      <xdr:col>38</xdr:col>
      <xdr:colOff>0</xdr:colOff>
      <xdr:row>2</xdr:row>
      <xdr:rowOff>473939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DC75DE74-9C4C-455A-A031-E3E50A9A68CE}"/>
            </a:ext>
          </a:extLst>
        </xdr:cNvPr>
        <xdr:cNvSpPr/>
      </xdr:nvSpPr>
      <xdr:spPr>
        <a:xfrm>
          <a:off x="46277893" y="611393"/>
          <a:ext cx="7320642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>
    <xdr:from>
      <xdr:col>25</xdr:col>
      <xdr:colOff>810779</xdr:colOff>
      <xdr:row>2</xdr:row>
      <xdr:rowOff>1076905</xdr:rowOff>
    </xdr:from>
    <xdr:to>
      <xdr:col>26</xdr:col>
      <xdr:colOff>2048000</xdr:colOff>
      <xdr:row>4</xdr:row>
      <xdr:rowOff>201765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27BE0306-49B5-4353-A6AC-D0C4A52B8A31}"/>
            </a:ext>
          </a:extLst>
        </xdr:cNvPr>
        <xdr:cNvSpPr/>
      </xdr:nvSpPr>
      <xdr:spPr>
        <a:xfrm>
          <a:off x="50410052" y="3120450"/>
          <a:ext cx="5289675" cy="2207497"/>
        </a:xfrm>
        <a:prstGeom prst="wedgeRoundRectCallout">
          <a:avLst>
            <a:gd name="adj1" fmla="val 20972"/>
            <a:gd name="adj2" fmla="val 64236"/>
            <a:gd name="adj3" fmla="val 16667"/>
          </a:avLst>
        </a:prstGeom>
        <a:solidFill>
          <a:srgbClr val="FFFF00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補足</a:t>
          </a:r>
          <a:r>
            <a: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長方形以外のテーブルの場合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・テーブルサイズの幅と奥行きはブランクとしてください。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未入力のエラーは不問としてください。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・備考欄に、形状、寸法、面積</a:t>
          </a:r>
          <a:r>
            <a: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(mm2)</a:t>
          </a:r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を記入してください。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1409661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49EB062-7A08-4489-9305-213AEB9E8669}"/>
            </a:ext>
          </a:extLst>
        </xdr:cNvPr>
        <xdr:cNvSpPr/>
      </xdr:nvSpPr>
      <xdr:spPr>
        <a:xfrm>
          <a:off x="28575" y="28575"/>
          <a:ext cx="4190400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マシニングセンタ／基準値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B0C9E77A-66ED-4E94-BF33-03DF286481FC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1CEEFB4A-ED8C-8A45-304E-B7D305CF82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D4D6262-898A-5D3C-37F3-ACA3B68157DF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3E254F64-73BC-FA3B-2ED2-00D6EFA5F4F6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4706471</xdr:colOff>
      <xdr:row>10</xdr:row>
      <xdr:rowOff>11205</xdr:rowOff>
    </xdr:from>
    <xdr:to>
      <xdr:col>5</xdr:col>
      <xdr:colOff>246142</xdr:colOff>
      <xdr:row>16</xdr:row>
      <xdr:rowOff>95997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2F17A65-8319-4463-839E-A917A8E8833A}"/>
            </a:ext>
          </a:extLst>
        </xdr:cNvPr>
        <xdr:cNvSpPr/>
      </xdr:nvSpPr>
      <xdr:spPr>
        <a:xfrm>
          <a:off x="5625353" y="2700617"/>
          <a:ext cx="3716155" cy="156777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16</xdr:row>
      <xdr:rowOff>95250</xdr:rowOff>
    </xdr:from>
    <xdr:to>
      <xdr:col>6</xdr:col>
      <xdr:colOff>1085850</xdr:colOff>
      <xdr:row>19</xdr:row>
      <xdr:rowOff>130175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BA0A16-54D2-4BCB-B386-EB9430810C47}"/>
            </a:ext>
          </a:extLst>
        </xdr:cNvPr>
        <xdr:cNvSpPr/>
      </xdr:nvSpPr>
      <xdr:spPr>
        <a:xfrm>
          <a:off x="234950" y="3276600"/>
          <a:ext cx="8385175" cy="5207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57F2-C7FB-4421-8A73-2F4E0C7CF7C2}">
  <sheetPr codeName="Sheet2">
    <pageSetUpPr fitToPage="1"/>
  </sheetPr>
  <dimension ref="A1:AQ50"/>
  <sheetViews>
    <sheetView tabSelected="1" view="pageBreakPreview" zoomScale="55" zoomScaleNormal="55" zoomScaleSheetLayoutView="55" zoomScalePageLayoutView="55" workbookViewId="0">
      <selection sqref="A1:B1"/>
    </sheetView>
  </sheetViews>
  <sheetFormatPr defaultColWidth="9" defaultRowHeight="11.4" outlineLevelCol="1" x14ac:dyDescent="0.2"/>
  <cols>
    <col min="1" max="1" width="14.44140625" style="51" customWidth="1"/>
    <col min="2" max="2" width="40.77734375" style="51" customWidth="1"/>
    <col min="3" max="5" width="40.77734375" style="1" customWidth="1"/>
    <col min="6" max="7" width="46.6640625" style="1" customWidth="1"/>
    <col min="8" max="8" width="18.109375" style="1" customWidth="1"/>
    <col min="9" max="9" width="46.6640625" style="1" customWidth="1"/>
    <col min="10" max="10" width="26.109375" style="1" customWidth="1"/>
    <col min="11" max="11" width="39.109375" style="1" customWidth="1"/>
    <col min="12" max="12" width="24.33203125" style="1" customWidth="1"/>
    <col min="13" max="13" width="20.88671875" style="1" customWidth="1"/>
    <col min="14" max="14" width="24.33203125" style="1" customWidth="1"/>
    <col min="15" max="15" width="20.88671875" style="1" customWidth="1"/>
    <col min="16" max="17" width="19.109375" style="1" customWidth="1"/>
    <col min="18" max="18" width="20.109375" style="1" customWidth="1"/>
    <col min="19" max="19" width="22" style="1" customWidth="1"/>
    <col min="20" max="20" width="31.44140625" style="1" customWidth="1"/>
    <col min="21" max="22" width="22.109375" style="1" customWidth="1"/>
    <col min="23" max="23" width="23.88671875" style="1" customWidth="1"/>
    <col min="24" max="24" width="47.109375" style="138" customWidth="1"/>
    <col min="25" max="25" width="16.6640625" style="1" customWidth="1"/>
    <col min="26" max="26" width="57.88671875" style="1" customWidth="1"/>
    <col min="27" max="27" width="56.33203125" style="1" customWidth="1"/>
    <col min="28" max="28" width="12" style="1" hidden="1" customWidth="1" outlineLevel="1"/>
    <col min="29" max="29" width="32.109375" style="1" hidden="1" customWidth="1" outlineLevel="1"/>
    <col min="30" max="30" width="17.77734375" style="1" hidden="1" customWidth="1" outlineLevel="1"/>
    <col min="31" max="31" width="32.109375" style="1" hidden="1" customWidth="1" outlineLevel="1"/>
    <col min="32" max="32" width="17.6640625" style="1" hidden="1" customWidth="1" outlineLevel="1"/>
    <col min="33" max="33" width="40.6640625" style="1" hidden="1" customWidth="1" outlineLevel="1"/>
    <col min="34" max="34" width="10.6640625" style="1" hidden="1" customWidth="1" outlineLevel="1"/>
    <col min="35" max="38" width="20.6640625" style="1" hidden="1" customWidth="1" outlineLevel="1"/>
    <col min="39" max="42" width="9" style="1" hidden="1" customWidth="1" outlineLevel="1"/>
    <col min="43" max="43" width="9" style="1" collapsed="1"/>
    <col min="44" max="16384" width="9" style="1"/>
  </cols>
  <sheetData>
    <row r="1" spans="1:40" ht="40.35" customHeight="1" x14ac:dyDescent="0.2">
      <c r="A1" s="272" t="s">
        <v>143</v>
      </c>
      <c r="B1" s="273"/>
      <c r="C1" s="273" t="s">
        <v>142</v>
      </c>
      <c r="D1" s="273"/>
      <c r="E1" s="273"/>
      <c r="F1" s="273"/>
      <c r="G1" s="274"/>
      <c r="H1"/>
      <c r="I1" s="257" t="s">
        <v>22</v>
      </c>
      <c r="J1" s="258"/>
      <c r="K1" s="258"/>
      <c r="L1" s="258"/>
      <c r="M1" s="259"/>
      <c r="X1" s="1"/>
    </row>
    <row r="2" spans="1:40" ht="150.6" customHeight="1" x14ac:dyDescent="0.2">
      <c r="A2" s="266" t="s">
        <v>38</v>
      </c>
      <c r="B2" s="267"/>
      <c r="C2" s="268" t="s">
        <v>75</v>
      </c>
      <c r="D2" s="269"/>
      <c r="E2" s="42" t="s">
        <v>44</v>
      </c>
      <c r="F2" s="270" t="s">
        <v>76</v>
      </c>
      <c r="G2" s="271"/>
      <c r="H2"/>
      <c r="I2" s="43" t="s">
        <v>20</v>
      </c>
      <c r="J2" s="260" t="s">
        <v>70</v>
      </c>
      <c r="K2" s="261"/>
      <c r="L2" s="261"/>
      <c r="M2" s="262"/>
      <c r="X2" s="1"/>
    </row>
    <row r="3" spans="1:40" ht="150.6" customHeight="1" thickBot="1" x14ac:dyDescent="0.25">
      <c r="A3" s="250" t="s">
        <v>146</v>
      </c>
      <c r="B3" s="251"/>
      <c r="C3" s="252" t="s">
        <v>64</v>
      </c>
      <c r="D3" s="252"/>
      <c r="E3" s="253"/>
      <c r="F3" s="44" t="s">
        <v>45</v>
      </c>
      <c r="G3" s="60" t="s">
        <v>101</v>
      </c>
      <c r="H3"/>
      <c r="I3" s="43" t="s">
        <v>21</v>
      </c>
      <c r="J3" s="260" t="s">
        <v>71</v>
      </c>
      <c r="K3" s="261"/>
      <c r="L3" s="261"/>
      <c r="M3" s="262"/>
      <c r="X3" s="1"/>
    </row>
    <row r="4" spans="1:40" ht="150.6" customHeight="1" thickBot="1" x14ac:dyDescent="0.25">
      <c r="A4" s="254" t="s">
        <v>147</v>
      </c>
      <c r="B4" s="255"/>
      <c r="C4" s="255"/>
      <c r="D4" s="255"/>
      <c r="E4" s="256"/>
      <c r="F4" s="45" t="s">
        <v>46</v>
      </c>
      <c r="G4" s="45">
        <f>COUNTIF($B$13:$B$47,"工作機械")</f>
        <v>5</v>
      </c>
      <c r="H4"/>
      <c r="I4" s="46" t="s">
        <v>48</v>
      </c>
      <c r="J4" s="263" t="s">
        <v>72</v>
      </c>
      <c r="K4" s="264"/>
      <c r="L4" s="264"/>
      <c r="M4" s="265"/>
      <c r="X4" s="1"/>
      <c r="AF4" s="3" t="s">
        <v>27</v>
      </c>
      <c r="AG4" s="4">
        <f>COUNTIF(AF13:AF47,"OK")</f>
        <v>0</v>
      </c>
    </row>
    <row r="5" spans="1:40" s="2" customFormat="1" ht="30" customHeight="1" thickBo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1:40" s="5" customFormat="1" ht="36" customHeight="1" x14ac:dyDescent="0.2">
      <c r="A6" s="12" t="s">
        <v>25</v>
      </c>
      <c r="B6" s="89">
        <f t="shared" ref="B6:AA6" si="0">COLUMN()-1</f>
        <v>1</v>
      </c>
      <c r="C6" s="89">
        <f t="shared" si="0"/>
        <v>2</v>
      </c>
      <c r="D6" s="89">
        <f t="shared" si="0"/>
        <v>3</v>
      </c>
      <c r="E6" s="81">
        <f t="shared" si="0"/>
        <v>4</v>
      </c>
      <c r="F6" s="89">
        <f t="shared" si="0"/>
        <v>5</v>
      </c>
      <c r="G6" s="89">
        <f t="shared" si="0"/>
        <v>6</v>
      </c>
      <c r="H6" s="81">
        <f t="shared" si="0"/>
        <v>7</v>
      </c>
      <c r="I6" s="129">
        <f t="shared" si="0"/>
        <v>8</v>
      </c>
      <c r="J6" s="81">
        <f t="shared" si="0"/>
        <v>9</v>
      </c>
      <c r="K6" s="81">
        <f t="shared" si="0"/>
        <v>10</v>
      </c>
      <c r="L6" s="81">
        <f t="shared" si="0"/>
        <v>11</v>
      </c>
      <c r="M6" s="81">
        <f t="shared" si="0"/>
        <v>12</v>
      </c>
      <c r="N6" s="81">
        <f t="shared" si="0"/>
        <v>13</v>
      </c>
      <c r="O6" s="81">
        <f t="shared" si="0"/>
        <v>14</v>
      </c>
      <c r="P6" s="81">
        <f t="shared" si="0"/>
        <v>15</v>
      </c>
      <c r="Q6" s="81">
        <f t="shared" si="0"/>
        <v>16</v>
      </c>
      <c r="R6" s="81">
        <f t="shared" si="0"/>
        <v>17</v>
      </c>
      <c r="S6" s="81">
        <f t="shared" si="0"/>
        <v>18</v>
      </c>
      <c r="T6" s="89">
        <f t="shared" si="0"/>
        <v>19</v>
      </c>
      <c r="U6" s="81">
        <f t="shared" si="0"/>
        <v>20</v>
      </c>
      <c r="V6" s="81">
        <f t="shared" si="0"/>
        <v>21</v>
      </c>
      <c r="W6" s="81">
        <f t="shared" si="0"/>
        <v>22</v>
      </c>
      <c r="X6" s="81">
        <f t="shared" si="0"/>
        <v>23</v>
      </c>
      <c r="Y6" s="81">
        <f t="shared" si="0"/>
        <v>24</v>
      </c>
      <c r="Z6" s="81">
        <f t="shared" si="0"/>
        <v>25</v>
      </c>
      <c r="AA6" s="87">
        <f t="shared" si="0"/>
        <v>26</v>
      </c>
      <c r="AB6" s="238" t="s">
        <v>107</v>
      </c>
      <c r="AC6" s="241" t="s">
        <v>108</v>
      </c>
      <c r="AD6" s="244" t="s">
        <v>148</v>
      </c>
      <c r="AE6" s="238" t="s">
        <v>113</v>
      </c>
      <c r="AF6" s="206" t="s">
        <v>19</v>
      </c>
      <c r="AG6" s="207"/>
    </row>
    <row r="7" spans="1:40" s="5" customFormat="1" ht="37.200000000000003" x14ac:dyDescent="0.2">
      <c r="A7" s="13" t="s">
        <v>13</v>
      </c>
      <c r="B7" s="90" t="s">
        <v>14</v>
      </c>
      <c r="C7" s="90" t="s">
        <v>14</v>
      </c>
      <c r="D7" s="90" t="s">
        <v>14</v>
      </c>
      <c r="E7" s="82" t="s">
        <v>55</v>
      </c>
      <c r="F7" s="90" t="s">
        <v>14</v>
      </c>
      <c r="G7" s="90" t="s">
        <v>14</v>
      </c>
      <c r="H7" s="82" t="s">
        <v>15</v>
      </c>
      <c r="I7" s="130" t="s">
        <v>55</v>
      </c>
      <c r="J7" s="82" t="s">
        <v>15</v>
      </c>
      <c r="K7" s="82" t="s">
        <v>15</v>
      </c>
      <c r="L7" s="86" t="s">
        <v>15</v>
      </c>
      <c r="M7" s="82" t="s">
        <v>15</v>
      </c>
      <c r="N7" s="86" t="s">
        <v>15</v>
      </c>
      <c r="O7" s="82" t="s">
        <v>15</v>
      </c>
      <c r="P7" s="82" t="s">
        <v>15</v>
      </c>
      <c r="Q7" s="82" t="s">
        <v>15</v>
      </c>
      <c r="R7" s="82" t="s">
        <v>15</v>
      </c>
      <c r="S7" s="82" t="s">
        <v>15</v>
      </c>
      <c r="T7" s="90" t="s">
        <v>14</v>
      </c>
      <c r="U7" s="82" t="s">
        <v>56</v>
      </c>
      <c r="V7" s="82" t="s">
        <v>56</v>
      </c>
      <c r="W7" s="82" t="s">
        <v>56</v>
      </c>
      <c r="X7" s="82" t="s">
        <v>56</v>
      </c>
      <c r="Y7" s="82" t="s">
        <v>56</v>
      </c>
      <c r="Z7" s="82" t="s">
        <v>55</v>
      </c>
      <c r="AA7" s="88" t="s">
        <v>15</v>
      </c>
      <c r="AB7" s="239"/>
      <c r="AC7" s="242"/>
      <c r="AD7" s="245"/>
      <c r="AE7" s="239"/>
      <c r="AF7" s="208"/>
      <c r="AG7" s="209"/>
    </row>
    <row r="8" spans="1:40" s="5" customFormat="1" ht="31.5" customHeight="1" thickBot="1" x14ac:dyDescent="0.25">
      <c r="A8" s="14" t="s">
        <v>47</v>
      </c>
      <c r="B8" s="77" t="s">
        <v>26</v>
      </c>
      <c r="C8" s="80" t="s">
        <v>17</v>
      </c>
      <c r="D8" s="77" t="s">
        <v>26</v>
      </c>
      <c r="E8" s="77" t="s">
        <v>26</v>
      </c>
      <c r="F8" s="80" t="s">
        <v>17</v>
      </c>
      <c r="G8" s="80" t="s">
        <v>17</v>
      </c>
      <c r="H8" s="80" t="s">
        <v>17</v>
      </c>
      <c r="I8" s="131" t="s">
        <v>57</v>
      </c>
      <c r="J8" s="80" t="s">
        <v>17</v>
      </c>
      <c r="K8" s="80" t="s">
        <v>17</v>
      </c>
      <c r="L8" s="80" t="s">
        <v>17</v>
      </c>
      <c r="M8" s="80" t="s">
        <v>17</v>
      </c>
      <c r="N8" s="80" t="s">
        <v>17</v>
      </c>
      <c r="O8" s="77" t="s">
        <v>26</v>
      </c>
      <c r="P8" s="80" t="s">
        <v>17</v>
      </c>
      <c r="Q8" s="80" t="s">
        <v>17</v>
      </c>
      <c r="R8" s="77" t="s">
        <v>26</v>
      </c>
      <c r="S8" s="80" t="s">
        <v>17</v>
      </c>
      <c r="T8" s="77" t="s">
        <v>26</v>
      </c>
      <c r="U8" s="80" t="s">
        <v>17</v>
      </c>
      <c r="V8" s="80" t="s">
        <v>17</v>
      </c>
      <c r="W8" s="80" t="s">
        <v>17</v>
      </c>
      <c r="X8" s="80" t="s">
        <v>83</v>
      </c>
      <c r="Y8" s="79" t="s">
        <v>57</v>
      </c>
      <c r="Z8" s="80" t="s">
        <v>83</v>
      </c>
      <c r="AA8" s="78" t="s">
        <v>18</v>
      </c>
      <c r="AB8" s="239"/>
      <c r="AC8" s="242"/>
      <c r="AD8" s="245"/>
      <c r="AE8" s="239"/>
      <c r="AF8" s="208"/>
      <c r="AG8" s="209"/>
    </row>
    <row r="9" spans="1:40" s="5" customFormat="1" ht="41.55" customHeight="1" x14ac:dyDescent="0.2">
      <c r="A9" s="286" t="s">
        <v>16</v>
      </c>
      <c r="B9" s="221" t="s">
        <v>53</v>
      </c>
      <c r="C9" s="221" t="s">
        <v>52</v>
      </c>
      <c r="D9" s="284" t="s">
        <v>38</v>
      </c>
      <c r="E9" s="289" t="s">
        <v>49</v>
      </c>
      <c r="F9" s="284" t="s">
        <v>0</v>
      </c>
      <c r="G9" s="284" t="s">
        <v>2</v>
      </c>
      <c r="H9" s="235" t="s">
        <v>100</v>
      </c>
      <c r="I9" s="281" t="s">
        <v>129</v>
      </c>
      <c r="J9" s="275" t="s">
        <v>9</v>
      </c>
      <c r="K9" s="276"/>
      <c r="L9" s="275" t="s">
        <v>39</v>
      </c>
      <c r="M9" s="279"/>
      <c r="N9" s="275" t="s">
        <v>40</v>
      </c>
      <c r="O9" s="279"/>
      <c r="P9" s="212" t="s">
        <v>89</v>
      </c>
      <c r="Q9" s="212" t="s">
        <v>88</v>
      </c>
      <c r="R9" s="247" t="s">
        <v>87</v>
      </c>
      <c r="S9" s="218" t="s">
        <v>51</v>
      </c>
      <c r="T9" s="221" t="s">
        <v>104</v>
      </c>
      <c r="U9" s="223" t="s">
        <v>106</v>
      </c>
      <c r="V9" s="224"/>
      <c r="W9" s="232" t="s">
        <v>150</v>
      </c>
      <c r="X9" s="235" t="s">
        <v>99</v>
      </c>
      <c r="Y9" s="218" t="s">
        <v>84</v>
      </c>
      <c r="Z9" s="229" t="s">
        <v>54</v>
      </c>
      <c r="AA9" s="215" t="s">
        <v>1</v>
      </c>
      <c r="AB9" s="239"/>
      <c r="AC9" s="242"/>
      <c r="AD9" s="245"/>
      <c r="AE9" s="239"/>
      <c r="AF9" s="208"/>
      <c r="AG9" s="209"/>
    </row>
    <row r="10" spans="1:40" s="5" customFormat="1" ht="41.55" customHeight="1" x14ac:dyDescent="0.2">
      <c r="A10" s="287"/>
      <c r="B10" s="285"/>
      <c r="C10" s="285"/>
      <c r="D10" s="285"/>
      <c r="E10" s="230"/>
      <c r="F10" s="285"/>
      <c r="G10" s="285"/>
      <c r="H10" s="236"/>
      <c r="I10" s="282"/>
      <c r="J10" s="277"/>
      <c r="K10" s="278"/>
      <c r="L10" s="277"/>
      <c r="M10" s="280"/>
      <c r="N10" s="277"/>
      <c r="O10" s="280"/>
      <c r="P10" s="213"/>
      <c r="Q10" s="213"/>
      <c r="R10" s="248"/>
      <c r="S10" s="219"/>
      <c r="T10" s="222"/>
      <c r="U10" s="225"/>
      <c r="V10" s="226"/>
      <c r="W10" s="233"/>
      <c r="X10" s="236"/>
      <c r="Y10" s="227"/>
      <c r="Z10" s="230"/>
      <c r="AA10" s="216"/>
      <c r="AB10" s="239"/>
      <c r="AC10" s="242"/>
      <c r="AD10" s="245"/>
      <c r="AE10" s="239"/>
      <c r="AF10" s="210"/>
      <c r="AG10" s="211"/>
      <c r="AI10" s="6" t="s">
        <v>110</v>
      </c>
      <c r="AL10" s="127" t="s">
        <v>128</v>
      </c>
    </row>
    <row r="11" spans="1:40" s="5" customFormat="1" ht="61.35" customHeight="1" x14ac:dyDescent="0.2">
      <c r="A11" s="288"/>
      <c r="B11" s="222"/>
      <c r="C11" s="222"/>
      <c r="D11" s="222"/>
      <c r="E11" s="231"/>
      <c r="F11" s="222"/>
      <c r="G11" s="222"/>
      <c r="H11" s="237"/>
      <c r="I11" s="283"/>
      <c r="J11" s="83" t="s">
        <v>50</v>
      </c>
      <c r="K11" s="84" t="s">
        <v>10</v>
      </c>
      <c r="L11" s="85" t="s">
        <v>119</v>
      </c>
      <c r="M11" s="84" t="s">
        <v>3</v>
      </c>
      <c r="N11" s="85" t="s">
        <v>120</v>
      </c>
      <c r="O11" s="83" t="s">
        <v>3</v>
      </c>
      <c r="P11" s="214"/>
      <c r="Q11" s="214"/>
      <c r="R11" s="249"/>
      <c r="S11" s="220"/>
      <c r="T11" s="91" t="s">
        <v>103</v>
      </c>
      <c r="U11" s="82" t="s">
        <v>86</v>
      </c>
      <c r="V11" s="82" t="s">
        <v>85</v>
      </c>
      <c r="W11" s="234"/>
      <c r="X11" s="237"/>
      <c r="Y11" s="228"/>
      <c r="Z11" s="231"/>
      <c r="AA11" s="217"/>
      <c r="AB11" s="240"/>
      <c r="AC11" s="243"/>
      <c r="AD11" s="246"/>
      <c r="AE11" s="240"/>
      <c r="AF11" s="15" t="s">
        <v>4</v>
      </c>
      <c r="AG11" s="16" t="s">
        <v>1</v>
      </c>
      <c r="AI11" s="67">
        <f>IF(AND($G$4&gt;0,OR($C$2="",$F$2="",$G$3="",$C$3="")),1,0)</f>
        <v>0</v>
      </c>
    </row>
    <row r="12" spans="1:40" s="5" customFormat="1" ht="33.75" customHeight="1" x14ac:dyDescent="0.2">
      <c r="A12" s="17" t="s">
        <v>11</v>
      </c>
      <c r="B12" s="52" t="s">
        <v>8</v>
      </c>
      <c r="C12" s="18" t="s">
        <v>34</v>
      </c>
      <c r="D12" s="53" t="s">
        <v>78</v>
      </c>
      <c r="E12" s="53" t="s">
        <v>79</v>
      </c>
      <c r="F12" s="20" t="s">
        <v>43</v>
      </c>
      <c r="G12" s="20" t="s">
        <v>69</v>
      </c>
      <c r="H12" s="21" t="s">
        <v>114</v>
      </c>
      <c r="I12" s="19" t="s">
        <v>133</v>
      </c>
      <c r="J12" s="19" t="s">
        <v>35</v>
      </c>
      <c r="K12" s="20" t="s">
        <v>7</v>
      </c>
      <c r="L12" s="21">
        <v>60.122999999999998</v>
      </c>
      <c r="M12" s="20" t="s">
        <v>6</v>
      </c>
      <c r="N12" s="21">
        <v>40.122999999999998</v>
      </c>
      <c r="O12" s="53" t="str">
        <f t="shared" ref="O12:O47" si="1">IF(M12="","",M12)</f>
        <v>s</v>
      </c>
      <c r="P12" s="19">
        <v>2010</v>
      </c>
      <c r="Q12" s="19">
        <v>2018</v>
      </c>
      <c r="R12" s="126">
        <f>IF($L12="","",ROUNDDOWN((ABS($L12-$N12)/$L12)/($Q12-$P12)*100,1))</f>
        <v>4.0999999999999996</v>
      </c>
      <c r="S12" s="21" t="s">
        <v>12</v>
      </c>
      <c r="T12" s="54" t="str">
        <f t="shared" ref="T12:T47" si="2">IF(U12="","",CONCATENATE(U12,"mm"," ","×"," ",V12,"mm"))</f>
        <v>100mm × 100mm</v>
      </c>
      <c r="U12" s="21">
        <v>100</v>
      </c>
      <c r="V12" s="21">
        <v>100</v>
      </c>
      <c r="W12" s="19" t="s">
        <v>137</v>
      </c>
      <c r="X12" s="21" t="s">
        <v>116</v>
      </c>
      <c r="Y12" s="70">
        <v>300</v>
      </c>
      <c r="Z12" s="20" t="s">
        <v>121</v>
      </c>
      <c r="AA12" s="39"/>
      <c r="AB12" s="106"/>
      <c r="AC12" s="107"/>
      <c r="AD12" s="140"/>
      <c r="AE12" s="106"/>
      <c r="AF12" s="112" t="s">
        <v>28</v>
      </c>
      <c r="AG12" s="22"/>
      <c r="AI12" s="6" t="s">
        <v>110</v>
      </c>
      <c r="AJ12" s="6" t="s">
        <v>111</v>
      </c>
      <c r="AK12" s="6" t="s">
        <v>60</v>
      </c>
      <c r="AL12" s="6" t="s">
        <v>112</v>
      </c>
      <c r="AM12" s="7" t="s">
        <v>23</v>
      </c>
      <c r="AN12" s="7" t="s">
        <v>24</v>
      </c>
    </row>
    <row r="13" spans="1:40" s="5" customFormat="1" ht="34.5" customHeight="1" x14ac:dyDescent="0.2">
      <c r="A13" s="49">
        <f t="shared" ref="A13:A47" si="3">ROW()-12</f>
        <v>1</v>
      </c>
      <c r="B13" s="50" t="str">
        <f>IF($C13="","","工作機械")</f>
        <v>工作機械</v>
      </c>
      <c r="C13" s="61" t="s">
        <v>61</v>
      </c>
      <c r="D13" s="24" t="str">
        <f>IF($C$2="","",IF($B13&lt;&gt;"",$C$2,""))</f>
        <v>○○○株式会社</v>
      </c>
      <c r="E13" s="24" t="str">
        <f>IF($F$2="","",IF($B13&lt;&gt;"",$F$2,""))</f>
        <v>マルマルマル</v>
      </c>
      <c r="F13" s="62" t="s">
        <v>66</v>
      </c>
      <c r="G13" s="62" t="s">
        <v>5</v>
      </c>
      <c r="H13" s="65" t="s">
        <v>118</v>
      </c>
      <c r="I13" s="62" t="s">
        <v>130</v>
      </c>
      <c r="J13" s="63" t="s">
        <v>62</v>
      </c>
      <c r="K13" s="64" t="s">
        <v>7</v>
      </c>
      <c r="L13" s="73">
        <v>60.234000000000002</v>
      </c>
      <c r="M13" s="64" t="s">
        <v>63</v>
      </c>
      <c r="N13" s="73">
        <v>40.234999999999999</v>
      </c>
      <c r="O13" s="28" t="str">
        <f t="shared" si="1"/>
        <v>s</v>
      </c>
      <c r="P13" s="63">
        <v>2010</v>
      </c>
      <c r="Q13" s="63">
        <v>2019</v>
      </c>
      <c r="R13" s="124">
        <f>IFERROR(IF($L13="","",ROUNDDOWN((ABS($L13-$N13)/$L13)/IF($Q13="","",IF(($Q13-$P13)=0,1,($Q13-$P13)))*100,1)),"")</f>
        <v>3.6</v>
      </c>
      <c r="S13" s="65" t="s">
        <v>64</v>
      </c>
      <c r="T13" s="30" t="str">
        <f t="shared" si="2"/>
        <v>100mm × 100mm</v>
      </c>
      <c r="U13" s="65">
        <v>100</v>
      </c>
      <c r="V13" s="65">
        <v>100</v>
      </c>
      <c r="W13" s="65" t="s">
        <v>137</v>
      </c>
      <c r="X13" s="139"/>
      <c r="Y13" s="74">
        <v>300</v>
      </c>
      <c r="Z13" s="62"/>
      <c r="AA13" s="66"/>
      <c r="AB13" s="108"/>
      <c r="AC13" s="109"/>
      <c r="AD13" s="141">
        <f>IF($B13="","",IF(AND($B13&lt;&gt;"",$C$3="あり"),1,0))</f>
        <v>1</v>
      </c>
      <c r="AE13" s="108"/>
      <c r="AF13" s="115"/>
      <c r="AG13" s="31"/>
      <c r="AI13" s="8">
        <f>IF(AND($C13&lt;&gt;"",OR(F13="",G13="",H13="",J13="",K13="",L13="",M13="",N13="",P13="",Q13="",S13="",U13="",V13="",W13="")),1,0)</f>
        <v>0</v>
      </c>
      <c r="AJ13" s="8">
        <f>IF(AND($G13&lt;&gt;"",AND(H13=※編集不可※選択項目!$C$3,X13="")),1,0)</f>
        <v>0</v>
      </c>
      <c r="AK13" s="8">
        <f t="shared" ref="AK13:AK47" si="4">IF(AND($G13&lt;&gt;"",COUNTIF($G13,"*■*")&gt;0,$Z13=""),1,0)</f>
        <v>0</v>
      </c>
      <c r="AL13" s="8" t="str">
        <f t="shared" ref="AL13" si="5">IF(G13="","",TEXT(G13,"G/標準"))</f>
        <v>aaaa-bbbb</v>
      </c>
      <c r="AM13" s="128">
        <f>IF(AL13="",0,COUNTIF($AL$13:$AL$312,AL13))</f>
        <v>2</v>
      </c>
      <c r="AN13" s="9">
        <f>IF(R13&lt;1,1,0)</f>
        <v>0</v>
      </c>
    </row>
    <row r="14" spans="1:40" s="5" customFormat="1" ht="34.5" customHeight="1" x14ac:dyDescent="0.2">
      <c r="A14" s="49">
        <f t="shared" si="3"/>
        <v>2</v>
      </c>
      <c r="B14" s="50" t="str">
        <f t="shared" ref="B14:B47" si="6">IF($C14="","","工作機械")</f>
        <v>工作機械</v>
      </c>
      <c r="C14" s="61" t="s">
        <v>61</v>
      </c>
      <c r="D14" s="24" t="str">
        <f t="shared" ref="D14:D47" si="7">IF($C$2="","",IF($B14&lt;&gt;"",$C$2,""))</f>
        <v>○○○株式会社</v>
      </c>
      <c r="E14" s="24" t="str">
        <f t="shared" ref="E14:E47" si="8">IF($F$2="","",IF($B14&lt;&gt;"",$F$2,""))</f>
        <v>マルマルマル</v>
      </c>
      <c r="F14" s="62" t="s">
        <v>67</v>
      </c>
      <c r="G14" s="62" t="s">
        <v>5</v>
      </c>
      <c r="H14" s="65" t="s">
        <v>118</v>
      </c>
      <c r="I14" s="62" t="s">
        <v>131</v>
      </c>
      <c r="J14" s="63" t="s">
        <v>62</v>
      </c>
      <c r="K14" s="64" t="s">
        <v>7</v>
      </c>
      <c r="L14" s="73">
        <v>60</v>
      </c>
      <c r="M14" s="64" t="s">
        <v>63</v>
      </c>
      <c r="N14" s="73">
        <v>40</v>
      </c>
      <c r="O14" s="28" t="str">
        <f t="shared" si="1"/>
        <v>s</v>
      </c>
      <c r="P14" s="63">
        <v>2010</v>
      </c>
      <c r="Q14" s="63">
        <v>2019</v>
      </c>
      <c r="R14" s="124">
        <f t="shared" ref="R14:R47" si="9">IFERROR(IF($L14="","",ROUNDDOWN((ABS($L14-$N14)/$L14)/IF($Q14="","",IF(($Q14-$P14)=0,1,($Q14-$P14)))*100,1)),"")</f>
        <v>3.7</v>
      </c>
      <c r="S14" s="65" t="s">
        <v>64</v>
      </c>
      <c r="T14" s="30" t="str">
        <f t="shared" si="2"/>
        <v/>
      </c>
      <c r="U14" s="65"/>
      <c r="V14" s="65"/>
      <c r="W14" s="65" t="s">
        <v>138</v>
      </c>
      <c r="X14" s="139"/>
      <c r="Y14" s="74"/>
      <c r="Z14" s="62"/>
      <c r="AA14" s="66" t="s">
        <v>82</v>
      </c>
      <c r="AB14" s="108"/>
      <c r="AC14" s="109"/>
      <c r="AD14" s="141">
        <f t="shared" ref="AD14:AD47" si="10">IF($B14="","",IF(AND($B14&lt;&gt;"",$C$3="あり"),1,0))</f>
        <v>1</v>
      </c>
      <c r="AE14" s="108"/>
      <c r="AF14" s="115"/>
      <c r="AG14" s="31"/>
      <c r="AI14" s="8">
        <f t="shared" ref="AI14:AI47" si="11">IF(AND($C14&lt;&gt;"",OR(F14="",G14="",H14="",J14="",K14="",L14="",M14="",N14="",P14="",Q14="",S14="",U14="",V14="",W14="")),1,0)</f>
        <v>1</v>
      </c>
      <c r="AJ14" s="8">
        <f>IF(AND($G14&lt;&gt;"",AND(H14=※編集不可※選択項目!$C$3,X14="")),1,0)</f>
        <v>0</v>
      </c>
      <c r="AK14" s="8">
        <f t="shared" si="4"/>
        <v>0</v>
      </c>
      <c r="AL14" s="8" t="str">
        <f t="shared" ref="AL14:AL47" si="12">IF(G14="","",TEXT(G14,"G/標準"))</f>
        <v>aaaa-bbbb</v>
      </c>
      <c r="AM14" s="128">
        <f t="shared" ref="AM14:AM47" si="13">IF(AL14="",0,COUNTIF($AL$13:$AL$312,AL14))</f>
        <v>2</v>
      </c>
      <c r="AN14" s="9">
        <f t="shared" ref="AN14:AN47" si="14">IF(R14&lt;1,1,0)</f>
        <v>0</v>
      </c>
    </row>
    <row r="15" spans="1:40" s="5" customFormat="1" ht="34.5" customHeight="1" x14ac:dyDescent="0.2">
      <c r="A15" s="49">
        <f t="shared" si="3"/>
        <v>3</v>
      </c>
      <c r="B15" s="50" t="str">
        <f t="shared" si="6"/>
        <v>工作機械</v>
      </c>
      <c r="C15" s="61" t="s">
        <v>61</v>
      </c>
      <c r="D15" s="24" t="str">
        <f t="shared" si="7"/>
        <v>○○○株式会社</v>
      </c>
      <c r="E15" s="24" t="str">
        <f t="shared" si="8"/>
        <v>マルマルマル</v>
      </c>
      <c r="F15" s="62" t="s">
        <v>68</v>
      </c>
      <c r="G15" s="62" t="s">
        <v>59</v>
      </c>
      <c r="H15" s="65" t="s">
        <v>114</v>
      </c>
      <c r="I15" s="62"/>
      <c r="J15" s="63" t="s">
        <v>62</v>
      </c>
      <c r="K15" s="64" t="s">
        <v>7</v>
      </c>
      <c r="L15" s="73">
        <v>60</v>
      </c>
      <c r="M15" s="64" t="s">
        <v>63</v>
      </c>
      <c r="N15" s="73">
        <v>40</v>
      </c>
      <c r="O15" s="28" t="str">
        <f t="shared" si="1"/>
        <v>s</v>
      </c>
      <c r="P15" s="63">
        <v>2010</v>
      </c>
      <c r="Q15" s="63">
        <v>2019</v>
      </c>
      <c r="R15" s="124">
        <f>IFERROR(IF($L15="","",ROUNDDOWN((ABS($L15-$N15)/$L15)/IF($Q15="","",IF(($Q15-$P15)=0,1,($Q15-$P15)))*100,1)),"")</f>
        <v>3.7</v>
      </c>
      <c r="S15" s="65" t="s">
        <v>65</v>
      </c>
      <c r="T15" s="30" t="str">
        <f t="shared" si="2"/>
        <v>120mm × 120mm</v>
      </c>
      <c r="U15" s="65">
        <v>120</v>
      </c>
      <c r="V15" s="65">
        <v>120</v>
      </c>
      <c r="W15" s="65" t="s">
        <v>137</v>
      </c>
      <c r="X15" s="139" t="s">
        <v>117</v>
      </c>
      <c r="Y15" s="74"/>
      <c r="Z15" s="62" t="s">
        <v>121</v>
      </c>
      <c r="AA15" s="66"/>
      <c r="AB15" s="108"/>
      <c r="AC15" s="109"/>
      <c r="AD15" s="141">
        <f t="shared" si="10"/>
        <v>1</v>
      </c>
      <c r="AE15" s="108"/>
      <c r="AF15" s="115"/>
      <c r="AG15" s="31"/>
      <c r="AI15" s="8">
        <f t="shared" si="11"/>
        <v>0</v>
      </c>
      <c r="AJ15" s="8">
        <f>IF(AND($G15&lt;&gt;"",AND(H15=※編集不可※選択項目!$C$3,X15="")),1,0)</f>
        <v>0</v>
      </c>
      <c r="AK15" s="8">
        <f t="shared" si="4"/>
        <v>0</v>
      </c>
      <c r="AL15" s="8" t="str">
        <f t="shared" si="12"/>
        <v>bbb■</v>
      </c>
      <c r="AM15" s="128">
        <f t="shared" si="13"/>
        <v>2</v>
      </c>
      <c r="AN15" s="9">
        <f t="shared" si="14"/>
        <v>0</v>
      </c>
    </row>
    <row r="16" spans="1:40" s="5" customFormat="1" ht="34.5" customHeight="1" x14ac:dyDescent="0.2">
      <c r="A16" s="49">
        <f t="shared" si="3"/>
        <v>4</v>
      </c>
      <c r="B16" s="50" t="str">
        <f t="shared" si="6"/>
        <v>工作機械</v>
      </c>
      <c r="C16" s="61" t="s">
        <v>61</v>
      </c>
      <c r="D16" s="24" t="str">
        <f t="shared" si="7"/>
        <v>○○○株式会社</v>
      </c>
      <c r="E16" s="24" t="str">
        <f t="shared" si="8"/>
        <v>マルマルマル</v>
      </c>
      <c r="F16" s="62" t="s">
        <v>68</v>
      </c>
      <c r="G16" s="62" t="s">
        <v>59</v>
      </c>
      <c r="H16" s="65" t="s">
        <v>114</v>
      </c>
      <c r="I16" s="62" t="s">
        <v>132</v>
      </c>
      <c r="J16" s="63" t="s">
        <v>62</v>
      </c>
      <c r="K16" s="64" t="s">
        <v>7</v>
      </c>
      <c r="L16" s="73">
        <v>10</v>
      </c>
      <c r="M16" s="64" t="s">
        <v>63</v>
      </c>
      <c r="N16" s="73">
        <v>40</v>
      </c>
      <c r="O16" s="28" t="str">
        <f t="shared" si="1"/>
        <v>s</v>
      </c>
      <c r="P16" s="63"/>
      <c r="Q16" s="63">
        <v>2019</v>
      </c>
      <c r="R16" s="124">
        <f>IFERROR(IF($L16="","",ROUNDDOWN((ABS($L16-$N16)/$L16)/IF($Q16="","",IF(($Q16-$P16)=0,1,($Q16-$P16)))*100,1)),"")</f>
        <v>0.1</v>
      </c>
      <c r="S16" s="65" t="s">
        <v>65</v>
      </c>
      <c r="T16" s="30" t="str">
        <f t="shared" si="2"/>
        <v>120mm × 120mm</v>
      </c>
      <c r="U16" s="65">
        <v>120</v>
      </c>
      <c r="V16" s="65">
        <v>120</v>
      </c>
      <c r="W16" s="65" t="s">
        <v>139</v>
      </c>
      <c r="X16" s="139" t="s">
        <v>115</v>
      </c>
      <c r="Y16" s="74"/>
      <c r="Z16" s="62" t="s">
        <v>121</v>
      </c>
      <c r="AA16" s="66"/>
      <c r="AB16" s="108"/>
      <c r="AC16" s="109"/>
      <c r="AD16" s="141">
        <f t="shared" si="10"/>
        <v>1</v>
      </c>
      <c r="AE16" s="108"/>
      <c r="AF16" s="115"/>
      <c r="AG16" s="31"/>
      <c r="AI16" s="8">
        <f t="shared" si="11"/>
        <v>1</v>
      </c>
      <c r="AJ16" s="8">
        <f>IF(AND($G16&lt;&gt;"",AND(H16=※編集不可※選択項目!$C$3,X16="")),1,0)</f>
        <v>0</v>
      </c>
      <c r="AK16" s="8">
        <f t="shared" si="4"/>
        <v>0</v>
      </c>
      <c r="AL16" s="8" t="str">
        <f t="shared" si="12"/>
        <v>bbb■</v>
      </c>
      <c r="AM16" s="128">
        <f t="shared" si="13"/>
        <v>2</v>
      </c>
      <c r="AN16" s="9">
        <f t="shared" si="14"/>
        <v>1</v>
      </c>
    </row>
    <row r="17" spans="1:40" s="5" customFormat="1" ht="34.5" customHeight="1" x14ac:dyDescent="0.2">
      <c r="A17" s="49">
        <f t="shared" si="3"/>
        <v>5</v>
      </c>
      <c r="B17" s="50" t="str">
        <f t="shared" si="6"/>
        <v>工作機械</v>
      </c>
      <c r="C17" s="61" t="s">
        <v>61</v>
      </c>
      <c r="D17" s="24" t="str">
        <f t="shared" si="7"/>
        <v>○○○株式会社</v>
      </c>
      <c r="E17" s="24" t="str">
        <f t="shared" si="8"/>
        <v>マルマルマル</v>
      </c>
      <c r="F17" s="62" t="s">
        <v>68</v>
      </c>
      <c r="G17" s="62" t="s">
        <v>58</v>
      </c>
      <c r="H17" s="65" t="s">
        <v>118</v>
      </c>
      <c r="I17" s="62"/>
      <c r="J17" s="63" t="s">
        <v>97</v>
      </c>
      <c r="K17" s="64" t="s">
        <v>127</v>
      </c>
      <c r="L17" s="73"/>
      <c r="M17" s="64" t="s">
        <v>126</v>
      </c>
      <c r="N17" s="73">
        <v>10</v>
      </c>
      <c r="O17" s="28" t="str">
        <f t="shared" si="1"/>
        <v>kW</v>
      </c>
      <c r="P17" s="63">
        <v>1900</v>
      </c>
      <c r="Q17" s="63">
        <v>2020</v>
      </c>
      <c r="R17" s="124" t="str">
        <f t="shared" si="9"/>
        <v/>
      </c>
      <c r="S17" s="65"/>
      <c r="T17" s="30" t="str">
        <f t="shared" si="2"/>
        <v>130mm × 110mm</v>
      </c>
      <c r="U17" s="65">
        <v>130</v>
      </c>
      <c r="V17" s="65">
        <v>110</v>
      </c>
      <c r="W17" s="65" t="s">
        <v>145</v>
      </c>
      <c r="X17" s="139"/>
      <c r="Y17" s="74">
        <v>500</v>
      </c>
      <c r="Z17" s="62"/>
      <c r="AA17" s="66"/>
      <c r="AB17" s="108"/>
      <c r="AC17" s="109"/>
      <c r="AD17" s="141">
        <f t="shared" si="10"/>
        <v>1</v>
      </c>
      <c r="AE17" s="108"/>
      <c r="AF17" s="115"/>
      <c r="AG17" s="31"/>
      <c r="AI17" s="8">
        <f t="shared" si="11"/>
        <v>1</v>
      </c>
      <c r="AJ17" s="8">
        <f>IF(AND($G17&lt;&gt;"",AND(H17=※編集不可※選択項目!$C$3,X17="")),1,0)</f>
        <v>0</v>
      </c>
      <c r="AK17" s="8">
        <f t="shared" si="4"/>
        <v>0</v>
      </c>
      <c r="AL17" s="8" t="str">
        <f t="shared" si="12"/>
        <v>bbb</v>
      </c>
      <c r="AM17" s="128">
        <f t="shared" si="13"/>
        <v>1</v>
      </c>
      <c r="AN17" s="9">
        <f t="shared" si="14"/>
        <v>0</v>
      </c>
    </row>
    <row r="18" spans="1:40" s="5" customFormat="1" ht="34.5" customHeight="1" x14ac:dyDescent="0.2">
      <c r="A18" s="49">
        <f t="shared" si="3"/>
        <v>6</v>
      </c>
      <c r="B18" s="50" t="str">
        <f t="shared" si="6"/>
        <v/>
      </c>
      <c r="C18" s="61"/>
      <c r="D18" s="24" t="str">
        <f t="shared" si="7"/>
        <v/>
      </c>
      <c r="E18" s="24" t="str">
        <f t="shared" si="8"/>
        <v/>
      </c>
      <c r="F18" s="62"/>
      <c r="G18" s="62"/>
      <c r="H18" s="65"/>
      <c r="I18" s="62"/>
      <c r="J18" s="63"/>
      <c r="K18" s="64"/>
      <c r="L18" s="73"/>
      <c r="M18" s="64"/>
      <c r="N18" s="73"/>
      <c r="O18" s="28" t="str">
        <f t="shared" si="1"/>
        <v/>
      </c>
      <c r="P18" s="63"/>
      <c r="Q18" s="63"/>
      <c r="R18" s="124" t="str">
        <f t="shared" si="9"/>
        <v/>
      </c>
      <c r="S18" s="65"/>
      <c r="T18" s="30" t="str">
        <f t="shared" si="2"/>
        <v/>
      </c>
      <c r="U18" s="65"/>
      <c r="V18" s="65"/>
      <c r="W18" s="65"/>
      <c r="X18" s="139"/>
      <c r="Y18" s="74"/>
      <c r="Z18" s="62"/>
      <c r="AA18" s="66"/>
      <c r="AB18" s="108"/>
      <c r="AC18" s="109"/>
      <c r="AD18" s="141" t="str">
        <f t="shared" si="10"/>
        <v/>
      </c>
      <c r="AE18" s="108"/>
      <c r="AF18" s="115"/>
      <c r="AG18" s="31"/>
      <c r="AI18" s="8">
        <f t="shared" si="11"/>
        <v>0</v>
      </c>
      <c r="AJ18" s="8">
        <f>IF(AND($G18&lt;&gt;"",AND(H18=※編集不可※選択項目!$C$3,X18="")),1,0)</f>
        <v>0</v>
      </c>
      <c r="AK18" s="8">
        <f t="shared" si="4"/>
        <v>0</v>
      </c>
      <c r="AL18" s="8" t="str">
        <f t="shared" si="12"/>
        <v/>
      </c>
      <c r="AM18" s="128">
        <f t="shared" si="13"/>
        <v>0</v>
      </c>
      <c r="AN18" s="9">
        <f t="shared" si="14"/>
        <v>0</v>
      </c>
    </row>
    <row r="19" spans="1:40" s="5" customFormat="1" ht="34.5" customHeight="1" x14ac:dyDescent="0.2">
      <c r="A19" s="49">
        <f t="shared" si="3"/>
        <v>7</v>
      </c>
      <c r="B19" s="50" t="str">
        <f t="shared" si="6"/>
        <v/>
      </c>
      <c r="C19" s="61"/>
      <c r="D19" s="24" t="str">
        <f t="shared" si="7"/>
        <v/>
      </c>
      <c r="E19" s="24" t="str">
        <f t="shared" si="8"/>
        <v/>
      </c>
      <c r="F19" s="62"/>
      <c r="G19" s="62"/>
      <c r="H19" s="65"/>
      <c r="I19" s="62"/>
      <c r="J19" s="63"/>
      <c r="K19" s="64"/>
      <c r="L19" s="73"/>
      <c r="M19" s="64"/>
      <c r="N19" s="73"/>
      <c r="O19" s="28" t="str">
        <f t="shared" si="1"/>
        <v/>
      </c>
      <c r="P19" s="63"/>
      <c r="Q19" s="63"/>
      <c r="R19" s="124" t="str">
        <f t="shared" si="9"/>
        <v/>
      </c>
      <c r="S19" s="65"/>
      <c r="T19" s="30" t="str">
        <f t="shared" si="2"/>
        <v/>
      </c>
      <c r="U19" s="65"/>
      <c r="V19" s="65"/>
      <c r="W19" s="65"/>
      <c r="X19" s="139"/>
      <c r="Y19" s="74"/>
      <c r="Z19" s="62"/>
      <c r="AA19" s="66"/>
      <c r="AB19" s="108"/>
      <c r="AC19" s="109"/>
      <c r="AD19" s="141" t="str">
        <f t="shared" si="10"/>
        <v/>
      </c>
      <c r="AE19" s="108"/>
      <c r="AF19" s="115"/>
      <c r="AG19" s="31"/>
      <c r="AI19" s="8">
        <f t="shared" si="11"/>
        <v>0</v>
      </c>
      <c r="AJ19" s="8">
        <f>IF(AND($G19&lt;&gt;"",AND(H19=※編集不可※選択項目!$C$3,X19="")),1,0)</f>
        <v>0</v>
      </c>
      <c r="AK19" s="8">
        <f t="shared" si="4"/>
        <v>0</v>
      </c>
      <c r="AL19" s="8" t="str">
        <f t="shared" si="12"/>
        <v/>
      </c>
      <c r="AM19" s="9">
        <f t="shared" si="13"/>
        <v>0</v>
      </c>
      <c r="AN19" s="9">
        <f t="shared" si="14"/>
        <v>0</v>
      </c>
    </row>
    <row r="20" spans="1:40" s="5" customFormat="1" ht="34.5" customHeight="1" x14ac:dyDescent="0.2">
      <c r="A20" s="49">
        <f t="shared" si="3"/>
        <v>8</v>
      </c>
      <c r="B20" s="50" t="str">
        <f t="shared" si="6"/>
        <v/>
      </c>
      <c r="C20" s="61"/>
      <c r="D20" s="24" t="str">
        <f t="shared" si="7"/>
        <v/>
      </c>
      <c r="E20" s="24" t="str">
        <f t="shared" si="8"/>
        <v/>
      </c>
      <c r="F20" s="62"/>
      <c r="G20" s="62"/>
      <c r="H20" s="65"/>
      <c r="I20" s="62"/>
      <c r="J20" s="63"/>
      <c r="K20" s="64"/>
      <c r="L20" s="73"/>
      <c r="M20" s="64"/>
      <c r="N20" s="73"/>
      <c r="O20" s="28" t="str">
        <f t="shared" si="1"/>
        <v/>
      </c>
      <c r="P20" s="63"/>
      <c r="Q20" s="63"/>
      <c r="R20" s="124" t="str">
        <f t="shared" si="9"/>
        <v/>
      </c>
      <c r="S20" s="65"/>
      <c r="T20" s="30" t="str">
        <f t="shared" si="2"/>
        <v/>
      </c>
      <c r="U20" s="65"/>
      <c r="V20" s="65"/>
      <c r="W20" s="65"/>
      <c r="X20" s="139"/>
      <c r="Y20" s="74"/>
      <c r="Z20" s="62"/>
      <c r="AA20" s="66"/>
      <c r="AB20" s="108"/>
      <c r="AC20" s="109"/>
      <c r="AD20" s="141" t="str">
        <f t="shared" si="10"/>
        <v/>
      </c>
      <c r="AE20" s="108"/>
      <c r="AF20" s="115"/>
      <c r="AG20" s="31"/>
      <c r="AI20" s="8">
        <f t="shared" si="11"/>
        <v>0</v>
      </c>
      <c r="AJ20" s="8">
        <f>IF(AND($G20&lt;&gt;"",AND(H20=※編集不可※選択項目!$C$3,X20="")),1,0)</f>
        <v>0</v>
      </c>
      <c r="AK20" s="8">
        <f t="shared" si="4"/>
        <v>0</v>
      </c>
      <c r="AL20" s="8" t="str">
        <f t="shared" si="12"/>
        <v/>
      </c>
      <c r="AM20" s="9">
        <f t="shared" si="13"/>
        <v>0</v>
      </c>
      <c r="AN20" s="9">
        <f t="shared" si="14"/>
        <v>0</v>
      </c>
    </row>
    <row r="21" spans="1:40" s="5" customFormat="1" ht="34.5" customHeight="1" x14ac:dyDescent="0.2">
      <c r="A21" s="49">
        <f t="shared" si="3"/>
        <v>9</v>
      </c>
      <c r="B21" s="50" t="str">
        <f t="shared" si="6"/>
        <v/>
      </c>
      <c r="C21" s="61"/>
      <c r="D21" s="24" t="str">
        <f t="shared" si="7"/>
        <v/>
      </c>
      <c r="E21" s="24" t="str">
        <f t="shared" si="8"/>
        <v/>
      </c>
      <c r="F21" s="62"/>
      <c r="G21" s="62"/>
      <c r="H21" s="65"/>
      <c r="I21" s="62"/>
      <c r="J21" s="63"/>
      <c r="K21" s="64"/>
      <c r="L21" s="73"/>
      <c r="M21" s="64"/>
      <c r="N21" s="73"/>
      <c r="O21" s="28" t="str">
        <f t="shared" si="1"/>
        <v/>
      </c>
      <c r="P21" s="63"/>
      <c r="Q21" s="63"/>
      <c r="R21" s="124" t="str">
        <f t="shared" si="9"/>
        <v/>
      </c>
      <c r="S21" s="65"/>
      <c r="T21" s="30" t="str">
        <f t="shared" si="2"/>
        <v/>
      </c>
      <c r="U21" s="65"/>
      <c r="V21" s="65"/>
      <c r="W21" s="65"/>
      <c r="X21" s="139"/>
      <c r="Y21" s="74"/>
      <c r="Z21" s="62"/>
      <c r="AA21" s="66"/>
      <c r="AB21" s="108"/>
      <c r="AC21" s="109"/>
      <c r="AD21" s="141" t="str">
        <f t="shared" si="10"/>
        <v/>
      </c>
      <c r="AE21" s="108"/>
      <c r="AF21" s="115"/>
      <c r="AG21" s="31"/>
      <c r="AI21" s="8">
        <f t="shared" si="11"/>
        <v>0</v>
      </c>
      <c r="AJ21" s="8">
        <f>IF(AND($G21&lt;&gt;"",AND(H21=※編集不可※選択項目!$C$3,X21="")),1,0)</f>
        <v>0</v>
      </c>
      <c r="AK21" s="8">
        <f t="shared" si="4"/>
        <v>0</v>
      </c>
      <c r="AL21" s="8" t="str">
        <f t="shared" si="12"/>
        <v/>
      </c>
      <c r="AM21" s="9">
        <f t="shared" si="13"/>
        <v>0</v>
      </c>
      <c r="AN21" s="9">
        <f t="shared" si="14"/>
        <v>0</v>
      </c>
    </row>
    <row r="22" spans="1:40" s="5" customFormat="1" ht="34.5" customHeight="1" x14ac:dyDescent="0.2">
      <c r="A22" s="49">
        <f t="shared" si="3"/>
        <v>10</v>
      </c>
      <c r="B22" s="50" t="str">
        <f t="shared" si="6"/>
        <v/>
      </c>
      <c r="C22" s="61"/>
      <c r="D22" s="24" t="str">
        <f t="shared" si="7"/>
        <v/>
      </c>
      <c r="E22" s="24" t="str">
        <f t="shared" si="8"/>
        <v/>
      </c>
      <c r="F22" s="62"/>
      <c r="G22" s="62"/>
      <c r="H22" s="65"/>
      <c r="I22" s="62"/>
      <c r="J22" s="63"/>
      <c r="K22" s="64"/>
      <c r="L22" s="73"/>
      <c r="M22" s="64"/>
      <c r="N22" s="73"/>
      <c r="O22" s="28" t="str">
        <f t="shared" si="1"/>
        <v/>
      </c>
      <c r="P22" s="63"/>
      <c r="Q22" s="63"/>
      <c r="R22" s="124" t="str">
        <f t="shared" si="9"/>
        <v/>
      </c>
      <c r="S22" s="65"/>
      <c r="T22" s="30" t="str">
        <f t="shared" si="2"/>
        <v/>
      </c>
      <c r="U22" s="65"/>
      <c r="V22" s="65"/>
      <c r="W22" s="65"/>
      <c r="X22" s="139"/>
      <c r="Y22" s="74"/>
      <c r="Z22" s="62"/>
      <c r="AA22" s="66"/>
      <c r="AB22" s="108"/>
      <c r="AC22" s="109"/>
      <c r="AD22" s="141" t="str">
        <f t="shared" si="10"/>
        <v/>
      </c>
      <c r="AE22" s="108"/>
      <c r="AF22" s="115"/>
      <c r="AG22" s="31"/>
      <c r="AI22" s="8">
        <f t="shared" si="11"/>
        <v>0</v>
      </c>
      <c r="AJ22" s="8">
        <f>IF(AND($G22&lt;&gt;"",AND(H22=※編集不可※選択項目!$C$3,X22="")),1,0)</f>
        <v>0</v>
      </c>
      <c r="AK22" s="8">
        <f t="shared" si="4"/>
        <v>0</v>
      </c>
      <c r="AL22" s="8" t="str">
        <f t="shared" si="12"/>
        <v/>
      </c>
      <c r="AM22" s="9">
        <f t="shared" si="13"/>
        <v>0</v>
      </c>
      <c r="AN22" s="9">
        <f t="shared" si="14"/>
        <v>0</v>
      </c>
    </row>
    <row r="23" spans="1:40" s="5" customFormat="1" ht="34.5" customHeight="1" x14ac:dyDescent="0.2">
      <c r="A23" s="49">
        <f t="shared" si="3"/>
        <v>11</v>
      </c>
      <c r="B23" s="50" t="str">
        <f t="shared" si="6"/>
        <v/>
      </c>
      <c r="C23" s="61"/>
      <c r="D23" s="24" t="str">
        <f t="shared" si="7"/>
        <v/>
      </c>
      <c r="E23" s="24" t="str">
        <f t="shared" si="8"/>
        <v/>
      </c>
      <c r="F23" s="62"/>
      <c r="G23" s="62"/>
      <c r="H23" s="65"/>
      <c r="I23" s="62"/>
      <c r="J23" s="63"/>
      <c r="K23" s="64"/>
      <c r="L23" s="73"/>
      <c r="M23" s="64"/>
      <c r="N23" s="73"/>
      <c r="O23" s="28" t="str">
        <f t="shared" si="1"/>
        <v/>
      </c>
      <c r="P23" s="63"/>
      <c r="Q23" s="63"/>
      <c r="R23" s="124" t="str">
        <f t="shared" si="9"/>
        <v/>
      </c>
      <c r="S23" s="65"/>
      <c r="T23" s="30" t="str">
        <f t="shared" si="2"/>
        <v/>
      </c>
      <c r="U23" s="65"/>
      <c r="V23" s="65"/>
      <c r="W23" s="65"/>
      <c r="X23" s="139"/>
      <c r="Y23" s="74"/>
      <c r="Z23" s="62"/>
      <c r="AA23" s="66"/>
      <c r="AB23" s="108"/>
      <c r="AC23" s="109"/>
      <c r="AD23" s="141" t="str">
        <f t="shared" si="10"/>
        <v/>
      </c>
      <c r="AE23" s="108"/>
      <c r="AF23" s="115"/>
      <c r="AG23" s="31"/>
      <c r="AI23" s="8">
        <f t="shared" si="11"/>
        <v>0</v>
      </c>
      <c r="AJ23" s="8">
        <f>IF(AND($G23&lt;&gt;"",AND(H23=※編集不可※選択項目!$C$3,X23="")),1,0)</f>
        <v>0</v>
      </c>
      <c r="AK23" s="8">
        <f t="shared" si="4"/>
        <v>0</v>
      </c>
      <c r="AL23" s="8" t="str">
        <f t="shared" si="12"/>
        <v/>
      </c>
      <c r="AM23" s="9">
        <f t="shared" si="13"/>
        <v>0</v>
      </c>
      <c r="AN23" s="9">
        <f t="shared" si="14"/>
        <v>0</v>
      </c>
    </row>
    <row r="24" spans="1:40" s="5" customFormat="1" ht="34.5" customHeight="1" x14ac:dyDescent="0.2">
      <c r="A24" s="49">
        <f t="shared" si="3"/>
        <v>12</v>
      </c>
      <c r="B24" s="50" t="str">
        <f t="shared" si="6"/>
        <v/>
      </c>
      <c r="C24" s="61"/>
      <c r="D24" s="24" t="str">
        <f t="shared" si="7"/>
        <v/>
      </c>
      <c r="E24" s="24" t="str">
        <f t="shared" si="8"/>
        <v/>
      </c>
      <c r="F24" s="62"/>
      <c r="G24" s="62"/>
      <c r="H24" s="65"/>
      <c r="I24" s="62"/>
      <c r="J24" s="63"/>
      <c r="K24" s="64"/>
      <c r="L24" s="73"/>
      <c r="M24" s="64"/>
      <c r="N24" s="73"/>
      <c r="O24" s="28" t="str">
        <f t="shared" si="1"/>
        <v/>
      </c>
      <c r="P24" s="63"/>
      <c r="Q24" s="63"/>
      <c r="R24" s="124" t="str">
        <f t="shared" si="9"/>
        <v/>
      </c>
      <c r="S24" s="65"/>
      <c r="T24" s="30" t="str">
        <f t="shared" si="2"/>
        <v/>
      </c>
      <c r="U24" s="65"/>
      <c r="V24" s="65"/>
      <c r="W24" s="65"/>
      <c r="X24" s="139"/>
      <c r="Y24" s="74"/>
      <c r="Z24" s="62"/>
      <c r="AA24" s="66"/>
      <c r="AB24" s="108"/>
      <c r="AC24" s="109"/>
      <c r="AD24" s="141" t="str">
        <f t="shared" si="10"/>
        <v/>
      </c>
      <c r="AE24" s="108"/>
      <c r="AF24" s="115"/>
      <c r="AG24" s="31"/>
      <c r="AI24" s="8">
        <f t="shared" si="11"/>
        <v>0</v>
      </c>
      <c r="AJ24" s="8">
        <f>IF(AND($G24&lt;&gt;"",AND(H24=※編集不可※選択項目!$C$3,X24="")),1,0)</f>
        <v>0</v>
      </c>
      <c r="AK24" s="8">
        <f t="shared" si="4"/>
        <v>0</v>
      </c>
      <c r="AL24" s="8" t="str">
        <f t="shared" si="12"/>
        <v/>
      </c>
      <c r="AM24" s="9">
        <f t="shared" si="13"/>
        <v>0</v>
      </c>
      <c r="AN24" s="9">
        <f t="shared" si="14"/>
        <v>0</v>
      </c>
    </row>
    <row r="25" spans="1:40" s="5" customFormat="1" ht="34.5" customHeight="1" x14ac:dyDescent="0.2">
      <c r="A25" s="49">
        <f t="shared" si="3"/>
        <v>13</v>
      </c>
      <c r="B25" s="50" t="str">
        <f t="shared" si="6"/>
        <v/>
      </c>
      <c r="C25" s="61"/>
      <c r="D25" s="24" t="str">
        <f t="shared" si="7"/>
        <v/>
      </c>
      <c r="E25" s="24" t="str">
        <f t="shared" si="8"/>
        <v/>
      </c>
      <c r="F25" s="62"/>
      <c r="G25" s="62"/>
      <c r="H25" s="65"/>
      <c r="I25" s="62"/>
      <c r="J25" s="63"/>
      <c r="K25" s="64"/>
      <c r="L25" s="73"/>
      <c r="M25" s="64"/>
      <c r="N25" s="73"/>
      <c r="O25" s="28" t="str">
        <f t="shared" si="1"/>
        <v/>
      </c>
      <c r="P25" s="63"/>
      <c r="Q25" s="63"/>
      <c r="R25" s="124" t="str">
        <f t="shared" si="9"/>
        <v/>
      </c>
      <c r="S25" s="65"/>
      <c r="T25" s="30" t="str">
        <f t="shared" si="2"/>
        <v/>
      </c>
      <c r="U25" s="65"/>
      <c r="V25" s="65"/>
      <c r="W25" s="65"/>
      <c r="X25" s="139"/>
      <c r="Y25" s="74"/>
      <c r="Z25" s="62"/>
      <c r="AA25" s="66"/>
      <c r="AB25" s="108"/>
      <c r="AC25" s="109"/>
      <c r="AD25" s="141" t="str">
        <f t="shared" si="10"/>
        <v/>
      </c>
      <c r="AE25" s="108"/>
      <c r="AF25" s="115"/>
      <c r="AG25" s="31"/>
      <c r="AI25" s="8">
        <f t="shared" si="11"/>
        <v>0</v>
      </c>
      <c r="AJ25" s="8">
        <f>IF(AND($G25&lt;&gt;"",AND(H25=※編集不可※選択項目!$C$3,X25="")),1,0)</f>
        <v>0</v>
      </c>
      <c r="AK25" s="8">
        <f t="shared" si="4"/>
        <v>0</v>
      </c>
      <c r="AL25" s="8" t="str">
        <f t="shared" si="12"/>
        <v/>
      </c>
      <c r="AM25" s="9">
        <f t="shared" si="13"/>
        <v>0</v>
      </c>
      <c r="AN25" s="9">
        <f t="shared" si="14"/>
        <v>0</v>
      </c>
    </row>
    <row r="26" spans="1:40" s="5" customFormat="1" ht="34.5" customHeight="1" x14ac:dyDescent="0.2">
      <c r="A26" s="49">
        <f t="shared" si="3"/>
        <v>14</v>
      </c>
      <c r="B26" s="50" t="str">
        <f t="shared" si="6"/>
        <v/>
      </c>
      <c r="C26" s="61"/>
      <c r="D26" s="24" t="str">
        <f t="shared" si="7"/>
        <v/>
      </c>
      <c r="E26" s="24" t="str">
        <f t="shared" si="8"/>
        <v/>
      </c>
      <c r="F26" s="62"/>
      <c r="G26" s="62"/>
      <c r="H26" s="65"/>
      <c r="I26" s="62"/>
      <c r="J26" s="63"/>
      <c r="K26" s="64"/>
      <c r="L26" s="73"/>
      <c r="M26" s="64"/>
      <c r="N26" s="73"/>
      <c r="O26" s="28" t="str">
        <f t="shared" si="1"/>
        <v/>
      </c>
      <c r="P26" s="63"/>
      <c r="Q26" s="63"/>
      <c r="R26" s="124" t="str">
        <f t="shared" si="9"/>
        <v/>
      </c>
      <c r="S26" s="65"/>
      <c r="T26" s="30" t="str">
        <f t="shared" si="2"/>
        <v/>
      </c>
      <c r="U26" s="65"/>
      <c r="V26" s="65"/>
      <c r="W26" s="65"/>
      <c r="X26" s="139"/>
      <c r="Y26" s="74"/>
      <c r="Z26" s="62"/>
      <c r="AA26" s="66"/>
      <c r="AB26" s="108"/>
      <c r="AC26" s="109"/>
      <c r="AD26" s="141" t="str">
        <f t="shared" si="10"/>
        <v/>
      </c>
      <c r="AE26" s="108"/>
      <c r="AF26" s="115"/>
      <c r="AG26" s="31"/>
      <c r="AI26" s="8">
        <f t="shared" si="11"/>
        <v>0</v>
      </c>
      <c r="AJ26" s="8">
        <f>IF(AND($G26&lt;&gt;"",AND(H26=※編集不可※選択項目!$C$3,X26="")),1,0)</f>
        <v>0</v>
      </c>
      <c r="AK26" s="8">
        <f t="shared" si="4"/>
        <v>0</v>
      </c>
      <c r="AL26" s="8" t="str">
        <f t="shared" si="12"/>
        <v/>
      </c>
      <c r="AM26" s="9">
        <f t="shared" si="13"/>
        <v>0</v>
      </c>
      <c r="AN26" s="9">
        <f t="shared" si="14"/>
        <v>0</v>
      </c>
    </row>
    <row r="27" spans="1:40" s="5" customFormat="1" ht="34.5" customHeight="1" x14ac:dyDescent="0.2">
      <c r="A27" s="49">
        <f t="shared" si="3"/>
        <v>15</v>
      </c>
      <c r="B27" s="50" t="str">
        <f t="shared" si="6"/>
        <v/>
      </c>
      <c r="C27" s="61"/>
      <c r="D27" s="24" t="str">
        <f t="shared" si="7"/>
        <v/>
      </c>
      <c r="E27" s="24" t="str">
        <f t="shared" si="8"/>
        <v/>
      </c>
      <c r="F27" s="62"/>
      <c r="G27" s="62"/>
      <c r="H27" s="65"/>
      <c r="I27" s="62"/>
      <c r="J27" s="63"/>
      <c r="K27" s="64"/>
      <c r="L27" s="73"/>
      <c r="M27" s="64"/>
      <c r="N27" s="73"/>
      <c r="O27" s="28" t="str">
        <f t="shared" si="1"/>
        <v/>
      </c>
      <c r="P27" s="63"/>
      <c r="Q27" s="63"/>
      <c r="R27" s="124" t="str">
        <f t="shared" si="9"/>
        <v/>
      </c>
      <c r="S27" s="65"/>
      <c r="T27" s="30" t="str">
        <f t="shared" si="2"/>
        <v/>
      </c>
      <c r="U27" s="65"/>
      <c r="V27" s="65"/>
      <c r="W27" s="65"/>
      <c r="X27" s="139"/>
      <c r="Y27" s="74"/>
      <c r="Z27" s="62"/>
      <c r="AA27" s="66"/>
      <c r="AB27" s="108"/>
      <c r="AC27" s="109"/>
      <c r="AD27" s="141" t="str">
        <f t="shared" si="10"/>
        <v/>
      </c>
      <c r="AE27" s="108"/>
      <c r="AF27" s="115"/>
      <c r="AG27" s="31"/>
      <c r="AI27" s="8">
        <f t="shared" si="11"/>
        <v>0</v>
      </c>
      <c r="AJ27" s="8">
        <f>IF(AND($G27&lt;&gt;"",AND(H27=※編集不可※選択項目!$C$3,X27="")),1,0)</f>
        <v>0</v>
      </c>
      <c r="AK27" s="8">
        <f t="shared" si="4"/>
        <v>0</v>
      </c>
      <c r="AL27" s="8" t="str">
        <f t="shared" si="12"/>
        <v/>
      </c>
      <c r="AM27" s="9">
        <f t="shared" si="13"/>
        <v>0</v>
      </c>
      <c r="AN27" s="9">
        <f t="shared" si="14"/>
        <v>0</v>
      </c>
    </row>
    <row r="28" spans="1:40" s="5" customFormat="1" ht="34.5" customHeight="1" x14ac:dyDescent="0.2">
      <c r="A28" s="49">
        <f t="shared" si="3"/>
        <v>16</v>
      </c>
      <c r="B28" s="50" t="str">
        <f t="shared" si="6"/>
        <v/>
      </c>
      <c r="C28" s="61"/>
      <c r="D28" s="24" t="str">
        <f t="shared" si="7"/>
        <v/>
      </c>
      <c r="E28" s="24" t="str">
        <f t="shared" si="8"/>
        <v/>
      </c>
      <c r="F28" s="62"/>
      <c r="G28" s="62"/>
      <c r="H28" s="65"/>
      <c r="I28" s="62"/>
      <c r="J28" s="63"/>
      <c r="K28" s="64"/>
      <c r="L28" s="73"/>
      <c r="M28" s="64"/>
      <c r="N28" s="73"/>
      <c r="O28" s="28" t="str">
        <f t="shared" si="1"/>
        <v/>
      </c>
      <c r="P28" s="63"/>
      <c r="Q28" s="63"/>
      <c r="R28" s="124" t="str">
        <f t="shared" si="9"/>
        <v/>
      </c>
      <c r="S28" s="65"/>
      <c r="T28" s="30" t="str">
        <f t="shared" si="2"/>
        <v/>
      </c>
      <c r="U28" s="65"/>
      <c r="V28" s="65"/>
      <c r="W28" s="65"/>
      <c r="X28" s="139"/>
      <c r="Y28" s="74"/>
      <c r="Z28" s="62"/>
      <c r="AA28" s="66"/>
      <c r="AB28" s="108"/>
      <c r="AC28" s="109"/>
      <c r="AD28" s="141" t="str">
        <f t="shared" si="10"/>
        <v/>
      </c>
      <c r="AE28" s="108"/>
      <c r="AF28" s="115"/>
      <c r="AG28" s="31"/>
      <c r="AI28" s="8">
        <f t="shared" si="11"/>
        <v>0</v>
      </c>
      <c r="AJ28" s="8">
        <f>IF(AND($G28&lt;&gt;"",AND(H28=※編集不可※選択項目!$C$3,X28="")),1,0)</f>
        <v>0</v>
      </c>
      <c r="AK28" s="8">
        <f t="shared" si="4"/>
        <v>0</v>
      </c>
      <c r="AL28" s="8" t="str">
        <f t="shared" si="12"/>
        <v/>
      </c>
      <c r="AM28" s="9">
        <f t="shared" si="13"/>
        <v>0</v>
      </c>
      <c r="AN28" s="9">
        <f t="shared" si="14"/>
        <v>0</v>
      </c>
    </row>
    <row r="29" spans="1:40" s="5" customFormat="1" ht="34.5" customHeight="1" x14ac:dyDescent="0.2">
      <c r="A29" s="49">
        <f t="shared" si="3"/>
        <v>17</v>
      </c>
      <c r="B29" s="50" t="str">
        <f t="shared" si="6"/>
        <v/>
      </c>
      <c r="C29" s="61"/>
      <c r="D29" s="24" t="str">
        <f t="shared" si="7"/>
        <v/>
      </c>
      <c r="E29" s="24" t="str">
        <f t="shared" si="8"/>
        <v/>
      </c>
      <c r="F29" s="62"/>
      <c r="G29" s="62"/>
      <c r="H29" s="65"/>
      <c r="I29" s="62"/>
      <c r="J29" s="63"/>
      <c r="K29" s="64"/>
      <c r="L29" s="73"/>
      <c r="M29" s="64"/>
      <c r="N29" s="73"/>
      <c r="O29" s="28" t="str">
        <f t="shared" si="1"/>
        <v/>
      </c>
      <c r="P29" s="63"/>
      <c r="Q29" s="63"/>
      <c r="R29" s="124" t="str">
        <f t="shared" si="9"/>
        <v/>
      </c>
      <c r="S29" s="65"/>
      <c r="T29" s="30" t="str">
        <f t="shared" si="2"/>
        <v/>
      </c>
      <c r="U29" s="65"/>
      <c r="V29" s="65"/>
      <c r="W29" s="65"/>
      <c r="X29" s="139"/>
      <c r="Y29" s="74"/>
      <c r="Z29" s="62"/>
      <c r="AA29" s="66"/>
      <c r="AB29" s="108"/>
      <c r="AC29" s="109"/>
      <c r="AD29" s="141" t="str">
        <f t="shared" si="10"/>
        <v/>
      </c>
      <c r="AE29" s="108"/>
      <c r="AF29" s="115"/>
      <c r="AG29" s="31"/>
      <c r="AI29" s="8">
        <f t="shared" si="11"/>
        <v>0</v>
      </c>
      <c r="AJ29" s="8">
        <f>IF(AND($G29&lt;&gt;"",AND(H29=※編集不可※選択項目!$C$3,X29="")),1,0)</f>
        <v>0</v>
      </c>
      <c r="AK29" s="8">
        <f t="shared" si="4"/>
        <v>0</v>
      </c>
      <c r="AL29" s="8" t="str">
        <f t="shared" si="12"/>
        <v/>
      </c>
      <c r="AM29" s="9">
        <f t="shared" si="13"/>
        <v>0</v>
      </c>
      <c r="AN29" s="9">
        <f t="shared" si="14"/>
        <v>0</v>
      </c>
    </row>
    <row r="30" spans="1:40" s="5" customFormat="1" ht="34.5" customHeight="1" x14ac:dyDescent="0.2">
      <c r="A30" s="49">
        <f t="shared" si="3"/>
        <v>18</v>
      </c>
      <c r="B30" s="50" t="str">
        <f t="shared" si="6"/>
        <v/>
      </c>
      <c r="C30" s="61"/>
      <c r="D30" s="24" t="str">
        <f t="shared" si="7"/>
        <v/>
      </c>
      <c r="E30" s="24" t="str">
        <f t="shared" si="8"/>
        <v/>
      </c>
      <c r="F30" s="62"/>
      <c r="G30" s="62"/>
      <c r="H30" s="65"/>
      <c r="I30" s="62"/>
      <c r="J30" s="63"/>
      <c r="K30" s="64"/>
      <c r="L30" s="73"/>
      <c r="M30" s="64"/>
      <c r="N30" s="73"/>
      <c r="O30" s="28" t="str">
        <f t="shared" si="1"/>
        <v/>
      </c>
      <c r="P30" s="63"/>
      <c r="Q30" s="63"/>
      <c r="R30" s="124" t="str">
        <f t="shared" si="9"/>
        <v/>
      </c>
      <c r="S30" s="65"/>
      <c r="T30" s="30" t="str">
        <f t="shared" si="2"/>
        <v/>
      </c>
      <c r="U30" s="65"/>
      <c r="V30" s="65"/>
      <c r="W30" s="65"/>
      <c r="X30" s="139"/>
      <c r="Y30" s="74"/>
      <c r="Z30" s="62"/>
      <c r="AA30" s="66"/>
      <c r="AB30" s="108"/>
      <c r="AC30" s="109"/>
      <c r="AD30" s="141" t="str">
        <f t="shared" si="10"/>
        <v/>
      </c>
      <c r="AE30" s="108"/>
      <c r="AF30" s="115"/>
      <c r="AG30" s="31"/>
      <c r="AI30" s="8">
        <f t="shared" si="11"/>
        <v>0</v>
      </c>
      <c r="AJ30" s="8">
        <f>IF(AND($G30&lt;&gt;"",AND(H30=※編集不可※選択項目!$C$3,X30="")),1,0)</f>
        <v>0</v>
      </c>
      <c r="AK30" s="8">
        <f t="shared" si="4"/>
        <v>0</v>
      </c>
      <c r="AL30" s="8" t="str">
        <f t="shared" si="12"/>
        <v/>
      </c>
      <c r="AM30" s="9">
        <f t="shared" si="13"/>
        <v>0</v>
      </c>
      <c r="AN30" s="9">
        <f t="shared" si="14"/>
        <v>0</v>
      </c>
    </row>
    <row r="31" spans="1:40" s="5" customFormat="1" ht="34.5" customHeight="1" x14ac:dyDescent="0.2">
      <c r="A31" s="49">
        <f t="shared" si="3"/>
        <v>19</v>
      </c>
      <c r="B31" s="50" t="str">
        <f t="shared" si="6"/>
        <v/>
      </c>
      <c r="C31" s="61"/>
      <c r="D31" s="24" t="str">
        <f t="shared" si="7"/>
        <v/>
      </c>
      <c r="E31" s="24" t="str">
        <f t="shared" si="8"/>
        <v/>
      </c>
      <c r="F31" s="62"/>
      <c r="G31" s="62"/>
      <c r="H31" s="65"/>
      <c r="I31" s="62"/>
      <c r="J31" s="63"/>
      <c r="K31" s="64"/>
      <c r="L31" s="73"/>
      <c r="M31" s="64"/>
      <c r="N31" s="73"/>
      <c r="O31" s="28" t="str">
        <f t="shared" si="1"/>
        <v/>
      </c>
      <c r="P31" s="63"/>
      <c r="Q31" s="63"/>
      <c r="R31" s="124" t="str">
        <f t="shared" si="9"/>
        <v/>
      </c>
      <c r="S31" s="65"/>
      <c r="T31" s="30" t="str">
        <f t="shared" si="2"/>
        <v/>
      </c>
      <c r="U31" s="65"/>
      <c r="V31" s="65"/>
      <c r="W31" s="65"/>
      <c r="X31" s="139"/>
      <c r="Y31" s="74"/>
      <c r="Z31" s="62"/>
      <c r="AA31" s="66"/>
      <c r="AB31" s="108"/>
      <c r="AC31" s="109"/>
      <c r="AD31" s="141" t="str">
        <f t="shared" si="10"/>
        <v/>
      </c>
      <c r="AE31" s="108"/>
      <c r="AF31" s="115"/>
      <c r="AG31" s="31"/>
      <c r="AI31" s="8">
        <f t="shared" si="11"/>
        <v>0</v>
      </c>
      <c r="AJ31" s="8">
        <f>IF(AND($G31&lt;&gt;"",AND(H31=※編集不可※選択項目!$C$3,X31="")),1,0)</f>
        <v>0</v>
      </c>
      <c r="AK31" s="8">
        <f t="shared" si="4"/>
        <v>0</v>
      </c>
      <c r="AL31" s="8" t="str">
        <f t="shared" si="12"/>
        <v/>
      </c>
      <c r="AM31" s="9">
        <f t="shared" si="13"/>
        <v>0</v>
      </c>
      <c r="AN31" s="9">
        <f t="shared" si="14"/>
        <v>0</v>
      </c>
    </row>
    <row r="32" spans="1:40" s="5" customFormat="1" ht="34.5" customHeight="1" x14ac:dyDescent="0.2">
      <c r="A32" s="49">
        <f t="shared" si="3"/>
        <v>20</v>
      </c>
      <c r="B32" s="50" t="str">
        <f t="shared" si="6"/>
        <v/>
      </c>
      <c r="C32" s="61"/>
      <c r="D32" s="24" t="str">
        <f t="shared" si="7"/>
        <v/>
      </c>
      <c r="E32" s="24" t="str">
        <f t="shared" si="8"/>
        <v/>
      </c>
      <c r="F32" s="62"/>
      <c r="G32" s="62"/>
      <c r="H32" s="65"/>
      <c r="I32" s="62"/>
      <c r="J32" s="63"/>
      <c r="K32" s="64"/>
      <c r="L32" s="73"/>
      <c r="M32" s="64"/>
      <c r="N32" s="73"/>
      <c r="O32" s="28" t="str">
        <f t="shared" si="1"/>
        <v/>
      </c>
      <c r="P32" s="63"/>
      <c r="Q32" s="63"/>
      <c r="R32" s="124" t="str">
        <f t="shared" si="9"/>
        <v/>
      </c>
      <c r="S32" s="65"/>
      <c r="T32" s="30" t="str">
        <f t="shared" si="2"/>
        <v/>
      </c>
      <c r="U32" s="65"/>
      <c r="V32" s="65"/>
      <c r="W32" s="65"/>
      <c r="X32" s="139"/>
      <c r="Y32" s="74"/>
      <c r="Z32" s="62"/>
      <c r="AA32" s="66"/>
      <c r="AB32" s="108"/>
      <c r="AC32" s="109"/>
      <c r="AD32" s="141" t="str">
        <f t="shared" si="10"/>
        <v/>
      </c>
      <c r="AE32" s="108"/>
      <c r="AF32" s="115"/>
      <c r="AG32" s="31"/>
      <c r="AI32" s="8">
        <f t="shared" si="11"/>
        <v>0</v>
      </c>
      <c r="AJ32" s="8">
        <f>IF(AND($G32&lt;&gt;"",AND(H32=※編集不可※選択項目!$C$3,X32="")),1,0)</f>
        <v>0</v>
      </c>
      <c r="AK32" s="8">
        <f t="shared" si="4"/>
        <v>0</v>
      </c>
      <c r="AL32" s="8" t="str">
        <f t="shared" si="12"/>
        <v/>
      </c>
      <c r="AM32" s="9">
        <f t="shared" si="13"/>
        <v>0</v>
      </c>
      <c r="AN32" s="9">
        <f t="shared" si="14"/>
        <v>0</v>
      </c>
    </row>
    <row r="33" spans="1:40" s="5" customFormat="1" ht="34.5" customHeight="1" x14ac:dyDescent="0.2">
      <c r="A33" s="49">
        <f t="shared" si="3"/>
        <v>21</v>
      </c>
      <c r="B33" s="50" t="str">
        <f t="shared" si="6"/>
        <v/>
      </c>
      <c r="C33" s="61"/>
      <c r="D33" s="24" t="str">
        <f t="shared" si="7"/>
        <v/>
      </c>
      <c r="E33" s="24" t="str">
        <f t="shared" si="8"/>
        <v/>
      </c>
      <c r="F33" s="62"/>
      <c r="G33" s="62"/>
      <c r="H33" s="65"/>
      <c r="I33" s="62"/>
      <c r="J33" s="63"/>
      <c r="K33" s="64"/>
      <c r="L33" s="73"/>
      <c r="M33" s="64"/>
      <c r="N33" s="73"/>
      <c r="O33" s="28" t="str">
        <f t="shared" si="1"/>
        <v/>
      </c>
      <c r="P33" s="63"/>
      <c r="R33" s="124" t="str">
        <f t="shared" si="9"/>
        <v/>
      </c>
      <c r="T33" s="55" t="str">
        <f t="shared" si="2"/>
        <v/>
      </c>
      <c r="V33" s="65"/>
      <c r="W33" s="65"/>
      <c r="X33" s="139"/>
      <c r="Y33" s="74"/>
      <c r="Z33" s="62"/>
      <c r="AA33" s="66"/>
      <c r="AB33" s="108"/>
      <c r="AC33" s="109"/>
      <c r="AD33" s="141" t="str">
        <f t="shared" si="10"/>
        <v/>
      </c>
      <c r="AE33" s="108"/>
      <c r="AF33" s="115"/>
      <c r="AG33" s="31"/>
      <c r="AI33" s="8">
        <f t="shared" si="11"/>
        <v>0</v>
      </c>
      <c r="AJ33" s="8">
        <f>IF(AND($G33&lt;&gt;"",AND(H33=※編集不可※選択項目!$C$3,X33="")),1,0)</f>
        <v>0</v>
      </c>
      <c r="AK33" s="8">
        <f t="shared" si="4"/>
        <v>0</v>
      </c>
      <c r="AL33" s="8" t="str">
        <f t="shared" si="12"/>
        <v/>
      </c>
      <c r="AM33" s="9">
        <f t="shared" si="13"/>
        <v>0</v>
      </c>
      <c r="AN33" s="9">
        <f t="shared" si="14"/>
        <v>0</v>
      </c>
    </row>
    <row r="34" spans="1:40" s="5" customFormat="1" ht="34.5" customHeight="1" x14ac:dyDescent="0.2">
      <c r="A34" s="49">
        <f t="shared" si="3"/>
        <v>22</v>
      </c>
      <c r="B34" s="50" t="str">
        <f t="shared" si="6"/>
        <v/>
      </c>
      <c r="C34" s="61"/>
      <c r="D34" s="24" t="str">
        <f t="shared" si="7"/>
        <v/>
      </c>
      <c r="E34" s="24" t="str">
        <f t="shared" si="8"/>
        <v/>
      </c>
      <c r="F34" s="62"/>
      <c r="G34" s="62"/>
      <c r="H34" s="65"/>
      <c r="I34" s="62"/>
      <c r="J34" s="63"/>
      <c r="K34" s="64"/>
      <c r="L34" s="73"/>
      <c r="M34" s="64"/>
      <c r="N34" s="73"/>
      <c r="O34" s="28" t="str">
        <f t="shared" si="1"/>
        <v/>
      </c>
      <c r="P34" s="63"/>
      <c r="Q34" s="63"/>
      <c r="R34" s="124" t="str">
        <f t="shared" si="9"/>
        <v/>
      </c>
      <c r="S34" s="65"/>
      <c r="T34" s="30" t="str">
        <f t="shared" si="2"/>
        <v/>
      </c>
      <c r="U34" s="65"/>
      <c r="V34" s="65"/>
      <c r="W34" s="65"/>
      <c r="X34" s="139"/>
      <c r="Y34" s="74"/>
      <c r="Z34" s="62"/>
      <c r="AA34" s="66"/>
      <c r="AB34" s="108"/>
      <c r="AC34" s="109"/>
      <c r="AD34" s="141" t="str">
        <f t="shared" si="10"/>
        <v/>
      </c>
      <c r="AE34" s="108"/>
      <c r="AF34" s="115"/>
      <c r="AG34" s="31"/>
      <c r="AI34" s="8">
        <f t="shared" si="11"/>
        <v>0</v>
      </c>
      <c r="AJ34" s="8">
        <f>IF(AND($G34&lt;&gt;"",AND(H34=※編集不可※選択項目!$C$3,X34="")),1,0)</f>
        <v>0</v>
      </c>
      <c r="AK34" s="8">
        <f t="shared" si="4"/>
        <v>0</v>
      </c>
      <c r="AL34" s="8" t="str">
        <f t="shared" si="12"/>
        <v/>
      </c>
      <c r="AM34" s="9">
        <f t="shared" si="13"/>
        <v>0</v>
      </c>
      <c r="AN34" s="9">
        <f t="shared" si="14"/>
        <v>0</v>
      </c>
    </row>
    <row r="35" spans="1:40" s="5" customFormat="1" ht="34.5" customHeight="1" x14ac:dyDescent="0.2">
      <c r="A35" s="49">
        <f t="shared" si="3"/>
        <v>23</v>
      </c>
      <c r="B35" s="50" t="str">
        <f t="shared" si="6"/>
        <v/>
      </c>
      <c r="C35" s="61"/>
      <c r="D35" s="24" t="str">
        <f t="shared" si="7"/>
        <v/>
      </c>
      <c r="E35" s="24" t="str">
        <f t="shared" si="8"/>
        <v/>
      </c>
      <c r="F35" s="62"/>
      <c r="G35" s="62"/>
      <c r="H35" s="65"/>
      <c r="I35" s="62"/>
      <c r="J35" s="63"/>
      <c r="K35" s="64"/>
      <c r="L35" s="73"/>
      <c r="M35" s="64"/>
      <c r="N35" s="73"/>
      <c r="O35" s="28" t="str">
        <f t="shared" si="1"/>
        <v/>
      </c>
      <c r="P35" s="63"/>
      <c r="Q35" s="63"/>
      <c r="R35" s="124" t="str">
        <f t="shared" si="9"/>
        <v/>
      </c>
      <c r="S35" s="65"/>
      <c r="T35" s="30" t="str">
        <f t="shared" si="2"/>
        <v/>
      </c>
      <c r="U35" s="65"/>
      <c r="V35" s="65"/>
      <c r="W35" s="65"/>
      <c r="X35" s="139"/>
      <c r="Y35" s="74"/>
      <c r="Z35" s="62"/>
      <c r="AA35" s="66"/>
      <c r="AB35" s="108"/>
      <c r="AC35" s="109"/>
      <c r="AD35" s="141" t="str">
        <f t="shared" si="10"/>
        <v/>
      </c>
      <c r="AE35" s="108"/>
      <c r="AF35" s="115"/>
      <c r="AG35" s="31"/>
      <c r="AI35" s="8">
        <f t="shared" si="11"/>
        <v>0</v>
      </c>
      <c r="AJ35" s="8">
        <f>IF(AND($G35&lt;&gt;"",AND(H35=※編集不可※選択項目!$C$3,X35="")),1,0)</f>
        <v>0</v>
      </c>
      <c r="AK35" s="8">
        <f t="shared" si="4"/>
        <v>0</v>
      </c>
      <c r="AL35" s="8" t="str">
        <f t="shared" si="12"/>
        <v/>
      </c>
      <c r="AM35" s="9">
        <f t="shared" si="13"/>
        <v>0</v>
      </c>
      <c r="AN35" s="9">
        <f t="shared" si="14"/>
        <v>0</v>
      </c>
    </row>
    <row r="36" spans="1:40" s="5" customFormat="1" ht="34.5" customHeight="1" x14ac:dyDescent="0.2">
      <c r="A36" s="49">
        <f t="shared" si="3"/>
        <v>24</v>
      </c>
      <c r="B36" s="50" t="str">
        <f t="shared" si="6"/>
        <v/>
      </c>
      <c r="C36" s="61"/>
      <c r="D36" s="24" t="str">
        <f t="shared" si="7"/>
        <v/>
      </c>
      <c r="E36" s="24" t="str">
        <f t="shared" si="8"/>
        <v/>
      </c>
      <c r="F36" s="62"/>
      <c r="G36" s="62"/>
      <c r="H36" s="65"/>
      <c r="I36" s="62"/>
      <c r="J36" s="63"/>
      <c r="K36" s="64"/>
      <c r="L36" s="73"/>
      <c r="M36" s="64"/>
      <c r="N36" s="73"/>
      <c r="O36" s="28" t="str">
        <f t="shared" si="1"/>
        <v/>
      </c>
      <c r="P36" s="63"/>
      <c r="Q36" s="63"/>
      <c r="R36" s="124" t="str">
        <f t="shared" si="9"/>
        <v/>
      </c>
      <c r="S36" s="65"/>
      <c r="T36" s="30" t="str">
        <f t="shared" si="2"/>
        <v/>
      </c>
      <c r="U36" s="65"/>
      <c r="V36" s="65"/>
      <c r="W36" s="65"/>
      <c r="X36" s="139"/>
      <c r="Y36" s="74"/>
      <c r="Z36" s="62"/>
      <c r="AA36" s="66"/>
      <c r="AB36" s="108"/>
      <c r="AC36" s="109"/>
      <c r="AD36" s="141" t="str">
        <f t="shared" si="10"/>
        <v/>
      </c>
      <c r="AE36" s="108"/>
      <c r="AF36" s="115"/>
      <c r="AG36" s="31"/>
      <c r="AI36" s="8">
        <f t="shared" si="11"/>
        <v>0</v>
      </c>
      <c r="AJ36" s="8">
        <f>IF(AND($G36&lt;&gt;"",AND(H36=※編集不可※選択項目!$C$3,X36="")),1,0)</f>
        <v>0</v>
      </c>
      <c r="AK36" s="8">
        <f t="shared" si="4"/>
        <v>0</v>
      </c>
      <c r="AL36" s="8" t="str">
        <f t="shared" si="12"/>
        <v/>
      </c>
      <c r="AM36" s="9">
        <f t="shared" si="13"/>
        <v>0</v>
      </c>
      <c r="AN36" s="9">
        <f t="shared" si="14"/>
        <v>0</v>
      </c>
    </row>
    <row r="37" spans="1:40" s="5" customFormat="1" ht="34.5" customHeight="1" x14ac:dyDescent="0.2">
      <c r="A37" s="49">
        <f t="shared" si="3"/>
        <v>25</v>
      </c>
      <c r="B37" s="50" t="str">
        <f t="shared" si="6"/>
        <v/>
      </c>
      <c r="C37" s="61"/>
      <c r="D37" s="24" t="str">
        <f t="shared" si="7"/>
        <v/>
      </c>
      <c r="E37" s="24" t="str">
        <f t="shared" si="8"/>
        <v/>
      </c>
      <c r="F37" s="62"/>
      <c r="G37" s="62"/>
      <c r="H37" s="65"/>
      <c r="I37" s="62"/>
      <c r="J37" s="63"/>
      <c r="K37" s="64"/>
      <c r="L37" s="73"/>
      <c r="M37" s="64"/>
      <c r="N37" s="73"/>
      <c r="O37" s="28" t="str">
        <f t="shared" si="1"/>
        <v/>
      </c>
      <c r="P37" s="63"/>
      <c r="Q37" s="63"/>
      <c r="R37" s="124" t="str">
        <f t="shared" si="9"/>
        <v/>
      </c>
      <c r="S37" s="65"/>
      <c r="T37" s="30" t="str">
        <f t="shared" si="2"/>
        <v/>
      </c>
      <c r="U37" s="65"/>
      <c r="V37" s="65"/>
      <c r="W37" s="65"/>
      <c r="X37" s="139"/>
      <c r="Y37" s="74"/>
      <c r="Z37" s="62"/>
      <c r="AA37" s="66"/>
      <c r="AB37" s="108"/>
      <c r="AC37" s="109"/>
      <c r="AD37" s="141" t="str">
        <f t="shared" si="10"/>
        <v/>
      </c>
      <c r="AE37" s="108"/>
      <c r="AF37" s="115"/>
      <c r="AG37" s="31"/>
      <c r="AI37" s="8">
        <f t="shared" si="11"/>
        <v>0</v>
      </c>
      <c r="AJ37" s="8">
        <f>IF(AND($G37&lt;&gt;"",AND(H37=※編集不可※選択項目!$C$3,X37="")),1,0)</f>
        <v>0</v>
      </c>
      <c r="AK37" s="8">
        <f t="shared" si="4"/>
        <v>0</v>
      </c>
      <c r="AL37" s="8" t="str">
        <f t="shared" si="12"/>
        <v/>
      </c>
      <c r="AM37" s="9">
        <f t="shared" si="13"/>
        <v>0</v>
      </c>
      <c r="AN37" s="9">
        <f t="shared" si="14"/>
        <v>0</v>
      </c>
    </row>
    <row r="38" spans="1:40" s="5" customFormat="1" ht="34.5" customHeight="1" x14ac:dyDescent="0.2">
      <c r="A38" s="49">
        <f t="shared" si="3"/>
        <v>26</v>
      </c>
      <c r="B38" s="50" t="str">
        <f t="shared" si="6"/>
        <v/>
      </c>
      <c r="C38" s="61"/>
      <c r="D38" s="24" t="str">
        <f t="shared" si="7"/>
        <v/>
      </c>
      <c r="E38" s="24" t="str">
        <f t="shared" si="8"/>
        <v/>
      </c>
      <c r="F38" s="62"/>
      <c r="G38" s="62"/>
      <c r="H38" s="65"/>
      <c r="I38" s="62"/>
      <c r="J38" s="63"/>
      <c r="K38" s="64"/>
      <c r="L38" s="73"/>
      <c r="M38" s="64"/>
      <c r="N38" s="73"/>
      <c r="O38" s="28" t="str">
        <f t="shared" si="1"/>
        <v/>
      </c>
      <c r="P38" s="63"/>
      <c r="Q38" s="63"/>
      <c r="R38" s="124" t="str">
        <f t="shared" si="9"/>
        <v/>
      </c>
      <c r="S38" s="65"/>
      <c r="T38" s="30" t="str">
        <f t="shared" si="2"/>
        <v/>
      </c>
      <c r="U38" s="65"/>
      <c r="V38" s="65"/>
      <c r="W38" s="65"/>
      <c r="X38" s="139"/>
      <c r="Y38" s="74"/>
      <c r="Z38" s="62"/>
      <c r="AA38" s="66"/>
      <c r="AB38" s="108"/>
      <c r="AC38" s="109"/>
      <c r="AD38" s="141" t="str">
        <f t="shared" si="10"/>
        <v/>
      </c>
      <c r="AE38" s="108"/>
      <c r="AF38" s="115"/>
      <c r="AG38" s="31"/>
      <c r="AI38" s="8">
        <f t="shared" si="11"/>
        <v>0</v>
      </c>
      <c r="AJ38" s="8">
        <f>IF(AND($G38&lt;&gt;"",AND(H38=※編集不可※選択項目!$C$3,X38="")),1,0)</f>
        <v>0</v>
      </c>
      <c r="AK38" s="8">
        <f t="shared" si="4"/>
        <v>0</v>
      </c>
      <c r="AL38" s="8" t="str">
        <f t="shared" si="12"/>
        <v/>
      </c>
      <c r="AM38" s="9">
        <f t="shared" si="13"/>
        <v>0</v>
      </c>
      <c r="AN38" s="9">
        <f t="shared" si="14"/>
        <v>0</v>
      </c>
    </row>
    <row r="39" spans="1:40" s="5" customFormat="1" ht="34.5" customHeight="1" x14ac:dyDescent="0.2">
      <c r="A39" s="49">
        <f t="shared" si="3"/>
        <v>27</v>
      </c>
      <c r="B39" s="50" t="str">
        <f t="shared" si="6"/>
        <v/>
      </c>
      <c r="C39" s="61"/>
      <c r="D39" s="24" t="str">
        <f t="shared" si="7"/>
        <v/>
      </c>
      <c r="E39" s="24" t="str">
        <f t="shared" si="8"/>
        <v/>
      </c>
      <c r="F39" s="62"/>
      <c r="G39" s="62"/>
      <c r="H39" s="65"/>
      <c r="I39" s="62"/>
      <c r="J39" s="63"/>
      <c r="K39" s="64"/>
      <c r="L39" s="73"/>
      <c r="M39" s="64"/>
      <c r="N39" s="73"/>
      <c r="O39" s="28" t="str">
        <f t="shared" si="1"/>
        <v/>
      </c>
      <c r="P39" s="63"/>
      <c r="Q39" s="63"/>
      <c r="R39" s="124" t="str">
        <f t="shared" si="9"/>
        <v/>
      </c>
      <c r="S39" s="65"/>
      <c r="T39" s="30" t="str">
        <f t="shared" si="2"/>
        <v/>
      </c>
      <c r="U39" s="65"/>
      <c r="V39" s="65"/>
      <c r="W39" s="65"/>
      <c r="X39" s="139"/>
      <c r="Y39" s="74"/>
      <c r="Z39" s="62"/>
      <c r="AA39" s="66"/>
      <c r="AB39" s="108"/>
      <c r="AC39" s="109"/>
      <c r="AD39" s="141" t="str">
        <f t="shared" si="10"/>
        <v/>
      </c>
      <c r="AE39" s="108"/>
      <c r="AF39" s="115"/>
      <c r="AG39" s="31"/>
      <c r="AI39" s="8">
        <f t="shared" si="11"/>
        <v>0</v>
      </c>
      <c r="AJ39" s="8">
        <f>IF(AND($G39&lt;&gt;"",AND(H39=※編集不可※選択項目!$C$3,X39="")),1,0)</f>
        <v>0</v>
      </c>
      <c r="AK39" s="8">
        <f t="shared" si="4"/>
        <v>0</v>
      </c>
      <c r="AL39" s="8" t="str">
        <f t="shared" si="12"/>
        <v/>
      </c>
      <c r="AM39" s="9">
        <f t="shared" si="13"/>
        <v>0</v>
      </c>
      <c r="AN39" s="9">
        <f t="shared" si="14"/>
        <v>0</v>
      </c>
    </row>
    <row r="40" spans="1:40" s="5" customFormat="1" ht="34.5" customHeight="1" x14ac:dyDescent="0.2">
      <c r="A40" s="49">
        <f t="shared" si="3"/>
        <v>28</v>
      </c>
      <c r="B40" s="50" t="str">
        <f t="shared" si="6"/>
        <v/>
      </c>
      <c r="C40" s="61"/>
      <c r="D40" s="24" t="str">
        <f t="shared" si="7"/>
        <v/>
      </c>
      <c r="E40" s="24" t="str">
        <f t="shared" si="8"/>
        <v/>
      </c>
      <c r="F40" s="62"/>
      <c r="G40" s="62"/>
      <c r="H40" s="65"/>
      <c r="I40" s="62"/>
      <c r="J40" s="63"/>
      <c r="K40" s="64"/>
      <c r="L40" s="73"/>
      <c r="M40" s="64"/>
      <c r="N40" s="73"/>
      <c r="O40" s="28" t="str">
        <f t="shared" si="1"/>
        <v/>
      </c>
      <c r="P40" s="63"/>
      <c r="Q40" s="63"/>
      <c r="R40" s="124" t="str">
        <f t="shared" si="9"/>
        <v/>
      </c>
      <c r="S40" s="65"/>
      <c r="T40" s="30" t="str">
        <f t="shared" si="2"/>
        <v/>
      </c>
      <c r="U40" s="65"/>
      <c r="V40" s="65"/>
      <c r="W40" s="65"/>
      <c r="X40" s="139"/>
      <c r="Y40" s="74"/>
      <c r="Z40" s="62"/>
      <c r="AA40" s="66"/>
      <c r="AB40" s="108"/>
      <c r="AC40" s="109"/>
      <c r="AD40" s="141" t="str">
        <f t="shared" si="10"/>
        <v/>
      </c>
      <c r="AE40" s="108"/>
      <c r="AF40" s="115"/>
      <c r="AG40" s="31"/>
      <c r="AI40" s="8">
        <f t="shared" si="11"/>
        <v>0</v>
      </c>
      <c r="AJ40" s="8">
        <f>IF(AND($G40&lt;&gt;"",AND(H40=※編集不可※選択項目!$C$3,X40="")),1,0)</f>
        <v>0</v>
      </c>
      <c r="AK40" s="8">
        <f t="shared" si="4"/>
        <v>0</v>
      </c>
      <c r="AL40" s="8" t="str">
        <f t="shared" si="12"/>
        <v/>
      </c>
      <c r="AM40" s="9">
        <f t="shared" si="13"/>
        <v>0</v>
      </c>
      <c r="AN40" s="9">
        <f t="shared" si="14"/>
        <v>0</v>
      </c>
    </row>
    <row r="41" spans="1:40" s="5" customFormat="1" ht="34.5" customHeight="1" x14ac:dyDescent="0.2">
      <c r="A41" s="49">
        <f t="shared" si="3"/>
        <v>29</v>
      </c>
      <c r="B41" s="50" t="str">
        <f t="shared" si="6"/>
        <v/>
      </c>
      <c r="C41" s="61"/>
      <c r="D41" s="24" t="str">
        <f t="shared" si="7"/>
        <v/>
      </c>
      <c r="E41" s="24" t="str">
        <f t="shared" si="8"/>
        <v/>
      </c>
      <c r="F41" s="62"/>
      <c r="G41" s="62"/>
      <c r="H41" s="65"/>
      <c r="I41" s="62"/>
      <c r="J41" s="63"/>
      <c r="K41" s="64"/>
      <c r="L41" s="73"/>
      <c r="M41" s="64"/>
      <c r="N41" s="73"/>
      <c r="O41" s="28" t="str">
        <f t="shared" si="1"/>
        <v/>
      </c>
      <c r="P41" s="63"/>
      <c r="Q41" s="63"/>
      <c r="R41" s="124" t="str">
        <f t="shared" si="9"/>
        <v/>
      </c>
      <c r="S41" s="65"/>
      <c r="T41" s="30" t="str">
        <f t="shared" si="2"/>
        <v/>
      </c>
      <c r="U41" s="65"/>
      <c r="V41" s="65"/>
      <c r="W41" s="65"/>
      <c r="X41" s="139"/>
      <c r="Y41" s="74"/>
      <c r="Z41" s="62"/>
      <c r="AA41" s="66"/>
      <c r="AB41" s="108"/>
      <c r="AC41" s="109"/>
      <c r="AD41" s="141" t="str">
        <f t="shared" si="10"/>
        <v/>
      </c>
      <c r="AE41" s="108"/>
      <c r="AF41" s="115"/>
      <c r="AG41" s="31"/>
      <c r="AI41" s="8">
        <f t="shared" si="11"/>
        <v>0</v>
      </c>
      <c r="AJ41" s="8">
        <f>IF(AND($G41&lt;&gt;"",AND(H41=※編集不可※選択項目!$C$3,X41="")),1,0)</f>
        <v>0</v>
      </c>
      <c r="AK41" s="8">
        <f t="shared" si="4"/>
        <v>0</v>
      </c>
      <c r="AL41" s="8" t="str">
        <f t="shared" si="12"/>
        <v/>
      </c>
      <c r="AM41" s="9">
        <f t="shared" si="13"/>
        <v>0</v>
      </c>
      <c r="AN41" s="9">
        <f t="shared" si="14"/>
        <v>0</v>
      </c>
    </row>
    <row r="42" spans="1:40" s="5" customFormat="1" ht="34.5" customHeight="1" x14ac:dyDescent="0.2">
      <c r="A42" s="49">
        <f t="shared" si="3"/>
        <v>30</v>
      </c>
      <c r="B42" s="50" t="str">
        <f t="shared" si="6"/>
        <v/>
      </c>
      <c r="C42" s="61"/>
      <c r="D42" s="24" t="str">
        <f t="shared" si="7"/>
        <v/>
      </c>
      <c r="E42" s="24" t="str">
        <f t="shared" si="8"/>
        <v/>
      </c>
      <c r="F42" s="62"/>
      <c r="G42" s="62"/>
      <c r="H42" s="65"/>
      <c r="I42" s="62"/>
      <c r="J42" s="63"/>
      <c r="K42" s="64"/>
      <c r="L42" s="73"/>
      <c r="M42" s="64"/>
      <c r="N42" s="73"/>
      <c r="O42" s="28" t="str">
        <f t="shared" si="1"/>
        <v/>
      </c>
      <c r="P42" s="63"/>
      <c r="Q42" s="63"/>
      <c r="R42" s="124" t="str">
        <f t="shared" si="9"/>
        <v/>
      </c>
      <c r="S42" s="65"/>
      <c r="T42" s="30" t="str">
        <f t="shared" si="2"/>
        <v/>
      </c>
      <c r="U42" s="65"/>
      <c r="V42" s="65"/>
      <c r="W42" s="65"/>
      <c r="X42" s="139"/>
      <c r="Y42" s="74"/>
      <c r="Z42" s="62"/>
      <c r="AA42" s="66"/>
      <c r="AB42" s="108"/>
      <c r="AC42" s="109"/>
      <c r="AD42" s="141" t="str">
        <f t="shared" si="10"/>
        <v/>
      </c>
      <c r="AE42" s="108"/>
      <c r="AF42" s="115"/>
      <c r="AG42" s="31"/>
      <c r="AI42" s="8">
        <f t="shared" si="11"/>
        <v>0</v>
      </c>
      <c r="AJ42" s="8">
        <f>IF(AND($G42&lt;&gt;"",AND(H42=※編集不可※選択項目!$C$3,X42="")),1,0)</f>
        <v>0</v>
      </c>
      <c r="AK42" s="8">
        <f t="shared" si="4"/>
        <v>0</v>
      </c>
      <c r="AL42" s="8" t="str">
        <f t="shared" si="12"/>
        <v/>
      </c>
      <c r="AM42" s="9">
        <f t="shared" si="13"/>
        <v>0</v>
      </c>
      <c r="AN42" s="9">
        <f t="shared" si="14"/>
        <v>0</v>
      </c>
    </row>
    <row r="43" spans="1:40" s="5" customFormat="1" ht="34.5" customHeight="1" x14ac:dyDescent="0.2">
      <c r="A43" s="49">
        <f t="shared" si="3"/>
        <v>31</v>
      </c>
      <c r="B43" s="50" t="str">
        <f t="shared" si="6"/>
        <v/>
      </c>
      <c r="C43" s="61"/>
      <c r="D43" s="24" t="str">
        <f t="shared" si="7"/>
        <v/>
      </c>
      <c r="E43" s="24" t="str">
        <f t="shared" si="8"/>
        <v/>
      </c>
      <c r="F43" s="62"/>
      <c r="G43" s="62"/>
      <c r="H43" s="65"/>
      <c r="I43" s="62"/>
      <c r="J43" s="63"/>
      <c r="K43" s="64"/>
      <c r="L43" s="73"/>
      <c r="M43" s="64"/>
      <c r="N43" s="73"/>
      <c r="O43" s="28" t="str">
        <f t="shared" si="1"/>
        <v/>
      </c>
      <c r="P43" s="63"/>
      <c r="Q43" s="63"/>
      <c r="R43" s="124" t="str">
        <f t="shared" si="9"/>
        <v/>
      </c>
      <c r="S43" s="65"/>
      <c r="T43" s="30" t="str">
        <f t="shared" si="2"/>
        <v/>
      </c>
      <c r="U43" s="65"/>
      <c r="V43" s="65"/>
      <c r="W43" s="65"/>
      <c r="X43" s="139"/>
      <c r="Y43" s="74"/>
      <c r="Z43" s="62"/>
      <c r="AA43" s="66"/>
      <c r="AB43" s="108"/>
      <c r="AC43" s="109"/>
      <c r="AD43" s="141" t="str">
        <f t="shared" si="10"/>
        <v/>
      </c>
      <c r="AE43" s="108"/>
      <c r="AF43" s="115"/>
      <c r="AG43" s="31"/>
      <c r="AI43" s="8">
        <f t="shared" si="11"/>
        <v>0</v>
      </c>
      <c r="AJ43" s="8">
        <f>IF(AND($G43&lt;&gt;"",AND(H43=※編集不可※選択項目!$C$3,X43="")),1,0)</f>
        <v>0</v>
      </c>
      <c r="AK43" s="8">
        <f t="shared" si="4"/>
        <v>0</v>
      </c>
      <c r="AL43" s="8" t="str">
        <f t="shared" si="12"/>
        <v/>
      </c>
      <c r="AM43" s="9">
        <f t="shared" si="13"/>
        <v>0</v>
      </c>
      <c r="AN43" s="9">
        <f t="shared" si="14"/>
        <v>0</v>
      </c>
    </row>
    <row r="44" spans="1:40" s="5" customFormat="1" ht="34.5" customHeight="1" x14ac:dyDescent="0.2">
      <c r="A44" s="49">
        <f t="shared" si="3"/>
        <v>32</v>
      </c>
      <c r="B44" s="50" t="str">
        <f t="shared" si="6"/>
        <v/>
      </c>
      <c r="C44" s="61"/>
      <c r="D44" s="24" t="str">
        <f t="shared" si="7"/>
        <v/>
      </c>
      <c r="E44" s="24" t="str">
        <f t="shared" si="8"/>
        <v/>
      </c>
      <c r="F44" s="62"/>
      <c r="G44" s="62"/>
      <c r="H44" s="65"/>
      <c r="I44" s="62"/>
      <c r="J44" s="63"/>
      <c r="K44" s="64"/>
      <c r="L44" s="73"/>
      <c r="M44" s="64"/>
      <c r="N44" s="73"/>
      <c r="O44" s="28" t="str">
        <f t="shared" si="1"/>
        <v/>
      </c>
      <c r="P44" s="63"/>
      <c r="Q44" s="63"/>
      <c r="R44" s="124" t="str">
        <f t="shared" si="9"/>
        <v/>
      </c>
      <c r="S44" s="65"/>
      <c r="T44" s="30" t="str">
        <f t="shared" si="2"/>
        <v/>
      </c>
      <c r="U44" s="65"/>
      <c r="V44" s="65"/>
      <c r="W44" s="65"/>
      <c r="X44" s="139"/>
      <c r="Y44" s="74"/>
      <c r="Z44" s="62"/>
      <c r="AA44" s="66"/>
      <c r="AB44" s="108"/>
      <c r="AC44" s="109"/>
      <c r="AD44" s="141" t="str">
        <f t="shared" si="10"/>
        <v/>
      </c>
      <c r="AE44" s="108"/>
      <c r="AF44" s="115"/>
      <c r="AG44" s="31"/>
      <c r="AI44" s="8">
        <f t="shared" si="11"/>
        <v>0</v>
      </c>
      <c r="AJ44" s="8">
        <f>IF(AND($G44&lt;&gt;"",AND(H44=※編集不可※選択項目!$C$3,X44="")),1,0)</f>
        <v>0</v>
      </c>
      <c r="AK44" s="8">
        <f t="shared" si="4"/>
        <v>0</v>
      </c>
      <c r="AL44" s="8" t="str">
        <f t="shared" si="12"/>
        <v/>
      </c>
      <c r="AM44" s="9">
        <f t="shared" si="13"/>
        <v>0</v>
      </c>
      <c r="AN44" s="9">
        <f t="shared" si="14"/>
        <v>0</v>
      </c>
    </row>
    <row r="45" spans="1:40" s="5" customFormat="1" ht="34.5" customHeight="1" x14ac:dyDescent="0.2">
      <c r="A45" s="49">
        <f t="shared" si="3"/>
        <v>33</v>
      </c>
      <c r="B45" s="50" t="str">
        <f t="shared" si="6"/>
        <v/>
      </c>
      <c r="C45" s="61"/>
      <c r="D45" s="24" t="str">
        <f t="shared" si="7"/>
        <v/>
      </c>
      <c r="E45" s="24" t="str">
        <f t="shared" si="8"/>
        <v/>
      </c>
      <c r="F45" s="62"/>
      <c r="G45" s="62"/>
      <c r="H45" s="65"/>
      <c r="I45" s="62"/>
      <c r="J45" s="63"/>
      <c r="K45" s="64"/>
      <c r="L45" s="73"/>
      <c r="M45" s="64"/>
      <c r="N45" s="73"/>
      <c r="O45" s="28" t="str">
        <f t="shared" si="1"/>
        <v/>
      </c>
      <c r="P45" s="63"/>
      <c r="Q45" s="63"/>
      <c r="R45" s="124" t="str">
        <f t="shared" si="9"/>
        <v/>
      </c>
      <c r="S45" s="65"/>
      <c r="T45" s="30" t="str">
        <f t="shared" si="2"/>
        <v/>
      </c>
      <c r="U45" s="65"/>
      <c r="V45" s="65"/>
      <c r="W45" s="65"/>
      <c r="X45" s="139"/>
      <c r="Y45" s="74"/>
      <c r="Z45" s="62"/>
      <c r="AA45" s="66"/>
      <c r="AB45" s="108"/>
      <c r="AC45" s="109"/>
      <c r="AD45" s="141" t="str">
        <f t="shared" si="10"/>
        <v/>
      </c>
      <c r="AE45" s="108"/>
      <c r="AF45" s="115"/>
      <c r="AG45" s="31"/>
      <c r="AI45" s="8">
        <f t="shared" si="11"/>
        <v>0</v>
      </c>
      <c r="AJ45" s="8">
        <f>IF(AND($G45&lt;&gt;"",AND(H45=※編集不可※選択項目!$C$3,X45="")),1,0)</f>
        <v>0</v>
      </c>
      <c r="AK45" s="8">
        <f t="shared" si="4"/>
        <v>0</v>
      </c>
      <c r="AL45" s="8" t="str">
        <f t="shared" si="12"/>
        <v/>
      </c>
      <c r="AM45" s="9">
        <f t="shared" si="13"/>
        <v>0</v>
      </c>
      <c r="AN45" s="9">
        <f t="shared" si="14"/>
        <v>0</v>
      </c>
    </row>
    <row r="46" spans="1:40" s="5" customFormat="1" ht="34.5" customHeight="1" x14ac:dyDescent="0.2">
      <c r="A46" s="49">
        <f t="shared" si="3"/>
        <v>34</v>
      </c>
      <c r="B46" s="50" t="str">
        <f t="shared" si="6"/>
        <v/>
      </c>
      <c r="C46" s="61"/>
      <c r="D46" s="24" t="str">
        <f t="shared" si="7"/>
        <v/>
      </c>
      <c r="E46" s="24" t="str">
        <f t="shared" si="8"/>
        <v/>
      </c>
      <c r="F46" s="62"/>
      <c r="G46" s="62"/>
      <c r="H46" s="65"/>
      <c r="I46" s="62"/>
      <c r="J46" s="63"/>
      <c r="K46" s="64"/>
      <c r="L46" s="73"/>
      <c r="M46" s="64"/>
      <c r="N46" s="73"/>
      <c r="O46" s="28" t="str">
        <f t="shared" si="1"/>
        <v/>
      </c>
      <c r="P46" s="63"/>
      <c r="Q46" s="63"/>
      <c r="R46" s="124" t="str">
        <f t="shared" si="9"/>
        <v/>
      </c>
      <c r="S46" s="65"/>
      <c r="T46" s="30" t="str">
        <f t="shared" si="2"/>
        <v/>
      </c>
      <c r="U46" s="65"/>
      <c r="V46" s="65"/>
      <c r="W46" s="65"/>
      <c r="X46" s="139"/>
      <c r="Y46" s="74"/>
      <c r="Z46" s="62"/>
      <c r="AA46" s="66"/>
      <c r="AB46" s="108"/>
      <c r="AC46" s="109"/>
      <c r="AD46" s="141" t="str">
        <f t="shared" si="10"/>
        <v/>
      </c>
      <c r="AE46" s="108"/>
      <c r="AF46" s="115"/>
      <c r="AG46" s="31"/>
      <c r="AI46" s="8">
        <f t="shared" si="11"/>
        <v>0</v>
      </c>
      <c r="AJ46" s="8">
        <f>IF(AND($G46&lt;&gt;"",AND(H46=※編集不可※選択項目!$C$3,X46="")),1,0)</f>
        <v>0</v>
      </c>
      <c r="AK46" s="8">
        <f t="shared" si="4"/>
        <v>0</v>
      </c>
      <c r="AL46" s="8" t="str">
        <f t="shared" si="12"/>
        <v/>
      </c>
      <c r="AM46" s="9">
        <f t="shared" si="13"/>
        <v>0</v>
      </c>
      <c r="AN46" s="9">
        <f t="shared" si="14"/>
        <v>0</v>
      </c>
    </row>
    <row r="47" spans="1:40" s="5" customFormat="1" ht="34.5" customHeight="1" x14ac:dyDescent="0.2">
      <c r="A47" s="49">
        <f t="shared" si="3"/>
        <v>35</v>
      </c>
      <c r="B47" s="50" t="str">
        <f t="shared" si="6"/>
        <v/>
      </c>
      <c r="C47" s="61"/>
      <c r="D47" s="24" t="str">
        <f t="shared" si="7"/>
        <v/>
      </c>
      <c r="E47" s="24" t="str">
        <f t="shared" si="8"/>
        <v/>
      </c>
      <c r="F47" s="62"/>
      <c r="G47" s="62"/>
      <c r="H47" s="65"/>
      <c r="I47" s="62"/>
      <c r="J47" s="63"/>
      <c r="K47" s="64"/>
      <c r="L47" s="73"/>
      <c r="M47" s="64"/>
      <c r="N47" s="73"/>
      <c r="O47" s="28" t="str">
        <f t="shared" si="1"/>
        <v/>
      </c>
      <c r="P47" s="63"/>
      <c r="Q47" s="63"/>
      <c r="R47" s="124" t="str">
        <f t="shared" si="9"/>
        <v/>
      </c>
      <c r="S47" s="65"/>
      <c r="T47" s="30" t="str">
        <f t="shared" si="2"/>
        <v/>
      </c>
      <c r="U47" s="65"/>
      <c r="V47" s="65"/>
      <c r="W47" s="65"/>
      <c r="X47" s="139"/>
      <c r="Y47" s="74"/>
      <c r="Z47" s="62"/>
      <c r="AA47" s="66"/>
      <c r="AB47" s="108"/>
      <c r="AC47" s="109"/>
      <c r="AD47" s="141" t="str">
        <f t="shared" si="10"/>
        <v/>
      </c>
      <c r="AE47" s="108"/>
      <c r="AF47" s="115"/>
      <c r="AG47" s="31"/>
      <c r="AI47" s="8">
        <f t="shared" si="11"/>
        <v>0</v>
      </c>
      <c r="AJ47" s="8">
        <f>IF(AND($G47&lt;&gt;"",AND(H47=※編集不可※選択項目!$C$3,X47="")),1,0)</f>
        <v>0</v>
      </c>
      <c r="AK47" s="8">
        <f t="shared" si="4"/>
        <v>0</v>
      </c>
      <c r="AL47" s="8" t="str">
        <f t="shared" si="12"/>
        <v/>
      </c>
      <c r="AM47" s="9">
        <f t="shared" si="13"/>
        <v>0</v>
      </c>
      <c r="AN47" s="9">
        <f t="shared" si="14"/>
        <v>0</v>
      </c>
    </row>
    <row r="49" spans="35:40" x14ac:dyDescent="0.2">
      <c r="AI49" s="114">
        <f>SUM(AI11,AI13:AI47)</f>
        <v>3</v>
      </c>
      <c r="AJ49" s="114">
        <f>SUM(AJ13:AJ47)</f>
        <v>0</v>
      </c>
      <c r="AK49" s="114">
        <f>SUM(AK13:AK47)</f>
        <v>0</v>
      </c>
      <c r="AL49" s="114"/>
      <c r="AM49" s="116">
        <f>IF(COUNTIF(AM13:AM47,"&gt;=2"),2,"1")</f>
        <v>2</v>
      </c>
      <c r="AN49" s="114">
        <f>SUM(AN13:AN47)</f>
        <v>1</v>
      </c>
    </row>
    <row r="50" spans="35:40" x14ac:dyDescent="0.2">
      <c r="AK50" s="114">
        <f>SUM(AI49:AK49)</f>
        <v>3</v>
      </c>
    </row>
  </sheetData>
  <sheetProtection algorithmName="SHA-512" hashValue="MqLYzBBGA7eo9PcagsJ0g5q4iguJs+Te8dEBXJtzB6GnA2OtfTaUpjgKfzkaEOQOSxNzX4bOtIFQIq/j6mTjig==" saltValue="Xr5xUamHrGG3wqr4aKHJsQ==" spinCount="100000" sheet="1" objects="1" scenarios="1" selectLockedCells="1" selectUnlockedCells="1"/>
  <autoFilter ref="A11:AN11" xr:uid="{9B3357F2-C7FB-4421-8A73-2F4E0C7CF7C2}"/>
  <mergeCells count="40">
    <mergeCell ref="F9:F11"/>
    <mergeCell ref="G9:G11"/>
    <mergeCell ref="A9:A11"/>
    <mergeCell ref="B9:B11"/>
    <mergeCell ref="C9:C11"/>
    <mergeCell ref="D9:D11"/>
    <mergeCell ref="E9:E11"/>
    <mergeCell ref="J9:K10"/>
    <mergeCell ref="L9:M10"/>
    <mergeCell ref="N9:O10"/>
    <mergeCell ref="I9:I11"/>
    <mergeCell ref="H9:H11"/>
    <mergeCell ref="A3:B3"/>
    <mergeCell ref="C3:E3"/>
    <mergeCell ref="A4:E4"/>
    <mergeCell ref="I1:M1"/>
    <mergeCell ref="J3:M3"/>
    <mergeCell ref="J4:M4"/>
    <mergeCell ref="J2:M2"/>
    <mergeCell ref="A2:B2"/>
    <mergeCell ref="C2:D2"/>
    <mergeCell ref="F2:G2"/>
    <mergeCell ref="A1:B1"/>
    <mergeCell ref="C1:G1"/>
    <mergeCell ref="AF6:AG10"/>
    <mergeCell ref="P9:P11"/>
    <mergeCell ref="AA9:AA11"/>
    <mergeCell ref="S9:S11"/>
    <mergeCell ref="T9:T10"/>
    <mergeCell ref="U9:V10"/>
    <mergeCell ref="Y9:Y11"/>
    <mergeCell ref="Z9:Z11"/>
    <mergeCell ref="Q9:Q11"/>
    <mergeCell ref="W9:W11"/>
    <mergeCell ref="X9:X11"/>
    <mergeCell ref="AB6:AB11"/>
    <mergeCell ref="AC6:AC11"/>
    <mergeCell ref="AE6:AE11"/>
    <mergeCell ref="AD6:AD11"/>
    <mergeCell ref="R9:R11"/>
  </mergeCells>
  <phoneticPr fontId="18"/>
  <conditionalFormatting sqref="C2:D2 F2:G2 C3 G3">
    <cfRule type="expression" dxfId="21" priority="3">
      <formula>AND($G$4&gt;0,C2="")</formula>
    </cfRule>
  </conditionalFormatting>
  <conditionalFormatting sqref="F13:H47 J13:N47 P13:Q47 S13:S47 U13:W47">
    <cfRule type="expression" dxfId="20" priority="4" stopIfTrue="1">
      <formula>AND($C13&lt;&gt;"",F13="")</formula>
    </cfRule>
  </conditionalFormatting>
  <conditionalFormatting sqref="G13:G47">
    <cfRule type="expression" dxfId="19" priority="157">
      <formula>$AM13&gt;=2</formula>
    </cfRule>
  </conditionalFormatting>
  <conditionalFormatting sqref="J2">
    <cfRule type="expression" dxfId="18" priority="153">
      <formula>$AK$50&gt;=1</formula>
    </cfRule>
  </conditionalFormatting>
  <conditionalFormatting sqref="J3">
    <cfRule type="expression" dxfId="17" priority="154">
      <formula>$AM$49=2</formula>
    </cfRule>
  </conditionalFormatting>
  <conditionalFormatting sqref="J4">
    <cfRule type="expression" dxfId="16" priority="155">
      <formula>$AN$49&gt;=1</formula>
    </cfRule>
  </conditionalFormatting>
  <conditionalFormatting sqref="R13:R47">
    <cfRule type="cellIs" dxfId="15" priority="156" operator="lessThan">
      <formula>1</formula>
    </cfRule>
  </conditionalFormatting>
  <conditionalFormatting sqref="X13:X47">
    <cfRule type="expression" dxfId="13" priority="10">
      <formula>$AJ13=1</formula>
    </cfRule>
  </conditionalFormatting>
  <conditionalFormatting sqref="Z13:Z47">
    <cfRule type="expression" dxfId="12" priority="2">
      <formula>COUNTIF(G13,"*■*")=0</formula>
    </cfRule>
    <cfRule type="expression" dxfId="11" priority="17">
      <formula>$AK13=1</formula>
    </cfRule>
  </conditionalFormatting>
  <dataValidations count="22">
    <dataValidation allowBlank="1" showErrorMessage="1" errorTitle="無効な入力" error="プルダウンより「設備区分」を選択してください。" prompt="プルダウンより選択してください。_x000a_※記載必須箇所が黄色に変わります。" sqref="B13:B47" xr:uid="{DA324CDF-188A-405D-9D4F-59C42F8FC35B}"/>
    <dataValidation type="textLength" operator="lessThanOrEqual" allowBlank="1" showErrorMessage="1" error="50字以内で入力してください。" prompt="50字以内で入力してください。" sqref="C2:D2" xr:uid="{64DCE26E-BF7B-4FE6-B105-ABBB00331B0D}">
      <formula1>50</formula1>
    </dataValidation>
    <dataValidation allowBlank="1" showErrorMessage="1" errorTitle="無効な入力" error="自動表示されます。" prompt="自動表示されます。" sqref="O13:O47" xr:uid="{2A1948DD-815B-4900-9D1B-0B1F2D161B7C}"/>
    <dataValidation operator="greaterThanOrEqual" allowBlank="1" showInputMessage="1" showErrorMessage="1" errorTitle="無効な入力" error="自動表示されます。" prompt="自動表示されます。" sqref="R12" xr:uid="{3C63BD24-5698-4281-83ED-827133906CB2}"/>
    <dataValidation type="custom" imeMode="disabled" allowBlank="1" showErrorMessage="1" errorTitle="無効な入力" error="西暦年を半角数字4桁で入力してください。_x000a_※I列に入力がある場合、「1900」は使用できません。" prompt="半角数字4桁で入力してください。" sqref="P13:P47" xr:uid="{AEFE9738-4E21-4EB1-A5AF-24D003787871}">
      <formula1>AND(P13=INT(P13), P13&gt;=1900, P13&lt;2026, OR(I13="", P13&lt;&gt;1900))</formula1>
    </dataValidation>
    <dataValidation type="whole" imeMode="disabled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Y13:Y47" xr:uid="{77BEBC5E-184E-4D6F-A4B9-DD1C22E1D5C0}">
      <formula1>1</formula1>
      <formula2>9999999999</formula2>
    </dataValidation>
    <dataValidation type="textLength" operator="lessThanOrEqual" allowBlank="1" showErrorMessage="1" errorTitle="無効な入力" error="10字以内で入力してください。" prompt="10字以内で入力してください。" sqref="M13:M47" xr:uid="{1FFECA12-7F00-4D10-9C82-C4C2E7F4B9DC}">
      <formula1>10</formula1>
    </dataValidation>
    <dataValidation type="custom" imeMode="disabled" operator="lessThanOrEqual" allowBlank="1" showErrorMessage="1" errorTitle="無効な入力" error="小数第三位までを含む半角数字10字以内で入力してください。" prompt="小数第三位までを含む半角数字10字以内で入力してください。" sqref="N13:N47 L13:L47" xr:uid="{B5998D6D-D5D6-485F-8844-662E0CFA07DA}">
      <formula1>L13*1000=INT(L13*1000)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K13:K47" xr:uid="{9A00A844-A7AC-4AA6-8A7E-040BBD42ADC1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AA13:AA47 F13:F47" xr:uid="{9A53A919-3207-4708-9933-DCEDD35320EE}">
      <formula1>40</formula1>
    </dataValidation>
    <dataValidation allowBlank="1" showErrorMessage="1" error="自動表示されます。" prompt="自動表示されます。" sqref="D13:E47 T13:T32 T34:T47" xr:uid="{B41CE6E0-48C4-423E-93CC-18B35D8D2904}"/>
    <dataValidation imeMode="fullKatakana" operator="lessThanOrEqual" allowBlank="1" showInputMessage="1" showErrorMessage="1" sqref="E2" xr:uid="{2873D61C-A8E5-4830-8DDF-33421E72801C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72E73FEB-92CC-4ABF-93AE-4FF1B4ED5CE7}">
      <formula1>255</formula1>
    </dataValidation>
    <dataValidation type="list" allowBlank="1" showInputMessage="1" showErrorMessage="1" error="プルダウンより確認結果を選択してください。" prompt="プルダウンより確認結果を選択してください。" sqref="AF13:AF47" xr:uid="{246FA62C-51BE-46F9-A472-051658776B5A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Z13:Z47" xr:uid="{7D304CD0-D8AD-469B-AD82-29A6A8941217}">
      <formula1>200</formula1>
    </dataValidation>
    <dataValidation operator="greaterThanOrEqual" allowBlank="1" showErrorMessage="1" errorTitle="無効な入力" error="自動表示されます。" prompt="自動表示されます。" sqref="R13:R47" xr:uid="{5E5D7CB9-5715-41A6-8110-2A09239DDF80}"/>
    <dataValidation type="whole" imeMode="disabled" operator="greaterThanOrEqual" allowBlank="1" showErrorMessage="1" errorTitle="無効な入力" error="半角数字で30字以内で入力してください。" prompt="半角数字で30字以内で入力してください。" sqref="V33 U34:V47 U13:V32 Y13:Y47" xr:uid="{9F572E36-AF4F-4801-8014-3EB18602D390}">
      <formula1>1</formula1>
    </dataValidation>
    <dataValidation type="list" allowBlank="1" showInputMessage="1" showErrorMessage="1" sqref="AB13:AB47" xr:uid="{1A2AE8C9-A3B2-46C8-BFD7-A15DCB83B81F}">
      <formula1>"そのまま,移動,自由記入"</formula1>
    </dataValidation>
    <dataValidation type="textLength" operator="lessThanOrEqual" allowBlank="1" showInputMessage="1" showErrorMessage="1" errorTitle="無効な入力" error="40字以内で入力してください。" sqref="X13:X47" xr:uid="{E56844AE-6D3F-4881-885D-CCA423574D3C}">
      <formula1>40</formula1>
    </dataValidation>
    <dataValidation type="textLength" operator="lessThanOrEqual" allowBlank="1" showErrorMessage="1" errorTitle="無効な入力" error="50字以内で入力してください。" prompt="50字以内で入力してください。" sqref="G13:G47" xr:uid="{4F0737B7-A957-4E7F-8045-B5108A849474}">
      <formula1>50</formula1>
    </dataValidation>
    <dataValidation type="textLength" operator="lessThanOrEqual" allowBlank="1" showInputMessage="1" showErrorMessage="1" error="50字以下で入力してください。" sqref="I13:I47" xr:uid="{1062B268-4B6E-40C3-ADB7-692EBF2D90F5}">
      <formula1>50</formula1>
    </dataValidation>
    <dataValidation type="list" allowBlank="1" showInputMessage="1" showErrorMessage="1" sqref="C3:E3" xr:uid="{AD02A19D-2C6A-41FD-AAC6-8510BE6084C8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6F8F011-823D-4CDE-A901-27D3F15A2774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X13:X47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無効な入力" error="プルダウンより選択してください。" prompt="プルダウンより選択してください。" xr:uid="{520653F2-B1ED-46A1-A289-AAE81B5EB38A}">
          <x14:formula1>
            <xm:f>※編集不可※選択項目!$D$3:$D$4</xm:f>
          </x14:formula1>
          <xm:sqref>J13:J47</xm:sqref>
        </x14:dataValidation>
        <x14:dataValidation type="list" allowBlank="1" showErrorMessage="1" errorTitle="無効な入力" error="プルダウンより選択してください。" prompt="プルダウンより選択してください。" xr:uid="{3E22C575-DA12-47BE-AFCC-D6558BFE745D}">
          <x14:formula1>
            <xm:f>※編集不可※選択項目!$B$3</xm:f>
          </x14:formula1>
          <xm:sqref>C13:C47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252D0B37-F98C-48B8-9C0F-98834903DCCA}">
          <x14:formula1>
            <xm:f>※編集不可※選択項目!$E$3:$E$14</xm:f>
          </x14:formula1>
          <xm:sqref>Q13:Q47</xm:sqref>
        </x14:dataValidation>
        <x14:dataValidation type="list" imeMode="disabled" operator="greaterThanOrEqual" allowBlank="1" showErrorMessage="1" errorTitle="無効な入力" error="プルダウンより選択してください。" prompt="半角数字で30字以内で入力してください。" xr:uid="{0064F0B0-3380-4AF3-8339-F76DF3EF2A8D}">
          <x14:formula1>
            <xm:f>※編集不可※選択項目!$G$3:$G$6</xm:f>
          </x14:formula1>
          <xm:sqref>W13:W47</xm:sqref>
        </x14:dataValidation>
        <x14:dataValidation type="list" allowBlank="1" showInputMessage="1" showErrorMessage="1" errorTitle="無効な入力" error="プルダウンより選択してください。" xr:uid="{84B05CE1-8750-49A8-9677-20C0E76448FD}">
          <x14:formula1>
            <xm:f>※編集不可※選択項目!$C$3:$C$4</xm:f>
          </x14:formula1>
          <xm:sqref>H13:H47</xm:sqref>
        </x14:dataValidation>
        <x14:dataValidation type="list" allowBlank="1" showErrorMessage="1" errorTitle="無効な入力" error="プルダウンより選択してください。" prompt="プルダウンより選択してください。" xr:uid="{6B773539-2B15-4EEA-9E6B-E15545D93264}">
          <x14:formula1>
            <xm:f>※編集不可※選択項目!$F$3:$F$4</xm:f>
          </x14:formula1>
          <xm:sqref>S13:S47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P315"/>
  <sheetViews>
    <sheetView view="pageBreakPreview" zoomScale="55" zoomScaleNormal="55" zoomScaleSheetLayoutView="55" zoomScalePageLayoutView="55" workbookViewId="0">
      <selection sqref="A1:B1"/>
    </sheetView>
  </sheetViews>
  <sheetFormatPr defaultColWidth="9" defaultRowHeight="11.4" outlineLevelCol="2" x14ac:dyDescent="0.2"/>
  <cols>
    <col min="1" max="1" width="14.44140625" style="201" customWidth="1"/>
    <col min="2" max="2" width="40.77734375" style="201" customWidth="1"/>
    <col min="3" max="5" width="40.77734375" style="144" customWidth="1"/>
    <col min="6" max="7" width="46.6640625" style="144" customWidth="1"/>
    <col min="8" max="8" width="21" style="144" customWidth="1"/>
    <col min="9" max="9" width="46.5546875" style="144" customWidth="1"/>
    <col min="10" max="10" width="26.109375" style="144" customWidth="1"/>
    <col min="11" max="11" width="39.109375" style="144" customWidth="1"/>
    <col min="12" max="12" width="24.33203125" style="144" customWidth="1"/>
    <col min="13" max="13" width="20.88671875" style="144" customWidth="1"/>
    <col min="14" max="14" width="24.33203125" style="144" customWidth="1"/>
    <col min="15" max="15" width="20.88671875" style="144" customWidth="1"/>
    <col min="16" max="17" width="19.109375" style="144" customWidth="1"/>
    <col min="18" max="19" width="20.109375" style="144" customWidth="1"/>
    <col min="20" max="20" width="31.44140625" style="144" customWidth="1"/>
    <col min="21" max="22" width="22.109375" style="144" customWidth="1"/>
    <col min="23" max="23" width="23.88671875" style="144" bestFit="1" customWidth="1"/>
    <col min="24" max="24" width="47.109375" style="202" customWidth="1"/>
    <col min="25" max="25" width="16.6640625" style="144" customWidth="1"/>
    <col min="26" max="26" width="57.88671875" style="144" customWidth="1"/>
    <col min="27" max="27" width="32.109375" style="144" customWidth="1"/>
    <col min="28" max="28" width="11.77734375" style="144" hidden="1" customWidth="1" outlineLevel="2"/>
    <col min="29" max="29" width="32.109375" style="144" hidden="1" customWidth="1" outlineLevel="2"/>
    <col min="30" max="30" width="17.77734375" style="144" hidden="1" customWidth="1" outlineLevel="2"/>
    <col min="31" max="31" width="32.109375" style="144" hidden="1" customWidth="1" outlineLevel="2"/>
    <col min="32" max="32" width="17.6640625" style="144" hidden="1" customWidth="1" outlineLevel="2"/>
    <col min="33" max="33" width="40.6640625" style="144" hidden="1" customWidth="1" outlineLevel="2"/>
    <col min="34" max="34" width="10.6640625" style="144" hidden="1" customWidth="1" outlineLevel="1"/>
    <col min="35" max="35" width="13.88671875" style="144" hidden="1" customWidth="1" outlineLevel="2"/>
    <col min="36" max="36" width="20.21875" style="144" hidden="1" customWidth="1" outlineLevel="2"/>
    <col min="37" max="37" width="22.88671875" style="144" hidden="1" customWidth="1" outlineLevel="2"/>
    <col min="38" max="38" width="24.44140625" style="144" hidden="1" customWidth="1" outlineLevel="2"/>
    <col min="39" max="39" width="12.109375" style="144" hidden="1" customWidth="1" outlineLevel="2"/>
    <col min="40" max="40" width="17.44140625" style="144" hidden="1" customWidth="1" outlineLevel="2"/>
    <col min="41" max="41" width="9" style="144" hidden="1" customWidth="1" outlineLevel="1"/>
    <col min="42" max="42" width="9" style="144" customWidth="1" collapsed="1"/>
    <col min="43" max="43" width="9" style="144" customWidth="1"/>
    <col min="44" max="16384" width="9" style="144"/>
  </cols>
  <sheetData>
    <row r="1" spans="1:40" ht="40.35" customHeight="1" x14ac:dyDescent="0.2">
      <c r="A1" s="301" t="s">
        <v>141</v>
      </c>
      <c r="B1" s="302"/>
      <c r="C1" s="302" t="s">
        <v>140</v>
      </c>
      <c r="D1" s="302"/>
      <c r="E1" s="302"/>
      <c r="F1" s="302"/>
      <c r="G1" s="303"/>
      <c r="H1" s="143"/>
      <c r="I1" s="296" t="s">
        <v>22</v>
      </c>
      <c r="J1" s="297"/>
      <c r="K1" s="297"/>
      <c r="L1" s="297"/>
      <c r="M1" s="298"/>
      <c r="X1" s="144"/>
      <c r="AI1" s="378" t="s">
        <v>80</v>
      </c>
      <c r="AJ1" s="145">
        <v>46078</v>
      </c>
      <c r="AK1" s="146" t="s">
        <v>81</v>
      </c>
      <c r="AL1" s="147" t="s">
        <v>90</v>
      </c>
    </row>
    <row r="2" spans="1:40" ht="149.4" customHeight="1" x14ac:dyDescent="0.2">
      <c r="A2" s="352" t="s">
        <v>38</v>
      </c>
      <c r="B2" s="353"/>
      <c r="C2" s="354"/>
      <c r="D2" s="355"/>
      <c r="E2" s="148" t="s">
        <v>44</v>
      </c>
      <c r="F2" s="299"/>
      <c r="G2" s="300"/>
      <c r="H2" s="143"/>
      <c r="I2" s="149" t="s">
        <v>20</v>
      </c>
      <c r="J2" s="337" t="s">
        <v>70</v>
      </c>
      <c r="K2" s="338"/>
      <c r="L2" s="338"/>
      <c r="M2" s="339"/>
      <c r="X2" s="144"/>
    </row>
    <row r="3" spans="1:40" ht="149.4" customHeight="1" thickBot="1" x14ac:dyDescent="0.25">
      <c r="A3" s="330" t="s">
        <v>146</v>
      </c>
      <c r="B3" s="331"/>
      <c r="C3" s="332"/>
      <c r="D3" s="332"/>
      <c r="E3" s="333"/>
      <c r="F3" s="150" t="s">
        <v>45</v>
      </c>
      <c r="G3" s="105"/>
      <c r="H3" s="143"/>
      <c r="I3" s="149" t="s">
        <v>21</v>
      </c>
      <c r="J3" s="340" t="s">
        <v>71</v>
      </c>
      <c r="K3" s="341"/>
      <c r="L3" s="341"/>
      <c r="M3" s="342"/>
      <c r="X3" s="144"/>
    </row>
    <row r="4" spans="1:40" ht="149.4" customHeight="1" thickBot="1" x14ac:dyDescent="0.25">
      <c r="A4" s="334" t="s">
        <v>147</v>
      </c>
      <c r="B4" s="335"/>
      <c r="C4" s="335"/>
      <c r="D4" s="335"/>
      <c r="E4" s="336"/>
      <c r="F4" s="151" t="s">
        <v>46</v>
      </c>
      <c r="G4" s="151">
        <f>COUNTIF($B$13:$B$312,"工作機械")</f>
        <v>0</v>
      </c>
      <c r="H4" s="143"/>
      <c r="I4" s="152" t="s">
        <v>48</v>
      </c>
      <c r="J4" s="343" t="s">
        <v>72</v>
      </c>
      <c r="K4" s="344"/>
      <c r="L4" s="344"/>
      <c r="M4" s="345"/>
      <c r="X4" s="144"/>
      <c r="AF4" s="153" t="s">
        <v>27</v>
      </c>
      <c r="AG4" s="154">
        <f>COUNTIF(AF13:AF312,"OK")</f>
        <v>0</v>
      </c>
    </row>
    <row r="5" spans="1:40" s="157" customFormat="1" ht="30" customHeight="1" thickBo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</row>
    <row r="6" spans="1:40" s="163" customFormat="1" ht="36" customHeight="1" x14ac:dyDescent="0.2">
      <c r="A6" s="158" t="s">
        <v>25</v>
      </c>
      <c r="B6" s="159">
        <f t="shared" ref="B6:I6" si="0">COLUMN()-1</f>
        <v>1</v>
      </c>
      <c r="C6" s="159">
        <f t="shared" si="0"/>
        <v>2</v>
      </c>
      <c r="D6" s="159">
        <f t="shared" si="0"/>
        <v>3</v>
      </c>
      <c r="E6" s="160">
        <f t="shared" si="0"/>
        <v>4</v>
      </c>
      <c r="F6" s="159">
        <f t="shared" si="0"/>
        <v>5</v>
      </c>
      <c r="G6" s="159">
        <f t="shared" si="0"/>
        <v>6</v>
      </c>
      <c r="H6" s="160">
        <f t="shared" si="0"/>
        <v>7</v>
      </c>
      <c r="I6" s="161">
        <f t="shared" si="0"/>
        <v>8</v>
      </c>
      <c r="J6" s="160">
        <f t="shared" ref="J6:S6" si="1">COLUMN()-1</f>
        <v>9</v>
      </c>
      <c r="K6" s="160">
        <f t="shared" si="1"/>
        <v>10</v>
      </c>
      <c r="L6" s="160">
        <f t="shared" si="1"/>
        <v>11</v>
      </c>
      <c r="M6" s="160">
        <f t="shared" si="1"/>
        <v>12</v>
      </c>
      <c r="N6" s="160">
        <f t="shared" si="1"/>
        <v>13</v>
      </c>
      <c r="O6" s="160">
        <f t="shared" si="1"/>
        <v>14</v>
      </c>
      <c r="P6" s="160">
        <f t="shared" si="1"/>
        <v>15</v>
      </c>
      <c r="Q6" s="160">
        <f t="shared" si="1"/>
        <v>16</v>
      </c>
      <c r="R6" s="160">
        <f t="shared" si="1"/>
        <v>17</v>
      </c>
      <c r="S6" s="160">
        <f t="shared" si="1"/>
        <v>18</v>
      </c>
      <c r="T6" s="159">
        <f t="shared" ref="T6:AA6" si="2">COLUMN()-1</f>
        <v>19</v>
      </c>
      <c r="U6" s="160">
        <f t="shared" si="2"/>
        <v>20</v>
      </c>
      <c r="V6" s="160">
        <f t="shared" si="2"/>
        <v>21</v>
      </c>
      <c r="W6" s="160">
        <f t="shared" si="2"/>
        <v>22</v>
      </c>
      <c r="X6" s="160">
        <f t="shared" si="2"/>
        <v>23</v>
      </c>
      <c r="Y6" s="160">
        <f>COLUMN()-1</f>
        <v>24</v>
      </c>
      <c r="Z6" s="160">
        <f t="shared" si="2"/>
        <v>25</v>
      </c>
      <c r="AA6" s="162">
        <f t="shared" si="2"/>
        <v>26</v>
      </c>
      <c r="AB6" s="356" t="s">
        <v>107</v>
      </c>
      <c r="AC6" s="359" t="s">
        <v>108</v>
      </c>
      <c r="AD6" s="366" t="s">
        <v>148</v>
      </c>
      <c r="AE6" s="356" t="s">
        <v>109</v>
      </c>
      <c r="AF6" s="304" t="s">
        <v>19</v>
      </c>
      <c r="AG6" s="305"/>
    </row>
    <row r="7" spans="1:40" s="163" customFormat="1" ht="37.200000000000003" x14ac:dyDescent="0.2">
      <c r="A7" s="164" t="s">
        <v>13</v>
      </c>
      <c r="B7" s="165" t="s">
        <v>14</v>
      </c>
      <c r="C7" s="165" t="s">
        <v>14</v>
      </c>
      <c r="D7" s="165" t="s">
        <v>14</v>
      </c>
      <c r="E7" s="166" t="s">
        <v>55</v>
      </c>
      <c r="F7" s="165" t="s">
        <v>14</v>
      </c>
      <c r="G7" s="165" t="s">
        <v>14</v>
      </c>
      <c r="H7" s="166" t="s">
        <v>15</v>
      </c>
      <c r="I7" s="167" t="s">
        <v>55</v>
      </c>
      <c r="J7" s="166" t="s">
        <v>15</v>
      </c>
      <c r="K7" s="166" t="s">
        <v>15</v>
      </c>
      <c r="L7" s="168" t="s">
        <v>15</v>
      </c>
      <c r="M7" s="166" t="s">
        <v>15</v>
      </c>
      <c r="N7" s="168" t="s">
        <v>15</v>
      </c>
      <c r="O7" s="166" t="s">
        <v>15</v>
      </c>
      <c r="P7" s="166" t="s">
        <v>15</v>
      </c>
      <c r="Q7" s="166" t="s">
        <v>15</v>
      </c>
      <c r="R7" s="166" t="s">
        <v>15</v>
      </c>
      <c r="S7" s="166" t="s">
        <v>15</v>
      </c>
      <c r="T7" s="165" t="s">
        <v>14</v>
      </c>
      <c r="U7" s="166" t="s">
        <v>56</v>
      </c>
      <c r="V7" s="166" t="s">
        <v>56</v>
      </c>
      <c r="W7" s="166" t="s">
        <v>56</v>
      </c>
      <c r="X7" s="166" t="s">
        <v>56</v>
      </c>
      <c r="Y7" s="166" t="s">
        <v>56</v>
      </c>
      <c r="Z7" s="166" t="s">
        <v>55</v>
      </c>
      <c r="AA7" s="169" t="s">
        <v>15</v>
      </c>
      <c r="AB7" s="357"/>
      <c r="AC7" s="360"/>
      <c r="AD7" s="367"/>
      <c r="AE7" s="357"/>
      <c r="AF7" s="306"/>
      <c r="AG7" s="307"/>
    </row>
    <row r="8" spans="1:40" s="163" customFormat="1" ht="31.5" customHeight="1" thickBot="1" x14ac:dyDescent="0.25">
      <c r="A8" s="170" t="s">
        <v>47</v>
      </c>
      <c r="B8" s="171" t="s">
        <v>26</v>
      </c>
      <c r="C8" s="172" t="s">
        <v>17</v>
      </c>
      <c r="D8" s="171" t="s">
        <v>26</v>
      </c>
      <c r="E8" s="171" t="s">
        <v>26</v>
      </c>
      <c r="F8" s="172" t="s">
        <v>17</v>
      </c>
      <c r="G8" s="172" t="s">
        <v>17</v>
      </c>
      <c r="H8" s="172" t="s">
        <v>17</v>
      </c>
      <c r="I8" s="173" t="s">
        <v>57</v>
      </c>
      <c r="J8" s="172" t="s">
        <v>17</v>
      </c>
      <c r="K8" s="172" t="s">
        <v>17</v>
      </c>
      <c r="L8" s="172" t="s">
        <v>17</v>
      </c>
      <c r="M8" s="172" t="s">
        <v>17</v>
      </c>
      <c r="N8" s="172" t="s">
        <v>17</v>
      </c>
      <c r="O8" s="171" t="s">
        <v>26</v>
      </c>
      <c r="P8" s="172" t="s">
        <v>17</v>
      </c>
      <c r="Q8" s="172" t="s">
        <v>17</v>
      </c>
      <c r="R8" s="171" t="s">
        <v>26</v>
      </c>
      <c r="S8" s="172" t="s">
        <v>17</v>
      </c>
      <c r="T8" s="171" t="s">
        <v>26</v>
      </c>
      <c r="U8" s="172" t="s">
        <v>17</v>
      </c>
      <c r="V8" s="172" t="s">
        <v>17</v>
      </c>
      <c r="W8" s="172" t="s">
        <v>17</v>
      </c>
      <c r="X8" s="172" t="s">
        <v>83</v>
      </c>
      <c r="Y8" s="174" t="s">
        <v>57</v>
      </c>
      <c r="Z8" s="172" t="s">
        <v>83</v>
      </c>
      <c r="AA8" s="175" t="s">
        <v>18</v>
      </c>
      <c r="AB8" s="357"/>
      <c r="AC8" s="360"/>
      <c r="AD8" s="367"/>
      <c r="AE8" s="357"/>
      <c r="AF8" s="306"/>
      <c r="AG8" s="307"/>
    </row>
    <row r="9" spans="1:40" s="163" customFormat="1" ht="41.55" customHeight="1" x14ac:dyDescent="0.2">
      <c r="A9" s="316" t="s">
        <v>16</v>
      </c>
      <c r="B9" s="319" t="s">
        <v>53</v>
      </c>
      <c r="C9" s="319" t="s">
        <v>52</v>
      </c>
      <c r="D9" s="293" t="s">
        <v>38</v>
      </c>
      <c r="E9" s="310" t="s">
        <v>49</v>
      </c>
      <c r="F9" s="293" t="s">
        <v>0</v>
      </c>
      <c r="G9" s="293" t="s">
        <v>2</v>
      </c>
      <c r="H9" s="346" t="s">
        <v>100</v>
      </c>
      <c r="I9" s="349" t="s">
        <v>129</v>
      </c>
      <c r="J9" s="320" t="s">
        <v>9</v>
      </c>
      <c r="K9" s="321"/>
      <c r="L9" s="320" t="s">
        <v>39</v>
      </c>
      <c r="M9" s="324"/>
      <c r="N9" s="320" t="s">
        <v>40</v>
      </c>
      <c r="O9" s="324"/>
      <c r="P9" s="290" t="s">
        <v>89</v>
      </c>
      <c r="Q9" s="290" t="s">
        <v>88</v>
      </c>
      <c r="R9" s="313" t="s">
        <v>87</v>
      </c>
      <c r="S9" s="218" t="s">
        <v>51</v>
      </c>
      <c r="T9" s="319" t="s">
        <v>105</v>
      </c>
      <c r="U9" s="326" t="s">
        <v>106</v>
      </c>
      <c r="V9" s="327"/>
      <c r="W9" s="232" t="s">
        <v>150</v>
      </c>
      <c r="X9" s="346" t="s">
        <v>99</v>
      </c>
      <c r="Y9" s="218" t="s">
        <v>84</v>
      </c>
      <c r="Z9" s="365" t="s">
        <v>54</v>
      </c>
      <c r="AA9" s="362" t="s">
        <v>1</v>
      </c>
      <c r="AB9" s="357"/>
      <c r="AC9" s="360"/>
      <c r="AD9" s="367"/>
      <c r="AE9" s="357"/>
      <c r="AF9" s="306"/>
      <c r="AG9" s="307"/>
    </row>
    <row r="10" spans="1:40" s="163" customFormat="1" ht="41.55" customHeight="1" x14ac:dyDescent="0.2">
      <c r="A10" s="317"/>
      <c r="B10" s="294"/>
      <c r="C10" s="294"/>
      <c r="D10" s="294"/>
      <c r="E10" s="311"/>
      <c r="F10" s="294"/>
      <c r="G10" s="294"/>
      <c r="H10" s="347"/>
      <c r="I10" s="350"/>
      <c r="J10" s="322"/>
      <c r="K10" s="323"/>
      <c r="L10" s="322"/>
      <c r="M10" s="325"/>
      <c r="N10" s="322"/>
      <c r="O10" s="325"/>
      <c r="P10" s="291"/>
      <c r="Q10" s="291"/>
      <c r="R10" s="314"/>
      <c r="S10" s="219"/>
      <c r="T10" s="295"/>
      <c r="U10" s="328"/>
      <c r="V10" s="329"/>
      <c r="W10" s="233"/>
      <c r="X10" s="347"/>
      <c r="Y10" s="227"/>
      <c r="Z10" s="311"/>
      <c r="AA10" s="363"/>
      <c r="AB10" s="357"/>
      <c r="AC10" s="360"/>
      <c r="AD10" s="367"/>
      <c r="AE10" s="357"/>
      <c r="AF10" s="308"/>
      <c r="AG10" s="309"/>
      <c r="AI10" s="176" t="s">
        <v>110</v>
      </c>
      <c r="AJ10" s="177"/>
    </row>
    <row r="11" spans="1:40" s="163" customFormat="1" ht="61.35" customHeight="1" x14ac:dyDescent="0.2">
      <c r="A11" s="318"/>
      <c r="B11" s="295"/>
      <c r="C11" s="295"/>
      <c r="D11" s="295"/>
      <c r="E11" s="312"/>
      <c r="F11" s="295"/>
      <c r="G11" s="295"/>
      <c r="H11" s="348"/>
      <c r="I11" s="351"/>
      <c r="J11" s="178" t="s">
        <v>50</v>
      </c>
      <c r="K11" s="179" t="s">
        <v>10</v>
      </c>
      <c r="L11" s="180" t="s">
        <v>119</v>
      </c>
      <c r="M11" s="179" t="s">
        <v>3</v>
      </c>
      <c r="N11" s="180" t="s">
        <v>120</v>
      </c>
      <c r="O11" s="178" t="s">
        <v>3</v>
      </c>
      <c r="P11" s="292"/>
      <c r="Q11" s="292"/>
      <c r="R11" s="315"/>
      <c r="S11" s="220"/>
      <c r="T11" s="181" t="s">
        <v>103</v>
      </c>
      <c r="U11" s="166" t="s">
        <v>86</v>
      </c>
      <c r="V11" s="166" t="s">
        <v>85</v>
      </c>
      <c r="W11" s="234"/>
      <c r="X11" s="348"/>
      <c r="Y11" s="228"/>
      <c r="Z11" s="312"/>
      <c r="AA11" s="364"/>
      <c r="AB11" s="358"/>
      <c r="AC11" s="361"/>
      <c r="AD11" s="368"/>
      <c r="AE11" s="358"/>
      <c r="AF11" s="182" t="s">
        <v>4</v>
      </c>
      <c r="AG11" s="183" t="s">
        <v>1</v>
      </c>
      <c r="AI11" s="184">
        <f>IF(AND($G$4&gt;0,OR($C$2="",$F$2="",$G$3="",$C$3="")),1,0)</f>
        <v>0</v>
      </c>
      <c r="AJ11" s="184"/>
      <c r="AL11" s="185" t="s">
        <v>128</v>
      </c>
    </row>
    <row r="12" spans="1:40" s="163" customFormat="1" ht="33.75" customHeight="1" x14ac:dyDescent="0.2">
      <c r="A12" s="186" t="s">
        <v>11</v>
      </c>
      <c r="B12" s="187" t="s">
        <v>8</v>
      </c>
      <c r="C12" s="188" t="s">
        <v>34</v>
      </c>
      <c r="D12" s="53" t="s">
        <v>77</v>
      </c>
      <c r="E12" s="53" t="s">
        <v>76</v>
      </c>
      <c r="F12" s="20" t="s">
        <v>43</v>
      </c>
      <c r="G12" s="20" t="s">
        <v>69</v>
      </c>
      <c r="H12" s="70" t="s">
        <v>114</v>
      </c>
      <c r="I12" s="133" t="s">
        <v>133</v>
      </c>
      <c r="J12" s="19" t="s">
        <v>35</v>
      </c>
      <c r="K12" s="20" t="s">
        <v>7</v>
      </c>
      <c r="L12" s="21">
        <v>60.122999999999998</v>
      </c>
      <c r="M12" s="20" t="s">
        <v>63</v>
      </c>
      <c r="N12" s="21">
        <v>40.122999999999998</v>
      </c>
      <c r="O12" s="53" t="str">
        <f t="shared" ref="O12:O75" si="3">IF(M12="","",M12)</f>
        <v>s</v>
      </c>
      <c r="P12" s="19">
        <v>2010</v>
      </c>
      <c r="Q12" s="19">
        <v>2018</v>
      </c>
      <c r="R12" s="124">
        <f t="shared" ref="R12:R47" si="4">IFERROR(IF($L12="","",ROUNDDOWN((ABS($L12-$N12)/$L12)/IF($Q12="","",IF(($Q12-$P12)=0,1,($Q12-$P12)))*100,1)),"")</f>
        <v>4.0999999999999996</v>
      </c>
      <c r="S12" s="21" t="s">
        <v>12</v>
      </c>
      <c r="T12" s="54" t="str">
        <f t="shared" ref="T12:T75" si="5">IF(U12="","",CONCATENATE(U12,"mm"," ","×"," ",V12,"mm"))</f>
        <v>100mm × 100mm</v>
      </c>
      <c r="U12" s="21">
        <v>100</v>
      </c>
      <c r="V12" s="21">
        <v>100</v>
      </c>
      <c r="W12" s="19" t="s">
        <v>137</v>
      </c>
      <c r="X12" s="21" t="s">
        <v>116</v>
      </c>
      <c r="Y12" s="70">
        <v>300</v>
      </c>
      <c r="Z12" s="20" t="s">
        <v>121</v>
      </c>
      <c r="AA12" s="39"/>
      <c r="AB12" s="106"/>
      <c r="AC12" s="107"/>
      <c r="AD12" s="140"/>
      <c r="AE12" s="106"/>
      <c r="AF12" s="189" t="s">
        <v>28</v>
      </c>
      <c r="AG12" s="190"/>
      <c r="AI12" s="176" t="s">
        <v>110</v>
      </c>
      <c r="AJ12" s="176" t="s">
        <v>111</v>
      </c>
      <c r="AK12" s="176" t="s">
        <v>60</v>
      </c>
      <c r="AL12" s="176" t="s">
        <v>112</v>
      </c>
      <c r="AM12" s="191" t="s">
        <v>23</v>
      </c>
      <c r="AN12" s="191" t="s">
        <v>24</v>
      </c>
    </row>
    <row r="13" spans="1:40" s="163" customFormat="1" ht="34.5" customHeight="1" x14ac:dyDescent="0.2">
      <c r="A13" s="192">
        <f t="shared" ref="A13:A76" si="6">ROW()-12</f>
        <v>1</v>
      </c>
      <c r="B13" s="193" t="str">
        <f>IF($C13="","","工作機械")</f>
        <v/>
      </c>
      <c r="C13" s="23"/>
      <c r="D13" s="24" t="str">
        <f>IF($C$2="","",IF($B13&lt;&gt;"",$C$2,""))</f>
        <v/>
      </c>
      <c r="E13" s="24" t="str">
        <f>IF($F$2="","",IF($B13&lt;&gt;"",$F$2,""))</f>
        <v/>
      </c>
      <c r="F13" s="25"/>
      <c r="G13" s="25"/>
      <c r="H13" s="71"/>
      <c r="I13" s="132"/>
      <c r="J13" s="26"/>
      <c r="K13" s="27"/>
      <c r="L13" s="68"/>
      <c r="M13" s="27"/>
      <c r="N13" s="68"/>
      <c r="O13" s="28" t="str">
        <f t="shared" si="3"/>
        <v/>
      </c>
      <c r="P13" s="26"/>
      <c r="Q13" s="26"/>
      <c r="R13" s="124" t="str">
        <f t="shared" si="4"/>
        <v/>
      </c>
      <c r="S13" s="29"/>
      <c r="T13" s="30" t="str">
        <f t="shared" si="5"/>
        <v/>
      </c>
      <c r="U13" s="29"/>
      <c r="V13" s="29"/>
      <c r="W13" s="29"/>
      <c r="X13" s="136"/>
      <c r="Y13" s="71"/>
      <c r="Z13" s="25"/>
      <c r="AA13" s="40"/>
      <c r="AB13" s="108"/>
      <c r="AC13" s="109"/>
      <c r="AD13" s="141" t="str">
        <f>IF($B13="","",IF(AND($B13&lt;&gt;"",$C$3="あり"),1,0))</f>
        <v/>
      </c>
      <c r="AE13" s="108"/>
      <c r="AF13" s="194"/>
      <c r="AG13" s="195"/>
      <c r="AI13" s="184">
        <f>IF(AND($C13&lt;&gt;"",OR(F13="",G13="",H13="",J13="",K13="",L13="",M13="",N13="",P13="",Q13="",S13="",U13="",V13="",W13="")),1,0)</f>
        <v>0</v>
      </c>
      <c r="AJ13" s="184">
        <f>IF(AND($G13&lt;&gt;"",AND(H13=※編集不可※選択項目!$C$3,X13="")),1,0)</f>
        <v>0</v>
      </c>
      <c r="AK13" s="184">
        <f t="shared" ref="AK13:AK76" si="7">IF(AND($G13&lt;&gt;"",COUNTIF($G13,"*■*")&gt;0,$Z13=""),1,0)</f>
        <v>0</v>
      </c>
      <c r="AL13" s="184" t="str">
        <f>IF(G13="","",TEXT(G13,"G/標準"))</f>
        <v/>
      </c>
      <c r="AM13" s="196">
        <f>IF(AL13="",0,COUNTIF($AL$13:$AL$312,AL13))</f>
        <v>0</v>
      </c>
      <c r="AN13" s="196">
        <f>IF(R13&lt;1,1,0)</f>
        <v>0</v>
      </c>
    </row>
    <row r="14" spans="1:40" s="163" customFormat="1" ht="34.5" customHeight="1" x14ac:dyDescent="0.2">
      <c r="A14" s="192">
        <f t="shared" si="6"/>
        <v>2</v>
      </c>
      <c r="B14" s="193" t="str">
        <f t="shared" ref="B14:B77" si="8">IF($C14="","","工作機械")</f>
        <v/>
      </c>
      <c r="C14" s="23"/>
      <c r="D14" s="24" t="str">
        <f t="shared" ref="D14:D77" si="9">IF($C$2="","",IF($B14&lt;&gt;"",$C$2,""))</f>
        <v/>
      </c>
      <c r="E14" s="24" t="str">
        <f t="shared" ref="E14:E77" si="10">IF($F$2="","",IF($B14&lt;&gt;"",$F$2,""))</f>
        <v/>
      </c>
      <c r="F14" s="25"/>
      <c r="G14" s="25"/>
      <c r="H14" s="71"/>
      <c r="I14" s="132"/>
      <c r="J14" s="26"/>
      <c r="K14" s="27"/>
      <c r="L14" s="68"/>
      <c r="M14" s="27"/>
      <c r="N14" s="68"/>
      <c r="O14" s="28" t="str">
        <f t="shared" si="3"/>
        <v/>
      </c>
      <c r="P14" s="26"/>
      <c r="Q14" s="26"/>
      <c r="R14" s="124" t="str">
        <f t="shared" si="4"/>
        <v/>
      </c>
      <c r="S14" s="29"/>
      <c r="T14" s="30" t="str">
        <f t="shared" si="5"/>
        <v/>
      </c>
      <c r="U14" s="29"/>
      <c r="V14" s="29"/>
      <c r="W14" s="29"/>
      <c r="X14" s="136"/>
      <c r="Y14" s="71"/>
      <c r="Z14" s="25"/>
      <c r="AA14" s="40"/>
      <c r="AB14" s="108"/>
      <c r="AC14" s="109"/>
      <c r="AD14" s="141" t="str">
        <f t="shared" ref="AD14:AD77" si="11">IF($B14="","",IF(AND($B14&lt;&gt;"",$C$3="あり"),1,0))</f>
        <v/>
      </c>
      <c r="AE14" s="108"/>
      <c r="AF14" s="194"/>
      <c r="AG14" s="195"/>
      <c r="AI14" s="184">
        <f t="shared" ref="AI14:AI77" si="12">IF(AND($C14&lt;&gt;"",OR(F14="",G14="",H14="",J14="",K14="",L14="",M14="",N14="",P14="",Q14="",S14="",U14="",V14="",W14="")),1,0)</f>
        <v>0</v>
      </c>
      <c r="AJ14" s="184">
        <f>IF(AND($G14&lt;&gt;"",AND(H14=※編集不可※選択項目!$C$3,X14="")),1,0)</f>
        <v>0</v>
      </c>
      <c r="AK14" s="184">
        <f t="shared" si="7"/>
        <v>0</v>
      </c>
      <c r="AL14" s="184" t="str">
        <f t="shared" ref="AL14:AL77" si="13">IF(G14="","",TEXT(G14,"G/標準"))</f>
        <v/>
      </c>
      <c r="AM14" s="196">
        <f t="shared" ref="AM14:AM77" si="14">IF(AL14="",0,COUNTIF($AL$13:$AL$312,AL14))</f>
        <v>0</v>
      </c>
      <c r="AN14" s="196">
        <f t="shared" ref="AN14:AN77" si="15">IF(R14&lt;1,1,0)</f>
        <v>0</v>
      </c>
    </row>
    <row r="15" spans="1:40" s="163" customFormat="1" ht="34.5" customHeight="1" x14ac:dyDescent="0.2">
      <c r="A15" s="192">
        <f t="shared" si="6"/>
        <v>3</v>
      </c>
      <c r="B15" s="193" t="str">
        <f t="shared" si="8"/>
        <v/>
      </c>
      <c r="C15" s="23"/>
      <c r="D15" s="24" t="str">
        <f t="shared" si="9"/>
        <v/>
      </c>
      <c r="E15" s="24" t="str">
        <f t="shared" si="10"/>
        <v/>
      </c>
      <c r="F15" s="25"/>
      <c r="G15" s="25"/>
      <c r="H15" s="71"/>
      <c r="I15" s="132"/>
      <c r="J15" s="26"/>
      <c r="K15" s="27"/>
      <c r="L15" s="68"/>
      <c r="M15" s="27"/>
      <c r="N15" s="68"/>
      <c r="O15" s="28" t="str">
        <f t="shared" si="3"/>
        <v/>
      </c>
      <c r="P15" s="26"/>
      <c r="Q15" s="26"/>
      <c r="R15" s="124" t="str">
        <f t="shared" si="4"/>
        <v/>
      </c>
      <c r="S15" s="29"/>
      <c r="T15" s="30" t="str">
        <f t="shared" si="5"/>
        <v/>
      </c>
      <c r="U15" s="29"/>
      <c r="V15" s="29"/>
      <c r="W15" s="29"/>
      <c r="X15" s="136"/>
      <c r="Y15" s="71"/>
      <c r="Z15" s="25"/>
      <c r="AA15" s="40"/>
      <c r="AB15" s="108"/>
      <c r="AC15" s="109"/>
      <c r="AD15" s="141" t="str">
        <f t="shared" si="11"/>
        <v/>
      </c>
      <c r="AE15" s="108"/>
      <c r="AF15" s="194"/>
      <c r="AG15" s="195"/>
      <c r="AI15" s="184">
        <f t="shared" si="12"/>
        <v>0</v>
      </c>
      <c r="AJ15" s="184">
        <f>IF(AND($G15&lt;&gt;"",AND(H15=※編集不可※選択項目!$C$3,X15="")),1,0)</f>
        <v>0</v>
      </c>
      <c r="AK15" s="184">
        <f t="shared" si="7"/>
        <v>0</v>
      </c>
      <c r="AL15" s="184" t="str">
        <f t="shared" si="13"/>
        <v/>
      </c>
      <c r="AM15" s="196">
        <f t="shared" si="14"/>
        <v>0</v>
      </c>
      <c r="AN15" s="196">
        <f t="shared" si="15"/>
        <v>0</v>
      </c>
    </row>
    <row r="16" spans="1:40" s="163" customFormat="1" ht="34.5" customHeight="1" x14ac:dyDescent="0.2">
      <c r="A16" s="192">
        <f t="shared" si="6"/>
        <v>4</v>
      </c>
      <c r="B16" s="193" t="str">
        <f t="shared" si="8"/>
        <v/>
      </c>
      <c r="C16" s="23"/>
      <c r="D16" s="24" t="str">
        <f t="shared" si="9"/>
        <v/>
      </c>
      <c r="E16" s="24" t="str">
        <f t="shared" si="10"/>
        <v/>
      </c>
      <c r="F16" s="25"/>
      <c r="G16" s="25"/>
      <c r="H16" s="71"/>
      <c r="I16" s="132"/>
      <c r="J16" s="26"/>
      <c r="K16" s="27"/>
      <c r="L16" s="68"/>
      <c r="M16" s="27"/>
      <c r="N16" s="68"/>
      <c r="O16" s="28" t="str">
        <f t="shared" si="3"/>
        <v/>
      </c>
      <c r="P16" s="26"/>
      <c r="Q16" s="26"/>
      <c r="R16" s="124" t="str">
        <f t="shared" si="4"/>
        <v/>
      </c>
      <c r="S16" s="29"/>
      <c r="T16" s="30" t="str">
        <f t="shared" si="5"/>
        <v/>
      </c>
      <c r="U16" s="29"/>
      <c r="V16" s="29"/>
      <c r="W16" s="29"/>
      <c r="X16" s="136"/>
      <c r="Y16" s="71"/>
      <c r="Z16" s="25"/>
      <c r="AA16" s="40"/>
      <c r="AB16" s="108"/>
      <c r="AC16" s="109"/>
      <c r="AD16" s="141" t="str">
        <f t="shared" si="11"/>
        <v/>
      </c>
      <c r="AE16" s="108"/>
      <c r="AF16" s="194"/>
      <c r="AG16" s="195"/>
      <c r="AI16" s="184">
        <f t="shared" si="12"/>
        <v>0</v>
      </c>
      <c r="AJ16" s="184">
        <f>IF(AND($G16&lt;&gt;"",AND(H16=※編集不可※選択項目!$C$3,X16="")),1,0)</f>
        <v>0</v>
      </c>
      <c r="AK16" s="184">
        <f t="shared" si="7"/>
        <v>0</v>
      </c>
      <c r="AL16" s="184" t="str">
        <f t="shared" si="13"/>
        <v/>
      </c>
      <c r="AM16" s="196">
        <f t="shared" si="14"/>
        <v>0</v>
      </c>
      <c r="AN16" s="196">
        <f t="shared" si="15"/>
        <v>0</v>
      </c>
    </row>
    <row r="17" spans="1:40" s="163" customFormat="1" ht="34.5" customHeight="1" x14ac:dyDescent="0.2">
      <c r="A17" s="192">
        <f t="shared" si="6"/>
        <v>5</v>
      </c>
      <c r="B17" s="193" t="str">
        <f t="shared" si="8"/>
        <v/>
      </c>
      <c r="C17" s="23"/>
      <c r="D17" s="24" t="str">
        <f t="shared" si="9"/>
        <v/>
      </c>
      <c r="E17" s="24" t="str">
        <f t="shared" si="10"/>
        <v/>
      </c>
      <c r="F17" s="25"/>
      <c r="G17" s="25"/>
      <c r="H17" s="71"/>
      <c r="I17" s="132"/>
      <c r="J17" s="26"/>
      <c r="K17" s="27"/>
      <c r="L17" s="68"/>
      <c r="M17" s="27"/>
      <c r="N17" s="68"/>
      <c r="O17" s="28" t="str">
        <f t="shared" si="3"/>
        <v/>
      </c>
      <c r="P17" s="26"/>
      <c r="Q17" s="26"/>
      <c r="R17" s="124" t="str">
        <f t="shared" si="4"/>
        <v/>
      </c>
      <c r="S17" s="29"/>
      <c r="T17" s="30" t="str">
        <f t="shared" si="5"/>
        <v/>
      </c>
      <c r="U17" s="29"/>
      <c r="V17" s="29"/>
      <c r="W17" s="29"/>
      <c r="X17" s="136"/>
      <c r="Y17" s="71"/>
      <c r="Z17" s="25"/>
      <c r="AA17" s="40"/>
      <c r="AB17" s="108"/>
      <c r="AC17" s="109"/>
      <c r="AD17" s="141" t="str">
        <f t="shared" si="11"/>
        <v/>
      </c>
      <c r="AE17" s="108"/>
      <c r="AF17" s="194"/>
      <c r="AG17" s="195"/>
      <c r="AI17" s="184">
        <f t="shared" si="12"/>
        <v>0</v>
      </c>
      <c r="AJ17" s="184">
        <f>IF(AND($G17&lt;&gt;"",AND(H17=※編集不可※選択項目!$C$3,X17="")),1,0)</f>
        <v>0</v>
      </c>
      <c r="AK17" s="184">
        <f t="shared" si="7"/>
        <v>0</v>
      </c>
      <c r="AL17" s="184" t="str">
        <f t="shared" si="13"/>
        <v/>
      </c>
      <c r="AM17" s="196">
        <f t="shared" si="14"/>
        <v>0</v>
      </c>
      <c r="AN17" s="196">
        <f t="shared" si="15"/>
        <v>0</v>
      </c>
    </row>
    <row r="18" spans="1:40" s="163" customFormat="1" ht="34.5" customHeight="1" x14ac:dyDescent="0.2">
      <c r="A18" s="192">
        <f t="shared" si="6"/>
        <v>6</v>
      </c>
      <c r="B18" s="193" t="str">
        <f t="shared" si="8"/>
        <v/>
      </c>
      <c r="C18" s="23"/>
      <c r="D18" s="24" t="str">
        <f t="shared" si="9"/>
        <v/>
      </c>
      <c r="E18" s="24" t="str">
        <f t="shared" si="10"/>
        <v/>
      </c>
      <c r="F18" s="25"/>
      <c r="G18" s="25"/>
      <c r="H18" s="71"/>
      <c r="I18" s="132"/>
      <c r="J18" s="26"/>
      <c r="K18" s="27"/>
      <c r="L18" s="68"/>
      <c r="M18" s="27"/>
      <c r="N18" s="68"/>
      <c r="O18" s="28" t="str">
        <f t="shared" si="3"/>
        <v/>
      </c>
      <c r="P18" s="26"/>
      <c r="Q18" s="26"/>
      <c r="R18" s="124" t="str">
        <f t="shared" si="4"/>
        <v/>
      </c>
      <c r="S18" s="29"/>
      <c r="T18" s="30" t="str">
        <f t="shared" si="5"/>
        <v/>
      </c>
      <c r="U18" s="29"/>
      <c r="V18" s="29"/>
      <c r="W18" s="29"/>
      <c r="X18" s="136"/>
      <c r="Y18" s="71"/>
      <c r="Z18" s="25"/>
      <c r="AA18" s="40"/>
      <c r="AB18" s="108"/>
      <c r="AC18" s="109"/>
      <c r="AD18" s="141" t="str">
        <f t="shared" si="11"/>
        <v/>
      </c>
      <c r="AE18" s="108"/>
      <c r="AF18" s="194"/>
      <c r="AG18" s="195"/>
      <c r="AI18" s="184">
        <f t="shared" si="12"/>
        <v>0</v>
      </c>
      <c r="AJ18" s="184">
        <f>IF(AND($G18&lt;&gt;"",AND(H18=※編集不可※選択項目!$C$3,X18="")),1,0)</f>
        <v>0</v>
      </c>
      <c r="AK18" s="184">
        <f t="shared" si="7"/>
        <v>0</v>
      </c>
      <c r="AL18" s="184" t="str">
        <f t="shared" si="13"/>
        <v/>
      </c>
      <c r="AM18" s="196">
        <f t="shared" si="14"/>
        <v>0</v>
      </c>
      <c r="AN18" s="196">
        <f t="shared" si="15"/>
        <v>0</v>
      </c>
    </row>
    <row r="19" spans="1:40" s="163" customFormat="1" ht="34.5" customHeight="1" x14ac:dyDescent="0.2">
      <c r="A19" s="192">
        <f t="shared" si="6"/>
        <v>7</v>
      </c>
      <c r="B19" s="193" t="str">
        <f t="shared" si="8"/>
        <v/>
      </c>
      <c r="C19" s="23"/>
      <c r="D19" s="24" t="str">
        <f t="shared" si="9"/>
        <v/>
      </c>
      <c r="E19" s="24" t="str">
        <f t="shared" si="10"/>
        <v/>
      </c>
      <c r="F19" s="25"/>
      <c r="G19" s="25"/>
      <c r="H19" s="71"/>
      <c r="I19" s="132"/>
      <c r="J19" s="26"/>
      <c r="K19" s="27"/>
      <c r="L19" s="68"/>
      <c r="M19" s="27"/>
      <c r="N19" s="68"/>
      <c r="O19" s="28" t="str">
        <f t="shared" si="3"/>
        <v/>
      </c>
      <c r="P19" s="26"/>
      <c r="Q19" s="26"/>
      <c r="R19" s="124" t="str">
        <f t="shared" si="4"/>
        <v/>
      </c>
      <c r="S19" s="29"/>
      <c r="T19" s="30" t="str">
        <f t="shared" si="5"/>
        <v/>
      </c>
      <c r="U19" s="29"/>
      <c r="V19" s="29"/>
      <c r="W19" s="29"/>
      <c r="X19" s="136"/>
      <c r="Y19" s="71"/>
      <c r="Z19" s="25"/>
      <c r="AA19" s="40"/>
      <c r="AB19" s="108"/>
      <c r="AC19" s="109"/>
      <c r="AD19" s="141" t="str">
        <f t="shared" si="11"/>
        <v/>
      </c>
      <c r="AE19" s="108"/>
      <c r="AF19" s="194"/>
      <c r="AG19" s="195"/>
      <c r="AI19" s="184">
        <f t="shared" si="12"/>
        <v>0</v>
      </c>
      <c r="AJ19" s="184">
        <f>IF(AND($G19&lt;&gt;"",AND(H19=※編集不可※選択項目!$C$3,X19="")),1,0)</f>
        <v>0</v>
      </c>
      <c r="AK19" s="184">
        <f t="shared" si="7"/>
        <v>0</v>
      </c>
      <c r="AL19" s="184" t="str">
        <f t="shared" si="13"/>
        <v/>
      </c>
      <c r="AM19" s="196">
        <f t="shared" si="14"/>
        <v>0</v>
      </c>
      <c r="AN19" s="196">
        <f t="shared" si="15"/>
        <v>0</v>
      </c>
    </row>
    <row r="20" spans="1:40" s="163" customFormat="1" ht="34.5" customHeight="1" x14ac:dyDescent="0.2">
      <c r="A20" s="192">
        <f t="shared" si="6"/>
        <v>8</v>
      </c>
      <c r="B20" s="193" t="str">
        <f t="shared" si="8"/>
        <v/>
      </c>
      <c r="C20" s="23"/>
      <c r="D20" s="24" t="str">
        <f t="shared" si="9"/>
        <v/>
      </c>
      <c r="E20" s="24" t="str">
        <f t="shared" si="10"/>
        <v/>
      </c>
      <c r="F20" s="25"/>
      <c r="G20" s="25"/>
      <c r="H20" s="71"/>
      <c r="I20" s="132"/>
      <c r="J20" s="26"/>
      <c r="K20" s="27"/>
      <c r="L20" s="68"/>
      <c r="M20" s="27"/>
      <c r="N20" s="68"/>
      <c r="O20" s="28" t="str">
        <f t="shared" si="3"/>
        <v/>
      </c>
      <c r="P20" s="26"/>
      <c r="Q20" s="26"/>
      <c r="R20" s="124" t="str">
        <f t="shared" si="4"/>
        <v/>
      </c>
      <c r="S20" s="29"/>
      <c r="T20" s="30" t="str">
        <f t="shared" si="5"/>
        <v/>
      </c>
      <c r="U20" s="29"/>
      <c r="V20" s="29"/>
      <c r="W20" s="29"/>
      <c r="X20" s="136"/>
      <c r="Y20" s="71"/>
      <c r="Z20" s="25"/>
      <c r="AA20" s="40"/>
      <c r="AB20" s="108"/>
      <c r="AC20" s="109"/>
      <c r="AD20" s="141" t="str">
        <f t="shared" si="11"/>
        <v/>
      </c>
      <c r="AE20" s="108"/>
      <c r="AF20" s="194"/>
      <c r="AG20" s="195"/>
      <c r="AI20" s="184">
        <f t="shared" si="12"/>
        <v>0</v>
      </c>
      <c r="AJ20" s="184">
        <f>IF(AND($G20&lt;&gt;"",AND(H20=※編集不可※選択項目!$C$3,X20="")),1,0)</f>
        <v>0</v>
      </c>
      <c r="AK20" s="184">
        <f t="shared" si="7"/>
        <v>0</v>
      </c>
      <c r="AL20" s="184" t="str">
        <f t="shared" si="13"/>
        <v/>
      </c>
      <c r="AM20" s="196">
        <f t="shared" si="14"/>
        <v>0</v>
      </c>
      <c r="AN20" s="196">
        <f t="shared" si="15"/>
        <v>0</v>
      </c>
    </row>
    <row r="21" spans="1:40" s="163" customFormat="1" ht="34.5" customHeight="1" x14ac:dyDescent="0.2">
      <c r="A21" s="192">
        <f t="shared" si="6"/>
        <v>9</v>
      </c>
      <c r="B21" s="193" t="str">
        <f t="shared" si="8"/>
        <v/>
      </c>
      <c r="C21" s="23"/>
      <c r="D21" s="24" t="str">
        <f t="shared" si="9"/>
        <v/>
      </c>
      <c r="E21" s="24" t="str">
        <f t="shared" si="10"/>
        <v/>
      </c>
      <c r="F21" s="25"/>
      <c r="G21" s="25"/>
      <c r="H21" s="71"/>
      <c r="I21" s="132"/>
      <c r="J21" s="26"/>
      <c r="K21" s="27"/>
      <c r="L21" s="68"/>
      <c r="M21" s="27"/>
      <c r="N21" s="68"/>
      <c r="O21" s="28" t="str">
        <f t="shared" si="3"/>
        <v/>
      </c>
      <c r="P21" s="26"/>
      <c r="Q21" s="26"/>
      <c r="R21" s="124" t="str">
        <f t="shared" si="4"/>
        <v/>
      </c>
      <c r="S21" s="29"/>
      <c r="T21" s="30" t="str">
        <f t="shared" si="5"/>
        <v/>
      </c>
      <c r="U21" s="29"/>
      <c r="V21" s="29"/>
      <c r="W21" s="29"/>
      <c r="X21" s="136"/>
      <c r="Y21" s="71"/>
      <c r="Z21" s="25"/>
      <c r="AA21" s="40"/>
      <c r="AB21" s="108"/>
      <c r="AC21" s="109"/>
      <c r="AD21" s="141" t="str">
        <f t="shared" si="11"/>
        <v/>
      </c>
      <c r="AE21" s="108"/>
      <c r="AF21" s="194"/>
      <c r="AG21" s="195"/>
      <c r="AI21" s="184">
        <f t="shared" si="12"/>
        <v>0</v>
      </c>
      <c r="AJ21" s="184">
        <f>IF(AND($G21&lt;&gt;"",AND(H21=※編集不可※選択項目!$C$3,X21="")),1,0)</f>
        <v>0</v>
      </c>
      <c r="AK21" s="184">
        <f t="shared" si="7"/>
        <v>0</v>
      </c>
      <c r="AL21" s="184" t="str">
        <f t="shared" si="13"/>
        <v/>
      </c>
      <c r="AM21" s="196">
        <f t="shared" si="14"/>
        <v>0</v>
      </c>
      <c r="AN21" s="196">
        <f t="shared" si="15"/>
        <v>0</v>
      </c>
    </row>
    <row r="22" spans="1:40" s="163" customFormat="1" ht="34.5" customHeight="1" x14ac:dyDescent="0.2">
      <c r="A22" s="192">
        <f t="shared" si="6"/>
        <v>10</v>
      </c>
      <c r="B22" s="193" t="str">
        <f t="shared" si="8"/>
        <v/>
      </c>
      <c r="C22" s="23"/>
      <c r="D22" s="24" t="str">
        <f t="shared" si="9"/>
        <v/>
      </c>
      <c r="E22" s="24" t="str">
        <f t="shared" si="10"/>
        <v/>
      </c>
      <c r="F22" s="25"/>
      <c r="G22" s="25"/>
      <c r="H22" s="71"/>
      <c r="I22" s="132"/>
      <c r="J22" s="26"/>
      <c r="K22" s="27"/>
      <c r="L22" s="68"/>
      <c r="M22" s="27"/>
      <c r="N22" s="68"/>
      <c r="O22" s="28" t="str">
        <f t="shared" si="3"/>
        <v/>
      </c>
      <c r="P22" s="26"/>
      <c r="Q22" s="26"/>
      <c r="R22" s="124" t="str">
        <f t="shared" si="4"/>
        <v/>
      </c>
      <c r="S22" s="29"/>
      <c r="T22" s="30" t="str">
        <f t="shared" si="5"/>
        <v/>
      </c>
      <c r="U22" s="29"/>
      <c r="V22" s="29"/>
      <c r="W22" s="29"/>
      <c r="X22" s="136"/>
      <c r="Y22" s="71"/>
      <c r="Z22" s="25"/>
      <c r="AA22" s="40"/>
      <c r="AB22" s="108"/>
      <c r="AC22" s="109"/>
      <c r="AD22" s="141" t="str">
        <f t="shared" si="11"/>
        <v/>
      </c>
      <c r="AE22" s="108"/>
      <c r="AF22" s="194"/>
      <c r="AG22" s="195"/>
      <c r="AI22" s="184">
        <f t="shared" si="12"/>
        <v>0</v>
      </c>
      <c r="AJ22" s="184">
        <f>IF(AND($G22&lt;&gt;"",AND(H22=※編集不可※選択項目!$C$3,X22="")),1,0)</f>
        <v>0</v>
      </c>
      <c r="AK22" s="184">
        <f t="shared" si="7"/>
        <v>0</v>
      </c>
      <c r="AL22" s="184" t="str">
        <f t="shared" si="13"/>
        <v/>
      </c>
      <c r="AM22" s="196">
        <f t="shared" si="14"/>
        <v>0</v>
      </c>
      <c r="AN22" s="196">
        <f t="shared" si="15"/>
        <v>0</v>
      </c>
    </row>
    <row r="23" spans="1:40" s="163" customFormat="1" ht="34.5" customHeight="1" x14ac:dyDescent="0.2">
      <c r="A23" s="192">
        <f t="shared" si="6"/>
        <v>11</v>
      </c>
      <c r="B23" s="193" t="str">
        <f t="shared" si="8"/>
        <v/>
      </c>
      <c r="C23" s="23"/>
      <c r="D23" s="24" t="str">
        <f t="shared" si="9"/>
        <v/>
      </c>
      <c r="E23" s="24" t="str">
        <f t="shared" si="10"/>
        <v/>
      </c>
      <c r="F23" s="25"/>
      <c r="G23" s="25"/>
      <c r="H23" s="71"/>
      <c r="I23" s="132"/>
      <c r="J23" s="26"/>
      <c r="K23" s="27"/>
      <c r="L23" s="68"/>
      <c r="M23" s="27"/>
      <c r="N23" s="68"/>
      <c r="O23" s="28" t="str">
        <f t="shared" si="3"/>
        <v/>
      </c>
      <c r="P23" s="26"/>
      <c r="Q23" s="26"/>
      <c r="R23" s="124" t="str">
        <f t="shared" si="4"/>
        <v/>
      </c>
      <c r="S23" s="29"/>
      <c r="T23" s="30" t="str">
        <f t="shared" si="5"/>
        <v/>
      </c>
      <c r="U23" s="29"/>
      <c r="V23" s="29"/>
      <c r="W23" s="29"/>
      <c r="X23" s="136"/>
      <c r="Y23" s="71"/>
      <c r="Z23" s="25"/>
      <c r="AA23" s="40"/>
      <c r="AB23" s="108"/>
      <c r="AC23" s="109"/>
      <c r="AD23" s="141" t="str">
        <f t="shared" si="11"/>
        <v/>
      </c>
      <c r="AE23" s="108"/>
      <c r="AF23" s="194"/>
      <c r="AG23" s="195"/>
      <c r="AI23" s="184">
        <f t="shared" si="12"/>
        <v>0</v>
      </c>
      <c r="AJ23" s="184">
        <f>IF(AND($G23&lt;&gt;"",AND(H23=※編集不可※選択項目!$C$3,X23="")),1,0)</f>
        <v>0</v>
      </c>
      <c r="AK23" s="184">
        <f t="shared" si="7"/>
        <v>0</v>
      </c>
      <c r="AL23" s="184" t="str">
        <f t="shared" si="13"/>
        <v/>
      </c>
      <c r="AM23" s="196">
        <f t="shared" si="14"/>
        <v>0</v>
      </c>
      <c r="AN23" s="196">
        <f t="shared" si="15"/>
        <v>0</v>
      </c>
    </row>
    <row r="24" spans="1:40" s="163" customFormat="1" ht="34.5" customHeight="1" x14ac:dyDescent="0.2">
      <c r="A24" s="192">
        <f t="shared" si="6"/>
        <v>12</v>
      </c>
      <c r="B24" s="193" t="str">
        <f t="shared" si="8"/>
        <v/>
      </c>
      <c r="C24" s="23"/>
      <c r="D24" s="24" t="str">
        <f t="shared" si="9"/>
        <v/>
      </c>
      <c r="E24" s="24" t="str">
        <f t="shared" si="10"/>
        <v/>
      </c>
      <c r="F24" s="25"/>
      <c r="G24" s="25"/>
      <c r="H24" s="71"/>
      <c r="I24" s="132"/>
      <c r="J24" s="26"/>
      <c r="K24" s="27"/>
      <c r="L24" s="68"/>
      <c r="M24" s="27"/>
      <c r="N24" s="68"/>
      <c r="O24" s="28" t="str">
        <f t="shared" si="3"/>
        <v/>
      </c>
      <c r="P24" s="26"/>
      <c r="Q24" s="26"/>
      <c r="R24" s="124" t="str">
        <f t="shared" si="4"/>
        <v/>
      </c>
      <c r="S24" s="29"/>
      <c r="T24" s="30" t="str">
        <f t="shared" si="5"/>
        <v/>
      </c>
      <c r="U24" s="29"/>
      <c r="V24" s="29"/>
      <c r="W24" s="29"/>
      <c r="X24" s="136"/>
      <c r="Y24" s="71"/>
      <c r="Z24" s="25"/>
      <c r="AA24" s="40"/>
      <c r="AB24" s="108"/>
      <c r="AC24" s="109"/>
      <c r="AD24" s="141" t="str">
        <f t="shared" si="11"/>
        <v/>
      </c>
      <c r="AE24" s="108"/>
      <c r="AF24" s="194"/>
      <c r="AG24" s="195"/>
      <c r="AI24" s="184">
        <f t="shared" si="12"/>
        <v>0</v>
      </c>
      <c r="AJ24" s="184">
        <f>IF(AND($G24&lt;&gt;"",AND(H24=※編集不可※選択項目!$C$3,X24="")),1,0)</f>
        <v>0</v>
      </c>
      <c r="AK24" s="184">
        <f t="shared" si="7"/>
        <v>0</v>
      </c>
      <c r="AL24" s="184" t="str">
        <f t="shared" si="13"/>
        <v/>
      </c>
      <c r="AM24" s="196">
        <f t="shared" si="14"/>
        <v>0</v>
      </c>
      <c r="AN24" s="196">
        <f t="shared" si="15"/>
        <v>0</v>
      </c>
    </row>
    <row r="25" spans="1:40" s="163" customFormat="1" ht="34.5" customHeight="1" x14ac:dyDescent="0.2">
      <c r="A25" s="192">
        <f t="shared" si="6"/>
        <v>13</v>
      </c>
      <c r="B25" s="193" t="str">
        <f t="shared" si="8"/>
        <v/>
      </c>
      <c r="C25" s="23"/>
      <c r="D25" s="24" t="str">
        <f t="shared" si="9"/>
        <v/>
      </c>
      <c r="E25" s="24" t="str">
        <f t="shared" si="10"/>
        <v/>
      </c>
      <c r="F25" s="25"/>
      <c r="G25" s="25"/>
      <c r="H25" s="71"/>
      <c r="I25" s="132"/>
      <c r="J25" s="26"/>
      <c r="K25" s="27"/>
      <c r="L25" s="68"/>
      <c r="M25" s="27"/>
      <c r="N25" s="68"/>
      <c r="O25" s="28" t="str">
        <f t="shared" si="3"/>
        <v/>
      </c>
      <c r="P25" s="26"/>
      <c r="Q25" s="26"/>
      <c r="R25" s="124" t="str">
        <f t="shared" si="4"/>
        <v/>
      </c>
      <c r="S25" s="29"/>
      <c r="T25" s="30" t="str">
        <f t="shared" si="5"/>
        <v/>
      </c>
      <c r="U25" s="29"/>
      <c r="V25" s="29"/>
      <c r="W25" s="29"/>
      <c r="X25" s="136"/>
      <c r="Y25" s="71"/>
      <c r="Z25" s="25"/>
      <c r="AA25" s="40"/>
      <c r="AB25" s="108"/>
      <c r="AC25" s="109"/>
      <c r="AD25" s="141" t="str">
        <f t="shared" si="11"/>
        <v/>
      </c>
      <c r="AE25" s="108"/>
      <c r="AF25" s="194"/>
      <c r="AG25" s="195"/>
      <c r="AI25" s="184">
        <f t="shared" si="12"/>
        <v>0</v>
      </c>
      <c r="AJ25" s="184">
        <f>IF(AND($G25&lt;&gt;"",AND(H25=※編集不可※選択項目!$C$3,X25="")),1,0)</f>
        <v>0</v>
      </c>
      <c r="AK25" s="184">
        <f t="shared" si="7"/>
        <v>0</v>
      </c>
      <c r="AL25" s="184" t="str">
        <f t="shared" si="13"/>
        <v/>
      </c>
      <c r="AM25" s="196">
        <f t="shared" si="14"/>
        <v>0</v>
      </c>
      <c r="AN25" s="196">
        <f t="shared" si="15"/>
        <v>0</v>
      </c>
    </row>
    <row r="26" spans="1:40" s="163" customFormat="1" ht="34.5" customHeight="1" x14ac:dyDescent="0.2">
      <c r="A26" s="192">
        <f t="shared" si="6"/>
        <v>14</v>
      </c>
      <c r="B26" s="193" t="str">
        <f t="shared" si="8"/>
        <v/>
      </c>
      <c r="C26" s="23"/>
      <c r="D26" s="24" t="str">
        <f t="shared" si="9"/>
        <v/>
      </c>
      <c r="E26" s="24" t="str">
        <f t="shared" si="10"/>
        <v/>
      </c>
      <c r="F26" s="25"/>
      <c r="G26" s="25"/>
      <c r="H26" s="71"/>
      <c r="I26" s="132"/>
      <c r="J26" s="26"/>
      <c r="K26" s="27"/>
      <c r="L26" s="68"/>
      <c r="M26" s="27"/>
      <c r="N26" s="68"/>
      <c r="O26" s="28" t="str">
        <f t="shared" si="3"/>
        <v/>
      </c>
      <c r="P26" s="26"/>
      <c r="Q26" s="26"/>
      <c r="R26" s="124" t="str">
        <f t="shared" si="4"/>
        <v/>
      </c>
      <c r="S26" s="29"/>
      <c r="T26" s="30" t="str">
        <f t="shared" si="5"/>
        <v/>
      </c>
      <c r="U26" s="29"/>
      <c r="V26" s="29"/>
      <c r="W26" s="29"/>
      <c r="X26" s="136"/>
      <c r="Y26" s="71"/>
      <c r="Z26" s="25"/>
      <c r="AA26" s="40"/>
      <c r="AB26" s="108"/>
      <c r="AC26" s="109"/>
      <c r="AD26" s="141" t="str">
        <f t="shared" si="11"/>
        <v/>
      </c>
      <c r="AE26" s="108"/>
      <c r="AF26" s="194"/>
      <c r="AG26" s="195"/>
      <c r="AI26" s="184">
        <f t="shared" si="12"/>
        <v>0</v>
      </c>
      <c r="AJ26" s="184">
        <f>IF(AND($G26&lt;&gt;"",AND(H26=※編集不可※選択項目!$C$3,X26="")),1,0)</f>
        <v>0</v>
      </c>
      <c r="AK26" s="184">
        <f t="shared" si="7"/>
        <v>0</v>
      </c>
      <c r="AL26" s="184" t="str">
        <f t="shared" si="13"/>
        <v/>
      </c>
      <c r="AM26" s="196">
        <f t="shared" si="14"/>
        <v>0</v>
      </c>
      <c r="AN26" s="196">
        <f t="shared" si="15"/>
        <v>0</v>
      </c>
    </row>
    <row r="27" spans="1:40" s="163" customFormat="1" ht="34.5" customHeight="1" x14ac:dyDescent="0.2">
      <c r="A27" s="192">
        <f t="shared" si="6"/>
        <v>15</v>
      </c>
      <c r="B27" s="193" t="str">
        <f t="shared" si="8"/>
        <v/>
      </c>
      <c r="C27" s="23"/>
      <c r="D27" s="24" t="str">
        <f t="shared" si="9"/>
        <v/>
      </c>
      <c r="E27" s="24" t="str">
        <f t="shared" si="10"/>
        <v/>
      </c>
      <c r="F27" s="25"/>
      <c r="G27" s="25"/>
      <c r="H27" s="71"/>
      <c r="I27" s="132"/>
      <c r="J27" s="26"/>
      <c r="K27" s="27"/>
      <c r="L27" s="68"/>
      <c r="M27" s="27"/>
      <c r="N27" s="68"/>
      <c r="O27" s="28" t="str">
        <f t="shared" si="3"/>
        <v/>
      </c>
      <c r="P27" s="26"/>
      <c r="Q27" s="26"/>
      <c r="R27" s="124" t="str">
        <f t="shared" si="4"/>
        <v/>
      </c>
      <c r="S27" s="29"/>
      <c r="T27" s="30" t="str">
        <f t="shared" si="5"/>
        <v/>
      </c>
      <c r="U27" s="29"/>
      <c r="V27" s="29"/>
      <c r="W27" s="29"/>
      <c r="X27" s="136"/>
      <c r="Y27" s="71"/>
      <c r="Z27" s="25"/>
      <c r="AA27" s="40"/>
      <c r="AB27" s="108"/>
      <c r="AC27" s="109"/>
      <c r="AD27" s="141" t="str">
        <f t="shared" si="11"/>
        <v/>
      </c>
      <c r="AE27" s="108"/>
      <c r="AF27" s="194"/>
      <c r="AG27" s="195"/>
      <c r="AI27" s="184">
        <f t="shared" si="12"/>
        <v>0</v>
      </c>
      <c r="AJ27" s="184">
        <f>IF(AND($G27&lt;&gt;"",AND(H27=※編集不可※選択項目!$C$3,X27="")),1,0)</f>
        <v>0</v>
      </c>
      <c r="AK27" s="184">
        <f t="shared" si="7"/>
        <v>0</v>
      </c>
      <c r="AL27" s="184" t="str">
        <f t="shared" si="13"/>
        <v/>
      </c>
      <c r="AM27" s="196">
        <f t="shared" si="14"/>
        <v>0</v>
      </c>
      <c r="AN27" s="196">
        <f t="shared" si="15"/>
        <v>0</v>
      </c>
    </row>
    <row r="28" spans="1:40" s="163" customFormat="1" ht="34.5" customHeight="1" x14ac:dyDescent="0.2">
      <c r="A28" s="192">
        <f t="shared" si="6"/>
        <v>16</v>
      </c>
      <c r="B28" s="193" t="str">
        <f t="shared" si="8"/>
        <v/>
      </c>
      <c r="C28" s="23"/>
      <c r="D28" s="24" t="str">
        <f t="shared" si="9"/>
        <v/>
      </c>
      <c r="E28" s="24" t="str">
        <f t="shared" si="10"/>
        <v/>
      </c>
      <c r="F28" s="25"/>
      <c r="G28" s="25"/>
      <c r="H28" s="71"/>
      <c r="I28" s="132"/>
      <c r="J28" s="26"/>
      <c r="K28" s="27"/>
      <c r="L28" s="68"/>
      <c r="M28" s="27"/>
      <c r="N28" s="68"/>
      <c r="O28" s="28" t="str">
        <f t="shared" si="3"/>
        <v/>
      </c>
      <c r="P28" s="26"/>
      <c r="Q28" s="26"/>
      <c r="R28" s="124" t="str">
        <f t="shared" si="4"/>
        <v/>
      </c>
      <c r="S28" s="29"/>
      <c r="T28" s="30" t="str">
        <f t="shared" si="5"/>
        <v/>
      </c>
      <c r="U28" s="29"/>
      <c r="V28" s="29"/>
      <c r="W28" s="29"/>
      <c r="X28" s="136"/>
      <c r="Y28" s="71"/>
      <c r="Z28" s="25"/>
      <c r="AA28" s="40"/>
      <c r="AB28" s="108"/>
      <c r="AC28" s="109"/>
      <c r="AD28" s="141" t="str">
        <f t="shared" si="11"/>
        <v/>
      </c>
      <c r="AE28" s="108"/>
      <c r="AF28" s="194"/>
      <c r="AG28" s="195"/>
      <c r="AI28" s="184">
        <f t="shared" si="12"/>
        <v>0</v>
      </c>
      <c r="AJ28" s="184">
        <f>IF(AND($G28&lt;&gt;"",AND(H28=※編集不可※選択項目!$C$3,X28="")),1,0)</f>
        <v>0</v>
      </c>
      <c r="AK28" s="184">
        <f t="shared" si="7"/>
        <v>0</v>
      </c>
      <c r="AL28" s="184" t="str">
        <f t="shared" si="13"/>
        <v/>
      </c>
      <c r="AM28" s="196">
        <f t="shared" si="14"/>
        <v>0</v>
      </c>
      <c r="AN28" s="196">
        <f t="shared" si="15"/>
        <v>0</v>
      </c>
    </row>
    <row r="29" spans="1:40" s="163" customFormat="1" ht="34.5" customHeight="1" x14ac:dyDescent="0.2">
      <c r="A29" s="192">
        <f t="shared" si="6"/>
        <v>17</v>
      </c>
      <c r="B29" s="193" t="str">
        <f t="shared" si="8"/>
        <v/>
      </c>
      <c r="C29" s="23"/>
      <c r="D29" s="24" t="str">
        <f t="shared" si="9"/>
        <v/>
      </c>
      <c r="E29" s="24" t="str">
        <f t="shared" si="10"/>
        <v/>
      </c>
      <c r="F29" s="25"/>
      <c r="G29" s="25"/>
      <c r="H29" s="71"/>
      <c r="I29" s="132"/>
      <c r="J29" s="26"/>
      <c r="K29" s="27"/>
      <c r="L29" s="68"/>
      <c r="M29" s="27"/>
      <c r="N29" s="68"/>
      <c r="O29" s="28" t="str">
        <f t="shared" si="3"/>
        <v/>
      </c>
      <c r="P29" s="26"/>
      <c r="Q29" s="26"/>
      <c r="R29" s="124" t="str">
        <f t="shared" si="4"/>
        <v/>
      </c>
      <c r="S29" s="29"/>
      <c r="T29" s="30" t="str">
        <f t="shared" si="5"/>
        <v/>
      </c>
      <c r="U29" s="29"/>
      <c r="V29" s="29"/>
      <c r="W29" s="29"/>
      <c r="X29" s="136"/>
      <c r="Y29" s="71"/>
      <c r="Z29" s="25"/>
      <c r="AA29" s="40"/>
      <c r="AB29" s="108"/>
      <c r="AC29" s="109"/>
      <c r="AD29" s="141" t="str">
        <f t="shared" si="11"/>
        <v/>
      </c>
      <c r="AE29" s="108"/>
      <c r="AF29" s="194"/>
      <c r="AG29" s="195"/>
      <c r="AI29" s="184">
        <f t="shared" si="12"/>
        <v>0</v>
      </c>
      <c r="AJ29" s="184">
        <f>IF(AND($G29&lt;&gt;"",AND(H29=※編集不可※選択項目!$C$3,X29="")),1,0)</f>
        <v>0</v>
      </c>
      <c r="AK29" s="184">
        <f t="shared" si="7"/>
        <v>0</v>
      </c>
      <c r="AL29" s="184" t="str">
        <f t="shared" si="13"/>
        <v/>
      </c>
      <c r="AM29" s="196">
        <f t="shared" si="14"/>
        <v>0</v>
      </c>
      <c r="AN29" s="196">
        <f t="shared" si="15"/>
        <v>0</v>
      </c>
    </row>
    <row r="30" spans="1:40" s="163" customFormat="1" ht="34.5" customHeight="1" x14ac:dyDescent="0.2">
      <c r="A30" s="192">
        <f t="shared" si="6"/>
        <v>18</v>
      </c>
      <c r="B30" s="193" t="str">
        <f t="shared" si="8"/>
        <v/>
      </c>
      <c r="C30" s="23"/>
      <c r="D30" s="24" t="str">
        <f t="shared" si="9"/>
        <v/>
      </c>
      <c r="E30" s="24" t="str">
        <f t="shared" si="10"/>
        <v/>
      </c>
      <c r="F30" s="25"/>
      <c r="G30" s="25"/>
      <c r="H30" s="71"/>
      <c r="I30" s="132"/>
      <c r="J30" s="26"/>
      <c r="K30" s="27"/>
      <c r="L30" s="68"/>
      <c r="M30" s="27"/>
      <c r="N30" s="68"/>
      <c r="O30" s="28" t="str">
        <f t="shared" si="3"/>
        <v/>
      </c>
      <c r="P30" s="26"/>
      <c r="Q30" s="26"/>
      <c r="R30" s="124" t="str">
        <f t="shared" si="4"/>
        <v/>
      </c>
      <c r="S30" s="29"/>
      <c r="T30" s="30" t="str">
        <f t="shared" si="5"/>
        <v/>
      </c>
      <c r="U30" s="29"/>
      <c r="V30" s="29"/>
      <c r="W30" s="29"/>
      <c r="X30" s="136"/>
      <c r="Y30" s="71"/>
      <c r="Z30" s="25"/>
      <c r="AA30" s="40"/>
      <c r="AB30" s="108"/>
      <c r="AC30" s="109"/>
      <c r="AD30" s="141" t="str">
        <f t="shared" si="11"/>
        <v/>
      </c>
      <c r="AE30" s="108"/>
      <c r="AF30" s="194"/>
      <c r="AG30" s="195"/>
      <c r="AI30" s="184">
        <f t="shared" si="12"/>
        <v>0</v>
      </c>
      <c r="AJ30" s="184">
        <f>IF(AND($G30&lt;&gt;"",AND(H30=※編集不可※選択項目!$C$3,X30="")),1,0)</f>
        <v>0</v>
      </c>
      <c r="AK30" s="184">
        <f t="shared" si="7"/>
        <v>0</v>
      </c>
      <c r="AL30" s="184" t="str">
        <f t="shared" si="13"/>
        <v/>
      </c>
      <c r="AM30" s="196">
        <f t="shared" si="14"/>
        <v>0</v>
      </c>
      <c r="AN30" s="196">
        <f t="shared" si="15"/>
        <v>0</v>
      </c>
    </row>
    <row r="31" spans="1:40" s="163" customFormat="1" ht="34.5" customHeight="1" x14ac:dyDescent="0.2">
      <c r="A31" s="192">
        <f t="shared" si="6"/>
        <v>19</v>
      </c>
      <c r="B31" s="193" t="str">
        <f t="shared" si="8"/>
        <v/>
      </c>
      <c r="C31" s="23"/>
      <c r="D31" s="24" t="str">
        <f t="shared" si="9"/>
        <v/>
      </c>
      <c r="E31" s="24" t="str">
        <f t="shared" si="10"/>
        <v/>
      </c>
      <c r="F31" s="25"/>
      <c r="G31" s="25"/>
      <c r="H31" s="71"/>
      <c r="I31" s="132"/>
      <c r="J31" s="26"/>
      <c r="K31" s="27"/>
      <c r="L31" s="68"/>
      <c r="M31" s="27"/>
      <c r="N31" s="68"/>
      <c r="O31" s="28" t="str">
        <f t="shared" si="3"/>
        <v/>
      </c>
      <c r="P31" s="26"/>
      <c r="Q31" s="26"/>
      <c r="R31" s="124" t="str">
        <f t="shared" si="4"/>
        <v/>
      </c>
      <c r="S31" s="29"/>
      <c r="T31" s="30" t="str">
        <f t="shared" si="5"/>
        <v/>
      </c>
      <c r="U31" s="29"/>
      <c r="V31" s="29"/>
      <c r="W31" s="29"/>
      <c r="X31" s="136"/>
      <c r="Y31" s="71"/>
      <c r="Z31" s="25"/>
      <c r="AA31" s="40"/>
      <c r="AB31" s="108"/>
      <c r="AC31" s="109"/>
      <c r="AD31" s="141" t="str">
        <f t="shared" si="11"/>
        <v/>
      </c>
      <c r="AE31" s="108"/>
      <c r="AF31" s="194"/>
      <c r="AG31" s="195"/>
      <c r="AI31" s="184">
        <f t="shared" si="12"/>
        <v>0</v>
      </c>
      <c r="AJ31" s="184">
        <f>IF(AND($G31&lt;&gt;"",AND(H31=※編集不可※選択項目!$C$3,X31="")),1,0)</f>
        <v>0</v>
      </c>
      <c r="AK31" s="184">
        <f t="shared" si="7"/>
        <v>0</v>
      </c>
      <c r="AL31" s="184" t="str">
        <f t="shared" si="13"/>
        <v/>
      </c>
      <c r="AM31" s="196">
        <f t="shared" si="14"/>
        <v>0</v>
      </c>
      <c r="AN31" s="196">
        <f t="shared" si="15"/>
        <v>0</v>
      </c>
    </row>
    <row r="32" spans="1:40" s="163" customFormat="1" ht="34.5" customHeight="1" x14ac:dyDescent="0.2">
      <c r="A32" s="192">
        <f t="shared" si="6"/>
        <v>20</v>
      </c>
      <c r="B32" s="193" t="str">
        <f t="shared" si="8"/>
        <v/>
      </c>
      <c r="C32" s="23"/>
      <c r="D32" s="24" t="str">
        <f t="shared" si="9"/>
        <v/>
      </c>
      <c r="E32" s="24" t="str">
        <f t="shared" si="10"/>
        <v/>
      </c>
      <c r="F32" s="25"/>
      <c r="G32" s="25"/>
      <c r="H32" s="71"/>
      <c r="I32" s="132"/>
      <c r="J32" s="26"/>
      <c r="K32" s="27"/>
      <c r="L32" s="68"/>
      <c r="M32" s="27"/>
      <c r="N32" s="68"/>
      <c r="O32" s="28" t="str">
        <f t="shared" si="3"/>
        <v/>
      </c>
      <c r="P32" s="26"/>
      <c r="Q32" s="26"/>
      <c r="R32" s="124" t="str">
        <f t="shared" si="4"/>
        <v/>
      </c>
      <c r="S32" s="29"/>
      <c r="T32" s="30" t="str">
        <f t="shared" si="5"/>
        <v/>
      </c>
      <c r="U32" s="29"/>
      <c r="V32" s="29"/>
      <c r="W32" s="29"/>
      <c r="X32" s="136"/>
      <c r="Y32" s="71"/>
      <c r="Z32" s="25"/>
      <c r="AA32" s="40"/>
      <c r="AB32" s="108"/>
      <c r="AC32" s="109"/>
      <c r="AD32" s="141" t="str">
        <f t="shared" si="11"/>
        <v/>
      </c>
      <c r="AE32" s="108"/>
      <c r="AF32" s="194"/>
      <c r="AG32" s="195"/>
      <c r="AI32" s="184">
        <f t="shared" si="12"/>
        <v>0</v>
      </c>
      <c r="AJ32" s="184">
        <f>IF(AND($G32&lt;&gt;"",AND(H32=※編集不可※選択項目!$C$3,X32="")),1,0)</f>
        <v>0</v>
      </c>
      <c r="AK32" s="184">
        <f t="shared" si="7"/>
        <v>0</v>
      </c>
      <c r="AL32" s="184" t="str">
        <f t="shared" si="13"/>
        <v/>
      </c>
      <c r="AM32" s="196">
        <f t="shared" si="14"/>
        <v>0</v>
      </c>
      <c r="AN32" s="196">
        <f t="shared" si="15"/>
        <v>0</v>
      </c>
    </row>
    <row r="33" spans="1:40" s="163" customFormat="1" ht="34.5" customHeight="1" x14ac:dyDescent="0.2">
      <c r="A33" s="192">
        <f t="shared" si="6"/>
        <v>21</v>
      </c>
      <c r="B33" s="193" t="str">
        <f t="shared" si="8"/>
        <v/>
      </c>
      <c r="C33" s="23"/>
      <c r="D33" s="24" t="str">
        <f t="shared" si="9"/>
        <v/>
      </c>
      <c r="E33" s="24" t="str">
        <f t="shared" si="10"/>
        <v/>
      </c>
      <c r="F33" s="25"/>
      <c r="G33" s="25"/>
      <c r="H33" s="71"/>
      <c r="I33" s="132"/>
      <c r="J33" s="26"/>
      <c r="K33" s="27"/>
      <c r="L33" s="68"/>
      <c r="M33" s="27"/>
      <c r="N33" s="68"/>
      <c r="O33" s="28" t="str">
        <f t="shared" si="3"/>
        <v/>
      </c>
      <c r="P33" s="26"/>
      <c r="Q33" s="26"/>
      <c r="R33" s="124" t="str">
        <f t="shared" si="4"/>
        <v/>
      </c>
      <c r="S33" s="29"/>
      <c r="T33" s="30" t="str">
        <f t="shared" si="5"/>
        <v/>
      </c>
      <c r="U33" s="29"/>
      <c r="V33" s="29"/>
      <c r="W33" s="29"/>
      <c r="X33" s="136"/>
      <c r="Y33" s="71"/>
      <c r="Z33" s="25"/>
      <c r="AA33" s="40"/>
      <c r="AB33" s="108"/>
      <c r="AC33" s="109"/>
      <c r="AD33" s="141" t="str">
        <f t="shared" si="11"/>
        <v/>
      </c>
      <c r="AE33" s="108"/>
      <c r="AF33" s="194"/>
      <c r="AG33" s="195"/>
      <c r="AI33" s="184">
        <f t="shared" si="12"/>
        <v>0</v>
      </c>
      <c r="AJ33" s="184">
        <f>IF(AND($G33&lt;&gt;"",AND(H33=※編集不可※選択項目!$C$3,X33="")),1,0)</f>
        <v>0</v>
      </c>
      <c r="AK33" s="184">
        <f t="shared" si="7"/>
        <v>0</v>
      </c>
      <c r="AL33" s="184" t="str">
        <f t="shared" si="13"/>
        <v/>
      </c>
      <c r="AM33" s="196">
        <f t="shared" si="14"/>
        <v>0</v>
      </c>
      <c r="AN33" s="196">
        <f t="shared" si="15"/>
        <v>0</v>
      </c>
    </row>
    <row r="34" spans="1:40" s="163" customFormat="1" ht="34.5" customHeight="1" x14ac:dyDescent="0.2">
      <c r="A34" s="192">
        <f t="shared" si="6"/>
        <v>22</v>
      </c>
      <c r="B34" s="193" t="str">
        <f t="shared" si="8"/>
        <v/>
      </c>
      <c r="C34" s="23"/>
      <c r="D34" s="24" t="str">
        <f t="shared" si="9"/>
        <v/>
      </c>
      <c r="E34" s="24" t="str">
        <f t="shared" si="10"/>
        <v/>
      </c>
      <c r="F34" s="25"/>
      <c r="G34" s="25"/>
      <c r="H34" s="71"/>
      <c r="I34" s="132"/>
      <c r="J34" s="26"/>
      <c r="K34" s="27"/>
      <c r="L34" s="68"/>
      <c r="M34" s="27"/>
      <c r="N34" s="68"/>
      <c r="O34" s="28" t="str">
        <f t="shared" si="3"/>
        <v/>
      </c>
      <c r="P34" s="26"/>
      <c r="Q34" s="26"/>
      <c r="R34" s="124" t="str">
        <f t="shared" si="4"/>
        <v/>
      </c>
      <c r="S34" s="29"/>
      <c r="T34" s="30" t="str">
        <f t="shared" si="5"/>
        <v/>
      </c>
      <c r="U34" s="29"/>
      <c r="V34" s="29"/>
      <c r="W34" s="29"/>
      <c r="X34" s="136"/>
      <c r="Y34" s="71"/>
      <c r="Z34" s="25"/>
      <c r="AA34" s="40"/>
      <c r="AB34" s="108"/>
      <c r="AC34" s="109"/>
      <c r="AD34" s="141" t="str">
        <f t="shared" si="11"/>
        <v/>
      </c>
      <c r="AE34" s="108"/>
      <c r="AF34" s="194"/>
      <c r="AG34" s="195"/>
      <c r="AI34" s="184">
        <f t="shared" si="12"/>
        <v>0</v>
      </c>
      <c r="AJ34" s="184">
        <f>IF(AND($G34&lt;&gt;"",AND(H34=※編集不可※選択項目!$C$3,X34="")),1,0)</f>
        <v>0</v>
      </c>
      <c r="AK34" s="184">
        <f t="shared" si="7"/>
        <v>0</v>
      </c>
      <c r="AL34" s="184" t="str">
        <f t="shared" si="13"/>
        <v/>
      </c>
      <c r="AM34" s="196">
        <f t="shared" si="14"/>
        <v>0</v>
      </c>
      <c r="AN34" s="196">
        <f t="shared" si="15"/>
        <v>0</v>
      </c>
    </row>
    <row r="35" spans="1:40" s="163" customFormat="1" ht="34.5" customHeight="1" x14ac:dyDescent="0.2">
      <c r="A35" s="192">
        <f t="shared" si="6"/>
        <v>23</v>
      </c>
      <c r="B35" s="193" t="str">
        <f t="shared" si="8"/>
        <v/>
      </c>
      <c r="C35" s="23"/>
      <c r="D35" s="24" t="str">
        <f t="shared" si="9"/>
        <v/>
      </c>
      <c r="E35" s="24" t="str">
        <f t="shared" si="10"/>
        <v/>
      </c>
      <c r="F35" s="25"/>
      <c r="G35" s="25"/>
      <c r="H35" s="71"/>
      <c r="I35" s="132"/>
      <c r="J35" s="26"/>
      <c r="K35" s="27"/>
      <c r="L35" s="68"/>
      <c r="M35" s="27"/>
      <c r="N35" s="68"/>
      <c r="O35" s="28" t="str">
        <f t="shared" si="3"/>
        <v/>
      </c>
      <c r="P35" s="26"/>
      <c r="Q35" s="26"/>
      <c r="R35" s="124" t="str">
        <f t="shared" si="4"/>
        <v/>
      </c>
      <c r="S35" s="29"/>
      <c r="T35" s="30" t="str">
        <f t="shared" si="5"/>
        <v/>
      </c>
      <c r="U35" s="29"/>
      <c r="V35" s="29"/>
      <c r="W35" s="29"/>
      <c r="X35" s="136"/>
      <c r="Y35" s="71"/>
      <c r="Z35" s="25"/>
      <c r="AA35" s="40"/>
      <c r="AB35" s="108"/>
      <c r="AC35" s="109"/>
      <c r="AD35" s="141" t="str">
        <f t="shared" si="11"/>
        <v/>
      </c>
      <c r="AE35" s="108"/>
      <c r="AF35" s="194"/>
      <c r="AG35" s="195"/>
      <c r="AI35" s="184">
        <f t="shared" si="12"/>
        <v>0</v>
      </c>
      <c r="AJ35" s="184">
        <f>IF(AND($G35&lt;&gt;"",AND(H35=※編集不可※選択項目!$C$3,X35="")),1,0)</f>
        <v>0</v>
      </c>
      <c r="AK35" s="184">
        <f t="shared" si="7"/>
        <v>0</v>
      </c>
      <c r="AL35" s="184" t="str">
        <f t="shared" si="13"/>
        <v/>
      </c>
      <c r="AM35" s="196">
        <f t="shared" si="14"/>
        <v>0</v>
      </c>
      <c r="AN35" s="196">
        <f t="shared" si="15"/>
        <v>0</v>
      </c>
    </row>
    <row r="36" spans="1:40" s="163" customFormat="1" ht="34.5" customHeight="1" x14ac:dyDescent="0.2">
      <c r="A36" s="192">
        <f t="shared" si="6"/>
        <v>24</v>
      </c>
      <c r="B36" s="193" t="str">
        <f t="shared" si="8"/>
        <v/>
      </c>
      <c r="C36" s="23"/>
      <c r="D36" s="24" t="str">
        <f t="shared" si="9"/>
        <v/>
      </c>
      <c r="E36" s="24" t="str">
        <f t="shared" si="10"/>
        <v/>
      </c>
      <c r="F36" s="25"/>
      <c r="G36" s="25"/>
      <c r="H36" s="71"/>
      <c r="I36" s="132"/>
      <c r="J36" s="26"/>
      <c r="K36" s="27"/>
      <c r="L36" s="68"/>
      <c r="M36" s="27"/>
      <c r="N36" s="68"/>
      <c r="O36" s="28" t="str">
        <f t="shared" si="3"/>
        <v/>
      </c>
      <c r="P36" s="26"/>
      <c r="Q36" s="26"/>
      <c r="R36" s="124" t="str">
        <f t="shared" si="4"/>
        <v/>
      </c>
      <c r="S36" s="29"/>
      <c r="T36" s="30" t="str">
        <f t="shared" si="5"/>
        <v/>
      </c>
      <c r="U36" s="29"/>
      <c r="V36" s="29"/>
      <c r="W36" s="29"/>
      <c r="X36" s="136"/>
      <c r="Y36" s="71"/>
      <c r="Z36" s="25"/>
      <c r="AA36" s="40"/>
      <c r="AB36" s="108"/>
      <c r="AC36" s="109"/>
      <c r="AD36" s="141" t="str">
        <f t="shared" si="11"/>
        <v/>
      </c>
      <c r="AE36" s="108"/>
      <c r="AF36" s="194"/>
      <c r="AG36" s="195"/>
      <c r="AI36" s="184">
        <f t="shared" si="12"/>
        <v>0</v>
      </c>
      <c r="AJ36" s="184">
        <f>IF(AND($G36&lt;&gt;"",AND(H36=※編集不可※選択項目!$C$3,X36="")),1,0)</f>
        <v>0</v>
      </c>
      <c r="AK36" s="184">
        <f t="shared" si="7"/>
        <v>0</v>
      </c>
      <c r="AL36" s="184" t="str">
        <f t="shared" si="13"/>
        <v/>
      </c>
      <c r="AM36" s="196">
        <f t="shared" si="14"/>
        <v>0</v>
      </c>
      <c r="AN36" s="196">
        <f t="shared" si="15"/>
        <v>0</v>
      </c>
    </row>
    <row r="37" spans="1:40" s="163" customFormat="1" ht="34.5" customHeight="1" x14ac:dyDescent="0.2">
      <c r="A37" s="192">
        <f t="shared" si="6"/>
        <v>25</v>
      </c>
      <c r="B37" s="193" t="str">
        <f t="shared" si="8"/>
        <v/>
      </c>
      <c r="C37" s="23"/>
      <c r="D37" s="24" t="str">
        <f t="shared" si="9"/>
        <v/>
      </c>
      <c r="E37" s="24" t="str">
        <f t="shared" si="10"/>
        <v/>
      </c>
      <c r="F37" s="25"/>
      <c r="G37" s="25"/>
      <c r="H37" s="71"/>
      <c r="I37" s="132"/>
      <c r="J37" s="26"/>
      <c r="K37" s="27"/>
      <c r="L37" s="68"/>
      <c r="M37" s="27"/>
      <c r="N37" s="68"/>
      <c r="O37" s="28" t="str">
        <f t="shared" si="3"/>
        <v/>
      </c>
      <c r="P37" s="26"/>
      <c r="Q37" s="26"/>
      <c r="R37" s="124" t="str">
        <f t="shared" si="4"/>
        <v/>
      </c>
      <c r="S37" s="29"/>
      <c r="T37" s="30" t="str">
        <f t="shared" si="5"/>
        <v/>
      </c>
      <c r="U37" s="29"/>
      <c r="V37" s="29"/>
      <c r="W37" s="29"/>
      <c r="X37" s="136"/>
      <c r="Y37" s="71"/>
      <c r="Z37" s="25"/>
      <c r="AA37" s="40"/>
      <c r="AB37" s="108"/>
      <c r="AC37" s="109"/>
      <c r="AD37" s="141" t="str">
        <f t="shared" si="11"/>
        <v/>
      </c>
      <c r="AE37" s="108"/>
      <c r="AF37" s="194"/>
      <c r="AG37" s="195"/>
      <c r="AI37" s="184">
        <f t="shared" si="12"/>
        <v>0</v>
      </c>
      <c r="AJ37" s="184">
        <f>IF(AND($G37&lt;&gt;"",AND(H37=※編集不可※選択項目!$C$3,X37="")),1,0)</f>
        <v>0</v>
      </c>
      <c r="AK37" s="184">
        <f t="shared" si="7"/>
        <v>0</v>
      </c>
      <c r="AL37" s="184" t="str">
        <f t="shared" si="13"/>
        <v/>
      </c>
      <c r="AM37" s="196">
        <f t="shared" si="14"/>
        <v>0</v>
      </c>
      <c r="AN37" s="196">
        <f t="shared" si="15"/>
        <v>0</v>
      </c>
    </row>
    <row r="38" spans="1:40" s="163" customFormat="1" ht="34.5" customHeight="1" x14ac:dyDescent="0.2">
      <c r="A38" s="192">
        <f t="shared" si="6"/>
        <v>26</v>
      </c>
      <c r="B38" s="193" t="str">
        <f t="shared" si="8"/>
        <v/>
      </c>
      <c r="C38" s="23"/>
      <c r="D38" s="24" t="str">
        <f t="shared" si="9"/>
        <v/>
      </c>
      <c r="E38" s="24" t="str">
        <f t="shared" si="10"/>
        <v/>
      </c>
      <c r="F38" s="25"/>
      <c r="G38" s="25"/>
      <c r="H38" s="71"/>
      <c r="I38" s="132"/>
      <c r="J38" s="26"/>
      <c r="K38" s="27"/>
      <c r="L38" s="68"/>
      <c r="M38" s="27"/>
      <c r="N38" s="68"/>
      <c r="O38" s="28" t="str">
        <f t="shared" si="3"/>
        <v/>
      </c>
      <c r="P38" s="26"/>
      <c r="Q38" s="26"/>
      <c r="R38" s="124" t="str">
        <f t="shared" si="4"/>
        <v/>
      </c>
      <c r="S38" s="29"/>
      <c r="T38" s="30" t="str">
        <f t="shared" si="5"/>
        <v/>
      </c>
      <c r="U38" s="29"/>
      <c r="V38" s="29"/>
      <c r="W38" s="29"/>
      <c r="X38" s="136"/>
      <c r="Y38" s="71"/>
      <c r="Z38" s="25"/>
      <c r="AA38" s="40"/>
      <c r="AB38" s="108"/>
      <c r="AC38" s="109"/>
      <c r="AD38" s="141" t="str">
        <f t="shared" si="11"/>
        <v/>
      </c>
      <c r="AE38" s="108"/>
      <c r="AF38" s="194"/>
      <c r="AG38" s="195"/>
      <c r="AI38" s="184">
        <f t="shared" si="12"/>
        <v>0</v>
      </c>
      <c r="AJ38" s="184">
        <f>IF(AND($G38&lt;&gt;"",AND(H38=※編集不可※選択項目!$C$3,X38="")),1,0)</f>
        <v>0</v>
      </c>
      <c r="AK38" s="184">
        <f t="shared" si="7"/>
        <v>0</v>
      </c>
      <c r="AL38" s="184" t="str">
        <f t="shared" si="13"/>
        <v/>
      </c>
      <c r="AM38" s="196">
        <f t="shared" si="14"/>
        <v>0</v>
      </c>
      <c r="AN38" s="196">
        <f t="shared" si="15"/>
        <v>0</v>
      </c>
    </row>
    <row r="39" spans="1:40" s="163" customFormat="1" ht="34.5" customHeight="1" x14ac:dyDescent="0.2">
      <c r="A39" s="192">
        <f t="shared" si="6"/>
        <v>27</v>
      </c>
      <c r="B39" s="193" t="str">
        <f t="shared" si="8"/>
        <v/>
      </c>
      <c r="C39" s="23"/>
      <c r="D39" s="24" t="str">
        <f t="shared" si="9"/>
        <v/>
      </c>
      <c r="E39" s="24" t="str">
        <f t="shared" si="10"/>
        <v/>
      </c>
      <c r="F39" s="25"/>
      <c r="G39" s="25"/>
      <c r="H39" s="71"/>
      <c r="I39" s="132"/>
      <c r="J39" s="26"/>
      <c r="K39" s="27"/>
      <c r="L39" s="68"/>
      <c r="M39" s="27"/>
      <c r="N39" s="68"/>
      <c r="O39" s="28" t="str">
        <f t="shared" si="3"/>
        <v/>
      </c>
      <c r="P39" s="26"/>
      <c r="Q39" s="26"/>
      <c r="R39" s="124" t="str">
        <f t="shared" si="4"/>
        <v/>
      </c>
      <c r="S39" s="29"/>
      <c r="T39" s="30" t="str">
        <f t="shared" si="5"/>
        <v/>
      </c>
      <c r="U39" s="29"/>
      <c r="V39" s="29"/>
      <c r="W39" s="29"/>
      <c r="X39" s="136"/>
      <c r="Y39" s="71"/>
      <c r="Z39" s="25"/>
      <c r="AA39" s="40"/>
      <c r="AB39" s="108"/>
      <c r="AC39" s="109"/>
      <c r="AD39" s="141" t="str">
        <f t="shared" si="11"/>
        <v/>
      </c>
      <c r="AE39" s="108"/>
      <c r="AF39" s="194"/>
      <c r="AG39" s="195"/>
      <c r="AI39" s="184">
        <f t="shared" si="12"/>
        <v>0</v>
      </c>
      <c r="AJ39" s="184">
        <f>IF(AND($G39&lt;&gt;"",AND(H39=※編集不可※選択項目!$C$3,X39="")),1,0)</f>
        <v>0</v>
      </c>
      <c r="AK39" s="184">
        <f t="shared" si="7"/>
        <v>0</v>
      </c>
      <c r="AL39" s="184" t="str">
        <f t="shared" si="13"/>
        <v/>
      </c>
      <c r="AM39" s="196">
        <f t="shared" si="14"/>
        <v>0</v>
      </c>
      <c r="AN39" s="196">
        <f t="shared" si="15"/>
        <v>0</v>
      </c>
    </row>
    <row r="40" spans="1:40" s="163" customFormat="1" ht="34.5" customHeight="1" x14ac:dyDescent="0.2">
      <c r="A40" s="192">
        <f t="shared" si="6"/>
        <v>28</v>
      </c>
      <c r="B40" s="193" t="str">
        <f t="shared" si="8"/>
        <v/>
      </c>
      <c r="C40" s="23"/>
      <c r="D40" s="24" t="str">
        <f t="shared" si="9"/>
        <v/>
      </c>
      <c r="E40" s="24" t="str">
        <f t="shared" si="10"/>
        <v/>
      </c>
      <c r="F40" s="25"/>
      <c r="G40" s="25"/>
      <c r="H40" s="71"/>
      <c r="I40" s="132"/>
      <c r="J40" s="26"/>
      <c r="K40" s="27"/>
      <c r="L40" s="68"/>
      <c r="M40" s="27"/>
      <c r="N40" s="68"/>
      <c r="O40" s="28" t="str">
        <f t="shared" si="3"/>
        <v/>
      </c>
      <c r="P40" s="26"/>
      <c r="Q40" s="26"/>
      <c r="R40" s="124" t="str">
        <f t="shared" si="4"/>
        <v/>
      </c>
      <c r="S40" s="29"/>
      <c r="T40" s="30" t="str">
        <f t="shared" si="5"/>
        <v/>
      </c>
      <c r="U40" s="29"/>
      <c r="V40" s="29"/>
      <c r="W40" s="29"/>
      <c r="X40" s="136"/>
      <c r="Y40" s="71"/>
      <c r="Z40" s="25"/>
      <c r="AA40" s="40"/>
      <c r="AB40" s="108"/>
      <c r="AC40" s="109"/>
      <c r="AD40" s="141" t="str">
        <f t="shared" si="11"/>
        <v/>
      </c>
      <c r="AE40" s="108"/>
      <c r="AF40" s="194"/>
      <c r="AG40" s="195"/>
      <c r="AI40" s="184">
        <f t="shared" si="12"/>
        <v>0</v>
      </c>
      <c r="AJ40" s="184">
        <f>IF(AND($G40&lt;&gt;"",AND(H40=※編集不可※選択項目!$C$3,X40="")),1,0)</f>
        <v>0</v>
      </c>
      <c r="AK40" s="184">
        <f t="shared" si="7"/>
        <v>0</v>
      </c>
      <c r="AL40" s="184" t="str">
        <f t="shared" si="13"/>
        <v/>
      </c>
      <c r="AM40" s="196">
        <f t="shared" si="14"/>
        <v>0</v>
      </c>
      <c r="AN40" s="196">
        <f t="shared" si="15"/>
        <v>0</v>
      </c>
    </row>
    <row r="41" spans="1:40" s="163" customFormat="1" ht="34.5" customHeight="1" x14ac:dyDescent="0.2">
      <c r="A41" s="192">
        <f t="shared" si="6"/>
        <v>29</v>
      </c>
      <c r="B41" s="193" t="str">
        <f t="shared" si="8"/>
        <v/>
      </c>
      <c r="C41" s="23"/>
      <c r="D41" s="24" t="str">
        <f t="shared" si="9"/>
        <v/>
      </c>
      <c r="E41" s="24" t="str">
        <f t="shared" si="10"/>
        <v/>
      </c>
      <c r="F41" s="25"/>
      <c r="G41" s="25"/>
      <c r="H41" s="71"/>
      <c r="I41" s="132"/>
      <c r="J41" s="26"/>
      <c r="K41" s="27"/>
      <c r="L41" s="68"/>
      <c r="M41" s="27"/>
      <c r="N41" s="68"/>
      <c r="O41" s="28" t="str">
        <f t="shared" si="3"/>
        <v/>
      </c>
      <c r="P41" s="26"/>
      <c r="Q41" s="26"/>
      <c r="R41" s="124" t="str">
        <f t="shared" si="4"/>
        <v/>
      </c>
      <c r="S41" s="29"/>
      <c r="T41" s="30" t="str">
        <f t="shared" si="5"/>
        <v/>
      </c>
      <c r="U41" s="29"/>
      <c r="V41" s="29"/>
      <c r="W41" s="29"/>
      <c r="X41" s="136"/>
      <c r="Y41" s="71"/>
      <c r="Z41" s="25"/>
      <c r="AA41" s="40"/>
      <c r="AB41" s="108"/>
      <c r="AC41" s="109"/>
      <c r="AD41" s="141" t="str">
        <f t="shared" si="11"/>
        <v/>
      </c>
      <c r="AE41" s="108"/>
      <c r="AF41" s="194"/>
      <c r="AG41" s="195"/>
      <c r="AI41" s="184">
        <f t="shared" si="12"/>
        <v>0</v>
      </c>
      <c r="AJ41" s="184">
        <f>IF(AND($G41&lt;&gt;"",AND(H41=※編集不可※選択項目!$C$3,X41="")),1,0)</f>
        <v>0</v>
      </c>
      <c r="AK41" s="184">
        <f t="shared" si="7"/>
        <v>0</v>
      </c>
      <c r="AL41" s="184" t="str">
        <f t="shared" si="13"/>
        <v/>
      </c>
      <c r="AM41" s="196">
        <f t="shared" si="14"/>
        <v>0</v>
      </c>
      <c r="AN41" s="196">
        <f t="shared" si="15"/>
        <v>0</v>
      </c>
    </row>
    <row r="42" spans="1:40" s="163" customFormat="1" ht="34.5" customHeight="1" x14ac:dyDescent="0.2">
      <c r="A42" s="192">
        <f t="shared" si="6"/>
        <v>30</v>
      </c>
      <c r="B42" s="193" t="str">
        <f t="shared" si="8"/>
        <v/>
      </c>
      <c r="C42" s="23"/>
      <c r="D42" s="24" t="str">
        <f t="shared" si="9"/>
        <v/>
      </c>
      <c r="E42" s="24" t="str">
        <f t="shared" si="10"/>
        <v/>
      </c>
      <c r="F42" s="25"/>
      <c r="G42" s="25"/>
      <c r="H42" s="71"/>
      <c r="I42" s="132"/>
      <c r="J42" s="26"/>
      <c r="K42" s="27"/>
      <c r="L42" s="68"/>
      <c r="M42" s="27"/>
      <c r="N42" s="68"/>
      <c r="O42" s="28" t="str">
        <f t="shared" si="3"/>
        <v/>
      </c>
      <c r="P42" s="26"/>
      <c r="Q42" s="26"/>
      <c r="R42" s="124" t="str">
        <f t="shared" si="4"/>
        <v/>
      </c>
      <c r="S42" s="29"/>
      <c r="T42" s="30" t="str">
        <f t="shared" si="5"/>
        <v/>
      </c>
      <c r="U42" s="29"/>
      <c r="V42" s="29"/>
      <c r="W42" s="29"/>
      <c r="X42" s="136"/>
      <c r="Y42" s="71"/>
      <c r="Z42" s="25"/>
      <c r="AA42" s="40"/>
      <c r="AB42" s="108"/>
      <c r="AC42" s="109"/>
      <c r="AD42" s="141" t="str">
        <f t="shared" si="11"/>
        <v/>
      </c>
      <c r="AE42" s="108"/>
      <c r="AF42" s="194"/>
      <c r="AG42" s="195"/>
      <c r="AI42" s="184">
        <f t="shared" si="12"/>
        <v>0</v>
      </c>
      <c r="AJ42" s="184">
        <f>IF(AND($G42&lt;&gt;"",AND(H42=※編集不可※選択項目!$C$3,X42="")),1,0)</f>
        <v>0</v>
      </c>
      <c r="AK42" s="184">
        <f t="shared" si="7"/>
        <v>0</v>
      </c>
      <c r="AL42" s="184" t="str">
        <f t="shared" si="13"/>
        <v/>
      </c>
      <c r="AM42" s="196">
        <f t="shared" si="14"/>
        <v>0</v>
      </c>
      <c r="AN42" s="196">
        <f t="shared" si="15"/>
        <v>0</v>
      </c>
    </row>
    <row r="43" spans="1:40" s="163" customFormat="1" ht="34.5" customHeight="1" x14ac:dyDescent="0.2">
      <c r="A43" s="192">
        <f t="shared" si="6"/>
        <v>31</v>
      </c>
      <c r="B43" s="193" t="str">
        <f t="shared" si="8"/>
        <v/>
      </c>
      <c r="C43" s="23"/>
      <c r="D43" s="24" t="str">
        <f t="shared" si="9"/>
        <v/>
      </c>
      <c r="E43" s="24" t="str">
        <f t="shared" si="10"/>
        <v/>
      </c>
      <c r="F43" s="25"/>
      <c r="G43" s="25"/>
      <c r="H43" s="71"/>
      <c r="I43" s="132"/>
      <c r="J43" s="26"/>
      <c r="K43" s="27"/>
      <c r="L43" s="68"/>
      <c r="M43" s="27"/>
      <c r="N43" s="68"/>
      <c r="O43" s="28" t="str">
        <f t="shared" si="3"/>
        <v/>
      </c>
      <c r="P43" s="26"/>
      <c r="Q43" s="26"/>
      <c r="R43" s="124" t="str">
        <f t="shared" si="4"/>
        <v/>
      </c>
      <c r="S43" s="29"/>
      <c r="T43" s="30" t="str">
        <f t="shared" si="5"/>
        <v/>
      </c>
      <c r="U43" s="29"/>
      <c r="V43" s="29"/>
      <c r="W43" s="29"/>
      <c r="X43" s="136"/>
      <c r="Y43" s="71"/>
      <c r="Z43" s="25"/>
      <c r="AA43" s="40"/>
      <c r="AB43" s="108"/>
      <c r="AC43" s="109"/>
      <c r="AD43" s="141" t="str">
        <f t="shared" si="11"/>
        <v/>
      </c>
      <c r="AE43" s="108"/>
      <c r="AF43" s="194"/>
      <c r="AG43" s="195"/>
      <c r="AI43" s="184">
        <f t="shared" si="12"/>
        <v>0</v>
      </c>
      <c r="AJ43" s="184">
        <f>IF(AND($G43&lt;&gt;"",AND(H43=※編集不可※選択項目!$C$3,X43="")),1,0)</f>
        <v>0</v>
      </c>
      <c r="AK43" s="184">
        <f t="shared" si="7"/>
        <v>0</v>
      </c>
      <c r="AL43" s="184" t="str">
        <f t="shared" si="13"/>
        <v/>
      </c>
      <c r="AM43" s="196">
        <f t="shared" si="14"/>
        <v>0</v>
      </c>
      <c r="AN43" s="196">
        <f t="shared" si="15"/>
        <v>0</v>
      </c>
    </row>
    <row r="44" spans="1:40" s="163" customFormat="1" ht="34.5" customHeight="1" x14ac:dyDescent="0.2">
      <c r="A44" s="192">
        <f t="shared" si="6"/>
        <v>32</v>
      </c>
      <c r="B44" s="193" t="str">
        <f t="shared" si="8"/>
        <v/>
      </c>
      <c r="C44" s="23"/>
      <c r="D44" s="24" t="str">
        <f t="shared" si="9"/>
        <v/>
      </c>
      <c r="E44" s="24" t="str">
        <f t="shared" si="10"/>
        <v/>
      </c>
      <c r="F44" s="25"/>
      <c r="G44" s="25"/>
      <c r="H44" s="71"/>
      <c r="I44" s="132"/>
      <c r="J44" s="26"/>
      <c r="K44" s="27"/>
      <c r="L44" s="68"/>
      <c r="M44" s="27"/>
      <c r="N44" s="68"/>
      <c r="O44" s="28" t="str">
        <f t="shared" si="3"/>
        <v/>
      </c>
      <c r="P44" s="26"/>
      <c r="Q44" s="26"/>
      <c r="R44" s="124" t="str">
        <f t="shared" si="4"/>
        <v/>
      </c>
      <c r="S44" s="29"/>
      <c r="T44" s="30" t="str">
        <f t="shared" si="5"/>
        <v/>
      </c>
      <c r="U44" s="29"/>
      <c r="V44" s="29"/>
      <c r="W44" s="29"/>
      <c r="X44" s="136"/>
      <c r="Y44" s="71"/>
      <c r="Z44" s="25"/>
      <c r="AA44" s="40"/>
      <c r="AB44" s="108"/>
      <c r="AC44" s="109"/>
      <c r="AD44" s="141" t="str">
        <f t="shared" si="11"/>
        <v/>
      </c>
      <c r="AE44" s="108"/>
      <c r="AF44" s="194"/>
      <c r="AG44" s="195"/>
      <c r="AI44" s="184">
        <f t="shared" si="12"/>
        <v>0</v>
      </c>
      <c r="AJ44" s="184">
        <f>IF(AND($G44&lt;&gt;"",AND(H44=※編集不可※選択項目!$C$3,X44="")),1,0)</f>
        <v>0</v>
      </c>
      <c r="AK44" s="184">
        <f t="shared" si="7"/>
        <v>0</v>
      </c>
      <c r="AL44" s="184" t="str">
        <f t="shared" si="13"/>
        <v/>
      </c>
      <c r="AM44" s="196">
        <f t="shared" si="14"/>
        <v>0</v>
      </c>
      <c r="AN44" s="196">
        <f t="shared" si="15"/>
        <v>0</v>
      </c>
    </row>
    <row r="45" spans="1:40" s="163" customFormat="1" ht="34.5" customHeight="1" x14ac:dyDescent="0.2">
      <c r="A45" s="192">
        <f t="shared" si="6"/>
        <v>33</v>
      </c>
      <c r="B45" s="193" t="str">
        <f t="shared" si="8"/>
        <v/>
      </c>
      <c r="C45" s="23"/>
      <c r="D45" s="24" t="str">
        <f t="shared" si="9"/>
        <v/>
      </c>
      <c r="E45" s="24" t="str">
        <f t="shared" si="10"/>
        <v/>
      </c>
      <c r="F45" s="25"/>
      <c r="G45" s="25"/>
      <c r="H45" s="71"/>
      <c r="I45" s="132"/>
      <c r="J45" s="26"/>
      <c r="K45" s="27"/>
      <c r="L45" s="68"/>
      <c r="M45" s="27"/>
      <c r="N45" s="68"/>
      <c r="O45" s="28" t="str">
        <f t="shared" si="3"/>
        <v/>
      </c>
      <c r="P45" s="26"/>
      <c r="Q45" s="26"/>
      <c r="R45" s="124" t="str">
        <f t="shared" si="4"/>
        <v/>
      </c>
      <c r="S45" s="29"/>
      <c r="T45" s="30" t="str">
        <f t="shared" si="5"/>
        <v/>
      </c>
      <c r="U45" s="29"/>
      <c r="V45" s="29"/>
      <c r="W45" s="29"/>
      <c r="X45" s="136"/>
      <c r="Y45" s="71"/>
      <c r="Z45" s="25"/>
      <c r="AA45" s="40"/>
      <c r="AB45" s="108"/>
      <c r="AC45" s="109"/>
      <c r="AD45" s="141" t="str">
        <f t="shared" si="11"/>
        <v/>
      </c>
      <c r="AE45" s="108"/>
      <c r="AF45" s="194"/>
      <c r="AG45" s="195"/>
      <c r="AI45" s="184">
        <f t="shared" si="12"/>
        <v>0</v>
      </c>
      <c r="AJ45" s="184">
        <f>IF(AND($G45&lt;&gt;"",AND(H45=※編集不可※選択項目!$C$3,X45="")),1,0)</f>
        <v>0</v>
      </c>
      <c r="AK45" s="184">
        <f t="shared" si="7"/>
        <v>0</v>
      </c>
      <c r="AL45" s="184" t="str">
        <f t="shared" si="13"/>
        <v/>
      </c>
      <c r="AM45" s="196">
        <f t="shared" si="14"/>
        <v>0</v>
      </c>
      <c r="AN45" s="196">
        <f t="shared" si="15"/>
        <v>0</v>
      </c>
    </row>
    <row r="46" spans="1:40" s="163" customFormat="1" ht="34.5" customHeight="1" x14ac:dyDescent="0.2">
      <c r="A46" s="192">
        <f t="shared" si="6"/>
        <v>34</v>
      </c>
      <c r="B46" s="193" t="str">
        <f t="shared" si="8"/>
        <v/>
      </c>
      <c r="C46" s="23"/>
      <c r="D46" s="24" t="str">
        <f t="shared" si="9"/>
        <v/>
      </c>
      <c r="E46" s="24" t="str">
        <f t="shared" si="10"/>
        <v/>
      </c>
      <c r="F46" s="25"/>
      <c r="G46" s="25"/>
      <c r="H46" s="71"/>
      <c r="I46" s="132"/>
      <c r="J46" s="26"/>
      <c r="K46" s="27"/>
      <c r="L46" s="68"/>
      <c r="M46" s="27"/>
      <c r="N46" s="68"/>
      <c r="O46" s="28" t="str">
        <f t="shared" si="3"/>
        <v/>
      </c>
      <c r="P46" s="26"/>
      <c r="Q46" s="26"/>
      <c r="R46" s="124" t="str">
        <f t="shared" si="4"/>
        <v/>
      </c>
      <c r="S46" s="29"/>
      <c r="T46" s="30" t="str">
        <f t="shared" si="5"/>
        <v/>
      </c>
      <c r="U46" s="29"/>
      <c r="V46" s="29"/>
      <c r="W46" s="29"/>
      <c r="X46" s="136"/>
      <c r="Y46" s="71"/>
      <c r="Z46" s="25"/>
      <c r="AA46" s="40"/>
      <c r="AB46" s="108"/>
      <c r="AC46" s="109"/>
      <c r="AD46" s="141" t="str">
        <f t="shared" si="11"/>
        <v/>
      </c>
      <c r="AE46" s="108"/>
      <c r="AF46" s="194"/>
      <c r="AG46" s="195"/>
      <c r="AI46" s="184">
        <f t="shared" si="12"/>
        <v>0</v>
      </c>
      <c r="AJ46" s="184">
        <f>IF(AND($G46&lt;&gt;"",AND(H46=※編集不可※選択項目!$C$3,X46="")),1,0)</f>
        <v>0</v>
      </c>
      <c r="AK46" s="184">
        <f t="shared" si="7"/>
        <v>0</v>
      </c>
      <c r="AL46" s="184" t="str">
        <f t="shared" si="13"/>
        <v/>
      </c>
      <c r="AM46" s="196">
        <f t="shared" si="14"/>
        <v>0</v>
      </c>
      <c r="AN46" s="196">
        <f t="shared" si="15"/>
        <v>0</v>
      </c>
    </row>
    <row r="47" spans="1:40" s="163" customFormat="1" ht="34.5" customHeight="1" x14ac:dyDescent="0.2">
      <c r="A47" s="192">
        <f t="shared" si="6"/>
        <v>35</v>
      </c>
      <c r="B47" s="193" t="str">
        <f t="shared" si="8"/>
        <v/>
      </c>
      <c r="C47" s="23"/>
      <c r="D47" s="24" t="str">
        <f t="shared" si="9"/>
        <v/>
      </c>
      <c r="E47" s="24" t="str">
        <f t="shared" si="10"/>
        <v/>
      </c>
      <c r="F47" s="25"/>
      <c r="G47" s="25"/>
      <c r="H47" s="71"/>
      <c r="I47" s="132"/>
      <c r="J47" s="26"/>
      <c r="K47" s="27"/>
      <c r="L47" s="68"/>
      <c r="M47" s="27"/>
      <c r="N47" s="68"/>
      <c r="O47" s="28" t="str">
        <f t="shared" si="3"/>
        <v/>
      </c>
      <c r="P47" s="26"/>
      <c r="Q47" s="26"/>
      <c r="R47" s="124" t="str">
        <f t="shared" si="4"/>
        <v/>
      </c>
      <c r="S47" s="29"/>
      <c r="T47" s="30" t="str">
        <f t="shared" si="5"/>
        <v/>
      </c>
      <c r="U47" s="29"/>
      <c r="V47" s="29"/>
      <c r="W47" s="29"/>
      <c r="X47" s="136"/>
      <c r="Y47" s="71"/>
      <c r="Z47" s="25"/>
      <c r="AA47" s="40"/>
      <c r="AB47" s="108"/>
      <c r="AC47" s="109"/>
      <c r="AD47" s="141" t="str">
        <f t="shared" si="11"/>
        <v/>
      </c>
      <c r="AE47" s="108"/>
      <c r="AF47" s="194"/>
      <c r="AG47" s="195"/>
      <c r="AI47" s="184">
        <f t="shared" si="12"/>
        <v>0</v>
      </c>
      <c r="AJ47" s="184">
        <f>IF(AND($G47&lt;&gt;"",AND(H47=※編集不可※選択項目!$C$3,X47="")),1,0)</f>
        <v>0</v>
      </c>
      <c r="AK47" s="184">
        <f t="shared" si="7"/>
        <v>0</v>
      </c>
      <c r="AL47" s="184" t="str">
        <f t="shared" si="13"/>
        <v/>
      </c>
      <c r="AM47" s="196">
        <f t="shared" si="14"/>
        <v>0</v>
      </c>
      <c r="AN47" s="196">
        <f t="shared" si="15"/>
        <v>0</v>
      </c>
    </row>
    <row r="48" spans="1:40" s="163" customFormat="1" ht="34.5" customHeight="1" x14ac:dyDescent="0.2">
      <c r="A48" s="192">
        <f t="shared" si="6"/>
        <v>36</v>
      </c>
      <c r="B48" s="193" t="str">
        <f t="shared" si="8"/>
        <v/>
      </c>
      <c r="C48" s="23"/>
      <c r="D48" s="24" t="str">
        <f t="shared" si="9"/>
        <v/>
      </c>
      <c r="E48" s="24" t="str">
        <f t="shared" si="10"/>
        <v/>
      </c>
      <c r="F48" s="25"/>
      <c r="G48" s="25"/>
      <c r="H48" s="71"/>
      <c r="I48" s="132"/>
      <c r="J48" s="26"/>
      <c r="K48" s="27"/>
      <c r="L48" s="68"/>
      <c r="M48" s="27"/>
      <c r="N48" s="68"/>
      <c r="O48" s="28" t="str">
        <f t="shared" si="3"/>
        <v/>
      </c>
      <c r="P48" s="26"/>
      <c r="Q48" s="26"/>
      <c r="R48" s="124" t="str">
        <f t="shared" ref="R48:R77" si="16">IFERROR(IF($L48="","",ROUNDDOWN((ABS($L48-$N48)/$L48)/IF($Q48="","",IF(($Q48-$P48)=0,1,($Q48-$P48)))*100,1)),"")</f>
        <v/>
      </c>
      <c r="S48" s="29"/>
      <c r="T48" s="30" t="str">
        <f t="shared" si="5"/>
        <v/>
      </c>
      <c r="U48" s="29"/>
      <c r="V48" s="29"/>
      <c r="W48" s="29"/>
      <c r="X48" s="136"/>
      <c r="Y48" s="71"/>
      <c r="Z48" s="25"/>
      <c r="AA48" s="40"/>
      <c r="AB48" s="108"/>
      <c r="AC48" s="109"/>
      <c r="AD48" s="141" t="str">
        <f t="shared" si="11"/>
        <v/>
      </c>
      <c r="AE48" s="108"/>
      <c r="AF48" s="194"/>
      <c r="AG48" s="195"/>
      <c r="AI48" s="184">
        <f t="shared" si="12"/>
        <v>0</v>
      </c>
      <c r="AJ48" s="184">
        <f>IF(AND($G48&lt;&gt;"",AND(H48=※編集不可※選択項目!$C$3,X48="")),1,0)</f>
        <v>0</v>
      </c>
      <c r="AK48" s="184">
        <f t="shared" si="7"/>
        <v>0</v>
      </c>
      <c r="AL48" s="184" t="str">
        <f t="shared" si="13"/>
        <v/>
      </c>
      <c r="AM48" s="196">
        <f t="shared" si="14"/>
        <v>0</v>
      </c>
      <c r="AN48" s="196">
        <f t="shared" si="15"/>
        <v>0</v>
      </c>
    </row>
    <row r="49" spans="1:40" s="163" customFormat="1" ht="34.5" customHeight="1" x14ac:dyDescent="0.2">
      <c r="A49" s="192">
        <f t="shared" si="6"/>
        <v>37</v>
      </c>
      <c r="B49" s="193" t="str">
        <f t="shared" si="8"/>
        <v/>
      </c>
      <c r="C49" s="23"/>
      <c r="D49" s="24" t="str">
        <f t="shared" si="9"/>
        <v/>
      </c>
      <c r="E49" s="24" t="str">
        <f t="shared" si="10"/>
        <v/>
      </c>
      <c r="F49" s="25"/>
      <c r="G49" s="25"/>
      <c r="H49" s="71"/>
      <c r="I49" s="132"/>
      <c r="J49" s="26"/>
      <c r="K49" s="27"/>
      <c r="L49" s="68"/>
      <c r="M49" s="27"/>
      <c r="N49" s="68"/>
      <c r="O49" s="28" t="str">
        <f t="shared" si="3"/>
        <v/>
      </c>
      <c r="P49" s="26"/>
      <c r="Q49" s="26"/>
      <c r="R49" s="124" t="str">
        <f t="shared" si="16"/>
        <v/>
      </c>
      <c r="S49" s="29"/>
      <c r="T49" s="30" t="str">
        <f t="shared" si="5"/>
        <v/>
      </c>
      <c r="U49" s="29"/>
      <c r="V49" s="29"/>
      <c r="W49" s="29"/>
      <c r="X49" s="136"/>
      <c r="Y49" s="71"/>
      <c r="Z49" s="25"/>
      <c r="AA49" s="40"/>
      <c r="AB49" s="108"/>
      <c r="AC49" s="109"/>
      <c r="AD49" s="141" t="str">
        <f t="shared" si="11"/>
        <v/>
      </c>
      <c r="AE49" s="108"/>
      <c r="AF49" s="194"/>
      <c r="AG49" s="195"/>
      <c r="AI49" s="184">
        <f t="shared" si="12"/>
        <v>0</v>
      </c>
      <c r="AJ49" s="184">
        <f>IF(AND($G49&lt;&gt;"",AND(H49=※編集不可※選択項目!$C$3,X49="")),1,0)</f>
        <v>0</v>
      </c>
      <c r="AK49" s="184">
        <f t="shared" si="7"/>
        <v>0</v>
      </c>
      <c r="AL49" s="184" t="str">
        <f t="shared" si="13"/>
        <v/>
      </c>
      <c r="AM49" s="196">
        <f t="shared" si="14"/>
        <v>0</v>
      </c>
      <c r="AN49" s="196">
        <f t="shared" si="15"/>
        <v>0</v>
      </c>
    </row>
    <row r="50" spans="1:40" s="163" customFormat="1" ht="34.5" customHeight="1" x14ac:dyDescent="0.2">
      <c r="A50" s="192">
        <f t="shared" si="6"/>
        <v>38</v>
      </c>
      <c r="B50" s="193" t="str">
        <f t="shared" si="8"/>
        <v/>
      </c>
      <c r="C50" s="23"/>
      <c r="D50" s="24" t="str">
        <f t="shared" si="9"/>
        <v/>
      </c>
      <c r="E50" s="24" t="str">
        <f t="shared" si="10"/>
        <v/>
      </c>
      <c r="F50" s="25"/>
      <c r="G50" s="25"/>
      <c r="H50" s="71"/>
      <c r="I50" s="132"/>
      <c r="J50" s="26"/>
      <c r="K50" s="27"/>
      <c r="L50" s="68"/>
      <c r="M50" s="27"/>
      <c r="N50" s="68"/>
      <c r="O50" s="28" t="str">
        <f t="shared" si="3"/>
        <v/>
      </c>
      <c r="P50" s="26"/>
      <c r="Q50" s="26"/>
      <c r="R50" s="124" t="str">
        <f t="shared" si="16"/>
        <v/>
      </c>
      <c r="S50" s="29"/>
      <c r="T50" s="30" t="str">
        <f t="shared" si="5"/>
        <v/>
      </c>
      <c r="U50" s="29"/>
      <c r="V50" s="29"/>
      <c r="W50" s="29"/>
      <c r="X50" s="136"/>
      <c r="Y50" s="71"/>
      <c r="Z50" s="25"/>
      <c r="AA50" s="40"/>
      <c r="AB50" s="108"/>
      <c r="AC50" s="109"/>
      <c r="AD50" s="141" t="str">
        <f t="shared" si="11"/>
        <v/>
      </c>
      <c r="AE50" s="108"/>
      <c r="AF50" s="194"/>
      <c r="AG50" s="195"/>
      <c r="AI50" s="184">
        <f t="shared" si="12"/>
        <v>0</v>
      </c>
      <c r="AJ50" s="184">
        <f>IF(AND($G50&lt;&gt;"",AND(H50=※編集不可※選択項目!$C$3,X50="")),1,0)</f>
        <v>0</v>
      </c>
      <c r="AK50" s="184">
        <f t="shared" si="7"/>
        <v>0</v>
      </c>
      <c r="AL50" s="184" t="str">
        <f t="shared" si="13"/>
        <v/>
      </c>
      <c r="AM50" s="196">
        <f t="shared" si="14"/>
        <v>0</v>
      </c>
      <c r="AN50" s="196">
        <f t="shared" si="15"/>
        <v>0</v>
      </c>
    </row>
    <row r="51" spans="1:40" s="163" customFormat="1" ht="34.5" customHeight="1" x14ac:dyDescent="0.2">
      <c r="A51" s="192">
        <f t="shared" si="6"/>
        <v>39</v>
      </c>
      <c r="B51" s="193" t="str">
        <f t="shared" si="8"/>
        <v/>
      </c>
      <c r="C51" s="23"/>
      <c r="D51" s="24" t="str">
        <f t="shared" si="9"/>
        <v/>
      </c>
      <c r="E51" s="24" t="str">
        <f t="shared" si="10"/>
        <v/>
      </c>
      <c r="F51" s="25"/>
      <c r="G51" s="25"/>
      <c r="H51" s="71"/>
      <c r="I51" s="132"/>
      <c r="J51" s="26"/>
      <c r="K51" s="27"/>
      <c r="L51" s="68"/>
      <c r="M51" s="27"/>
      <c r="N51" s="68"/>
      <c r="O51" s="28" t="str">
        <f t="shared" si="3"/>
        <v/>
      </c>
      <c r="P51" s="26"/>
      <c r="Q51" s="26"/>
      <c r="R51" s="124" t="str">
        <f t="shared" si="16"/>
        <v/>
      </c>
      <c r="S51" s="29"/>
      <c r="T51" s="30" t="str">
        <f t="shared" si="5"/>
        <v/>
      </c>
      <c r="U51" s="29"/>
      <c r="V51" s="29"/>
      <c r="W51" s="29"/>
      <c r="X51" s="136"/>
      <c r="Y51" s="71"/>
      <c r="Z51" s="25"/>
      <c r="AA51" s="40"/>
      <c r="AB51" s="108"/>
      <c r="AC51" s="109"/>
      <c r="AD51" s="141" t="str">
        <f t="shared" si="11"/>
        <v/>
      </c>
      <c r="AE51" s="108"/>
      <c r="AF51" s="194"/>
      <c r="AG51" s="195"/>
      <c r="AI51" s="184">
        <f t="shared" si="12"/>
        <v>0</v>
      </c>
      <c r="AJ51" s="184">
        <f>IF(AND($G51&lt;&gt;"",AND(H51=※編集不可※選択項目!$C$3,X51="")),1,0)</f>
        <v>0</v>
      </c>
      <c r="AK51" s="184">
        <f t="shared" si="7"/>
        <v>0</v>
      </c>
      <c r="AL51" s="184" t="str">
        <f t="shared" si="13"/>
        <v/>
      </c>
      <c r="AM51" s="196">
        <f t="shared" si="14"/>
        <v>0</v>
      </c>
      <c r="AN51" s="196">
        <f t="shared" si="15"/>
        <v>0</v>
      </c>
    </row>
    <row r="52" spans="1:40" s="163" customFormat="1" ht="34.5" customHeight="1" x14ac:dyDescent="0.2">
      <c r="A52" s="192">
        <f t="shared" si="6"/>
        <v>40</v>
      </c>
      <c r="B52" s="193" t="str">
        <f t="shared" si="8"/>
        <v/>
      </c>
      <c r="C52" s="23"/>
      <c r="D52" s="24" t="str">
        <f t="shared" si="9"/>
        <v/>
      </c>
      <c r="E52" s="24" t="str">
        <f t="shared" si="10"/>
        <v/>
      </c>
      <c r="F52" s="25"/>
      <c r="G52" s="25"/>
      <c r="H52" s="71"/>
      <c r="I52" s="132"/>
      <c r="J52" s="26"/>
      <c r="K52" s="27"/>
      <c r="L52" s="68"/>
      <c r="M52" s="27"/>
      <c r="N52" s="68"/>
      <c r="O52" s="28" t="str">
        <f t="shared" si="3"/>
        <v/>
      </c>
      <c r="P52" s="26"/>
      <c r="Q52" s="26"/>
      <c r="R52" s="124" t="str">
        <f t="shared" si="16"/>
        <v/>
      </c>
      <c r="S52" s="29"/>
      <c r="T52" s="30" t="str">
        <f t="shared" si="5"/>
        <v/>
      </c>
      <c r="U52" s="29"/>
      <c r="V52" s="29"/>
      <c r="W52" s="29"/>
      <c r="X52" s="136"/>
      <c r="Y52" s="71"/>
      <c r="Z52" s="25"/>
      <c r="AA52" s="40"/>
      <c r="AB52" s="108"/>
      <c r="AC52" s="109"/>
      <c r="AD52" s="141" t="str">
        <f t="shared" si="11"/>
        <v/>
      </c>
      <c r="AE52" s="108"/>
      <c r="AF52" s="194"/>
      <c r="AG52" s="195"/>
      <c r="AI52" s="184">
        <f t="shared" si="12"/>
        <v>0</v>
      </c>
      <c r="AJ52" s="184">
        <f>IF(AND($G52&lt;&gt;"",AND(H52=※編集不可※選択項目!$C$3,X52="")),1,0)</f>
        <v>0</v>
      </c>
      <c r="AK52" s="184">
        <f t="shared" si="7"/>
        <v>0</v>
      </c>
      <c r="AL52" s="184" t="str">
        <f t="shared" si="13"/>
        <v/>
      </c>
      <c r="AM52" s="196">
        <f t="shared" si="14"/>
        <v>0</v>
      </c>
      <c r="AN52" s="196">
        <f t="shared" si="15"/>
        <v>0</v>
      </c>
    </row>
    <row r="53" spans="1:40" s="163" customFormat="1" ht="34.5" customHeight="1" x14ac:dyDescent="0.2">
      <c r="A53" s="192">
        <f t="shared" si="6"/>
        <v>41</v>
      </c>
      <c r="B53" s="193" t="str">
        <f t="shared" si="8"/>
        <v/>
      </c>
      <c r="C53" s="23"/>
      <c r="D53" s="24" t="str">
        <f t="shared" si="9"/>
        <v/>
      </c>
      <c r="E53" s="24" t="str">
        <f t="shared" si="10"/>
        <v/>
      </c>
      <c r="F53" s="25"/>
      <c r="G53" s="25"/>
      <c r="H53" s="71"/>
      <c r="I53" s="132"/>
      <c r="J53" s="26"/>
      <c r="K53" s="27"/>
      <c r="L53" s="68"/>
      <c r="M53" s="27"/>
      <c r="N53" s="68"/>
      <c r="O53" s="28" t="str">
        <f t="shared" si="3"/>
        <v/>
      </c>
      <c r="P53" s="26"/>
      <c r="Q53" s="26"/>
      <c r="R53" s="124" t="str">
        <f t="shared" si="16"/>
        <v/>
      </c>
      <c r="S53" s="29"/>
      <c r="T53" s="30" t="str">
        <f t="shared" si="5"/>
        <v/>
      </c>
      <c r="U53" s="29"/>
      <c r="V53" s="29"/>
      <c r="W53" s="29"/>
      <c r="X53" s="136"/>
      <c r="Y53" s="71"/>
      <c r="Z53" s="25"/>
      <c r="AA53" s="40"/>
      <c r="AB53" s="108"/>
      <c r="AC53" s="109"/>
      <c r="AD53" s="141" t="str">
        <f t="shared" si="11"/>
        <v/>
      </c>
      <c r="AE53" s="108"/>
      <c r="AF53" s="194"/>
      <c r="AG53" s="195"/>
      <c r="AI53" s="184">
        <f t="shared" si="12"/>
        <v>0</v>
      </c>
      <c r="AJ53" s="184">
        <f>IF(AND($G53&lt;&gt;"",AND(H53=※編集不可※選択項目!$C$3,X53="")),1,0)</f>
        <v>0</v>
      </c>
      <c r="AK53" s="184">
        <f t="shared" si="7"/>
        <v>0</v>
      </c>
      <c r="AL53" s="184" t="str">
        <f t="shared" si="13"/>
        <v/>
      </c>
      <c r="AM53" s="196">
        <f t="shared" si="14"/>
        <v>0</v>
      </c>
      <c r="AN53" s="196">
        <f t="shared" si="15"/>
        <v>0</v>
      </c>
    </row>
    <row r="54" spans="1:40" s="163" customFormat="1" ht="34.5" customHeight="1" x14ac:dyDescent="0.2">
      <c r="A54" s="192">
        <f t="shared" si="6"/>
        <v>42</v>
      </c>
      <c r="B54" s="193" t="str">
        <f t="shared" si="8"/>
        <v/>
      </c>
      <c r="C54" s="23"/>
      <c r="D54" s="24" t="str">
        <f t="shared" si="9"/>
        <v/>
      </c>
      <c r="E54" s="24" t="str">
        <f t="shared" si="10"/>
        <v/>
      </c>
      <c r="F54" s="25"/>
      <c r="G54" s="25"/>
      <c r="H54" s="71"/>
      <c r="I54" s="132"/>
      <c r="J54" s="26"/>
      <c r="K54" s="27"/>
      <c r="L54" s="68"/>
      <c r="M54" s="27"/>
      <c r="N54" s="68"/>
      <c r="O54" s="28" t="str">
        <f t="shared" si="3"/>
        <v/>
      </c>
      <c r="P54" s="26"/>
      <c r="Q54" s="26"/>
      <c r="R54" s="124" t="str">
        <f t="shared" si="16"/>
        <v/>
      </c>
      <c r="S54" s="29"/>
      <c r="T54" s="30" t="str">
        <f t="shared" si="5"/>
        <v/>
      </c>
      <c r="U54" s="29"/>
      <c r="V54" s="29"/>
      <c r="W54" s="29"/>
      <c r="X54" s="136"/>
      <c r="Y54" s="71"/>
      <c r="Z54" s="25"/>
      <c r="AA54" s="40"/>
      <c r="AB54" s="108"/>
      <c r="AC54" s="109"/>
      <c r="AD54" s="141" t="str">
        <f t="shared" si="11"/>
        <v/>
      </c>
      <c r="AE54" s="108"/>
      <c r="AF54" s="194"/>
      <c r="AG54" s="195"/>
      <c r="AI54" s="184">
        <f t="shared" si="12"/>
        <v>0</v>
      </c>
      <c r="AJ54" s="184">
        <f>IF(AND($G54&lt;&gt;"",AND(H54=※編集不可※選択項目!$C$3,X54="")),1,0)</f>
        <v>0</v>
      </c>
      <c r="AK54" s="184">
        <f t="shared" si="7"/>
        <v>0</v>
      </c>
      <c r="AL54" s="184" t="str">
        <f t="shared" si="13"/>
        <v/>
      </c>
      <c r="AM54" s="196">
        <f t="shared" si="14"/>
        <v>0</v>
      </c>
      <c r="AN54" s="196">
        <f t="shared" si="15"/>
        <v>0</v>
      </c>
    </row>
    <row r="55" spans="1:40" s="163" customFormat="1" ht="34.5" customHeight="1" x14ac:dyDescent="0.2">
      <c r="A55" s="192">
        <f t="shared" si="6"/>
        <v>43</v>
      </c>
      <c r="B55" s="193" t="str">
        <f t="shared" si="8"/>
        <v/>
      </c>
      <c r="C55" s="23"/>
      <c r="D55" s="24" t="str">
        <f t="shared" si="9"/>
        <v/>
      </c>
      <c r="E55" s="24" t="str">
        <f t="shared" si="10"/>
        <v/>
      </c>
      <c r="F55" s="25"/>
      <c r="G55" s="25"/>
      <c r="H55" s="71"/>
      <c r="I55" s="132"/>
      <c r="J55" s="26"/>
      <c r="K55" s="27"/>
      <c r="L55" s="68"/>
      <c r="M55" s="27"/>
      <c r="N55" s="68"/>
      <c r="O55" s="28" t="str">
        <f t="shared" si="3"/>
        <v/>
      </c>
      <c r="P55" s="26"/>
      <c r="Q55" s="26"/>
      <c r="R55" s="124" t="str">
        <f t="shared" si="16"/>
        <v/>
      </c>
      <c r="S55" s="29"/>
      <c r="T55" s="30" t="str">
        <f t="shared" si="5"/>
        <v/>
      </c>
      <c r="U55" s="29"/>
      <c r="V55" s="29"/>
      <c r="W55" s="29"/>
      <c r="X55" s="136"/>
      <c r="Y55" s="71"/>
      <c r="Z55" s="25"/>
      <c r="AA55" s="40"/>
      <c r="AB55" s="108"/>
      <c r="AC55" s="109"/>
      <c r="AD55" s="141" t="str">
        <f t="shared" si="11"/>
        <v/>
      </c>
      <c r="AE55" s="108"/>
      <c r="AF55" s="194"/>
      <c r="AG55" s="195"/>
      <c r="AI55" s="184">
        <f t="shared" si="12"/>
        <v>0</v>
      </c>
      <c r="AJ55" s="184">
        <f>IF(AND($G55&lt;&gt;"",AND(H55=※編集不可※選択項目!$C$3,X55="")),1,0)</f>
        <v>0</v>
      </c>
      <c r="AK55" s="184">
        <f t="shared" si="7"/>
        <v>0</v>
      </c>
      <c r="AL55" s="184" t="str">
        <f t="shared" si="13"/>
        <v/>
      </c>
      <c r="AM55" s="196">
        <f t="shared" si="14"/>
        <v>0</v>
      </c>
      <c r="AN55" s="196">
        <f t="shared" si="15"/>
        <v>0</v>
      </c>
    </row>
    <row r="56" spans="1:40" s="163" customFormat="1" ht="34.5" customHeight="1" x14ac:dyDescent="0.2">
      <c r="A56" s="192">
        <f t="shared" si="6"/>
        <v>44</v>
      </c>
      <c r="B56" s="193" t="str">
        <f t="shared" si="8"/>
        <v/>
      </c>
      <c r="C56" s="23"/>
      <c r="D56" s="24" t="str">
        <f t="shared" si="9"/>
        <v/>
      </c>
      <c r="E56" s="24" t="str">
        <f t="shared" si="10"/>
        <v/>
      </c>
      <c r="F56" s="25"/>
      <c r="G56" s="25"/>
      <c r="H56" s="71"/>
      <c r="I56" s="132"/>
      <c r="J56" s="26"/>
      <c r="K56" s="27"/>
      <c r="L56" s="68"/>
      <c r="M56" s="27"/>
      <c r="N56" s="68"/>
      <c r="O56" s="28" t="str">
        <f t="shared" si="3"/>
        <v/>
      </c>
      <c r="P56" s="26"/>
      <c r="Q56" s="26"/>
      <c r="R56" s="124" t="str">
        <f t="shared" si="16"/>
        <v/>
      </c>
      <c r="S56" s="29"/>
      <c r="T56" s="30" t="str">
        <f t="shared" si="5"/>
        <v/>
      </c>
      <c r="U56" s="29"/>
      <c r="V56" s="29"/>
      <c r="W56" s="29"/>
      <c r="X56" s="136"/>
      <c r="Y56" s="71"/>
      <c r="Z56" s="25"/>
      <c r="AA56" s="40"/>
      <c r="AB56" s="108"/>
      <c r="AC56" s="109"/>
      <c r="AD56" s="141" t="str">
        <f t="shared" si="11"/>
        <v/>
      </c>
      <c r="AE56" s="108"/>
      <c r="AF56" s="194"/>
      <c r="AG56" s="195"/>
      <c r="AI56" s="184">
        <f t="shared" si="12"/>
        <v>0</v>
      </c>
      <c r="AJ56" s="184">
        <f>IF(AND($G56&lt;&gt;"",AND(H56=※編集不可※選択項目!$C$3,X56="")),1,0)</f>
        <v>0</v>
      </c>
      <c r="AK56" s="184">
        <f t="shared" si="7"/>
        <v>0</v>
      </c>
      <c r="AL56" s="184" t="str">
        <f t="shared" si="13"/>
        <v/>
      </c>
      <c r="AM56" s="196">
        <f t="shared" si="14"/>
        <v>0</v>
      </c>
      <c r="AN56" s="196">
        <f t="shared" si="15"/>
        <v>0</v>
      </c>
    </row>
    <row r="57" spans="1:40" s="163" customFormat="1" ht="34.5" customHeight="1" x14ac:dyDescent="0.2">
      <c r="A57" s="192">
        <f t="shared" si="6"/>
        <v>45</v>
      </c>
      <c r="B57" s="193" t="str">
        <f t="shared" si="8"/>
        <v/>
      </c>
      <c r="C57" s="23"/>
      <c r="D57" s="24" t="str">
        <f t="shared" si="9"/>
        <v/>
      </c>
      <c r="E57" s="24" t="str">
        <f t="shared" si="10"/>
        <v/>
      </c>
      <c r="F57" s="25"/>
      <c r="G57" s="25"/>
      <c r="H57" s="71"/>
      <c r="I57" s="132"/>
      <c r="J57" s="26"/>
      <c r="K57" s="27"/>
      <c r="L57" s="68"/>
      <c r="M57" s="27"/>
      <c r="N57" s="68"/>
      <c r="O57" s="28" t="str">
        <f t="shared" si="3"/>
        <v/>
      </c>
      <c r="P57" s="26"/>
      <c r="Q57" s="26"/>
      <c r="R57" s="124" t="str">
        <f t="shared" si="16"/>
        <v/>
      </c>
      <c r="S57" s="29"/>
      <c r="T57" s="30" t="str">
        <f t="shared" si="5"/>
        <v/>
      </c>
      <c r="U57" s="29"/>
      <c r="V57" s="29"/>
      <c r="W57" s="29"/>
      <c r="X57" s="136"/>
      <c r="Y57" s="71"/>
      <c r="Z57" s="25"/>
      <c r="AA57" s="40"/>
      <c r="AB57" s="108"/>
      <c r="AC57" s="109"/>
      <c r="AD57" s="141" t="str">
        <f t="shared" si="11"/>
        <v/>
      </c>
      <c r="AE57" s="108"/>
      <c r="AF57" s="194"/>
      <c r="AG57" s="195"/>
      <c r="AI57" s="184">
        <f t="shared" si="12"/>
        <v>0</v>
      </c>
      <c r="AJ57" s="184">
        <f>IF(AND($G57&lt;&gt;"",AND(H57=※編集不可※選択項目!$C$3,X57="")),1,0)</f>
        <v>0</v>
      </c>
      <c r="AK57" s="184">
        <f t="shared" si="7"/>
        <v>0</v>
      </c>
      <c r="AL57" s="184" t="str">
        <f t="shared" si="13"/>
        <v/>
      </c>
      <c r="AM57" s="196">
        <f t="shared" si="14"/>
        <v>0</v>
      </c>
      <c r="AN57" s="196">
        <f t="shared" si="15"/>
        <v>0</v>
      </c>
    </row>
    <row r="58" spans="1:40" s="163" customFormat="1" ht="34.5" customHeight="1" x14ac:dyDescent="0.2">
      <c r="A58" s="192">
        <f t="shared" si="6"/>
        <v>46</v>
      </c>
      <c r="B58" s="193" t="str">
        <f t="shared" si="8"/>
        <v/>
      </c>
      <c r="C58" s="23"/>
      <c r="D58" s="24" t="str">
        <f t="shared" si="9"/>
        <v/>
      </c>
      <c r="E58" s="24" t="str">
        <f t="shared" si="10"/>
        <v/>
      </c>
      <c r="F58" s="25"/>
      <c r="G58" s="25"/>
      <c r="H58" s="71"/>
      <c r="I58" s="132"/>
      <c r="J58" s="26"/>
      <c r="K58" s="27"/>
      <c r="L58" s="68"/>
      <c r="M58" s="27"/>
      <c r="N58" s="68"/>
      <c r="O58" s="28" t="str">
        <f t="shared" si="3"/>
        <v/>
      </c>
      <c r="P58" s="26"/>
      <c r="Q58" s="26"/>
      <c r="R58" s="124" t="str">
        <f t="shared" si="16"/>
        <v/>
      </c>
      <c r="S58" s="29"/>
      <c r="T58" s="30" t="str">
        <f t="shared" si="5"/>
        <v/>
      </c>
      <c r="U58" s="29"/>
      <c r="V58" s="29"/>
      <c r="W58" s="29"/>
      <c r="X58" s="136"/>
      <c r="Y58" s="71"/>
      <c r="Z58" s="25"/>
      <c r="AA58" s="40"/>
      <c r="AB58" s="108"/>
      <c r="AC58" s="109"/>
      <c r="AD58" s="141" t="str">
        <f t="shared" si="11"/>
        <v/>
      </c>
      <c r="AE58" s="108"/>
      <c r="AF58" s="194"/>
      <c r="AG58" s="195"/>
      <c r="AI58" s="184">
        <f t="shared" si="12"/>
        <v>0</v>
      </c>
      <c r="AJ58" s="184">
        <f>IF(AND($G58&lt;&gt;"",AND(H58=※編集不可※選択項目!$C$3,X58="")),1,0)</f>
        <v>0</v>
      </c>
      <c r="AK58" s="184">
        <f t="shared" si="7"/>
        <v>0</v>
      </c>
      <c r="AL58" s="184" t="str">
        <f t="shared" si="13"/>
        <v/>
      </c>
      <c r="AM58" s="196">
        <f t="shared" si="14"/>
        <v>0</v>
      </c>
      <c r="AN58" s="196">
        <f t="shared" si="15"/>
        <v>0</v>
      </c>
    </row>
    <row r="59" spans="1:40" s="163" customFormat="1" ht="34.5" customHeight="1" x14ac:dyDescent="0.2">
      <c r="A59" s="192">
        <f t="shared" si="6"/>
        <v>47</v>
      </c>
      <c r="B59" s="193" t="str">
        <f t="shared" si="8"/>
        <v/>
      </c>
      <c r="C59" s="23"/>
      <c r="D59" s="24" t="str">
        <f t="shared" si="9"/>
        <v/>
      </c>
      <c r="E59" s="24" t="str">
        <f t="shared" si="10"/>
        <v/>
      </c>
      <c r="F59" s="25"/>
      <c r="G59" s="25"/>
      <c r="H59" s="71"/>
      <c r="I59" s="132"/>
      <c r="J59" s="26"/>
      <c r="K59" s="27"/>
      <c r="L59" s="68"/>
      <c r="M59" s="27"/>
      <c r="N59" s="68"/>
      <c r="O59" s="28" t="str">
        <f t="shared" si="3"/>
        <v/>
      </c>
      <c r="P59" s="26"/>
      <c r="Q59" s="26"/>
      <c r="R59" s="124" t="str">
        <f t="shared" si="16"/>
        <v/>
      </c>
      <c r="S59" s="29"/>
      <c r="T59" s="30" t="str">
        <f t="shared" si="5"/>
        <v/>
      </c>
      <c r="U59" s="29"/>
      <c r="V59" s="29"/>
      <c r="W59" s="29"/>
      <c r="X59" s="136"/>
      <c r="Y59" s="71"/>
      <c r="Z59" s="25"/>
      <c r="AA59" s="40"/>
      <c r="AB59" s="108"/>
      <c r="AC59" s="109"/>
      <c r="AD59" s="141" t="str">
        <f t="shared" si="11"/>
        <v/>
      </c>
      <c r="AE59" s="108"/>
      <c r="AF59" s="194"/>
      <c r="AG59" s="195"/>
      <c r="AI59" s="184">
        <f t="shared" si="12"/>
        <v>0</v>
      </c>
      <c r="AJ59" s="184">
        <f>IF(AND($G59&lt;&gt;"",AND(H59=※編集不可※選択項目!$C$3,X59="")),1,0)</f>
        <v>0</v>
      </c>
      <c r="AK59" s="184">
        <f t="shared" si="7"/>
        <v>0</v>
      </c>
      <c r="AL59" s="184" t="str">
        <f t="shared" si="13"/>
        <v/>
      </c>
      <c r="AM59" s="196">
        <f t="shared" si="14"/>
        <v>0</v>
      </c>
      <c r="AN59" s="196">
        <f t="shared" si="15"/>
        <v>0</v>
      </c>
    </row>
    <row r="60" spans="1:40" s="163" customFormat="1" ht="34.5" customHeight="1" x14ac:dyDescent="0.2">
      <c r="A60" s="192">
        <f t="shared" si="6"/>
        <v>48</v>
      </c>
      <c r="B60" s="193" t="str">
        <f t="shared" si="8"/>
        <v/>
      </c>
      <c r="C60" s="23"/>
      <c r="D60" s="24" t="str">
        <f t="shared" si="9"/>
        <v/>
      </c>
      <c r="E60" s="24" t="str">
        <f t="shared" si="10"/>
        <v/>
      </c>
      <c r="F60" s="25"/>
      <c r="G60" s="25"/>
      <c r="H60" s="71"/>
      <c r="I60" s="132"/>
      <c r="J60" s="26"/>
      <c r="K60" s="27"/>
      <c r="L60" s="68"/>
      <c r="M60" s="27"/>
      <c r="N60" s="68"/>
      <c r="O60" s="28" t="str">
        <f t="shared" si="3"/>
        <v/>
      </c>
      <c r="P60" s="26"/>
      <c r="Q60" s="26"/>
      <c r="R60" s="124" t="str">
        <f t="shared" si="16"/>
        <v/>
      </c>
      <c r="S60" s="29"/>
      <c r="T60" s="30" t="str">
        <f t="shared" si="5"/>
        <v/>
      </c>
      <c r="U60" s="29"/>
      <c r="V60" s="29"/>
      <c r="W60" s="29"/>
      <c r="X60" s="136"/>
      <c r="Y60" s="71"/>
      <c r="Z60" s="25"/>
      <c r="AA60" s="40"/>
      <c r="AB60" s="108"/>
      <c r="AC60" s="109"/>
      <c r="AD60" s="141" t="str">
        <f t="shared" si="11"/>
        <v/>
      </c>
      <c r="AE60" s="108"/>
      <c r="AF60" s="194"/>
      <c r="AG60" s="195"/>
      <c r="AI60" s="184">
        <f t="shared" si="12"/>
        <v>0</v>
      </c>
      <c r="AJ60" s="184">
        <f>IF(AND($G60&lt;&gt;"",AND(H60=※編集不可※選択項目!$C$3,X60="")),1,0)</f>
        <v>0</v>
      </c>
      <c r="AK60" s="184">
        <f t="shared" si="7"/>
        <v>0</v>
      </c>
      <c r="AL60" s="184" t="str">
        <f t="shared" si="13"/>
        <v/>
      </c>
      <c r="AM60" s="196">
        <f t="shared" si="14"/>
        <v>0</v>
      </c>
      <c r="AN60" s="196">
        <f t="shared" si="15"/>
        <v>0</v>
      </c>
    </row>
    <row r="61" spans="1:40" s="163" customFormat="1" ht="34.5" customHeight="1" x14ac:dyDescent="0.2">
      <c r="A61" s="192">
        <f t="shared" si="6"/>
        <v>49</v>
      </c>
      <c r="B61" s="193" t="str">
        <f t="shared" si="8"/>
        <v/>
      </c>
      <c r="C61" s="23"/>
      <c r="D61" s="24" t="str">
        <f t="shared" si="9"/>
        <v/>
      </c>
      <c r="E61" s="24" t="str">
        <f t="shared" si="10"/>
        <v/>
      </c>
      <c r="F61" s="25"/>
      <c r="G61" s="25"/>
      <c r="H61" s="71"/>
      <c r="I61" s="132"/>
      <c r="J61" s="26"/>
      <c r="K61" s="27"/>
      <c r="L61" s="68"/>
      <c r="M61" s="27"/>
      <c r="N61" s="68"/>
      <c r="O61" s="28" t="str">
        <f t="shared" si="3"/>
        <v/>
      </c>
      <c r="P61" s="26"/>
      <c r="Q61" s="26"/>
      <c r="R61" s="124" t="str">
        <f t="shared" si="16"/>
        <v/>
      </c>
      <c r="S61" s="29"/>
      <c r="T61" s="30" t="str">
        <f t="shared" si="5"/>
        <v/>
      </c>
      <c r="U61" s="29"/>
      <c r="V61" s="29"/>
      <c r="W61" s="29"/>
      <c r="X61" s="136"/>
      <c r="Y61" s="71"/>
      <c r="Z61" s="25"/>
      <c r="AA61" s="40"/>
      <c r="AB61" s="108"/>
      <c r="AC61" s="109"/>
      <c r="AD61" s="141" t="str">
        <f t="shared" si="11"/>
        <v/>
      </c>
      <c r="AE61" s="108"/>
      <c r="AF61" s="194"/>
      <c r="AG61" s="195"/>
      <c r="AI61" s="184">
        <f t="shared" si="12"/>
        <v>0</v>
      </c>
      <c r="AJ61" s="184">
        <f>IF(AND($G61&lt;&gt;"",AND(H61=※編集不可※選択項目!$C$3,X61="")),1,0)</f>
        <v>0</v>
      </c>
      <c r="AK61" s="184">
        <f t="shared" si="7"/>
        <v>0</v>
      </c>
      <c r="AL61" s="184" t="str">
        <f t="shared" si="13"/>
        <v/>
      </c>
      <c r="AM61" s="196">
        <f t="shared" si="14"/>
        <v>0</v>
      </c>
      <c r="AN61" s="196">
        <f t="shared" si="15"/>
        <v>0</v>
      </c>
    </row>
    <row r="62" spans="1:40" s="163" customFormat="1" ht="34.5" customHeight="1" x14ac:dyDescent="0.2">
      <c r="A62" s="192">
        <f t="shared" si="6"/>
        <v>50</v>
      </c>
      <c r="B62" s="193" t="str">
        <f t="shared" si="8"/>
        <v/>
      </c>
      <c r="C62" s="23"/>
      <c r="D62" s="24" t="str">
        <f t="shared" si="9"/>
        <v/>
      </c>
      <c r="E62" s="24" t="str">
        <f t="shared" si="10"/>
        <v/>
      </c>
      <c r="F62" s="25"/>
      <c r="G62" s="25"/>
      <c r="H62" s="71"/>
      <c r="I62" s="132"/>
      <c r="J62" s="26"/>
      <c r="K62" s="27"/>
      <c r="L62" s="68"/>
      <c r="M62" s="27"/>
      <c r="N62" s="68"/>
      <c r="O62" s="28" t="str">
        <f t="shared" si="3"/>
        <v/>
      </c>
      <c r="P62" s="26"/>
      <c r="Q62" s="26"/>
      <c r="R62" s="124" t="str">
        <f t="shared" si="16"/>
        <v/>
      </c>
      <c r="S62" s="29"/>
      <c r="T62" s="30" t="str">
        <f t="shared" si="5"/>
        <v/>
      </c>
      <c r="U62" s="29"/>
      <c r="V62" s="29"/>
      <c r="W62" s="29"/>
      <c r="X62" s="136"/>
      <c r="Y62" s="71"/>
      <c r="Z62" s="25"/>
      <c r="AA62" s="40"/>
      <c r="AB62" s="108"/>
      <c r="AC62" s="109"/>
      <c r="AD62" s="141" t="str">
        <f t="shared" si="11"/>
        <v/>
      </c>
      <c r="AE62" s="108"/>
      <c r="AF62" s="194"/>
      <c r="AG62" s="195"/>
      <c r="AI62" s="184">
        <f t="shared" si="12"/>
        <v>0</v>
      </c>
      <c r="AJ62" s="184">
        <f>IF(AND($G62&lt;&gt;"",AND(H62=※編集不可※選択項目!$C$3,X62="")),1,0)</f>
        <v>0</v>
      </c>
      <c r="AK62" s="184">
        <f t="shared" si="7"/>
        <v>0</v>
      </c>
      <c r="AL62" s="184" t="str">
        <f t="shared" si="13"/>
        <v/>
      </c>
      <c r="AM62" s="196">
        <f t="shared" si="14"/>
        <v>0</v>
      </c>
      <c r="AN62" s="196">
        <f t="shared" si="15"/>
        <v>0</v>
      </c>
    </row>
    <row r="63" spans="1:40" s="163" customFormat="1" ht="34.5" customHeight="1" x14ac:dyDescent="0.2">
      <c r="A63" s="192">
        <f t="shared" si="6"/>
        <v>51</v>
      </c>
      <c r="B63" s="193" t="str">
        <f t="shared" si="8"/>
        <v/>
      </c>
      <c r="C63" s="23"/>
      <c r="D63" s="24" t="str">
        <f t="shared" si="9"/>
        <v/>
      </c>
      <c r="E63" s="24" t="str">
        <f t="shared" si="10"/>
        <v/>
      </c>
      <c r="F63" s="25"/>
      <c r="G63" s="25"/>
      <c r="H63" s="71"/>
      <c r="I63" s="132"/>
      <c r="J63" s="26"/>
      <c r="K63" s="27"/>
      <c r="L63" s="68"/>
      <c r="M63" s="27"/>
      <c r="N63" s="68"/>
      <c r="O63" s="28" t="str">
        <f t="shared" si="3"/>
        <v/>
      </c>
      <c r="P63" s="26"/>
      <c r="Q63" s="26"/>
      <c r="R63" s="124" t="str">
        <f t="shared" si="16"/>
        <v/>
      </c>
      <c r="S63" s="29"/>
      <c r="T63" s="30" t="str">
        <f t="shared" si="5"/>
        <v/>
      </c>
      <c r="U63" s="29"/>
      <c r="V63" s="29"/>
      <c r="W63" s="29"/>
      <c r="X63" s="136"/>
      <c r="Y63" s="71"/>
      <c r="Z63" s="25"/>
      <c r="AA63" s="40"/>
      <c r="AB63" s="108"/>
      <c r="AC63" s="109"/>
      <c r="AD63" s="141" t="str">
        <f t="shared" si="11"/>
        <v/>
      </c>
      <c r="AE63" s="108"/>
      <c r="AF63" s="194"/>
      <c r="AG63" s="195"/>
      <c r="AI63" s="184">
        <f t="shared" si="12"/>
        <v>0</v>
      </c>
      <c r="AJ63" s="184">
        <f>IF(AND($G63&lt;&gt;"",AND(H63=※編集不可※選択項目!$C$3,X63="")),1,0)</f>
        <v>0</v>
      </c>
      <c r="AK63" s="184">
        <f t="shared" si="7"/>
        <v>0</v>
      </c>
      <c r="AL63" s="184" t="str">
        <f t="shared" si="13"/>
        <v/>
      </c>
      <c r="AM63" s="196">
        <f t="shared" si="14"/>
        <v>0</v>
      </c>
      <c r="AN63" s="196">
        <f t="shared" si="15"/>
        <v>0</v>
      </c>
    </row>
    <row r="64" spans="1:40" s="163" customFormat="1" ht="34.5" customHeight="1" x14ac:dyDescent="0.2">
      <c r="A64" s="192">
        <f t="shared" si="6"/>
        <v>52</v>
      </c>
      <c r="B64" s="193" t="str">
        <f t="shared" si="8"/>
        <v/>
      </c>
      <c r="C64" s="23"/>
      <c r="D64" s="24" t="str">
        <f t="shared" si="9"/>
        <v/>
      </c>
      <c r="E64" s="24" t="str">
        <f t="shared" si="10"/>
        <v/>
      </c>
      <c r="F64" s="25"/>
      <c r="G64" s="25"/>
      <c r="H64" s="71"/>
      <c r="I64" s="132"/>
      <c r="J64" s="26"/>
      <c r="K64" s="27"/>
      <c r="L64" s="68"/>
      <c r="M64" s="27"/>
      <c r="N64" s="68"/>
      <c r="O64" s="28" t="str">
        <f t="shared" si="3"/>
        <v/>
      </c>
      <c r="P64" s="26"/>
      <c r="Q64" s="26"/>
      <c r="R64" s="124" t="str">
        <f t="shared" si="16"/>
        <v/>
      </c>
      <c r="S64" s="29"/>
      <c r="T64" s="30" t="str">
        <f t="shared" si="5"/>
        <v/>
      </c>
      <c r="U64" s="29"/>
      <c r="V64" s="29"/>
      <c r="W64" s="29"/>
      <c r="X64" s="136"/>
      <c r="Y64" s="71"/>
      <c r="Z64" s="25"/>
      <c r="AA64" s="40"/>
      <c r="AB64" s="108"/>
      <c r="AC64" s="109"/>
      <c r="AD64" s="141" t="str">
        <f t="shared" si="11"/>
        <v/>
      </c>
      <c r="AE64" s="108"/>
      <c r="AF64" s="194"/>
      <c r="AG64" s="195"/>
      <c r="AI64" s="184">
        <f t="shared" si="12"/>
        <v>0</v>
      </c>
      <c r="AJ64" s="184">
        <f>IF(AND($G64&lt;&gt;"",AND(H64=※編集不可※選択項目!$C$3,X64="")),1,0)</f>
        <v>0</v>
      </c>
      <c r="AK64" s="184">
        <f t="shared" si="7"/>
        <v>0</v>
      </c>
      <c r="AL64" s="184" t="str">
        <f t="shared" si="13"/>
        <v/>
      </c>
      <c r="AM64" s="196">
        <f t="shared" si="14"/>
        <v>0</v>
      </c>
      <c r="AN64" s="196">
        <f t="shared" si="15"/>
        <v>0</v>
      </c>
    </row>
    <row r="65" spans="1:40" s="163" customFormat="1" ht="34.5" customHeight="1" x14ac:dyDescent="0.2">
      <c r="A65" s="192">
        <f t="shared" si="6"/>
        <v>53</v>
      </c>
      <c r="B65" s="193" t="str">
        <f t="shared" si="8"/>
        <v/>
      </c>
      <c r="C65" s="23"/>
      <c r="D65" s="24" t="str">
        <f t="shared" si="9"/>
        <v/>
      </c>
      <c r="E65" s="24" t="str">
        <f t="shared" si="10"/>
        <v/>
      </c>
      <c r="F65" s="25"/>
      <c r="G65" s="25"/>
      <c r="H65" s="71"/>
      <c r="I65" s="132"/>
      <c r="J65" s="26"/>
      <c r="K65" s="27"/>
      <c r="L65" s="68"/>
      <c r="M65" s="27"/>
      <c r="N65" s="68"/>
      <c r="O65" s="28" t="str">
        <f t="shared" si="3"/>
        <v/>
      </c>
      <c r="P65" s="26"/>
      <c r="Q65" s="26"/>
      <c r="R65" s="124" t="str">
        <f t="shared" si="16"/>
        <v/>
      </c>
      <c r="S65" s="29"/>
      <c r="T65" s="30" t="str">
        <f t="shared" si="5"/>
        <v/>
      </c>
      <c r="U65" s="29"/>
      <c r="V65" s="29"/>
      <c r="W65" s="29"/>
      <c r="X65" s="136"/>
      <c r="Y65" s="71"/>
      <c r="Z65" s="25"/>
      <c r="AA65" s="40"/>
      <c r="AB65" s="108"/>
      <c r="AC65" s="109"/>
      <c r="AD65" s="141" t="str">
        <f t="shared" si="11"/>
        <v/>
      </c>
      <c r="AE65" s="108"/>
      <c r="AF65" s="194"/>
      <c r="AG65" s="195"/>
      <c r="AI65" s="184">
        <f t="shared" si="12"/>
        <v>0</v>
      </c>
      <c r="AJ65" s="184">
        <f>IF(AND($G65&lt;&gt;"",AND(H65=※編集不可※選択項目!$C$3,X65="")),1,0)</f>
        <v>0</v>
      </c>
      <c r="AK65" s="184">
        <f t="shared" si="7"/>
        <v>0</v>
      </c>
      <c r="AL65" s="184" t="str">
        <f t="shared" si="13"/>
        <v/>
      </c>
      <c r="AM65" s="196">
        <f t="shared" si="14"/>
        <v>0</v>
      </c>
      <c r="AN65" s="196">
        <f t="shared" si="15"/>
        <v>0</v>
      </c>
    </row>
    <row r="66" spans="1:40" s="163" customFormat="1" ht="34.5" customHeight="1" x14ac:dyDescent="0.2">
      <c r="A66" s="192">
        <f t="shared" si="6"/>
        <v>54</v>
      </c>
      <c r="B66" s="193" t="str">
        <f t="shared" si="8"/>
        <v/>
      </c>
      <c r="C66" s="23"/>
      <c r="D66" s="24" t="str">
        <f t="shared" si="9"/>
        <v/>
      </c>
      <c r="E66" s="24" t="str">
        <f t="shared" si="10"/>
        <v/>
      </c>
      <c r="F66" s="25"/>
      <c r="G66" s="25"/>
      <c r="H66" s="71"/>
      <c r="I66" s="132"/>
      <c r="J66" s="26"/>
      <c r="K66" s="27"/>
      <c r="L66" s="68"/>
      <c r="M66" s="27"/>
      <c r="N66" s="68"/>
      <c r="O66" s="28" t="str">
        <f t="shared" si="3"/>
        <v/>
      </c>
      <c r="P66" s="26"/>
      <c r="Q66" s="26"/>
      <c r="R66" s="124" t="str">
        <f t="shared" si="16"/>
        <v/>
      </c>
      <c r="S66" s="29"/>
      <c r="T66" s="30" t="str">
        <f t="shared" si="5"/>
        <v/>
      </c>
      <c r="U66" s="29"/>
      <c r="V66" s="29"/>
      <c r="W66" s="29"/>
      <c r="X66" s="136"/>
      <c r="Y66" s="71"/>
      <c r="Z66" s="25"/>
      <c r="AA66" s="40"/>
      <c r="AB66" s="108"/>
      <c r="AC66" s="109"/>
      <c r="AD66" s="141" t="str">
        <f t="shared" si="11"/>
        <v/>
      </c>
      <c r="AE66" s="108"/>
      <c r="AF66" s="194"/>
      <c r="AG66" s="195"/>
      <c r="AI66" s="184">
        <f t="shared" si="12"/>
        <v>0</v>
      </c>
      <c r="AJ66" s="184">
        <f>IF(AND($G66&lt;&gt;"",AND(H66=※編集不可※選択項目!$C$3,X66="")),1,0)</f>
        <v>0</v>
      </c>
      <c r="AK66" s="184">
        <f t="shared" si="7"/>
        <v>0</v>
      </c>
      <c r="AL66" s="184" t="str">
        <f t="shared" si="13"/>
        <v/>
      </c>
      <c r="AM66" s="196">
        <f t="shared" si="14"/>
        <v>0</v>
      </c>
      <c r="AN66" s="196">
        <f t="shared" si="15"/>
        <v>0</v>
      </c>
    </row>
    <row r="67" spans="1:40" s="163" customFormat="1" ht="34.5" customHeight="1" x14ac:dyDescent="0.2">
      <c r="A67" s="192">
        <f t="shared" si="6"/>
        <v>55</v>
      </c>
      <c r="B67" s="193" t="str">
        <f t="shared" si="8"/>
        <v/>
      </c>
      <c r="C67" s="23"/>
      <c r="D67" s="24" t="str">
        <f t="shared" si="9"/>
        <v/>
      </c>
      <c r="E67" s="24" t="str">
        <f t="shared" si="10"/>
        <v/>
      </c>
      <c r="F67" s="25"/>
      <c r="G67" s="25"/>
      <c r="H67" s="71"/>
      <c r="I67" s="132"/>
      <c r="J67" s="26"/>
      <c r="K67" s="27"/>
      <c r="L67" s="68"/>
      <c r="M67" s="27"/>
      <c r="N67" s="68"/>
      <c r="O67" s="28" t="str">
        <f t="shared" si="3"/>
        <v/>
      </c>
      <c r="P67" s="26"/>
      <c r="Q67" s="26"/>
      <c r="R67" s="124" t="str">
        <f t="shared" si="16"/>
        <v/>
      </c>
      <c r="S67" s="29"/>
      <c r="T67" s="30" t="str">
        <f t="shared" si="5"/>
        <v/>
      </c>
      <c r="U67" s="29"/>
      <c r="V67" s="29"/>
      <c r="W67" s="29"/>
      <c r="X67" s="136"/>
      <c r="Y67" s="71"/>
      <c r="Z67" s="25"/>
      <c r="AA67" s="40"/>
      <c r="AB67" s="108"/>
      <c r="AC67" s="109"/>
      <c r="AD67" s="141" t="str">
        <f t="shared" si="11"/>
        <v/>
      </c>
      <c r="AE67" s="108"/>
      <c r="AF67" s="194"/>
      <c r="AG67" s="195"/>
      <c r="AI67" s="184">
        <f t="shared" si="12"/>
        <v>0</v>
      </c>
      <c r="AJ67" s="184">
        <f>IF(AND($G67&lt;&gt;"",AND(H67=※編集不可※選択項目!$C$3,X67="")),1,0)</f>
        <v>0</v>
      </c>
      <c r="AK67" s="184">
        <f t="shared" si="7"/>
        <v>0</v>
      </c>
      <c r="AL67" s="184" t="str">
        <f t="shared" si="13"/>
        <v/>
      </c>
      <c r="AM67" s="196">
        <f t="shared" si="14"/>
        <v>0</v>
      </c>
      <c r="AN67" s="196">
        <f t="shared" si="15"/>
        <v>0</v>
      </c>
    </row>
    <row r="68" spans="1:40" s="163" customFormat="1" ht="34.5" customHeight="1" x14ac:dyDescent="0.2">
      <c r="A68" s="192">
        <f t="shared" si="6"/>
        <v>56</v>
      </c>
      <c r="B68" s="193" t="str">
        <f t="shared" si="8"/>
        <v/>
      </c>
      <c r="C68" s="23"/>
      <c r="D68" s="24" t="str">
        <f t="shared" si="9"/>
        <v/>
      </c>
      <c r="E68" s="24" t="str">
        <f t="shared" si="10"/>
        <v/>
      </c>
      <c r="F68" s="25"/>
      <c r="G68" s="25"/>
      <c r="H68" s="71"/>
      <c r="I68" s="132"/>
      <c r="J68" s="26"/>
      <c r="K68" s="27"/>
      <c r="L68" s="68"/>
      <c r="M68" s="27"/>
      <c r="N68" s="68"/>
      <c r="O68" s="28" t="str">
        <f t="shared" si="3"/>
        <v/>
      </c>
      <c r="P68" s="26"/>
      <c r="Q68" s="26"/>
      <c r="R68" s="124" t="str">
        <f t="shared" si="16"/>
        <v/>
      </c>
      <c r="S68" s="29"/>
      <c r="T68" s="30" t="str">
        <f t="shared" si="5"/>
        <v/>
      </c>
      <c r="U68" s="29"/>
      <c r="V68" s="29"/>
      <c r="W68" s="29"/>
      <c r="X68" s="136"/>
      <c r="Y68" s="71"/>
      <c r="Z68" s="25"/>
      <c r="AA68" s="40"/>
      <c r="AB68" s="108"/>
      <c r="AC68" s="109"/>
      <c r="AD68" s="141" t="str">
        <f t="shared" si="11"/>
        <v/>
      </c>
      <c r="AE68" s="108"/>
      <c r="AF68" s="194"/>
      <c r="AG68" s="195"/>
      <c r="AI68" s="184">
        <f t="shared" si="12"/>
        <v>0</v>
      </c>
      <c r="AJ68" s="184">
        <f>IF(AND($G68&lt;&gt;"",AND(H68=※編集不可※選択項目!$C$3,X68="")),1,0)</f>
        <v>0</v>
      </c>
      <c r="AK68" s="184">
        <f t="shared" si="7"/>
        <v>0</v>
      </c>
      <c r="AL68" s="184" t="str">
        <f t="shared" si="13"/>
        <v/>
      </c>
      <c r="AM68" s="196">
        <f t="shared" si="14"/>
        <v>0</v>
      </c>
      <c r="AN68" s="196">
        <f t="shared" si="15"/>
        <v>0</v>
      </c>
    </row>
    <row r="69" spans="1:40" s="163" customFormat="1" ht="34.5" customHeight="1" x14ac:dyDescent="0.2">
      <c r="A69" s="192">
        <f t="shared" si="6"/>
        <v>57</v>
      </c>
      <c r="B69" s="193" t="str">
        <f t="shared" si="8"/>
        <v/>
      </c>
      <c r="C69" s="23"/>
      <c r="D69" s="24" t="str">
        <f t="shared" si="9"/>
        <v/>
      </c>
      <c r="E69" s="24" t="str">
        <f t="shared" si="10"/>
        <v/>
      </c>
      <c r="F69" s="25"/>
      <c r="G69" s="25"/>
      <c r="H69" s="71"/>
      <c r="I69" s="132"/>
      <c r="J69" s="26"/>
      <c r="K69" s="27"/>
      <c r="L69" s="68"/>
      <c r="M69" s="27"/>
      <c r="N69" s="68"/>
      <c r="O69" s="28" t="str">
        <f t="shared" si="3"/>
        <v/>
      </c>
      <c r="P69" s="26"/>
      <c r="Q69" s="26"/>
      <c r="R69" s="124" t="str">
        <f t="shared" si="16"/>
        <v/>
      </c>
      <c r="S69" s="29"/>
      <c r="T69" s="30" t="str">
        <f t="shared" si="5"/>
        <v/>
      </c>
      <c r="U69" s="29"/>
      <c r="V69" s="29"/>
      <c r="W69" s="29"/>
      <c r="X69" s="136"/>
      <c r="Y69" s="71"/>
      <c r="Z69" s="25"/>
      <c r="AA69" s="40"/>
      <c r="AB69" s="108"/>
      <c r="AC69" s="109"/>
      <c r="AD69" s="141" t="str">
        <f t="shared" si="11"/>
        <v/>
      </c>
      <c r="AE69" s="108"/>
      <c r="AF69" s="194"/>
      <c r="AG69" s="195"/>
      <c r="AI69" s="184">
        <f t="shared" si="12"/>
        <v>0</v>
      </c>
      <c r="AJ69" s="184">
        <f>IF(AND($G69&lt;&gt;"",AND(H69=※編集不可※選択項目!$C$3,X69="")),1,0)</f>
        <v>0</v>
      </c>
      <c r="AK69" s="184">
        <f t="shared" si="7"/>
        <v>0</v>
      </c>
      <c r="AL69" s="184" t="str">
        <f t="shared" si="13"/>
        <v/>
      </c>
      <c r="AM69" s="196">
        <f t="shared" si="14"/>
        <v>0</v>
      </c>
      <c r="AN69" s="196">
        <f t="shared" si="15"/>
        <v>0</v>
      </c>
    </row>
    <row r="70" spans="1:40" s="163" customFormat="1" ht="34.5" customHeight="1" x14ac:dyDescent="0.2">
      <c r="A70" s="192">
        <f t="shared" si="6"/>
        <v>58</v>
      </c>
      <c r="B70" s="193" t="str">
        <f t="shared" si="8"/>
        <v/>
      </c>
      <c r="C70" s="23"/>
      <c r="D70" s="24" t="str">
        <f t="shared" si="9"/>
        <v/>
      </c>
      <c r="E70" s="24" t="str">
        <f t="shared" si="10"/>
        <v/>
      </c>
      <c r="F70" s="25"/>
      <c r="G70" s="25"/>
      <c r="H70" s="71"/>
      <c r="I70" s="132"/>
      <c r="J70" s="26"/>
      <c r="K70" s="27"/>
      <c r="L70" s="68"/>
      <c r="M70" s="27"/>
      <c r="N70" s="68"/>
      <c r="O70" s="28" t="str">
        <f t="shared" si="3"/>
        <v/>
      </c>
      <c r="P70" s="26"/>
      <c r="Q70" s="26"/>
      <c r="R70" s="124" t="str">
        <f t="shared" si="16"/>
        <v/>
      </c>
      <c r="S70" s="29"/>
      <c r="T70" s="30" t="str">
        <f t="shared" si="5"/>
        <v/>
      </c>
      <c r="U70" s="29"/>
      <c r="V70" s="29"/>
      <c r="W70" s="29"/>
      <c r="X70" s="136"/>
      <c r="Y70" s="71"/>
      <c r="Z70" s="25"/>
      <c r="AA70" s="40"/>
      <c r="AB70" s="108"/>
      <c r="AC70" s="109"/>
      <c r="AD70" s="141" t="str">
        <f t="shared" si="11"/>
        <v/>
      </c>
      <c r="AE70" s="108"/>
      <c r="AF70" s="194"/>
      <c r="AG70" s="195"/>
      <c r="AI70" s="184">
        <f t="shared" si="12"/>
        <v>0</v>
      </c>
      <c r="AJ70" s="184">
        <f>IF(AND($G70&lt;&gt;"",AND(H70=※編集不可※選択項目!$C$3,X70="")),1,0)</f>
        <v>0</v>
      </c>
      <c r="AK70" s="184">
        <f t="shared" si="7"/>
        <v>0</v>
      </c>
      <c r="AL70" s="184" t="str">
        <f t="shared" si="13"/>
        <v/>
      </c>
      <c r="AM70" s="196">
        <f t="shared" si="14"/>
        <v>0</v>
      </c>
      <c r="AN70" s="196">
        <f t="shared" si="15"/>
        <v>0</v>
      </c>
    </row>
    <row r="71" spans="1:40" s="163" customFormat="1" ht="34.5" customHeight="1" x14ac:dyDescent="0.2">
      <c r="A71" s="192">
        <f t="shared" si="6"/>
        <v>59</v>
      </c>
      <c r="B71" s="193" t="str">
        <f t="shared" si="8"/>
        <v/>
      </c>
      <c r="C71" s="23"/>
      <c r="D71" s="24" t="str">
        <f t="shared" si="9"/>
        <v/>
      </c>
      <c r="E71" s="24" t="str">
        <f t="shared" si="10"/>
        <v/>
      </c>
      <c r="F71" s="25"/>
      <c r="G71" s="25"/>
      <c r="H71" s="71"/>
      <c r="I71" s="132"/>
      <c r="J71" s="26"/>
      <c r="K71" s="27"/>
      <c r="L71" s="68"/>
      <c r="M71" s="27"/>
      <c r="N71" s="68"/>
      <c r="O71" s="28" t="str">
        <f t="shared" si="3"/>
        <v/>
      </c>
      <c r="P71" s="26"/>
      <c r="Q71" s="26"/>
      <c r="R71" s="124" t="str">
        <f t="shared" si="16"/>
        <v/>
      </c>
      <c r="S71" s="29"/>
      <c r="T71" s="30" t="str">
        <f t="shared" si="5"/>
        <v/>
      </c>
      <c r="U71" s="29"/>
      <c r="V71" s="29"/>
      <c r="W71" s="29"/>
      <c r="X71" s="136"/>
      <c r="Y71" s="71"/>
      <c r="Z71" s="25"/>
      <c r="AA71" s="40"/>
      <c r="AB71" s="108"/>
      <c r="AC71" s="109"/>
      <c r="AD71" s="141" t="str">
        <f t="shared" si="11"/>
        <v/>
      </c>
      <c r="AE71" s="108"/>
      <c r="AF71" s="194"/>
      <c r="AG71" s="195"/>
      <c r="AI71" s="184">
        <f t="shared" si="12"/>
        <v>0</v>
      </c>
      <c r="AJ71" s="184">
        <f>IF(AND($G71&lt;&gt;"",AND(H71=※編集不可※選択項目!$C$3,X71="")),1,0)</f>
        <v>0</v>
      </c>
      <c r="AK71" s="184">
        <f t="shared" si="7"/>
        <v>0</v>
      </c>
      <c r="AL71" s="184" t="str">
        <f t="shared" si="13"/>
        <v/>
      </c>
      <c r="AM71" s="196">
        <f t="shared" si="14"/>
        <v>0</v>
      </c>
      <c r="AN71" s="196">
        <f t="shared" si="15"/>
        <v>0</v>
      </c>
    </row>
    <row r="72" spans="1:40" s="163" customFormat="1" ht="34.5" customHeight="1" x14ac:dyDescent="0.2">
      <c r="A72" s="192">
        <f t="shared" si="6"/>
        <v>60</v>
      </c>
      <c r="B72" s="193" t="str">
        <f t="shared" si="8"/>
        <v/>
      </c>
      <c r="C72" s="23"/>
      <c r="D72" s="24" t="str">
        <f t="shared" si="9"/>
        <v/>
      </c>
      <c r="E72" s="24" t="str">
        <f t="shared" si="10"/>
        <v/>
      </c>
      <c r="F72" s="25"/>
      <c r="G72" s="25"/>
      <c r="H72" s="71"/>
      <c r="I72" s="132"/>
      <c r="J72" s="26"/>
      <c r="K72" s="27"/>
      <c r="L72" s="68"/>
      <c r="M72" s="27"/>
      <c r="N72" s="68"/>
      <c r="O72" s="28" t="str">
        <f t="shared" si="3"/>
        <v/>
      </c>
      <c r="P72" s="26"/>
      <c r="Q72" s="26"/>
      <c r="R72" s="124" t="str">
        <f t="shared" si="16"/>
        <v/>
      </c>
      <c r="S72" s="29"/>
      <c r="T72" s="30" t="str">
        <f t="shared" si="5"/>
        <v/>
      </c>
      <c r="U72" s="29"/>
      <c r="V72" s="29"/>
      <c r="W72" s="29"/>
      <c r="X72" s="136"/>
      <c r="Y72" s="71"/>
      <c r="Z72" s="25"/>
      <c r="AA72" s="40"/>
      <c r="AB72" s="108"/>
      <c r="AC72" s="109"/>
      <c r="AD72" s="141" t="str">
        <f t="shared" si="11"/>
        <v/>
      </c>
      <c r="AE72" s="108"/>
      <c r="AF72" s="194"/>
      <c r="AG72" s="195"/>
      <c r="AI72" s="184">
        <f t="shared" si="12"/>
        <v>0</v>
      </c>
      <c r="AJ72" s="184">
        <f>IF(AND($G72&lt;&gt;"",AND(H72=※編集不可※選択項目!$C$3,X72="")),1,0)</f>
        <v>0</v>
      </c>
      <c r="AK72" s="184">
        <f t="shared" si="7"/>
        <v>0</v>
      </c>
      <c r="AL72" s="184" t="str">
        <f t="shared" si="13"/>
        <v/>
      </c>
      <c r="AM72" s="196">
        <f t="shared" si="14"/>
        <v>0</v>
      </c>
      <c r="AN72" s="196">
        <f t="shared" si="15"/>
        <v>0</v>
      </c>
    </row>
    <row r="73" spans="1:40" s="163" customFormat="1" ht="34.5" customHeight="1" x14ac:dyDescent="0.2">
      <c r="A73" s="192">
        <f t="shared" si="6"/>
        <v>61</v>
      </c>
      <c r="B73" s="193" t="str">
        <f t="shared" si="8"/>
        <v/>
      </c>
      <c r="C73" s="23"/>
      <c r="D73" s="24" t="str">
        <f t="shared" si="9"/>
        <v/>
      </c>
      <c r="E73" s="24" t="str">
        <f t="shared" si="10"/>
        <v/>
      </c>
      <c r="F73" s="25"/>
      <c r="G73" s="25"/>
      <c r="H73" s="71"/>
      <c r="I73" s="132"/>
      <c r="J73" s="26"/>
      <c r="K73" s="27"/>
      <c r="L73" s="68"/>
      <c r="M73" s="27"/>
      <c r="N73" s="68"/>
      <c r="O73" s="28" t="str">
        <f t="shared" si="3"/>
        <v/>
      </c>
      <c r="P73" s="26"/>
      <c r="Q73" s="26"/>
      <c r="R73" s="124" t="str">
        <f t="shared" si="16"/>
        <v/>
      </c>
      <c r="S73" s="29"/>
      <c r="T73" s="30" t="str">
        <f t="shared" si="5"/>
        <v/>
      </c>
      <c r="U73" s="29"/>
      <c r="V73" s="29"/>
      <c r="W73" s="29"/>
      <c r="X73" s="136"/>
      <c r="Y73" s="71"/>
      <c r="Z73" s="25"/>
      <c r="AA73" s="40"/>
      <c r="AB73" s="108"/>
      <c r="AC73" s="109"/>
      <c r="AD73" s="141" t="str">
        <f t="shared" si="11"/>
        <v/>
      </c>
      <c r="AE73" s="108"/>
      <c r="AF73" s="194"/>
      <c r="AG73" s="195"/>
      <c r="AI73" s="184">
        <f t="shared" si="12"/>
        <v>0</v>
      </c>
      <c r="AJ73" s="184">
        <f>IF(AND($G73&lt;&gt;"",AND(H73=※編集不可※選択項目!$C$3,X73="")),1,0)</f>
        <v>0</v>
      </c>
      <c r="AK73" s="184">
        <f t="shared" si="7"/>
        <v>0</v>
      </c>
      <c r="AL73" s="184" t="str">
        <f t="shared" si="13"/>
        <v/>
      </c>
      <c r="AM73" s="196">
        <f t="shared" si="14"/>
        <v>0</v>
      </c>
      <c r="AN73" s="196">
        <f t="shared" si="15"/>
        <v>0</v>
      </c>
    </row>
    <row r="74" spans="1:40" s="163" customFormat="1" ht="34.5" customHeight="1" x14ac:dyDescent="0.2">
      <c r="A74" s="192">
        <f t="shared" si="6"/>
        <v>62</v>
      </c>
      <c r="B74" s="193" t="str">
        <f t="shared" si="8"/>
        <v/>
      </c>
      <c r="C74" s="23"/>
      <c r="D74" s="24" t="str">
        <f t="shared" si="9"/>
        <v/>
      </c>
      <c r="E74" s="24" t="str">
        <f t="shared" si="10"/>
        <v/>
      </c>
      <c r="F74" s="25"/>
      <c r="G74" s="25"/>
      <c r="H74" s="71"/>
      <c r="I74" s="132"/>
      <c r="J74" s="26"/>
      <c r="K74" s="27"/>
      <c r="L74" s="68"/>
      <c r="M74" s="27"/>
      <c r="N74" s="68"/>
      <c r="O74" s="28" t="str">
        <f t="shared" si="3"/>
        <v/>
      </c>
      <c r="P74" s="26"/>
      <c r="Q74" s="26"/>
      <c r="R74" s="124" t="str">
        <f t="shared" si="16"/>
        <v/>
      </c>
      <c r="S74" s="29"/>
      <c r="T74" s="30" t="str">
        <f t="shared" si="5"/>
        <v/>
      </c>
      <c r="U74" s="29"/>
      <c r="V74" s="29"/>
      <c r="W74" s="29"/>
      <c r="X74" s="136"/>
      <c r="Y74" s="71"/>
      <c r="Z74" s="25"/>
      <c r="AA74" s="40"/>
      <c r="AB74" s="108"/>
      <c r="AC74" s="109"/>
      <c r="AD74" s="141" t="str">
        <f t="shared" si="11"/>
        <v/>
      </c>
      <c r="AE74" s="108"/>
      <c r="AF74" s="194"/>
      <c r="AG74" s="195"/>
      <c r="AI74" s="184">
        <f t="shared" si="12"/>
        <v>0</v>
      </c>
      <c r="AJ74" s="184">
        <f>IF(AND($G74&lt;&gt;"",AND(H74=※編集不可※選択項目!$C$3,X74="")),1,0)</f>
        <v>0</v>
      </c>
      <c r="AK74" s="184">
        <f t="shared" si="7"/>
        <v>0</v>
      </c>
      <c r="AL74" s="184" t="str">
        <f t="shared" si="13"/>
        <v/>
      </c>
      <c r="AM74" s="196">
        <f t="shared" si="14"/>
        <v>0</v>
      </c>
      <c r="AN74" s="196">
        <f t="shared" si="15"/>
        <v>0</v>
      </c>
    </row>
    <row r="75" spans="1:40" s="163" customFormat="1" ht="34.5" customHeight="1" x14ac:dyDescent="0.2">
      <c r="A75" s="192">
        <f t="shared" si="6"/>
        <v>63</v>
      </c>
      <c r="B75" s="193" t="str">
        <f t="shared" si="8"/>
        <v/>
      </c>
      <c r="C75" s="23"/>
      <c r="D75" s="24" t="str">
        <f t="shared" si="9"/>
        <v/>
      </c>
      <c r="E75" s="24" t="str">
        <f t="shared" si="10"/>
        <v/>
      </c>
      <c r="F75" s="25"/>
      <c r="G75" s="25"/>
      <c r="H75" s="71"/>
      <c r="I75" s="132"/>
      <c r="J75" s="26"/>
      <c r="K75" s="27"/>
      <c r="L75" s="68"/>
      <c r="M75" s="27"/>
      <c r="N75" s="68"/>
      <c r="O75" s="28" t="str">
        <f t="shared" si="3"/>
        <v/>
      </c>
      <c r="P75" s="26"/>
      <c r="Q75" s="26"/>
      <c r="R75" s="124" t="str">
        <f t="shared" si="16"/>
        <v/>
      </c>
      <c r="S75" s="29"/>
      <c r="T75" s="30" t="str">
        <f t="shared" si="5"/>
        <v/>
      </c>
      <c r="U75" s="29"/>
      <c r="V75" s="29"/>
      <c r="W75" s="29"/>
      <c r="X75" s="136"/>
      <c r="Y75" s="71"/>
      <c r="Z75" s="25"/>
      <c r="AA75" s="40"/>
      <c r="AB75" s="108"/>
      <c r="AC75" s="109"/>
      <c r="AD75" s="141" t="str">
        <f t="shared" si="11"/>
        <v/>
      </c>
      <c r="AE75" s="108"/>
      <c r="AF75" s="194"/>
      <c r="AG75" s="195"/>
      <c r="AI75" s="184">
        <f t="shared" si="12"/>
        <v>0</v>
      </c>
      <c r="AJ75" s="184">
        <f>IF(AND($G75&lt;&gt;"",AND(H75=※編集不可※選択項目!$C$3,X75="")),1,0)</f>
        <v>0</v>
      </c>
      <c r="AK75" s="184">
        <f t="shared" si="7"/>
        <v>0</v>
      </c>
      <c r="AL75" s="184" t="str">
        <f t="shared" si="13"/>
        <v/>
      </c>
      <c r="AM75" s="196">
        <f t="shared" si="14"/>
        <v>0</v>
      </c>
      <c r="AN75" s="196">
        <f t="shared" si="15"/>
        <v>0</v>
      </c>
    </row>
    <row r="76" spans="1:40" s="163" customFormat="1" ht="34.5" customHeight="1" x14ac:dyDescent="0.2">
      <c r="A76" s="192">
        <f t="shared" si="6"/>
        <v>64</v>
      </c>
      <c r="B76" s="193" t="str">
        <f t="shared" si="8"/>
        <v/>
      </c>
      <c r="C76" s="23"/>
      <c r="D76" s="24" t="str">
        <f t="shared" si="9"/>
        <v/>
      </c>
      <c r="E76" s="24" t="str">
        <f t="shared" si="10"/>
        <v/>
      </c>
      <c r="F76" s="25"/>
      <c r="G76" s="25"/>
      <c r="H76" s="71"/>
      <c r="I76" s="132"/>
      <c r="J76" s="26"/>
      <c r="K76" s="27"/>
      <c r="L76" s="68"/>
      <c r="M76" s="27"/>
      <c r="N76" s="68"/>
      <c r="O76" s="28" t="str">
        <f t="shared" ref="O76:O139" si="17">IF(M76="","",M76)</f>
        <v/>
      </c>
      <c r="P76" s="26"/>
      <c r="Q76" s="26"/>
      <c r="R76" s="124" t="str">
        <f t="shared" si="16"/>
        <v/>
      </c>
      <c r="S76" s="29"/>
      <c r="T76" s="30" t="str">
        <f t="shared" ref="T76:T139" si="18">IF(U76="","",CONCATENATE(U76,"mm"," ","×"," ",V76,"mm"))</f>
        <v/>
      </c>
      <c r="U76" s="29"/>
      <c r="V76" s="29"/>
      <c r="W76" s="29"/>
      <c r="X76" s="136"/>
      <c r="Y76" s="71"/>
      <c r="Z76" s="25"/>
      <c r="AA76" s="40"/>
      <c r="AB76" s="108"/>
      <c r="AC76" s="109"/>
      <c r="AD76" s="141" t="str">
        <f t="shared" si="11"/>
        <v/>
      </c>
      <c r="AE76" s="108"/>
      <c r="AF76" s="194"/>
      <c r="AG76" s="195"/>
      <c r="AI76" s="184">
        <f t="shared" si="12"/>
        <v>0</v>
      </c>
      <c r="AJ76" s="184">
        <f>IF(AND($G76&lt;&gt;"",AND(H76=※編集不可※選択項目!$C$3,X76="")),1,0)</f>
        <v>0</v>
      </c>
      <c r="AK76" s="184">
        <f t="shared" si="7"/>
        <v>0</v>
      </c>
      <c r="AL76" s="184" t="str">
        <f t="shared" si="13"/>
        <v/>
      </c>
      <c r="AM76" s="196">
        <f t="shared" si="14"/>
        <v>0</v>
      </c>
      <c r="AN76" s="196">
        <f t="shared" si="15"/>
        <v>0</v>
      </c>
    </row>
    <row r="77" spans="1:40" s="163" customFormat="1" ht="34.5" customHeight="1" x14ac:dyDescent="0.2">
      <c r="A77" s="192">
        <f t="shared" ref="A77:A140" si="19">ROW()-12</f>
        <v>65</v>
      </c>
      <c r="B77" s="193" t="str">
        <f t="shared" si="8"/>
        <v/>
      </c>
      <c r="C77" s="23"/>
      <c r="D77" s="24" t="str">
        <f t="shared" si="9"/>
        <v/>
      </c>
      <c r="E77" s="24" t="str">
        <f t="shared" si="10"/>
        <v/>
      </c>
      <c r="F77" s="25"/>
      <c r="G77" s="25"/>
      <c r="H77" s="71"/>
      <c r="I77" s="132"/>
      <c r="J77" s="26"/>
      <c r="K77" s="27"/>
      <c r="L77" s="68"/>
      <c r="M77" s="27"/>
      <c r="N77" s="68"/>
      <c r="O77" s="28" t="str">
        <f t="shared" si="17"/>
        <v/>
      </c>
      <c r="P77" s="26"/>
      <c r="Q77" s="26"/>
      <c r="R77" s="124" t="str">
        <f t="shared" si="16"/>
        <v/>
      </c>
      <c r="S77" s="29"/>
      <c r="T77" s="30" t="str">
        <f t="shared" si="18"/>
        <v/>
      </c>
      <c r="U77" s="29"/>
      <c r="V77" s="29"/>
      <c r="W77" s="29"/>
      <c r="X77" s="136"/>
      <c r="Y77" s="71"/>
      <c r="Z77" s="25"/>
      <c r="AA77" s="40"/>
      <c r="AB77" s="108"/>
      <c r="AC77" s="109"/>
      <c r="AD77" s="141" t="str">
        <f t="shared" si="11"/>
        <v/>
      </c>
      <c r="AE77" s="108"/>
      <c r="AF77" s="194"/>
      <c r="AG77" s="195"/>
      <c r="AI77" s="184">
        <f t="shared" si="12"/>
        <v>0</v>
      </c>
      <c r="AJ77" s="184">
        <f>IF(AND($G77&lt;&gt;"",AND(H77=※編集不可※選択項目!$C$3,X77="")),1,0)</f>
        <v>0</v>
      </c>
      <c r="AK77" s="184">
        <f t="shared" ref="AK77:AK140" si="20">IF(AND($G77&lt;&gt;"",COUNTIF($G77,"*■*")&gt;0,$Z77=""),1,0)</f>
        <v>0</v>
      </c>
      <c r="AL77" s="184" t="str">
        <f t="shared" si="13"/>
        <v/>
      </c>
      <c r="AM77" s="196">
        <f t="shared" si="14"/>
        <v>0</v>
      </c>
      <c r="AN77" s="196">
        <f t="shared" si="15"/>
        <v>0</v>
      </c>
    </row>
    <row r="78" spans="1:40" s="163" customFormat="1" ht="34.5" customHeight="1" x14ac:dyDescent="0.2">
      <c r="A78" s="192">
        <f t="shared" si="19"/>
        <v>66</v>
      </c>
      <c r="B78" s="193" t="str">
        <f t="shared" ref="B78:B141" si="21">IF($C78="","","工作機械")</f>
        <v/>
      </c>
      <c r="C78" s="23"/>
      <c r="D78" s="24" t="str">
        <f t="shared" ref="D78:D141" si="22">IF($C$2="","",IF($B78&lt;&gt;"",$C$2,""))</f>
        <v/>
      </c>
      <c r="E78" s="24" t="str">
        <f t="shared" ref="E78:E141" si="23">IF($F$2="","",IF($B78&lt;&gt;"",$F$2,""))</f>
        <v/>
      </c>
      <c r="F78" s="25"/>
      <c r="G78" s="25"/>
      <c r="H78" s="71"/>
      <c r="I78" s="132"/>
      <c r="J78" s="26"/>
      <c r="K78" s="27"/>
      <c r="L78" s="68"/>
      <c r="M78" s="27"/>
      <c r="N78" s="68"/>
      <c r="O78" s="28" t="str">
        <f t="shared" si="17"/>
        <v/>
      </c>
      <c r="P78" s="26"/>
      <c r="Q78" s="26"/>
      <c r="R78" s="124" t="str">
        <f t="shared" ref="R78:R141" si="24">IFERROR(IF($L78="","",ROUNDDOWN((ABS($L78-$N78)/$L78)/IF($Q78="","",IF(($Q78-$P78)=0,1,($Q78-$P78)))*100,1)),"")</f>
        <v/>
      </c>
      <c r="S78" s="29"/>
      <c r="T78" s="30" t="str">
        <f t="shared" si="18"/>
        <v/>
      </c>
      <c r="U78" s="29"/>
      <c r="V78" s="29"/>
      <c r="W78" s="29"/>
      <c r="X78" s="136"/>
      <c r="Y78" s="71"/>
      <c r="Z78" s="25"/>
      <c r="AA78" s="40"/>
      <c r="AB78" s="108"/>
      <c r="AC78" s="109"/>
      <c r="AD78" s="141" t="str">
        <f t="shared" ref="AD78:AD141" si="25">IF($B78="","",IF(AND($B78&lt;&gt;"",$C$3="あり"),1,0))</f>
        <v/>
      </c>
      <c r="AE78" s="108"/>
      <c r="AF78" s="194"/>
      <c r="AG78" s="195"/>
      <c r="AI78" s="184">
        <f t="shared" ref="AI78:AI141" si="26">IF(AND($C78&lt;&gt;"",OR(F78="",G78="",H78="",J78="",K78="",L78="",M78="",N78="",P78="",Q78="",S78="",U78="",V78="",W78="")),1,0)</f>
        <v>0</v>
      </c>
      <c r="AJ78" s="184">
        <f>IF(AND($G78&lt;&gt;"",AND(H78=※編集不可※選択項目!$C$3,X78="")),1,0)</f>
        <v>0</v>
      </c>
      <c r="AK78" s="184">
        <f t="shared" si="20"/>
        <v>0</v>
      </c>
      <c r="AL78" s="184" t="str">
        <f t="shared" ref="AL78:AL141" si="27">IF(G78="","",TEXT(G78,"G/標準"))</f>
        <v/>
      </c>
      <c r="AM78" s="196">
        <f t="shared" ref="AM78:AM141" si="28">IF(AL78="",0,COUNTIF($AL$13:$AL$312,AL78))</f>
        <v>0</v>
      </c>
      <c r="AN78" s="196">
        <f t="shared" ref="AN78:AN141" si="29">IF(R78&lt;1,1,0)</f>
        <v>0</v>
      </c>
    </row>
    <row r="79" spans="1:40" s="163" customFormat="1" ht="34.5" customHeight="1" x14ac:dyDescent="0.2">
      <c r="A79" s="192">
        <f t="shared" si="19"/>
        <v>67</v>
      </c>
      <c r="B79" s="193" t="str">
        <f t="shared" si="21"/>
        <v/>
      </c>
      <c r="C79" s="23"/>
      <c r="D79" s="24" t="str">
        <f t="shared" si="22"/>
        <v/>
      </c>
      <c r="E79" s="24" t="str">
        <f t="shared" si="23"/>
        <v/>
      </c>
      <c r="F79" s="25"/>
      <c r="G79" s="25"/>
      <c r="H79" s="71"/>
      <c r="I79" s="132"/>
      <c r="J79" s="26"/>
      <c r="K79" s="27"/>
      <c r="L79" s="68"/>
      <c r="M79" s="27"/>
      <c r="N79" s="68"/>
      <c r="O79" s="28" t="str">
        <f t="shared" si="17"/>
        <v/>
      </c>
      <c r="P79" s="26"/>
      <c r="Q79" s="26"/>
      <c r="R79" s="124" t="str">
        <f t="shared" si="24"/>
        <v/>
      </c>
      <c r="S79" s="29"/>
      <c r="T79" s="30" t="str">
        <f t="shared" si="18"/>
        <v/>
      </c>
      <c r="U79" s="29"/>
      <c r="V79" s="29"/>
      <c r="W79" s="29"/>
      <c r="X79" s="136"/>
      <c r="Y79" s="71"/>
      <c r="Z79" s="25"/>
      <c r="AA79" s="40"/>
      <c r="AB79" s="108"/>
      <c r="AC79" s="109"/>
      <c r="AD79" s="141" t="str">
        <f t="shared" si="25"/>
        <v/>
      </c>
      <c r="AE79" s="108"/>
      <c r="AF79" s="194"/>
      <c r="AG79" s="195"/>
      <c r="AI79" s="184">
        <f t="shared" si="26"/>
        <v>0</v>
      </c>
      <c r="AJ79" s="184">
        <f>IF(AND($G79&lt;&gt;"",AND(H79=※編集不可※選択項目!$C$3,X79="")),1,0)</f>
        <v>0</v>
      </c>
      <c r="AK79" s="184">
        <f t="shared" si="20"/>
        <v>0</v>
      </c>
      <c r="AL79" s="184" t="str">
        <f t="shared" si="27"/>
        <v/>
      </c>
      <c r="AM79" s="196">
        <f t="shared" si="28"/>
        <v>0</v>
      </c>
      <c r="AN79" s="196">
        <f t="shared" si="29"/>
        <v>0</v>
      </c>
    </row>
    <row r="80" spans="1:40" s="163" customFormat="1" ht="34.5" customHeight="1" x14ac:dyDescent="0.2">
      <c r="A80" s="192">
        <f t="shared" si="19"/>
        <v>68</v>
      </c>
      <c r="B80" s="193" t="str">
        <f t="shared" si="21"/>
        <v/>
      </c>
      <c r="C80" s="23"/>
      <c r="D80" s="24" t="str">
        <f t="shared" si="22"/>
        <v/>
      </c>
      <c r="E80" s="24" t="str">
        <f t="shared" si="23"/>
        <v/>
      </c>
      <c r="F80" s="25"/>
      <c r="G80" s="25"/>
      <c r="H80" s="71"/>
      <c r="I80" s="132"/>
      <c r="J80" s="26"/>
      <c r="K80" s="27"/>
      <c r="L80" s="68"/>
      <c r="M80" s="27"/>
      <c r="N80" s="68"/>
      <c r="O80" s="28" t="str">
        <f t="shared" si="17"/>
        <v/>
      </c>
      <c r="P80" s="26"/>
      <c r="Q80" s="26"/>
      <c r="R80" s="124" t="str">
        <f t="shared" si="24"/>
        <v/>
      </c>
      <c r="S80" s="29"/>
      <c r="T80" s="30" t="str">
        <f t="shared" si="18"/>
        <v/>
      </c>
      <c r="U80" s="29"/>
      <c r="V80" s="29"/>
      <c r="W80" s="29"/>
      <c r="X80" s="136"/>
      <c r="Y80" s="71"/>
      <c r="Z80" s="25"/>
      <c r="AA80" s="40"/>
      <c r="AB80" s="108"/>
      <c r="AC80" s="109"/>
      <c r="AD80" s="141" t="str">
        <f t="shared" si="25"/>
        <v/>
      </c>
      <c r="AE80" s="108"/>
      <c r="AF80" s="194"/>
      <c r="AG80" s="195"/>
      <c r="AI80" s="184">
        <f t="shared" si="26"/>
        <v>0</v>
      </c>
      <c r="AJ80" s="184">
        <f>IF(AND($G80&lt;&gt;"",AND(H80=※編集不可※選択項目!$C$3,X80="")),1,0)</f>
        <v>0</v>
      </c>
      <c r="AK80" s="184">
        <f t="shared" si="20"/>
        <v>0</v>
      </c>
      <c r="AL80" s="184" t="str">
        <f t="shared" si="27"/>
        <v/>
      </c>
      <c r="AM80" s="196">
        <f t="shared" si="28"/>
        <v>0</v>
      </c>
      <c r="AN80" s="196">
        <f t="shared" si="29"/>
        <v>0</v>
      </c>
    </row>
    <row r="81" spans="1:40" s="163" customFormat="1" ht="34.5" customHeight="1" x14ac:dyDescent="0.2">
      <c r="A81" s="192">
        <f t="shared" si="19"/>
        <v>69</v>
      </c>
      <c r="B81" s="193" t="str">
        <f t="shared" si="21"/>
        <v/>
      </c>
      <c r="C81" s="23"/>
      <c r="D81" s="24" t="str">
        <f t="shared" si="22"/>
        <v/>
      </c>
      <c r="E81" s="24" t="str">
        <f t="shared" si="23"/>
        <v/>
      </c>
      <c r="F81" s="25"/>
      <c r="G81" s="25"/>
      <c r="H81" s="71"/>
      <c r="I81" s="132"/>
      <c r="J81" s="26"/>
      <c r="K81" s="27"/>
      <c r="L81" s="68"/>
      <c r="M81" s="27"/>
      <c r="N81" s="68"/>
      <c r="O81" s="28" t="str">
        <f t="shared" si="17"/>
        <v/>
      </c>
      <c r="P81" s="26"/>
      <c r="Q81" s="26"/>
      <c r="R81" s="124" t="str">
        <f t="shared" si="24"/>
        <v/>
      </c>
      <c r="S81" s="29"/>
      <c r="T81" s="30" t="str">
        <f t="shared" si="18"/>
        <v/>
      </c>
      <c r="U81" s="29"/>
      <c r="V81" s="29"/>
      <c r="W81" s="29"/>
      <c r="X81" s="136"/>
      <c r="Y81" s="71"/>
      <c r="Z81" s="25"/>
      <c r="AA81" s="40"/>
      <c r="AB81" s="108"/>
      <c r="AC81" s="109"/>
      <c r="AD81" s="141" t="str">
        <f t="shared" si="25"/>
        <v/>
      </c>
      <c r="AE81" s="108"/>
      <c r="AF81" s="194"/>
      <c r="AG81" s="195"/>
      <c r="AI81" s="184">
        <f t="shared" si="26"/>
        <v>0</v>
      </c>
      <c r="AJ81" s="184">
        <f>IF(AND($G81&lt;&gt;"",AND(H81=※編集不可※選択項目!$C$3,X81="")),1,0)</f>
        <v>0</v>
      </c>
      <c r="AK81" s="184">
        <f t="shared" si="20"/>
        <v>0</v>
      </c>
      <c r="AL81" s="184" t="str">
        <f t="shared" si="27"/>
        <v/>
      </c>
      <c r="AM81" s="196">
        <f t="shared" si="28"/>
        <v>0</v>
      </c>
      <c r="AN81" s="196">
        <f t="shared" si="29"/>
        <v>0</v>
      </c>
    </row>
    <row r="82" spans="1:40" s="163" customFormat="1" ht="34.5" customHeight="1" x14ac:dyDescent="0.2">
      <c r="A82" s="192">
        <f t="shared" si="19"/>
        <v>70</v>
      </c>
      <c r="B82" s="193" t="str">
        <f t="shared" si="21"/>
        <v/>
      </c>
      <c r="C82" s="23"/>
      <c r="D82" s="24" t="str">
        <f t="shared" si="22"/>
        <v/>
      </c>
      <c r="E82" s="24" t="str">
        <f t="shared" si="23"/>
        <v/>
      </c>
      <c r="F82" s="25"/>
      <c r="G82" s="25"/>
      <c r="H82" s="71"/>
      <c r="I82" s="132"/>
      <c r="J82" s="26"/>
      <c r="K82" s="27"/>
      <c r="L82" s="68"/>
      <c r="M82" s="27"/>
      <c r="N82" s="68"/>
      <c r="O82" s="28" t="str">
        <f t="shared" si="17"/>
        <v/>
      </c>
      <c r="P82" s="26"/>
      <c r="Q82" s="26"/>
      <c r="R82" s="124" t="str">
        <f t="shared" si="24"/>
        <v/>
      </c>
      <c r="S82" s="29"/>
      <c r="T82" s="30" t="str">
        <f t="shared" si="18"/>
        <v/>
      </c>
      <c r="U82" s="29"/>
      <c r="V82" s="29"/>
      <c r="W82" s="29"/>
      <c r="X82" s="136"/>
      <c r="Y82" s="71"/>
      <c r="Z82" s="25"/>
      <c r="AA82" s="40"/>
      <c r="AB82" s="108"/>
      <c r="AC82" s="109"/>
      <c r="AD82" s="141" t="str">
        <f t="shared" si="25"/>
        <v/>
      </c>
      <c r="AE82" s="108"/>
      <c r="AF82" s="194"/>
      <c r="AG82" s="195"/>
      <c r="AI82" s="184">
        <f t="shared" si="26"/>
        <v>0</v>
      </c>
      <c r="AJ82" s="184">
        <f>IF(AND($G82&lt;&gt;"",AND(H82=※編集不可※選択項目!$C$3,X82="")),1,0)</f>
        <v>0</v>
      </c>
      <c r="AK82" s="184">
        <f t="shared" si="20"/>
        <v>0</v>
      </c>
      <c r="AL82" s="184" t="str">
        <f t="shared" si="27"/>
        <v/>
      </c>
      <c r="AM82" s="196">
        <f t="shared" si="28"/>
        <v>0</v>
      </c>
      <c r="AN82" s="196">
        <f t="shared" si="29"/>
        <v>0</v>
      </c>
    </row>
    <row r="83" spans="1:40" s="163" customFormat="1" ht="34.5" customHeight="1" x14ac:dyDescent="0.2">
      <c r="A83" s="192">
        <f t="shared" si="19"/>
        <v>71</v>
      </c>
      <c r="B83" s="193" t="str">
        <f t="shared" si="21"/>
        <v/>
      </c>
      <c r="C83" s="23"/>
      <c r="D83" s="24" t="str">
        <f t="shared" si="22"/>
        <v/>
      </c>
      <c r="E83" s="24" t="str">
        <f t="shared" si="23"/>
        <v/>
      </c>
      <c r="F83" s="25"/>
      <c r="G83" s="25"/>
      <c r="H83" s="71"/>
      <c r="I83" s="132"/>
      <c r="J83" s="26"/>
      <c r="K83" s="27"/>
      <c r="L83" s="68"/>
      <c r="M83" s="27"/>
      <c r="N83" s="68"/>
      <c r="O83" s="28" t="str">
        <f t="shared" si="17"/>
        <v/>
      </c>
      <c r="P83" s="26"/>
      <c r="Q83" s="26"/>
      <c r="R83" s="124" t="str">
        <f t="shared" si="24"/>
        <v/>
      </c>
      <c r="S83" s="29"/>
      <c r="T83" s="30" t="str">
        <f t="shared" si="18"/>
        <v/>
      </c>
      <c r="U83" s="29"/>
      <c r="V83" s="29"/>
      <c r="W83" s="29"/>
      <c r="X83" s="136"/>
      <c r="Y83" s="71"/>
      <c r="Z83" s="25"/>
      <c r="AA83" s="40"/>
      <c r="AB83" s="108"/>
      <c r="AC83" s="109"/>
      <c r="AD83" s="141" t="str">
        <f t="shared" si="25"/>
        <v/>
      </c>
      <c r="AE83" s="108"/>
      <c r="AF83" s="194"/>
      <c r="AG83" s="195"/>
      <c r="AI83" s="184">
        <f t="shared" si="26"/>
        <v>0</v>
      </c>
      <c r="AJ83" s="184">
        <f>IF(AND($G83&lt;&gt;"",AND(H83=※編集不可※選択項目!$C$3,X83="")),1,0)</f>
        <v>0</v>
      </c>
      <c r="AK83" s="184">
        <f t="shared" si="20"/>
        <v>0</v>
      </c>
      <c r="AL83" s="184" t="str">
        <f t="shared" si="27"/>
        <v/>
      </c>
      <c r="AM83" s="196">
        <f t="shared" si="28"/>
        <v>0</v>
      </c>
      <c r="AN83" s="196">
        <f t="shared" si="29"/>
        <v>0</v>
      </c>
    </row>
    <row r="84" spans="1:40" s="163" customFormat="1" ht="34.5" customHeight="1" x14ac:dyDescent="0.2">
      <c r="A84" s="192">
        <f t="shared" si="19"/>
        <v>72</v>
      </c>
      <c r="B84" s="193" t="str">
        <f t="shared" si="21"/>
        <v/>
      </c>
      <c r="C84" s="23"/>
      <c r="D84" s="24" t="str">
        <f t="shared" si="22"/>
        <v/>
      </c>
      <c r="E84" s="24" t="str">
        <f t="shared" si="23"/>
        <v/>
      </c>
      <c r="F84" s="25"/>
      <c r="G84" s="25"/>
      <c r="H84" s="71"/>
      <c r="I84" s="132"/>
      <c r="J84" s="26"/>
      <c r="K84" s="27"/>
      <c r="L84" s="68"/>
      <c r="M84" s="27"/>
      <c r="N84" s="68"/>
      <c r="O84" s="28" t="str">
        <f t="shared" si="17"/>
        <v/>
      </c>
      <c r="P84" s="26"/>
      <c r="Q84" s="26"/>
      <c r="R84" s="124" t="str">
        <f t="shared" si="24"/>
        <v/>
      </c>
      <c r="S84" s="29"/>
      <c r="T84" s="30" t="str">
        <f t="shared" si="18"/>
        <v/>
      </c>
      <c r="U84" s="29"/>
      <c r="V84" s="29"/>
      <c r="W84" s="29"/>
      <c r="X84" s="136"/>
      <c r="Y84" s="71"/>
      <c r="Z84" s="25"/>
      <c r="AA84" s="40"/>
      <c r="AB84" s="108"/>
      <c r="AC84" s="109"/>
      <c r="AD84" s="141" t="str">
        <f t="shared" si="25"/>
        <v/>
      </c>
      <c r="AE84" s="108"/>
      <c r="AF84" s="194"/>
      <c r="AG84" s="195"/>
      <c r="AI84" s="184">
        <f t="shared" si="26"/>
        <v>0</v>
      </c>
      <c r="AJ84" s="184">
        <f>IF(AND($G84&lt;&gt;"",AND(H84=※編集不可※選択項目!$C$3,X84="")),1,0)</f>
        <v>0</v>
      </c>
      <c r="AK84" s="184">
        <f t="shared" si="20"/>
        <v>0</v>
      </c>
      <c r="AL84" s="184" t="str">
        <f t="shared" si="27"/>
        <v/>
      </c>
      <c r="AM84" s="196">
        <f t="shared" si="28"/>
        <v>0</v>
      </c>
      <c r="AN84" s="196">
        <f t="shared" si="29"/>
        <v>0</v>
      </c>
    </row>
    <row r="85" spans="1:40" s="163" customFormat="1" ht="34.5" customHeight="1" x14ac:dyDescent="0.2">
      <c r="A85" s="192">
        <f t="shared" si="19"/>
        <v>73</v>
      </c>
      <c r="B85" s="193" t="str">
        <f t="shared" si="21"/>
        <v/>
      </c>
      <c r="C85" s="23"/>
      <c r="D85" s="24" t="str">
        <f t="shared" si="22"/>
        <v/>
      </c>
      <c r="E85" s="24" t="str">
        <f t="shared" si="23"/>
        <v/>
      </c>
      <c r="F85" s="25"/>
      <c r="G85" s="25"/>
      <c r="H85" s="71"/>
      <c r="I85" s="132"/>
      <c r="J85" s="26"/>
      <c r="K85" s="27"/>
      <c r="L85" s="68"/>
      <c r="M85" s="27"/>
      <c r="N85" s="68"/>
      <c r="O85" s="28" t="str">
        <f t="shared" si="17"/>
        <v/>
      </c>
      <c r="P85" s="26"/>
      <c r="Q85" s="26"/>
      <c r="R85" s="124" t="str">
        <f t="shared" si="24"/>
        <v/>
      </c>
      <c r="S85" s="29"/>
      <c r="T85" s="30" t="str">
        <f t="shared" si="18"/>
        <v/>
      </c>
      <c r="U85" s="29"/>
      <c r="V85" s="29"/>
      <c r="W85" s="29"/>
      <c r="X85" s="136"/>
      <c r="Y85" s="71"/>
      <c r="Z85" s="25"/>
      <c r="AA85" s="40"/>
      <c r="AB85" s="108"/>
      <c r="AC85" s="109"/>
      <c r="AD85" s="141" t="str">
        <f t="shared" si="25"/>
        <v/>
      </c>
      <c r="AE85" s="108"/>
      <c r="AF85" s="194"/>
      <c r="AG85" s="195"/>
      <c r="AI85" s="184">
        <f t="shared" si="26"/>
        <v>0</v>
      </c>
      <c r="AJ85" s="184">
        <f>IF(AND($G85&lt;&gt;"",AND(H85=※編集不可※選択項目!$C$3,X85="")),1,0)</f>
        <v>0</v>
      </c>
      <c r="AK85" s="184">
        <f t="shared" si="20"/>
        <v>0</v>
      </c>
      <c r="AL85" s="184" t="str">
        <f t="shared" si="27"/>
        <v/>
      </c>
      <c r="AM85" s="196">
        <f t="shared" si="28"/>
        <v>0</v>
      </c>
      <c r="AN85" s="196">
        <f t="shared" si="29"/>
        <v>0</v>
      </c>
    </row>
    <row r="86" spans="1:40" s="163" customFormat="1" ht="34.5" customHeight="1" x14ac:dyDescent="0.2">
      <c r="A86" s="192">
        <f t="shared" si="19"/>
        <v>74</v>
      </c>
      <c r="B86" s="193" t="str">
        <f t="shared" si="21"/>
        <v/>
      </c>
      <c r="C86" s="23"/>
      <c r="D86" s="24" t="str">
        <f t="shared" si="22"/>
        <v/>
      </c>
      <c r="E86" s="24" t="str">
        <f t="shared" si="23"/>
        <v/>
      </c>
      <c r="F86" s="25"/>
      <c r="G86" s="25"/>
      <c r="H86" s="71"/>
      <c r="I86" s="132"/>
      <c r="J86" s="26"/>
      <c r="K86" s="27"/>
      <c r="L86" s="68"/>
      <c r="M86" s="27"/>
      <c r="N86" s="68"/>
      <c r="O86" s="28" t="str">
        <f t="shared" si="17"/>
        <v/>
      </c>
      <c r="P86" s="26"/>
      <c r="Q86" s="26"/>
      <c r="R86" s="124" t="str">
        <f t="shared" si="24"/>
        <v/>
      </c>
      <c r="S86" s="29"/>
      <c r="T86" s="30" t="str">
        <f t="shared" si="18"/>
        <v/>
      </c>
      <c r="U86" s="29"/>
      <c r="V86" s="29"/>
      <c r="W86" s="29"/>
      <c r="X86" s="136"/>
      <c r="Y86" s="71"/>
      <c r="Z86" s="25"/>
      <c r="AA86" s="40"/>
      <c r="AB86" s="108"/>
      <c r="AC86" s="109"/>
      <c r="AD86" s="141" t="str">
        <f t="shared" si="25"/>
        <v/>
      </c>
      <c r="AE86" s="108"/>
      <c r="AF86" s="194"/>
      <c r="AG86" s="195"/>
      <c r="AI86" s="184">
        <f t="shared" si="26"/>
        <v>0</v>
      </c>
      <c r="AJ86" s="184">
        <f>IF(AND($G86&lt;&gt;"",AND(H86=※編集不可※選択項目!$C$3,X86="")),1,0)</f>
        <v>0</v>
      </c>
      <c r="AK86" s="184">
        <f t="shared" si="20"/>
        <v>0</v>
      </c>
      <c r="AL86" s="184" t="str">
        <f t="shared" si="27"/>
        <v/>
      </c>
      <c r="AM86" s="196">
        <f t="shared" si="28"/>
        <v>0</v>
      </c>
      <c r="AN86" s="196">
        <f t="shared" si="29"/>
        <v>0</v>
      </c>
    </row>
    <row r="87" spans="1:40" s="163" customFormat="1" ht="34.5" customHeight="1" x14ac:dyDescent="0.2">
      <c r="A87" s="192">
        <f t="shared" si="19"/>
        <v>75</v>
      </c>
      <c r="B87" s="193" t="str">
        <f t="shared" si="21"/>
        <v/>
      </c>
      <c r="C87" s="23"/>
      <c r="D87" s="24" t="str">
        <f t="shared" si="22"/>
        <v/>
      </c>
      <c r="E87" s="24" t="str">
        <f t="shared" si="23"/>
        <v/>
      </c>
      <c r="F87" s="25"/>
      <c r="G87" s="25"/>
      <c r="H87" s="71"/>
      <c r="I87" s="132"/>
      <c r="J87" s="26"/>
      <c r="K87" s="27"/>
      <c r="L87" s="68"/>
      <c r="M87" s="27"/>
      <c r="N87" s="68"/>
      <c r="O87" s="28" t="str">
        <f t="shared" si="17"/>
        <v/>
      </c>
      <c r="P87" s="26"/>
      <c r="Q87" s="26"/>
      <c r="R87" s="124" t="str">
        <f t="shared" si="24"/>
        <v/>
      </c>
      <c r="S87" s="29"/>
      <c r="T87" s="30" t="str">
        <f t="shared" si="18"/>
        <v/>
      </c>
      <c r="U87" s="29"/>
      <c r="V87" s="29"/>
      <c r="W87" s="29"/>
      <c r="X87" s="136"/>
      <c r="Y87" s="71"/>
      <c r="Z87" s="25"/>
      <c r="AA87" s="40"/>
      <c r="AB87" s="108"/>
      <c r="AC87" s="109"/>
      <c r="AD87" s="141" t="str">
        <f t="shared" si="25"/>
        <v/>
      </c>
      <c r="AE87" s="108"/>
      <c r="AF87" s="194"/>
      <c r="AG87" s="195"/>
      <c r="AI87" s="184">
        <f t="shared" si="26"/>
        <v>0</v>
      </c>
      <c r="AJ87" s="184">
        <f>IF(AND($G87&lt;&gt;"",AND(H87=※編集不可※選択項目!$C$3,X87="")),1,0)</f>
        <v>0</v>
      </c>
      <c r="AK87" s="184">
        <f t="shared" si="20"/>
        <v>0</v>
      </c>
      <c r="AL87" s="184" t="str">
        <f t="shared" si="27"/>
        <v/>
      </c>
      <c r="AM87" s="196">
        <f t="shared" si="28"/>
        <v>0</v>
      </c>
      <c r="AN87" s="196">
        <f t="shared" si="29"/>
        <v>0</v>
      </c>
    </row>
    <row r="88" spans="1:40" s="163" customFormat="1" ht="34.5" customHeight="1" x14ac:dyDescent="0.2">
      <c r="A88" s="192">
        <f t="shared" si="19"/>
        <v>76</v>
      </c>
      <c r="B88" s="193" t="str">
        <f t="shared" si="21"/>
        <v/>
      </c>
      <c r="C88" s="23"/>
      <c r="D88" s="24" t="str">
        <f t="shared" si="22"/>
        <v/>
      </c>
      <c r="E88" s="24" t="str">
        <f t="shared" si="23"/>
        <v/>
      </c>
      <c r="F88" s="25"/>
      <c r="G88" s="25"/>
      <c r="H88" s="71"/>
      <c r="I88" s="132"/>
      <c r="J88" s="26"/>
      <c r="K88" s="27"/>
      <c r="L88" s="68"/>
      <c r="M88" s="27"/>
      <c r="N88" s="68"/>
      <c r="O88" s="28" t="str">
        <f t="shared" si="17"/>
        <v/>
      </c>
      <c r="P88" s="26"/>
      <c r="Q88" s="26"/>
      <c r="R88" s="124" t="str">
        <f t="shared" si="24"/>
        <v/>
      </c>
      <c r="S88" s="29"/>
      <c r="T88" s="30" t="str">
        <f t="shared" si="18"/>
        <v/>
      </c>
      <c r="U88" s="29"/>
      <c r="V88" s="29"/>
      <c r="W88" s="29"/>
      <c r="X88" s="136"/>
      <c r="Y88" s="71"/>
      <c r="Z88" s="25"/>
      <c r="AA88" s="40"/>
      <c r="AB88" s="108"/>
      <c r="AC88" s="109"/>
      <c r="AD88" s="141" t="str">
        <f t="shared" si="25"/>
        <v/>
      </c>
      <c r="AE88" s="108"/>
      <c r="AF88" s="194"/>
      <c r="AG88" s="195"/>
      <c r="AI88" s="184">
        <f t="shared" si="26"/>
        <v>0</v>
      </c>
      <c r="AJ88" s="184">
        <f>IF(AND($G88&lt;&gt;"",AND(H88=※編集不可※選択項目!$C$3,X88="")),1,0)</f>
        <v>0</v>
      </c>
      <c r="AK88" s="184">
        <f t="shared" si="20"/>
        <v>0</v>
      </c>
      <c r="AL88" s="184" t="str">
        <f t="shared" si="27"/>
        <v/>
      </c>
      <c r="AM88" s="196">
        <f t="shared" si="28"/>
        <v>0</v>
      </c>
      <c r="AN88" s="196">
        <f t="shared" si="29"/>
        <v>0</v>
      </c>
    </row>
    <row r="89" spans="1:40" s="163" customFormat="1" ht="34.5" customHeight="1" x14ac:dyDescent="0.2">
      <c r="A89" s="192">
        <f t="shared" si="19"/>
        <v>77</v>
      </c>
      <c r="B89" s="193" t="str">
        <f t="shared" si="21"/>
        <v/>
      </c>
      <c r="C89" s="23"/>
      <c r="D89" s="24" t="str">
        <f t="shared" si="22"/>
        <v/>
      </c>
      <c r="E89" s="24" t="str">
        <f t="shared" si="23"/>
        <v/>
      </c>
      <c r="F89" s="25"/>
      <c r="G89" s="25"/>
      <c r="H89" s="71"/>
      <c r="I89" s="132"/>
      <c r="J89" s="26"/>
      <c r="K89" s="27"/>
      <c r="L89" s="68"/>
      <c r="M89" s="27"/>
      <c r="N89" s="68"/>
      <c r="O89" s="28" t="str">
        <f t="shared" si="17"/>
        <v/>
      </c>
      <c r="P89" s="26"/>
      <c r="Q89" s="26"/>
      <c r="R89" s="124" t="str">
        <f t="shared" si="24"/>
        <v/>
      </c>
      <c r="S89" s="29"/>
      <c r="T89" s="30" t="str">
        <f t="shared" si="18"/>
        <v/>
      </c>
      <c r="U89" s="29"/>
      <c r="V89" s="29"/>
      <c r="W89" s="29"/>
      <c r="X89" s="136"/>
      <c r="Y89" s="71"/>
      <c r="Z89" s="25"/>
      <c r="AA89" s="40"/>
      <c r="AB89" s="108"/>
      <c r="AC89" s="109"/>
      <c r="AD89" s="141" t="str">
        <f t="shared" si="25"/>
        <v/>
      </c>
      <c r="AE89" s="108"/>
      <c r="AF89" s="194"/>
      <c r="AG89" s="195"/>
      <c r="AI89" s="184">
        <f t="shared" si="26"/>
        <v>0</v>
      </c>
      <c r="AJ89" s="184">
        <f>IF(AND($G89&lt;&gt;"",AND(H89=※編集不可※選択項目!$C$3,X89="")),1,0)</f>
        <v>0</v>
      </c>
      <c r="AK89" s="184">
        <f t="shared" si="20"/>
        <v>0</v>
      </c>
      <c r="AL89" s="184" t="str">
        <f t="shared" si="27"/>
        <v/>
      </c>
      <c r="AM89" s="196">
        <f t="shared" si="28"/>
        <v>0</v>
      </c>
      <c r="AN89" s="196">
        <f t="shared" si="29"/>
        <v>0</v>
      </c>
    </row>
    <row r="90" spans="1:40" s="163" customFormat="1" ht="34.5" customHeight="1" x14ac:dyDescent="0.2">
      <c r="A90" s="192">
        <f t="shared" si="19"/>
        <v>78</v>
      </c>
      <c r="B90" s="193" t="str">
        <f t="shared" si="21"/>
        <v/>
      </c>
      <c r="C90" s="23"/>
      <c r="D90" s="24" t="str">
        <f t="shared" si="22"/>
        <v/>
      </c>
      <c r="E90" s="24" t="str">
        <f t="shared" si="23"/>
        <v/>
      </c>
      <c r="F90" s="25"/>
      <c r="G90" s="25"/>
      <c r="H90" s="71"/>
      <c r="I90" s="132"/>
      <c r="J90" s="26"/>
      <c r="K90" s="27"/>
      <c r="L90" s="68"/>
      <c r="M90" s="27"/>
      <c r="N90" s="68"/>
      <c r="O90" s="28" t="str">
        <f t="shared" si="17"/>
        <v/>
      </c>
      <c r="P90" s="26"/>
      <c r="Q90" s="26"/>
      <c r="R90" s="124" t="str">
        <f t="shared" si="24"/>
        <v/>
      </c>
      <c r="S90" s="29"/>
      <c r="T90" s="30" t="str">
        <f t="shared" si="18"/>
        <v/>
      </c>
      <c r="U90" s="29"/>
      <c r="V90" s="29"/>
      <c r="W90" s="29"/>
      <c r="X90" s="136"/>
      <c r="Y90" s="71"/>
      <c r="Z90" s="25"/>
      <c r="AA90" s="40"/>
      <c r="AB90" s="108"/>
      <c r="AC90" s="109"/>
      <c r="AD90" s="141" t="str">
        <f t="shared" si="25"/>
        <v/>
      </c>
      <c r="AE90" s="108"/>
      <c r="AF90" s="194"/>
      <c r="AG90" s="195"/>
      <c r="AI90" s="184">
        <f t="shared" si="26"/>
        <v>0</v>
      </c>
      <c r="AJ90" s="184">
        <f>IF(AND($G90&lt;&gt;"",AND(H90=※編集不可※選択項目!$C$3,X90="")),1,0)</f>
        <v>0</v>
      </c>
      <c r="AK90" s="184">
        <f t="shared" si="20"/>
        <v>0</v>
      </c>
      <c r="AL90" s="184" t="str">
        <f t="shared" si="27"/>
        <v/>
      </c>
      <c r="AM90" s="196">
        <f t="shared" si="28"/>
        <v>0</v>
      </c>
      <c r="AN90" s="196">
        <f t="shared" si="29"/>
        <v>0</v>
      </c>
    </row>
    <row r="91" spans="1:40" s="163" customFormat="1" ht="34.5" customHeight="1" x14ac:dyDescent="0.2">
      <c r="A91" s="192">
        <f t="shared" si="19"/>
        <v>79</v>
      </c>
      <c r="B91" s="193" t="str">
        <f t="shared" si="21"/>
        <v/>
      </c>
      <c r="C91" s="23"/>
      <c r="D91" s="24" t="str">
        <f t="shared" si="22"/>
        <v/>
      </c>
      <c r="E91" s="24" t="str">
        <f t="shared" si="23"/>
        <v/>
      </c>
      <c r="F91" s="25"/>
      <c r="G91" s="25"/>
      <c r="H91" s="71"/>
      <c r="I91" s="132"/>
      <c r="J91" s="26"/>
      <c r="K91" s="27"/>
      <c r="L91" s="68"/>
      <c r="M91" s="27"/>
      <c r="N91" s="68"/>
      <c r="O91" s="28" t="str">
        <f t="shared" si="17"/>
        <v/>
      </c>
      <c r="P91" s="26"/>
      <c r="Q91" s="26"/>
      <c r="R91" s="124" t="str">
        <f t="shared" si="24"/>
        <v/>
      </c>
      <c r="S91" s="29"/>
      <c r="T91" s="30" t="str">
        <f t="shared" si="18"/>
        <v/>
      </c>
      <c r="U91" s="29"/>
      <c r="V91" s="29"/>
      <c r="W91" s="29"/>
      <c r="X91" s="136"/>
      <c r="Y91" s="71"/>
      <c r="Z91" s="25"/>
      <c r="AA91" s="40"/>
      <c r="AB91" s="108"/>
      <c r="AC91" s="109"/>
      <c r="AD91" s="141" t="str">
        <f t="shared" si="25"/>
        <v/>
      </c>
      <c r="AE91" s="108"/>
      <c r="AF91" s="194"/>
      <c r="AG91" s="195"/>
      <c r="AI91" s="184">
        <f t="shared" si="26"/>
        <v>0</v>
      </c>
      <c r="AJ91" s="184">
        <f>IF(AND($G91&lt;&gt;"",AND(H91=※編集不可※選択項目!$C$3,X91="")),1,0)</f>
        <v>0</v>
      </c>
      <c r="AK91" s="184">
        <f t="shared" si="20"/>
        <v>0</v>
      </c>
      <c r="AL91" s="184" t="str">
        <f t="shared" si="27"/>
        <v/>
      </c>
      <c r="AM91" s="196">
        <f t="shared" si="28"/>
        <v>0</v>
      </c>
      <c r="AN91" s="196">
        <f t="shared" si="29"/>
        <v>0</v>
      </c>
    </row>
    <row r="92" spans="1:40" s="163" customFormat="1" ht="34.5" customHeight="1" x14ac:dyDescent="0.2">
      <c r="A92" s="192">
        <f t="shared" si="19"/>
        <v>80</v>
      </c>
      <c r="B92" s="193" t="str">
        <f t="shared" si="21"/>
        <v/>
      </c>
      <c r="C92" s="23"/>
      <c r="D92" s="24" t="str">
        <f t="shared" si="22"/>
        <v/>
      </c>
      <c r="E92" s="24" t="str">
        <f t="shared" si="23"/>
        <v/>
      </c>
      <c r="F92" s="25"/>
      <c r="G92" s="25"/>
      <c r="H92" s="71"/>
      <c r="I92" s="132"/>
      <c r="J92" s="26"/>
      <c r="K92" s="27"/>
      <c r="L92" s="68"/>
      <c r="M92" s="27"/>
      <c r="N92" s="68"/>
      <c r="O92" s="28" t="str">
        <f t="shared" si="17"/>
        <v/>
      </c>
      <c r="P92" s="26"/>
      <c r="Q92" s="26"/>
      <c r="R92" s="124" t="str">
        <f t="shared" si="24"/>
        <v/>
      </c>
      <c r="S92" s="29"/>
      <c r="T92" s="30" t="str">
        <f t="shared" si="18"/>
        <v/>
      </c>
      <c r="U92" s="29"/>
      <c r="V92" s="29"/>
      <c r="W92" s="29"/>
      <c r="X92" s="136"/>
      <c r="Y92" s="71"/>
      <c r="Z92" s="25"/>
      <c r="AA92" s="40"/>
      <c r="AB92" s="108"/>
      <c r="AC92" s="109"/>
      <c r="AD92" s="141" t="str">
        <f t="shared" si="25"/>
        <v/>
      </c>
      <c r="AE92" s="108"/>
      <c r="AF92" s="194"/>
      <c r="AG92" s="195"/>
      <c r="AI92" s="184">
        <f t="shared" si="26"/>
        <v>0</v>
      </c>
      <c r="AJ92" s="184">
        <f>IF(AND($G92&lt;&gt;"",AND(H92=※編集不可※選択項目!$C$3,X92="")),1,0)</f>
        <v>0</v>
      </c>
      <c r="AK92" s="184">
        <f t="shared" si="20"/>
        <v>0</v>
      </c>
      <c r="AL92" s="184" t="str">
        <f t="shared" si="27"/>
        <v/>
      </c>
      <c r="AM92" s="196">
        <f t="shared" si="28"/>
        <v>0</v>
      </c>
      <c r="AN92" s="196">
        <f t="shared" si="29"/>
        <v>0</v>
      </c>
    </row>
    <row r="93" spans="1:40" s="163" customFormat="1" ht="34.5" customHeight="1" x14ac:dyDescent="0.2">
      <c r="A93" s="192">
        <f t="shared" si="19"/>
        <v>81</v>
      </c>
      <c r="B93" s="193" t="str">
        <f t="shared" si="21"/>
        <v/>
      </c>
      <c r="C93" s="23"/>
      <c r="D93" s="24" t="str">
        <f t="shared" si="22"/>
        <v/>
      </c>
      <c r="E93" s="24" t="str">
        <f t="shared" si="23"/>
        <v/>
      </c>
      <c r="F93" s="25"/>
      <c r="G93" s="25"/>
      <c r="H93" s="71"/>
      <c r="I93" s="132"/>
      <c r="J93" s="26"/>
      <c r="K93" s="27"/>
      <c r="L93" s="68"/>
      <c r="M93" s="27"/>
      <c r="N93" s="68"/>
      <c r="O93" s="28" t="str">
        <f t="shared" si="17"/>
        <v/>
      </c>
      <c r="P93" s="26"/>
      <c r="Q93" s="26"/>
      <c r="R93" s="124" t="str">
        <f t="shared" si="24"/>
        <v/>
      </c>
      <c r="S93" s="29"/>
      <c r="T93" s="30" t="str">
        <f t="shared" si="18"/>
        <v/>
      </c>
      <c r="U93" s="29"/>
      <c r="V93" s="29"/>
      <c r="W93" s="29"/>
      <c r="X93" s="136"/>
      <c r="Y93" s="71"/>
      <c r="Z93" s="25"/>
      <c r="AA93" s="40"/>
      <c r="AB93" s="108"/>
      <c r="AC93" s="109"/>
      <c r="AD93" s="141" t="str">
        <f t="shared" si="25"/>
        <v/>
      </c>
      <c r="AE93" s="108"/>
      <c r="AF93" s="194"/>
      <c r="AG93" s="195"/>
      <c r="AI93" s="184">
        <f t="shared" si="26"/>
        <v>0</v>
      </c>
      <c r="AJ93" s="184">
        <f>IF(AND($G93&lt;&gt;"",AND(H93=※編集不可※選択項目!$C$3,X93="")),1,0)</f>
        <v>0</v>
      </c>
      <c r="AK93" s="184">
        <f t="shared" si="20"/>
        <v>0</v>
      </c>
      <c r="AL93" s="184" t="str">
        <f t="shared" si="27"/>
        <v/>
      </c>
      <c r="AM93" s="196">
        <f t="shared" si="28"/>
        <v>0</v>
      </c>
      <c r="AN93" s="196">
        <f t="shared" si="29"/>
        <v>0</v>
      </c>
    </row>
    <row r="94" spans="1:40" s="163" customFormat="1" ht="34.5" customHeight="1" x14ac:dyDescent="0.2">
      <c r="A94" s="192">
        <f t="shared" si="19"/>
        <v>82</v>
      </c>
      <c r="B94" s="193" t="str">
        <f t="shared" si="21"/>
        <v/>
      </c>
      <c r="C94" s="23"/>
      <c r="D94" s="24" t="str">
        <f t="shared" si="22"/>
        <v/>
      </c>
      <c r="E94" s="24" t="str">
        <f t="shared" si="23"/>
        <v/>
      </c>
      <c r="F94" s="25"/>
      <c r="G94" s="25"/>
      <c r="H94" s="71"/>
      <c r="I94" s="132"/>
      <c r="J94" s="26"/>
      <c r="K94" s="27"/>
      <c r="L94" s="68"/>
      <c r="M94" s="27"/>
      <c r="N94" s="68"/>
      <c r="O94" s="28" t="str">
        <f t="shared" si="17"/>
        <v/>
      </c>
      <c r="P94" s="26"/>
      <c r="Q94" s="26"/>
      <c r="R94" s="124" t="str">
        <f t="shared" si="24"/>
        <v/>
      </c>
      <c r="S94" s="29"/>
      <c r="T94" s="30" t="str">
        <f t="shared" si="18"/>
        <v/>
      </c>
      <c r="U94" s="29"/>
      <c r="V94" s="29"/>
      <c r="W94" s="29"/>
      <c r="X94" s="136"/>
      <c r="Y94" s="71"/>
      <c r="Z94" s="25"/>
      <c r="AA94" s="40"/>
      <c r="AB94" s="108"/>
      <c r="AC94" s="109"/>
      <c r="AD94" s="141" t="str">
        <f t="shared" si="25"/>
        <v/>
      </c>
      <c r="AE94" s="108"/>
      <c r="AF94" s="194"/>
      <c r="AG94" s="195"/>
      <c r="AI94" s="184">
        <f t="shared" si="26"/>
        <v>0</v>
      </c>
      <c r="AJ94" s="184">
        <f>IF(AND($G94&lt;&gt;"",AND(H94=※編集不可※選択項目!$C$3,X94="")),1,0)</f>
        <v>0</v>
      </c>
      <c r="AK94" s="184">
        <f t="shared" si="20"/>
        <v>0</v>
      </c>
      <c r="AL94" s="184" t="str">
        <f t="shared" si="27"/>
        <v/>
      </c>
      <c r="AM94" s="196">
        <f t="shared" si="28"/>
        <v>0</v>
      </c>
      <c r="AN94" s="196">
        <f t="shared" si="29"/>
        <v>0</v>
      </c>
    </row>
    <row r="95" spans="1:40" s="163" customFormat="1" ht="34.5" customHeight="1" x14ac:dyDescent="0.2">
      <c r="A95" s="192">
        <f t="shared" si="19"/>
        <v>83</v>
      </c>
      <c r="B95" s="193" t="str">
        <f t="shared" si="21"/>
        <v/>
      </c>
      <c r="C95" s="23"/>
      <c r="D95" s="24" t="str">
        <f t="shared" si="22"/>
        <v/>
      </c>
      <c r="E95" s="24" t="str">
        <f t="shared" si="23"/>
        <v/>
      </c>
      <c r="F95" s="25"/>
      <c r="G95" s="25"/>
      <c r="H95" s="71"/>
      <c r="I95" s="132"/>
      <c r="J95" s="26"/>
      <c r="K95" s="27"/>
      <c r="L95" s="68"/>
      <c r="M95" s="27"/>
      <c r="N95" s="68"/>
      <c r="O95" s="28" t="str">
        <f t="shared" si="17"/>
        <v/>
      </c>
      <c r="P95" s="26"/>
      <c r="Q95" s="26"/>
      <c r="R95" s="124" t="str">
        <f t="shared" si="24"/>
        <v/>
      </c>
      <c r="S95" s="29"/>
      <c r="T95" s="30" t="str">
        <f t="shared" si="18"/>
        <v/>
      </c>
      <c r="U95" s="29"/>
      <c r="V95" s="29"/>
      <c r="W95" s="29"/>
      <c r="X95" s="136"/>
      <c r="Y95" s="71"/>
      <c r="Z95" s="25"/>
      <c r="AA95" s="40"/>
      <c r="AB95" s="108"/>
      <c r="AC95" s="109"/>
      <c r="AD95" s="141" t="str">
        <f t="shared" si="25"/>
        <v/>
      </c>
      <c r="AE95" s="108"/>
      <c r="AF95" s="194"/>
      <c r="AG95" s="195"/>
      <c r="AI95" s="184">
        <f t="shared" si="26"/>
        <v>0</v>
      </c>
      <c r="AJ95" s="184">
        <f>IF(AND($G95&lt;&gt;"",AND(H95=※編集不可※選択項目!$C$3,X95="")),1,0)</f>
        <v>0</v>
      </c>
      <c r="AK95" s="184">
        <f t="shared" si="20"/>
        <v>0</v>
      </c>
      <c r="AL95" s="184" t="str">
        <f t="shared" si="27"/>
        <v/>
      </c>
      <c r="AM95" s="196">
        <f t="shared" si="28"/>
        <v>0</v>
      </c>
      <c r="AN95" s="196">
        <f t="shared" si="29"/>
        <v>0</v>
      </c>
    </row>
    <row r="96" spans="1:40" s="163" customFormat="1" ht="34.5" customHeight="1" x14ac:dyDescent="0.2">
      <c r="A96" s="192">
        <f t="shared" si="19"/>
        <v>84</v>
      </c>
      <c r="B96" s="193" t="str">
        <f t="shared" si="21"/>
        <v/>
      </c>
      <c r="C96" s="23"/>
      <c r="D96" s="24" t="str">
        <f t="shared" si="22"/>
        <v/>
      </c>
      <c r="E96" s="24" t="str">
        <f t="shared" si="23"/>
        <v/>
      </c>
      <c r="F96" s="25"/>
      <c r="G96" s="25"/>
      <c r="H96" s="71"/>
      <c r="I96" s="132"/>
      <c r="J96" s="26"/>
      <c r="K96" s="27"/>
      <c r="L96" s="68"/>
      <c r="M96" s="27"/>
      <c r="N96" s="68"/>
      <c r="O96" s="28" t="str">
        <f t="shared" si="17"/>
        <v/>
      </c>
      <c r="P96" s="26"/>
      <c r="Q96" s="26"/>
      <c r="R96" s="124" t="str">
        <f t="shared" si="24"/>
        <v/>
      </c>
      <c r="S96" s="29"/>
      <c r="T96" s="30" t="str">
        <f t="shared" si="18"/>
        <v/>
      </c>
      <c r="U96" s="29"/>
      <c r="V96" s="29"/>
      <c r="W96" s="29"/>
      <c r="X96" s="136"/>
      <c r="Y96" s="71"/>
      <c r="Z96" s="25"/>
      <c r="AA96" s="40"/>
      <c r="AB96" s="108"/>
      <c r="AC96" s="109"/>
      <c r="AD96" s="141" t="str">
        <f t="shared" si="25"/>
        <v/>
      </c>
      <c r="AE96" s="108"/>
      <c r="AF96" s="194"/>
      <c r="AG96" s="195"/>
      <c r="AI96" s="184">
        <f t="shared" si="26"/>
        <v>0</v>
      </c>
      <c r="AJ96" s="184">
        <f>IF(AND($G96&lt;&gt;"",AND(H96=※編集不可※選択項目!$C$3,X96="")),1,0)</f>
        <v>0</v>
      </c>
      <c r="AK96" s="184">
        <f t="shared" si="20"/>
        <v>0</v>
      </c>
      <c r="AL96" s="184" t="str">
        <f t="shared" si="27"/>
        <v/>
      </c>
      <c r="AM96" s="196">
        <f t="shared" si="28"/>
        <v>0</v>
      </c>
      <c r="AN96" s="196">
        <f t="shared" si="29"/>
        <v>0</v>
      </c>
    </row>
    <row r="97" spans="1:40" s="163" customFormat="1" ht="34.5" customHeight="1" x14ac:dyDescent="0.2">
      <c r="A97" s="192">
        <f t="shared" si="19"/>
        <v>85</v>
      </c>
      <c r="B97" s="193" t="str">
        <f t="shared" si="21"/>
        <v/>
      </c>
      <c r="C97" s="23"/>
      <c r="D97" s="24" t="str">
        <f t="shared" si="22"/>
        <v/>
      </c>
      <c r="E97" s="24" t="str">
        <f t="shared" si="23"/>
        <v/>
      </c>
      <c r="F97" s="25"/>
      <c r="G97" s="25"/>
      <c r="H97" s="71"/>
      <c r="I97" s="132"/>
      <c r="J97" s="26"/>
      <c r="K97" s="27"/>
      <c r="L97" s="68"/>
      <c r="M97" s="27"/>
      <c r="N97" s="68"/>
      <c r="O97" s="28" t="str">
        <f t="shared" si="17"/>
        <v/>
      </c>
      <c r="P97" s="26"/>
      <c r="Q97" s="26"/>
      <c r="R97" s="124" t="str">
        <f t="shared" si="24"/>
        <v/>
      </c>
      <c r="S97" s="29"/>
      <c r="T97" s="30" t="str">
        <f t="shared" si="18"/>
        <v/>
      </c>
      <c r="U97" s="29"/>
      <c r="V97" s="29"/>
      <c r="W97" s="29"/>
      <c r="X97" s="136"/>
      <c r="Y97" s="71"/>
      <c r="Z97" s="25"/>
      <c r="AA97" s="40"/>
      <c r="AB97" s="108"/>
      <c r="AC97" s="109"/>
      <c r="AD97" s="141" t="str">
        <f t="shared" si="25"/>
        <v/>
      </c>
      <c r="AE97" s="108"/>
      <c r="AF97" s="194"/>
      <c r="AG97" s="195"/>
      <c r="AI97" s="184">
        <f t="shared" si="26"/>
        <v>0</v>
      </c>
      <c r="AJ97" s="184">
        <f>IF(AND($G97&lt;&gt;"",AND(H97=※編集不可※選択項目!$C$3,X97="")),1,0)</f>
        <v>0</v>
      </c>
      <c r="AK97" s="184">
        <f t="shared" si="20"/>
        <v>0</v>
      </c>
      <c r="AL97" s="184" t="str">
        <f t="shared" si="27"/>
        <v/>
      </c>
      <c r="AM97" s="196">
        <f t="shared" si="28"/>
        <v>0</v>
      </c>
      <c r="AN97" s="196">
        <f t="shared" si="29"/>
        <v>0</v>
      </c>
    </row>
    <row r="98" spans="1:40" s="163" customFormat="1" ht="34.5" customHeight="1" x14ac:dyDescent="0.2">
      <c r="A98" s="192">
        <f t="shared" si="19"/>
        <v>86</v>
      </c>
      <c r="B98" s="193" t="str">
        <f t="shared" si="21"/>
        <v/>
      </c>
      <c r="C98" s="23"/>
      <c r="D98" s="24" t="str">
        <f t="shared" si="22"/>
        <v/>
      </c>
      <c r="E98" s="24" t="str">
        <f t="shared" si="23"/>
        <v/>
      </c>
      <c r="F98" s="25"/>
      <c r="G98" s="25"/>
      <c r="H98" s="71"/>
      <c r="I98" s="132"/>
      <c r="J98" s="26"/>
      <c r="K98" s="27"/>
      <c r="L98" s="68"/>
      <c r="M98" s="27"/>
      <c r="N98" s="68"/>
      <c r="O98" s="28" t="str">
        <f t="shared" si="17"/>
        <v/>
      </c>
      <c r="P98" s="26"/>
      <c r="Q98" s="26"/>
      <c r="R98" s="124" t="str">
        <f t="shared" si="24"/>
        <v/>
      </c>
      <c r="S98" s="29"/>
      <c r="T98" s="30" t="str">
        <f t="shared" si="18"/>
        <v/>
      </c>
      <c r="U98" s="29"/>
      <c r="V98" s="29"/>
      <c r="W98" s="29"/>
      <c r="X98" s="136"/>
      <c r="Y98" s="71"/>
      <c r="Z98" s="25"/>
      <c r="AA98" s="40"/>
      <c r="AB98" s="108"/>
      <c r="AC98" s="109"/>
      <c r="AD98" s="141" t="str">
        <f t="shared" si="25"/>
        <v/>
      </c>
      <c r="AE98" s="108"/>
      <c r="AF98" s="194"/>
      <c r="AG98" s="195"/>
      <c r="AI98" s="184">
        <f t="shared" si="26"/>
        <v>0</v>
      </c>
      <c r="AJ98" s="184">
        <f>IF(AND($G98&lt;&gt;"",AND(H98=※編集不可※選択項目!$C$3,X98="")),1,0)</f>
        <v>0</v>
      </c>
      <c r="AK98" s="184">
        <f t="shared" si="20"/>
        <v>0</v>
      </c>
      <c r="AL98" s="184" t="str">
        <f t="shared" si="27"/>
        <v/>
      </c>
      <c r="AM98" s="196">
        <f t="shared" si="28"/>
        <v>0</v>
      </c>
      <c r="AN98" s="196">
        <f t="shared" si="29"/>
        <v>0</v>
      </c>
    </row>
    <row r="99" spans="1:40" s="163" customFormat="1" ht="34.5" customHeight="1" x14ac:dyDescent="0.2">
      <c r="A99" s="192">
        <f t="shared" si="19"/>
        <v>87</v>
      </c>
      <c r="B99" s="193" t="str">
        <f t="shared" si="21"/>
        <v/>
      </c>
      <c r="C99" s="23"/>
      <c r="D99" s="24" t="str">
        <f t="shared" si="22"/>
        <v/>
      </c>
      <c r="E99" s="24" t="str">
        <f t="shared" si="23"/>
        <v/>
      </c>
      <c r="F99" s="25"/>
      <c r="G99" s="25"/>
      <c r="H99" s="71"/>
      <c r="I99" s="132"/>
      <c r="J99" s="26"/>
      <c r="K99" s="27"/>
      <c r="L99" s="68"/>
      <c r="M99" s="27"/>
      <c r="N99" s="68"/>
      <c r="O99" s="28" t="str">
        <f t="shared" si="17"/>
        <v/>
      </c>
      <c r="P99" s="26"/>
      <c r="Q99" s="26"/>
      <c r="R99" s="124" t="str">
        <f t="shared" si="24"/>
        <v/>
      </c>
      <c r="S99" s="29"/>
      <c r="T99" s="30" t="str">
        <f t="shared" si="18"/>
        <v/>
      </c>
      <c r="U99" s="29"/>
      <c r="V99" s="29"/>
      <c r="W99" s="29"/>
      <c r="X99" s="136"/>
      <c r="Y99" s="71"/>
      <c r="Z99" s="25"/>
      <c r="AA99" s="40"/>
      <c r="AB99" s="108"/>
      <c r="AC99" s="109"/>
      <c r="AD99" s="141" t="str">
        <f t="shared" si="25"/>
        <v/>
      </c>
      <c r="AE99" s="108"/>
      <c r="AF99" s="194"/>
      <c r="AG99" s="195"/>
      <c r="AI99" s="184">
        <f t="shared" si="26"/>
        <v>0</v>
      </c>
      <c r="AJ99" s="184">
        <f>IF(AND($G99&lt;&gt;"",AND(H99=※編集不可※選択項目!$C$3,X99="")),1,0)</f>
        <v>0</v>
      </c>
      <c r="AK99" s="184">
        <f t="shared" si="20"/>
        <v>0</v>
      </c>
      <c r="AL99" s="184" t="str">
        <f t="shared" si="27"/>
        <v/>
      </c>
      <c r="AM99" s="196">
        <f t="shared" si="28"/>
        <v>0</v>
      </c>
      <c r="AN99" s="196">
        <f t="shared" si="29"/>
        <v>0</v>
      </c>
    </row>
    <row r="100" spans="1:40" s="163" customFormat="1" ht="34.5" customHeight="1" x14ac:dyDescent="0.2">
      <c r="A100" s="192">
        <f t="shared" si="19"/>
        <v>88</v>
      </c>
      <c r="B100" s="193" t="str">
        <f t="shared" si="21"/>
        <v/>
      </c>
      <c r="C100" s="23"/>
      <c r="D100" s="24" t="str">
        <f t="shared" si="22"/>
        <v/>
      </c>
      <c r="E100" s="24" t="str">
        <f t="shared" si="23"/>
        <v/>
      </c>
      <c r="F100" s="25"/>
      <c r="G100" s="25"/>
      <c r="H100" s="71"/>
      <c r="I100" s="132"/>
      <c r="J100" s="26"/>
      <c r="K100" s="27"/>
      <c r="L100" s="68"/>
      <c r="M100" s="27"/>
      <c r="N100" s="68"/>
      <c r="O100" s="28" t="str">
        <f t="shared" si="17"/>
        <v/>
      </c>
      <c r="P100" s="26"/>
      <c r="Q100" s="26"/>
      <c r="R100" s="124" t="str">
        <f t="shared" si="24"/>
        <v/>
      </c>
      <c r="S100" s="29"/>
      <c r="T100" s="30" t="str">
        <f t="shared" si="18"/>
        <v/>
      </c>
      <c r="U100" s="29"/>
      <c r="V100" s="29"/>
      <c r="W100" s="29"/>
      <c r="X100" s="136"/>
      <c r="Y100" s="71"/>
      <c r="Z100" s="25"/>
      <c r="AA100" s="40"/>
      <c r="AB100" s="108"/>
      <c r="AC100" s="109"/>
      <c r="AD100" s="141" t="str">
        <f t="shared" si="25"/>
        <v/>
      </c>
      <c r="AE100" s="108"/>
      <c r="AF100" s="194"/>
      <c r="AG100" s="195"/>
      <c r="AI100" s="184">
        <f t="shared" si="26"/>
        <v>0</v>
      </c>
      <c r="AJ100" s="184">
        <f>IF(AND($G100&lt;&gt;"",AND(H100=※編集不可※選択項目!$C$3,X100="")),1,0)</f>
        <v>0</v>
      </c>
      <c r="AK100" s="184">
        <f t="shared" si="20"/>
        <v>0</v>
      </c>
      <c r="AL100" s="184" t="str">
        <f t="shared" si="27"/>
        <v/>
      </c>
      <c r="AM100" s="196">
        <f t="shared" si="28"/>
        <v>0</v>
      </c>
      <c r="AN100" s="196">
        <f t="shared" si="29"/>
        <v>0</v>
      </c>
    </row>
    <row r="101" spans="1:40" s="163" customFormat="1" ht="34.5" customHeight="1" x14ac:dyDescent="0.2">
      <c r="A101" s="192">
        <f t="shared" si="19"/>
        <v>89</v>
      </c>
      <c r="B101" s="193" t="str">
        <f t="shared" si="21"/>
        <v/>
      </c>
      <c r="C101" s="23"/>
      <c r="D101" s="24" t="str">
        <f t="shared" si="22"/>
        <v/>
      </c>
      <c r="E101" s="24" t="str">
        <f t="shared" si="23"/>
        <v/>
      </c>
      <c r="F101" s="25"/>
      <c r="G101" s="25"/>
      <c r="H101" s="71"/>
      <c r="I101" s="132"/>
      <c r="J101" s="26"/>
      <c r="K101" s="27"/>
      <c r="L101" s="68"/>
      <c r="M101" s="27"/>
      <c r="N101" s="68"/>
      <c r="O101" s="28" t="str">
        <f t="shared" si="17"/>
        <v/>
      </c>
      <c r="P101" s="26"/>
      <c r="Q101" s="26"/>
      <c r="R101" s="124" t="str">
        <f t="shared" si="24"/>
        <v/>
      </c>
      <c r="S101" s="29"/>
      <c r="T101" s="30" t="str">
        <f t="shared" si="18"/>
        <v/>
      </c>
      <c r="U101" s="29"/>
      <c r="V101" s="29"/>
      <c r="W101" s="29"/>
      <c r="X101" s="136"/>
      <c r="Y101" s="71"/>
      <c r="Z101" s="25"/>
      <c r="AA101" s="40"/>
      <c r="AB101" s="108"/>
      <c r="AC101" s="109"/>
      <c r="AD101" s="141" t="str">
        <f t="shared" si="25"/>
        <v/>
      </c>
      <c r="AE101" s="108"/>
      <c r="AF101" s="194"/>
      <c r="AG101" s="195"/>
      <c r="AI101" s="184">
        <f t="shared" si="26"/>
        <v>0</v>
      </c>
      <c r="AJ101" s="184">
        <f>IF(AND($G101&lt;&gt;"",AND(H101=※編集不可※選択項目!$C$3,X101="")),1,0)</f>
        <v>0</v>
      </c>
      <c r="AK101" s="184">
        <f t="shared" si="20"/>
        <v>0</v>
      </c>
      <c r="AL101" s="184" t="str">
        <f t="shared" si="27"/>
        <v/>
      </c>
      <c r="AM101" s="196">
        <f t="shared" si="28"/>
        <v>0</v>
      </c>
      <c r="AN101" s="196">
        <f t="shared" si="29"/>
        <v>0</v>
      </c>
    </row>
    <row r="102" spans="1:40" s="163" customFormat="1" ht="34.5" customHeight="1" x14ac:dyDescent="0.2">
      <c r="A102" s="192">
        <f t="shared" si="19"/>
        <v>90</v>
      </c>
      <c r="B102" s="193" t="str">
        <f t="shared" si="21"/>
        <v/>
      </c>
      <c r="C102" s="23"/>
      <c r="D102" s="24" t="str">
        <f t="shared" si="22"/>
        <v/>
      </c>
      <c r="E102" s="24" t="str">
        <f t="shared" si="23"/>
        <v/>
      </c>
      <c r="F102" s="25"/>
      <c r="G102" s="25"/>
      <c r="H102" s="71"/>
      <c r="I102" s="132"/>
      <c r="J102" s="26"/>
      <c r="K102" s="27"/>
      <c r="L102" s="68"/>
      <c r="M102" s="27"/>
      <c r="N102" s="68"/>
      <c r="O102" s="28" t="str">
        <f t="shared" si="17"/>
        <v/>
      </c>
      <c r="P102" s="26"/>
      <c r="Q102" s="26"/>
      <c r="R102" s="124" t="str">
        <f t="shared" si="24"/>
        <v/>
      </c>
      <c r="S102" s="29"/>
      <c r="T102" s="30" t="str">
        <f t="shared" si="18"/>
        <v/>
      </c>
      <c r="U102" s="29"/>
      <c r="V102" s="29"/>
      <c r="W102" s="29"/>
      <c r="X102" s="136"/>
      <c r="Y102" s="71"/>
      <c r="Z102" s="25"/>
      <c r="AA102" s="40"/>
      <c r="AB102" s="108"/>
      <c r="AC102" s="109"/>
      <c r="AD102" s="141" t="str">
        <f t="shared" si="25"/>
        <v/>
      </c>
      <c r="AE102" s="108"/>
      <c r="AF102" s="194"/>
      <c r="AG102" s="195"/>
      <c r="AI102" s="184">
        <f t="shared" si="26"/>
        <v>0</v>
      </c>
      <c r="AJ102" s="184">
        <f>IF(AND($G102&lt;&gt;"",AND(H102=※編集不可※選択項目!$C$3,X102="")),1,0)</f>
        <v>0</v>
      </c>
      <c r="AK102" s="184">
        <f t="shared" si="20"/>
        <v>0</v>
      </c>
      <c r="AL102" s="184" t="str">
        <f t="shared" si="27"/>
        <v/>
      </c>
      <c r="AM102" s="196">
        <f t="shared" si="28"/>
        <v>0</v>
      </c>
      <c r="AN102" s="196">
        <f t="shared" si="29"/>
        <v>0</v>
      </c>
    </row>
    <row r="103" spans="1:40" s="163" customFormat="1" ht="34.5" customHeight="1" x14ac:dyDescent="0.2">
      <c r="A103" s="192">
        <f t="shared" si="19"/>
        <v>91</v>
      </c>
      <c r="B103" s="193" t="str">
        <f t="shared" si="21"/>
        <v/>
      </c>
      <c r="C103" s="23"/>
      <c r="D103" s="24" t="str">
        <f t="shared" si="22"/>
        <v/>
      </c>
      <c r="E103" s="24" t="str">
        <f t="shared" si="23"/>
        <v/>
      </c>
      <c r="F103" s="25"/>
      <c r="G103" s="25"/>
      <c r="H103" s="71"/>
      <c r="I103" s="132"/>
      <c r="J103" s="26"/>
      <c r="K103" s="27"/>
      <c r="L103" s="68"/>
      <c r="M103" s="27"/>
      <c r="N103" s="68"/>
      <c r="O103" s="28" t="str">
        <f t="shared" si="17"/>
        <v/>
      </c>
      <c r="P103" s="26"/>
      <c r="Q103" s="26"/>
      <c r="R103" s="124" t="str">
        <f t="shared" si="24"/>
        <v/>
      </c>
      <c r="S103" s="29"/>
      <c r="T103" s="30" t="str">
        <f t="shared" si="18"/>
        <v/>
      </c>
      <c r="U103" s="29"/>
      <c r="V103" s="29"/>
      <c r="W103" s="29"/>
      <c r="X103" s="136"/>
      <c r="Y103" s="71"/>
      <c r="Z103" s="25"/>
      <c r="AA103" s="40"/>
      <c r="AB103" s="108"/>
      <c r="AC103" s="109"/>
      <c r="AD103" s="141" t="str">
        <f t="shared" si="25"/>
        <v/>
      </c>
      <c r="AE103" s="108"/>
      <c r="AF103" s="194"/>
      <c r="AG103" s="195"/>
      <c r="AI103" s="184">
        <f t="shared" si="26"/>
        <v>0</v>
      </c>
      <c r="AJ103" s="184">
        <f>IF(AND($G103&lt;&gt;"",AND(H103=※編集不可※選択項目!$C$3,X103="")),1,0)</f>
        <v>0</v>
      </c>
      <c r="AK103" s="184">
        <f t="shared" si="20"/>
        <v>0</v>
      </c>
      <c r="AL103" s="184" t="str">
        <f t="shared" si="27"/>
        <v/>
      </c>
      <c r="AM103" s="196">
        <f t="shared" si="28"/>
        <v>0</v>
      </c>
      <c r="AN103" s="196">
        <f t="shared" si="29"/>
        <v>0</v>
      </c>
    </row>
    <row r="104" spans="1:40" s="163" customFormat="1" ht="34.5" customHeight="1" x14ac:dyDescent="0.2">
      <c r="A104" s="192">
        <f t="shared" si="19"/>
        <v>92</v>
      </c>
      <c r="B104" s="193" t="str">
        <f t="shared" si="21"/>
        <v/>
      </c>
      <c r="C104" s="23"/>
      <c r="D104" s="24" t="str">
        <f t="shared" si="22"/>
        <v/>
      </c>
      <c r="E104" s="24" t="str">
        <f t="shared" si="23"/>
        <v/>
      </c>
      <c r="F104" s="25"/>
      <c r="G104" s="25"/>
      <c r="H104" s="71"/>
      <c r="I104" s="132"/>
      <c r="J104" s="26"/>
      <c r="K104" s="27"/>
      <c r="L104" s="68"/>
      <c r="M104" s="27"/>
      <c r="N104" s="68"/>
      <c r="O104" s="28" t="str">
        <f t="shared" si="17"/>
        <v/>
      </c>
      <c r="P104" s="26"/>
      <c r="Q104" s="26"/>
      <c r="R104" s="124" t="str">
        <f t="shared" si="24"/>
        <v/>
      </c>
      <c r="S104" s="29"/>
      <c r="T104" s="30" t="str">
        <f t="shared" si="18"/>
        <v/>
      </c>
      <c r="U104" s="29"/>
      <c r="V104" s="29"/>
      <c r="W104" s="29"/>
      <c r="X104" s="136"/>
      <c r="Y104" s="71"/>
      <c r="Z104" s="25"/>
      <c r="AA104" s="40"/>
      <c r="AB104" s="108"/>
      <c r="AC104" s="109"/>
      <c r="AD104" s="141" t="str">
        <f t="shared" si="25"/>
        <v/>
      </c>
      <c r="AE104" s="108"/>
      <c r="AF104" s="194"/>
      <c r="AG104" s="195"/>
      <c r="AI104" s="184">
        <f t="shared" si="26"/>
        <v>0</v>
      </c>
      <c r="AJ104" s="184">
        <f>IF(AND($G104&lt;&gt;"",AND(H104=※編集不可※選択項目!$C$3,X104="")),1,0)</f>
        <v>0</v>
      </c>
      <c r="AK104" s="184">
        <f t="shared" si="20"/>
        <v>0</v>
      </c>
      <c r="AL104" s="184" t="str">
        <f t="shared" si="27"/>
        <v/>
      </c>
      <c r="AM104" s="196">
        <f t="shared" si="28"/>
        <v>0</v>
      </c>
      <c r="AN104" s="196">
        <f t="shared" si="29"/>
        <v>0</v>
      </c>
    </row>
    <row r="105" spans="1:40" s="163" customFormat="1" ht="34.5" customHeight="1" x14ac:dyDescent="0.2">
      <c r="A105" s="192">
        <f t="shared" si="19"/>
        <v>93</v>
      </c>
      <c r="B105" s="193" t="str">
        <f t="shared" si="21"/>
        <v/>
      </c>
      <c r="C105" s="23"/>
      <c r="D105" s="24" t="str">
        <f t="shared" si="22"/>
        <v/>
      </c>
      <c r="E105" s="24" t="str">
        <f t="shared" si="23"/>
        <v/>
      </c>
      <c r="F105" s="25"/>
      <c r="G105" s="25"/>
      <c r="H105" s="71"/>
      <c r="I105" s="132"/>
      <c r="J105" s="26"/>
      <c r="K105" s="27"/>
      <c r="L105" s="68"/>
      <c r="M105" s="27"/>
      <c r="N105" s="68"/>
      <c r="O105" s="28" t="str">
        <f t="shared" si="17"/>
        <v/>
      </c>
      <c r="P105" s="26"/>
      <c r="Q105" s="26"/>
      <c r="R105" s="124" t="str">
        <f t="shared" si="24"/>
        <v/>
      </c>
      <c r="S105" s="29"/>
      <c r="T105" s="30" t="str">
        <f t="shared" si="18"/>
        <v/>
      </c>
      <c r="U105" s="29"/>
      <c r="V105" s="29"/>
      <c r="W105" s="29"/>
      <c r="X105" s="136"/>
      <c r="Y105" s="71"/>
      <c r="Z105" s="25"/>
      <c r="AA105" s="40"/>
      <c r="AB105" s="108"/>
      <c r="AC105" s="109"/>
      <c r="AD105" s="141" t="str">
        <f t="shared" si="25"/>
        <v/>
      </c>
      <c r="AE105" s="108"/>
      <c r="AF105" s="194"/>
      <c r="AG105" s="195"/>
      <c r="AI105" s="184">
        <f t="shared" si="26"/>
        <v>0</v>
      </c>
      <c r="AJ105" s="184">
        <f>IF(AND($G105&lt;&gt;"",AND(H105=※編集不可※選択項目!$C$3,X105="")),1,0)</f>
        <v>0</v>
      </c>
      <c r="AK105" s="184">
        <f t="shared" si="20"/>
        <v>0</v>
      </c>
      <c r="AL105" s="184" t="str">
        <f t="shared" si="27"/>
        <v/>
      </c>
      <c r="AM105" s="196">
        <f t="shared" si="28"/>
        <v>0</v>
      </c>
      <c r="AN105" s="196">
        <f t="shared" si="29"/>
        <v>0</v>
      </c>
    </row>
    <row r="106" spans="1:40" s="163" customFormat="1" ht="34.5" customHeight="1" x14ac:dyDescent="0.2">
      <c r="A106" s="192">
        <f t="shared" si="19"/>
        <v>94</v>
      </c>
      <c r="B106" s="193" t="str">
        <f t="shared" si="21"/>
        <v/>
      </c>
      <c r="C106" s="23"/>
      <c r="D106" s="24" t="str">
        <f t="shared" si="22"/>
        <v/>
      </c>
      <c r="E106" s="24" t="str">
        <f t="shared" si="23"/>
        <v/>
      </c>
      <c r="F106" s="25"/>
      <c r="G106" s="25"/>
      <c r="H106" s="71"/>
      <c r="I106" s="132"/>
      <c r="J106" s="26"/>
      <c r="K106" s="27"/>
      <c r="L106" s="68"/>
      <c r="M106" s="27"/>
      <c r="N106" s="68"/>
      <c r="O106" s="28" t="str">
        <f t="shared" si="17"/>
        <v/>
      </c>
      <c r="P106" s="26"/>
      <c r="Q106" s="26"/>
      <c r="R106" s="124" t="str">
        <f t="shared" si="24"/>
        <v/>
      </c>
      <c r="S106" s="29"/>
      <c r="T106" s="30" t="str">
        <f t="shared" si="18"/>
        <v/>
      </c>
      <c r="U106" s="29"/>
      <c r="V106" s="29"/>
      <c r="W106" s="29"/>
      <c r="X106" s="136"/>
      <c r="Y106" s="71"/>
      <c r="Z106" s="25"/>
      <c r="AA106" s="40"/>
      <c r="AB106" s="108"/>
      <c r="AC106" s="109"/>
      <c r="AD106" s="141" t="str">
        <f t="shared" si="25"/>
        <v/>
      </c>
      <c r="AE106" s="108"/>
      <c r="AF106" s="194"/>
      <c r="AG106" s="195"/>
      <c r="AI106" s="184">
        <f t="shared" si="26"/>
        <v>0</v>
      </c>
      <c r="AJ106" s="184">
        <f>IF(AND($G106&lt;&gt;"",AND(H106=※編集不可※選択項目!$C$3,X106="")),1,0)</f>
        <v>0</v>
      </c>
      <c r="AK106" s="184">
        <f t="shared" si="20"/>
        <v>0</v>
      </c>
      <c r="AL106" s="184" t="str">
        <f t="shared" si="27"/>
        <v/>
      </c>
      <c r="AM106" s="196">
        <f t="shared" si="28"/>
        <v>0</v>
      </c>
      <c r="AN106" s="196">
        <f t="shared" si="29"/>
        <v>0</v>
      </c>
    </row>
    <row r="107" spans="1:40" s="163" customFormat="1" ht="34.5" customHeight="1" x14ac:dyDescent="0.2">
      <c r="A107" s="192">
        <f t="shared" si="19"/>
        <v>95</v>
      </c>
      <c r="B107" s="193" t="str">
        <f t="shared" si="21"/>
        <v/>
      </c>
      <c r="C107" s="23"/>
      <c r="D107" s="24" t="str">
        <f t="shared" si="22"/>
        <v/>
      </c>
      <c r="E107" s="24" t="str">
        <f t="shared" si="23"/>
        <v/>
      </c>
      <c r="F107" s="25"/>
      <c r="G107" s="25"/>
      <c r="H107" s="71"/>
      <c r="I107" s="132"/>
      <c r="J107" s="26"/>
      <c r="K107" s="27"/>
      <c r="L107" s="68"/>
      <c r="M107" s="27"/>
      <c r="N107" s="68"/>
      <c r="O107" s="28" t="str">
        <f t="shared" si="17"/>
        <v/>
      </c>
      <c r="P107" s="26"/>
      <c r="Q107" s="26"/>
      <c r="R107" s="124" t="str">
        <f t="shared" si="24"/>
        <v/>
      </c>
      <c r="S107" s="29"/>
      <c r="T107" s="30" t="str">
        <f t="shared" si="18"/>
        <v/>
      </c>
      <c r="U107" s="29"/>
      <c r="V107" s="29"/>
      <c r="W107" s="29"/>
      <c r="X107" s="136"/>
      <c r="Y107" s="71"/>
      <c r="Z107" s="25"/>
      <c r="AA107" s="40"/>
      <c r="AB107" s="108"/>
      <c r="AC107" s="109"/>
      <c r="AD107" s="141" t="str">
        <f t="shared" si="25"/>
        <v/>
      </c>
      <c r="AE107" s="108"/>
      <c r="AF107" s="194"/>
      <c r="AG107" s="195"/>
      <c r="AI107" s="184">
        <f t="shared" si="26"/>
        <v>0</v>
      </c>
      <c r="AJ107" s="184">
        <f>IF(AND($G107&lt;&gt;"",AND(H107=※編集不可※選択項目!$C$3,X107="")),1,0)</f>
        <v>0</v>
      </c>
      <c r="AK107" s="184">
        <f t="shared" si="20"/>
        <v>0</v>
      </c>
      <c r="AL107" s="184" t="str">
        <f t="shared" si="27"/>
        <v/>
      </c>
      <c r="AM107" s="196">
        <f t="shared" si="28"/>
        <v>0</v>
      </c>
      <c r="AN107" s="196">
        <f t="shared" si="29"/>
        <v>0</v>
      </c>
    </row>
    <row r="108" spans="1:40" s="163" customFormat="1" ht="34.5" customHeight="1" x14ac:dyDescent="0.2">
      <c r="A108" s="192">
        <f t="shared" si="19"/>
        <v>96</v>
      </c>
      <c r="B108" s="193" t="str">
        <f t="shared" si="21"/>
        <v/>
      </c>
      <c r="C108" s="23"/>
      <c r="D108" s="24" t="str">
        <f t="shared" si="22"/>
        <v/>
      </c>
      <c r="E108" s="24" t="str">
        <f t="shared" si="23"/>
        <v/>
      </c>
      <c r="F108" s="25"/>
      <c r="G108" s="25"/>
      <c r="H108" s="71"/>
      <c r="I108" s="132"/>
      <c r="J108" s="26"/>
      <c r="K108" s="27"/>
      <c r="L108" s="68"/>
      <c r="M108" s="27"/>
      <c r="N108" s="68"/>
      <c r="O108" s="28" t="str">
        <f t="shared" si="17"/>
        <v/>
      </c>
      <c r="P108" s="26"/>
      <c r="Q108" s="26"/>
      <c r="R108" s="124" t="str">
        <f t="shared" si="24"/>
        <v/>
      </c>
      <c r="S108" s="29"/>
      <c r="T108" s="30" t="str">
        <f t="shared" si="18"/>
        <v/>
      </c>
      <c r="U108" s="29"/>
      <c r="V108" s="29"/>
      <c r="W108" s="29"/>
      <c r="X108" s="136"/>
      <c r="Y108" s="71"/>
      <c r="Z108" s="25"/>
      <c r="AA108" s="40"/>
      <c r="AB108" s="108"/>
      <c r="AC108" s="109"/>
      <c r="AD108" s="141" t="str">
        <f t="shared" si="25"/>
        <v/>
      </c>
      <c r="AE108" s="108"/>
      <c r="AF108" s="194"/>
      <c r="AG108" s="195"/>
      <c r="AI108" s="184">
        <f t="shared" si="26"/>
        <v>0</v>
      </c>
      <c r="AJ108" s="184">
        <f>IF(AND($G108&lt;&gt;"",AND(H108=※編集不可※選択項目!$C$3,X108="")),1,0)</f>
        <v>0</v>
      </c>
      <c r="AK108" s="184">
        <f t="shared" si="20"/>
        <v>0</v>
      </c>
      <c r="AL108" s="184" t="str">
        <f t="shared" si="27"/>
        <v/>
      </c>
      <c r="AM108" s="196">
        <f t="shared" si="28"/>
        <v>0</v>
      </c>
      <c r="AN108" s="196">
        <f t="shared" si="29"/>
        <v>0</v>
      </c>
    </row>
    <row r="109" spans="1:40" s="163" customFormat="1" ht="34.5" customHeight="1" x14ac:dyDescent="0.2">
      <c r="A109" s="192">
        <f t="shared" si="19"/>
        <v>97</v>
      </c>
      <c r="B109" s="193" t="str">
        <f t="shared" si="21"/>
        <v/>
      </c>
      <c r="C109" s="23"/>
      <c r="D109" s="24" t="str">
        <f t="shared" si="22"/>
        <v/>
      </c>
      <c r="E109" s="24" t="str">
        <f t="shared" si="23"/>
        <v/>
      </c>
      <c r="F109" s="25"/>
      <c r="G109" s="25"/>
      <c r="H109" s="71"/>
      <c r="I109" s="132"/>
      <c r="J109" s="26"/>
      <c r="K109" s="27"/>
      <c r="L109" s="68"/>
      <c r="M109" s="27"/>
      <c r="N109" s="68"/>
      <c r="O109" s="28" t="str">
        <f t="shared" si="17"/>
        <v/>
      </c>
      <c r="P109" s="26"/>
      <c r="Q109" s="26"/>
      <c r="R109" s="124" t="str">
        <f t="shared" si="24"/>
        <v/>
      </c>
      <c r="S109" s="29"/>
      <c r="T109" s="30" t="str">
        <f t="shared" si="18"/>
        <v/>
      </c>
      <c r="U109" s="29"/>
      <c r="V109" s="29"/>
      <c r="W109" s="29"/>
      <c r="X109" s="136"/>
      <c r="Y109" s="71"/>
      <c r="Z109" s="25"/>
      <c r="AA109" s="40"/>
      <c r="AB109" s="108"/>
      <c r="AC109" s="109"/>
      <c r="AD109" s="141" t="str">
        <f t="shared" si="25"/>
        <v/>
      </c>
      <c r="AE109" s="108"/>
      <c r="AF109" s="194"/>
      <c r="AG109" s="195"/>
      <c r="AI109" s="184">
        <f t="shared" si="26"/>
        <v>0</v>
      </c>
      <c r="AJ109" s="184">
        <f>IF(AND($G109&lt;&gt;"",AND(H109=※編集不可※選択項目!$C$3,X109="")),1,0)</f>
        <v>0</v>
      </c>
      <c r="AK109" s="184">
        <f t="shared" si="20"/>
        <v>0</v>
      </c>
      <c r="AL109" s="184" t="str">
        <f t="shared" si="27"/>
        <v/>
      </c>
      <c r="AM109" s="196">
        <f t="shared" si="28"/>
        <v>0</v>
      </c>
      <c r="AN109" s="196">
        <f t="shared" si="29"/>
        <v>0</v>
      </c>
    </row>
    <row r="110" spans="1:40" s="163" customFormat="1" ht="34.5" customHeight="1" x14ac:dyDescent="0.2">
      <c r="A110" s="192">
        <f t="shared" si="19"/>
        <v>98</v>
      </c>
      <c r="B110" s="193" t="str">
        <f t="shared" si="21"/>
        <v/>
      </c>
      <c r="C110" s="23"/>
      <c r="D110" s="24" t="str">
        <f t="shared" si="22"/>
        <v/>
      </c>
      <c r="E110" s="24" t="str">
        <f t="shared" si="23"/>
        <v/>
      </c>
      <c r="F110" s="25"/>
      <c r="G110" s="25"/>
      <c r="H110" s="71"/>
      <c r="I110" s="132"/>
      <c r="J110" s="26"/>
      <c r="K110" s="27"/>
      <c r="L110" s="68"/>
      <c r="M110" s="27"/>
      <c r="N110" s="68"/>
      <c r="O110" s="28" t="str">
        <f t="shared" si="17"/>
        <v/>
      </c>
      <c r="P110" s="26"/>
      <c r="Q110" s="26"/>
      <c r="R110" s="124" t="str">
        <f t="shared" si="24"/>
        <v/>
      </c>
      <c r="S110" s="29"/>
      <c r="T110" s="30" t="str">
        <f t="shared" si="18"/>
        <v/>
      </c>
      <c r="U110" s="29"/>
      <c r="V110" s="29"/>
      <c r="W110" s="29"/>
      <c r="X110" s="136"/>
      <c r="Y110" s="71"/>
      <c r="Z110" s="25"/>
      <c r="AA110" s="40"/>
      <c r="AB110" s="108"/>
      <c r="AC110" s="109"/>
      <c r="AD110" s="141" t="str">
        <f t="shared" si="25"/>
        <v/>
      </c>
      <c r="AE110" s="108"/>
      <c r="AF110" s="194"/>
      <c r="AG110" s="195"/>
      <c r="AI110" s="184">
        <f t="shared" si="26"/>
        <v>0</v>
      </c>
      <c r="AJ110" s="184">
        <f>IF(AND($G110&lt;&gt;"",AND(H110=※編集不可※選択項目!$C$3,X110="")),1,0)</f>
        <v>0</v>
      </c>
      <c r="AK110" s="184">
        <f t="shared" si="20"/>
        <v>0</v>
      </c>
      <c r="AL110" s="184" t="str">
        <f t="shared" si="27"/>
        <v/>
      </c>
      <c r="AM110" s="196">
        <f t="shared" si="28"/>
        <v>0</v>
      </c>
      <c r="AN110" s="196">
        <f t="shared" si="29"/>
        <v>0</v>
      </c>
    </row>
    <row r="111" spans="1:40" s="163" customFormat="1" ht="34.5" customHeight="1" x14ac:dyDescent="0.2">
      <c r="A111" s="192">
        <f t="shared" si="19"/>
        <v>99</v>
      </c>
      <c r="B111" s="193" t="str">
        <f t="shared" si="21"/>
        <v/>
      </c>
      <c r="C111" s="23"/>
      <c r="D111" s="24" t="str">
        <f t="shared" si="22"/>
        <v/>
      </c>
      <c r="E111" s="24" t="str">
        <f t="shared" si="23"/>
        <v/>
      </c>
      <c r="F111" s="25"/>
      <c r="G111" s="25"/>
      <c r="H111" s="71"/>
      <c r="I111" s="132"/>
      <c r="J111" s="26"/>
      <c r="K111" s="27"/>
      <c r="L111" s="68"/>
      <c r="M111" s="27"/>
      <c r="N111" s="68"/>
      <c r="O111" s="28" t="str">
        <f t="shared" si="17"/>
        <v/>
      </c>
      <c r="P111" s="26"/>
      <c r="Q111" s="26"/>
      <c r="R111" s="124" t="str">
        <f t="shared" si="24"/>
        <v/>
      </c>
      <c r="S111" s="29"/>
      <c r="T111" s="30" t="str">
        <f t="shared" si="18"/>
        <v/>
      </c>
      <c r="U111" s="29"/>
      <c r="V111" s="29"/>
      <c r="W111" s="29"/>
      <c r="X111" s="136"/>
      <c r="Y111" s="71"/>
      <c r="Z111" s="25"/>
      <c r="AA111" s="40"/>
      <c r="AB111" s="108"/>
      <c r="AC111" s="109"/>
      <c r="AD111" s="141" t="str">
        <f t="shared" si="25"/>
        <v/>
      </c>
      <c r="AE111" s="108"/>
      <c r="AF111" s="194"/>
      <c r="AG111" s="195"/>
      <c r="AI111" s="184">
        <f t="shared" si="26"/>
        <v>0</v>
      </c>
      <c r="AJ111" s="184">
        <f>IF(AND($G111&lt;&gt;"",AND(H111=※編集不可※選択項目!$C$3,X111="")),1,0)</f>
        <v>0</v>
      </c>
      <c r="AK111" s="184">
        <f t="shared" si="20"/>
        <v>0</v>
      </c>
      <c r="AL111" s="184" t="str">
        <f t="shared" si="27"/>
        <v/>
      </c>
      <c r="AM111" s="196">
        <f t="shared" si="28"/>
        <v>0</v>
      </c>
      <c r="AN111" s="196">
        <f t="shared" si="29"/>
        <v>0</v>
      </c>
    </row>
    <row r="112" spans="1:40" s="163" customFormat="1" ht="34.5" customHeight="1" x14ac:dyDescent="0.2">
      <c r="A112" s="192">
        <f t="shared" si="19"/>
        <v>100</v>
      </c>
      <c r="B112" s="193" t="str">
        <f t="shared" si="21"/>
        <v/>
      </c>
      <c r="C112" s="23"/>
      <c r="D112" s="24" t="str">
        <f t="shared" si="22"/>
        <v/>
      </c>
      <c r="E112" s="24" t="str">
        <f t="shared" si="23"/>
        <v/>
      </c>
      <c r="F112" s="25"/>
      <c r="G112" s="25"/>
      <c r="H112" s="71"/>
      <c r="I112" s="132"/>
      <c r="J112" s="26"/>
      <c r="K112" s="27"/>
      <c r="L112" s="68"/>
      <c r="M112" s="27"/>
      <c r="N112" s="68"/>
      <c r="O112" s="28" t="str">
        <f t="shared" si="17"/>
        <v/>
      </c>
      <c r="P112" s="26"/>
      <c r="Q112" s="26"/>
      <c r="R112" s="124" t="str">
        <f t="shared" si="24"/>
        <v/>
      </c>
      <c r="S112" s="29"/>
      <c r="T112" s="30" t="str">
        <f t="shared" si="18"/>
        <v/>
      </c>
      <c r="U112" s="29"/>
      <c r="V112" s="29"/>
      <c r="W112" s="29"/>
      <c r="X112" s="136"/>
      <c r="Y112" s="71"/>
      <c r="Z112" s="25"/>
      <c r="AA112" s="40"/>
      <c r="AB112" s="108"/>
      <c r="AC112" s="109"/>
      <c r="AD112" s="141" t="str">
        <f t="shared" si="25"/>
        <v/>
      </c>
      <c r="AE112" s="108"/>
      <c r="AF112" s="194"/>
      <c r="AG112" s="195"/>
      <c r="AI112" s="184">
        <f t="shared" si="26"/>
        <v>0</v>
      </c>
      <c r="AJ112" s="184">
        <f>IF(AND($G112&lt;&gt;"",AND(H112=※編集不可※選択項目!$C$3,X112="")),1,0)</f>
        <v>0</v>
      </c>
      <c r="AK112" s="184">
        <f t="shared" si="20"/>
        <v>0</v>
      </c>
      <c r="AL112" s="184" t="str">
        <f t="shared" si="27"/>
        <v/>
      </c>
      <c r="AM112" s="196">
        <f t="shared" si="28"/>
        <v>0</v>
      </c>
      <c r="AN112" s="196">
        <f t="shared" si="29"/>
        <v>0</v>
      </c>
    </row>
    <row r="113" spans="1:40" s="163" customFormat="1" ht="34.5" customHeight="1" x14ac:dyDescent="0.2">
      <c r="A113" s="192">
        <f t="shared" si="19"/>
        <v>101</v>
      </c>
      <c r="B113" s="193" t="str">
        <f t="shared" si="21"/>
        <v/>
      </c>
      <c r="C113" s="23"/>
      <c r="D113" s="24" t="str">
        <f t="shared" si="22"/>
        <v/>
      </c>
      <c r="E113" s="24" t="str">
        <f t="shared" si="23"/>
        <v/>
      </c>
      <c r="F113" s="25"/>
      <c r="G113" s="25"/>
      <c r="H113" s="71"/>
      <c r="I113" s="132"/>
      <c r="J113" s="26"/>
      <c r="K113" s="27"/>
      <c r="L113" s="68"/>
      <c r="M113" s="27"/>
      <c r="N113" s="68"/>
      <c r="O113" s="28" t="str">
        <f t="shared" si="17"/>
        <v/>
      </c>
      <c r="P113" s="26"/>
      <c r="Q113" s="26"/>
      <c r="R113" s="124" t="str">
        <f t="shared" si="24"/>
        <v/>
      </c>
      <c r="S113" s="29"/>
      <c r="T113" s="30" t="str">
        <f t="shared" si="18"/>
        <v/>
      </c>
      <c r="U113" s="29"/>
      <c r="V113" s="29"/>
      <c r="W113" s="29"/>
      <c r="X113" s="136"/>
      <c r="Y113" s="71"/>
      <c r="Z113" s="25"/>
      <c r="AA113" s="40"/>
      <c r="AB113" s="108"/>
      <c r="AC113" s="109"/>
      <c r="AD113" s="141" t="str">
        <f t="shared" si="25"/>
        <v/>
      </c>
      <c r="AE113" s="108"/>
      <c r="AF113" s="194"/>
      <c r="AG113" s="195"/>
      <c r="AI113" s="184">
        <f t="shared" si="26"/>
        <v>0</v>
      </c>
      <c r="AJ113" s="184">
        <f>IF(AND($G113&lt;&gt;"",AND(H113=※編集不可※選択項目!$C$3,X113="")),1,0)</f>
        <v>0</v>
      </c>
      <c r="AK113" s="184">
        <f t="shared" si="20"/>
        <v>0</v>
      </c>
      <c r="AL113" s="184" t="str">
        <f t="shared" si="27"/>
        <v/>
      </c>
      <c r="AM113" s="196">
        <f t="shared" si="28"/>
        <v>0</v>
      </c>
      <c r="AN113" s="196">
        <f t="shared" si="29"/>
        <v>0</v>
      </c>
    </row>
    <row r="114" spans="1:40" s="163" customFormat="1" ht="34.5" customHeight="1" x14ac:dyDescent="0.2">
      <c r="A114" s="192">
        <f t="shared" si="19"/>
        <v>102</v>
      </c>
      <c r="B114" s="193" t="str">
        <f t="shared" si="21"/>
        <v/>
      </c>
      <c r="C114" s="23"/>
      <c r="D114" s="24" t="str">
        <f t="shared" si="22"/>
        <v/>
      </c>
      <c r="E114" s="24" t="str">
        <f t="shared" si="23"/>
        <v/>
      </c>
      <c r="F114" s="25"/>
      <c r="G114" s="25"/>
      <c r="H114" s="71"/>
      <c r="I114" s="132"/>
      <c r="J114" s="26"/>
      <c r="K114" s="27"/>
      <c r="L114" s="68"/>
      <c r="M114" s="27"/>
      <c r="N114" s="68"/>
      <c r="O114" s="28" t="str">
        <f t="shared" si="17"/>
        <v/>
      </c>
      <c r="P114" s="26"/>
      <c r="Q114" s="26"/>
      <c r="R114" s="124" t="str">
        <f t="shared" si="24"/>
        <v/>
      </c>
      <c r="S114" s="29"/>
      <c r="T114" s="30" t="str">
        <f t="shared" si="18"/>
        <v/>
      </c>
      <c r="U114" s="29"/>
      <c r="V114" s="29"/>
      <c r="W114" s="29"/>
      <c r="X114" s="136"/>
      <c r="Y114" s="71"/>
      <c r="Z114" s="25"/>
      <c r="AA114" s="40"/>
      <c r="AB114" s="108"/>
      <c r="AC114" s="109"/>
      <c r="AD114" s="141" t="str">
        <f t="shared" si="25"/>
        <v/>
      </c>
      <c r="AE114" s="108"/>
      <c r="AF114" s="194"/>
      <c r="AG114" s="195"/>
      <c r="AI114" s="184">
        <f t="shared" si="26"/>
        <v>0</v>
      </c>
      <c r="AJ114" s="184">
        <f>IF(AND($G114&lt;&gt;"",AND(H114=※編集不可※選択項目!$C$3,X114="")),1,0)</f>
        <v>0</v>
      </c>
      <c r="AK114" s="184">
        <f t="shared" si="20"/>
        <v>0</v>
      </c>
      <c r="AL114" s="184" t="str">
        <f t="shared" si="27"/>
        <v/>
      </c>
      <c r="AM114" s="196">
        <f t="shared" si="28"/>
        <v>0</v>
      </c>
      <c r="AN114" s="196">
        <f t="shared" si="29"/>
        <v>0</v>
      </c>
    </row>
    <row r="115" spans="1:40" s="163" customFormat="1" ht="34.5" customHeight="1" x14ac:dyDescent="0.2">
      <c r="A115" s="192">
        <f t="shared" si="19"/>
        <v>103</v>
      </c>
      <c r="B115" s="193" t="str">
        <f t="shared" si="21"/>
        <v/>
      </c>
      <c r="C115" s="23"/>
      <c r="D115" s="24" t="str">
        <f t="shared" si="22"/>
        <v/>
      </c>
      <c r="E115" s="24" t="str">
        <f t="shared" si="23"/>
        <v/>
      </c>
      <c r="F115" s="25"/>
      <c r="G115" s="25"/>
      <c r="H115" s="71"/>
      <c r="I115" s="132"/>
      <c r="J115" s="26"/>
      <c r="K115" s="27"/>
      <c r="L115" s="68"/>
      <c r="M115" s="27"/>
      <c r="N115" s="68"/>
      <c r="O115" s="28" t="str">
        <f t="shared" si="17"/>
        <v/>
      </c>
      <c r="P115" s="26"/>
      <c r="Q115" s="26"/>
      <c r="R115" s="124" t="str">
        <f t="shared" si="24"/>
        <v/>
      </c>
      <c r="S115" s="29"/>
      <c r="T115" s="30" t="str">
        <f t="shared" si="18"/>
        <v/>
      </c>
      <c r="U115" s="29"/>
      <c r="V115" s="29"/>
      <c r="W115" s="29"/>
      <c r="X115" s="136"/>
      <c r="Y115" s="71"/>
      <c r="Z115" s="25"/>
      <c r="AA115" s="40"/>
      <c r="AB115" s="108"/>
      <c r="AC115" s="109"/>
      <c r="AD115" s="141" t="str">
        <f t="shared" si="25"/>
        <v/>
      </c>
      <c r="AE115" s="108"/>
      <c r="AF115" s="194"/>
      <c r="AG115" s="195"/>
      <c r="AI115" s="184">
        <f t="shared" si="26"/>
        <v>0</v>
      </c>
      <c r="AJ115" s="184">
        <f>IF(AND($G115&lt;&gt;"",AND(H115=※編集不可※選択項目!$C$3,X115="")),1,0)</f>
        <v>0</v>
      </c>
      <c r="AK115" s="184">
        <f t="shared" si="20"/>
        <v>0</v>
      </c>
      <c r="AL115" s="184" t="str">
        <f t="shared" si="27"/>
        <v/>
      </c>
      <c r="AM115" s="196">
        <f t="shared" si="28"/>
        <v>0</v>
      </c>
      <c r="AN115" s="196">
        <f t="shared" si="29"/>
        <v>0</v>
      </c>
    </row>
    <row r="116" spans="1:40" s="163" customFormat="1" ht="34.5" customHeight="1" x14ac:dyDescent="0.2">
      <c r="A116" s="192">
        <f t="shared" si="19"/>
        <v>104</v>
      </c>
      <c r="B116" s="193" t="str">
        <f t="shared" si="21"/>
        <v/>
      </c>
      <c r="C116" s="23"/>
      <c r="D116" s="24" t="str">
        <f t="shared" si="22"/>
        <v/>
      </c>
      <c r="E116" s="24" t="str">
        <f t="shared" si="23"/>
        <v/>
      </c>
      <c r="F116" s="25"/>
      <c r="G116" s="25"/>
      <c r="H116" s="71"/>
      <c r="I116" s="132"/>
      <c r="J116" s="26"/>
      <c r="K116" s="27"/>
      <c r="L116" s="68"/>
      <c r="M116" s="27"/>
      <c r="N116" s="68"/>
      <c r="O116" s="28" t="str">
        <f t="shared" si="17"/>
        <v/>
      </c>
      <c r="P116" s="26"/>
      <c r="Q116" s="26"/>
      <c r="R116" s="124" t="str">
        <f t="shared" si="24"/>
        <v/>
      </c>
      <c r="S116" s="29"/>
      <c r="T116" s="30" t="str">
        <f t="shared" si="18"/>
        <v/>
      </c>
      <c r="U116" s="29"/>
      <c r="V116" s="29"/>
      <c r="W116" s="29"/>
      <c r="X116" s="136"/>
      <c r="Y116" s="71"/>
      <c r="Z116" s="25"/>
      <c r="AA116" s="40"/>
      <c r="AB116" s="108"/>
      <c r="AC116" s="109"/>
      <c r="AD116" s="141" t="str">
        <f t="shared" si="25"/>
        <v/>
      </c>
      <c r="AE116" s="108"/>
      <c r="AF116" s="194"/>
      <c r="AG116" s="195"/>
      <c r="AI116" s="184">
        <f t="shared" si="26"/>
        <v>0</v>
      </c>
      <c r="AJ116" s="184">
        <f>IF(AND($G116&lt;&gt;"",AND(H116=※編集不可※選択項目!$C$3,X116="")),1,0)</f>
        <v>0</v>
      </c>
      <c r="AK116" s="184">
        <f t="shared" si="20"/>
        <v>0</v>
      </c>
      <c r="AL116" s="184" t="str">
        <f t="shared" si="27"/>
        <v/>
      </c>
      <c r="AM116" s="196">
        <f t="shared" si="28"/>
        <v>0</v>
      </c>
      <c r="AN116" s="196">
        <f t="shared" si="29"/>
        <v>0</v>
      </c>
    </row>
    <row r="117" spans="1:40" s="163" customFormat="1" ht="34.5" customHeight="1" x14ac:dyDescent="0.2">
      <c r="A117" s="192">
        <f t="shared" si="19"/>
        <v>105</v>
      </c>
      <c r="B117" s="193" t="str">
        <f t="shared" si="21"/>
        <v/>
      </c>
      <c r="C117" s="23"/>
      <c r="D117" s="24" t="str">
        <f t="shared" si="22"/>
        <v/>
      </c>
      <c r="E117" s="24" t="str">
        <f t="shared" si="23"/>
        <v/>
      </c>
      <c r="F117" s="25"/>
      <c r="G117" s="25"/>
      <c r="H117" s="71"/>
      <c r="I117" s="132"/>
      <c r="J117" s="26"/>
      <c r="K117" s="27"/>
      <c r="L117" s="68"/>
      <c r="M117" s="27"/>
      <c r="N117" s="68"/>
      <c r="O117" s="28" t="str">
        <f t="shared" si="17"/>
        <v/>
      </c>
      <c r="P117" s="26"/>
      <c r="Q117" s="26"/>
      <c r="R117" s="124" t="str">
        <f t="shared" si="24"/>
        <v/>
      </c>
      <c r="S117" s="29"/>
      <c r="T117" s="30" t="str">
        <f t="shared" si="18"/>
        <v/>
      </c>
      <c r="U117" s="29"/>
      <c r="V117" s="29"/>
      <c r="W117" s="29"/>
      <c r="X117" s="136"/>
      <c r="Y117" s="71"/>
      <c r="Z117" s="25"/>
      <c r="AA117" s="40"/>
      <c r="AB117" s="108"/>
      <c r="AC117" s="109"/>
      <c r="AD117" s="141" t="str">
        <f t="shared" si="25"/>
        <v/>
      </c>
      <c r="AE117" s="108"/>
      <c r="AF117" s="194"/>
      <c r="AG117" s="195"/>
      <c r="AI117" s="184">
        <f t="shared" si="26"/>
        <v>0</v>
      </c>
      <c r="AJ117" s="184">
        <f>IF(AND($G117&lt;&gt;"",AND(H117=※編集不可※選択項目!$C$3,X117="")),1,0)</f>
        <v>0</v>
      </c>
      <c r="AK117" s="184">
        <f t="shared" si="20"/>
        <v>0</v>
      </c>
      <c r="AL117" s="184" t="str">
        <f t="shared" si="27"/>
        <v/>
      </c>
      <c r="AM117" s="196">
        <f t="shared" si="28"/>
        <v>0</v>
      </c>
      <c r="AN117" s="196">
        <f t="shared" si="29"/>
        <v>0</v>
      </c>
    </row>
    <row r="118" spans="1:40" s="163" customFormat="1" ht="34.5" customHeight="1" x14ac:dyDescent="0.2">
      <c r="A118" s="192">
        <f t="shared" si="19"/>
        <v>106</v>
      </c>
      <c r="B118" s="193" t="str">
        <f t="shared" si="21"/>
        <v/>
      </c>
      <c r="C118" s="23"/>
      <c r="D118" s="24" t="str">
        <f t="shared" si="22"/>
        <v/>
      </c>
      <c r="E118" s="24" t="str">
        <f t="shared" si="23"/>
        <v/>
      </c>
      <c r="F118" s="25"/>
      <c r="G118" s="25"/>
      <c r="H118" s="71"/>
      <c r="I118" s="132"/>
      <c r="J118" s="26"/>
      <c r="K118" s="27"/>
      <c r="L118" s="68"/>
      <c r="M118" s="27"/>
      <c r="N118" s="68"/>
      <c r="O118" s="28" t="str">
        <f t="shared" si="17"/>
        <v/>
      </c>
      <c r="P118" s="26"/>
      <c r="Q118" s="26"/>
      <c r="R118" s="124" t="str">
        <f t="shared" si="24"/>
        <v/>
      </c>
      <c r="S118" s="29"/>
      <c r="T118" s="30" t="str">
        <f t="shared" si="18"/>
        <v/>
      </c>
      <c r="U118" s="29"/>
      <c r="V118" s="29"/>
      <c r="W118" s="29"/>
      <c r="X118" s="136"/>
      <c r="Y118" s="71"/>
      <c r="Z118" s="25"/>
      <c r="AA118" s="40"/>
      <c r="AB118" s="108"/>
      <c r="AC118" s="109"/>
      <c r="AD118" s="141" t="str">
        <f t="shared" si="25"/>
        <v/>
      </c>
      <c r="AE118" s="108"/>
      <c r="AF118" s="194"/>
      <c r="AG118" s="195"/>
      <c r="AI118" s="184">
        <f t="shared" si="26"/>
        <v>0</v>
      </c>
      <c r="AJ118" s="184">
        <f>IF(AND($G118&lt;&gt;"",AND(H118=※編集不可※選択項目!$C$3,X118="")),1,0)</f>
        <v>0</v>
      </c>
      <c r="AK118" s="184">
        <f t="shared" si="20"/>
        <v>0</v>
      </c>
      <c r="AL118" s="184" t="str">
        <f t="shared" si="27"/>
        <v/>
      </c>
      <c r="AM118" s="196">
        <f t="shared" si="28"/>
        <v>0</v>
      </c>
      <c r="AN118" s="196">
        <f t="shared" si="29"/>
        <v>0</v>
      </c>
    </row>
    <row r="119" spans="1:40" s="163" customFormat="1" ht="34.5" customHeight="1" x14ac:dyDescent="0.2">
      <c r="A119" s="192">
        <f t="shared" si="19"/>
        <v>107</v>
      </c>
      <c r="B119" s="193" t="str">
        <f t="shared" si="21"/>
        <v/>
      </c>
      <c r="C119" s="23"/>
      <c r="D119" s="24" t="str">
        <f t="shared" si="22"/>
        <v/>
      </c>
      <c r="E119" s="24" t="str">
        <f t="shared" si="23"/>
        <v/>
      </c>
      <c r="F119" s="25"/>
      <c r="G119" s="25"/>
      <c r="H119" s="71"/>
      <c r="I119" s="132"/>
      <c r="J119" s="26"/>
      <c r="K119" s="27"/>
      <c r="L119" s="68"/>
      <c r="M119" s="27"/>
      <c r="N119" s="68"/>
      <c r="O119" s="28" t="str">
        <f t="shared" si="17"/>
        <v/>
      </c>
      <c r="P119" s="26"/>
      <c r="Q119" s="26"/>
      <c r="R119" s="124" t="str">
        <f t="shared" si="24"/>
        <v/>
      </c>
      <c r="S119" s="29"/>
      <c r="T119" s="30" t="str">
        <f t="shared" si="18"/>
        <v/>
      </c>
      <c r="U119" s="29"/>
      <c r="V119" s="29"/>
      <c r="W119" s="29"/>
      <c r="X119" s="136"/>
      <c r="Y119" s="71"/>
      <c r="Z119" s="25"/>
      <c r="AA119" s="40"/>
      <c r="AB119" s="108"/>
      <c r="AC119" s="109"/>
      <c r="AD119" s="141" t="str">
        <f t="shared" si="25"/>
        <v/>
      </c>
      <c r="AE119" s="108"/>
      <c r="AF119" s="194"/>
      <c r="AG119" s="195"/>
      <c r="AI119" s="184">
        <f t="shared" si="26"/>
        <v>0</v>
      </c>
      <c r="AJ119" s="184">
        <f>IF(AND($G119&lt;&gt;"",AND(H119=※編集不可※選択項目!$C$3,X119="")),1,0)</f>
        <v>0</v>
      </c>
      <c r="AK119" s="184">
        <f t="shared" si="20"/>
        <v>0</v>
      </c>
      <c r="AL119" s="184" t="str">
        <f t="shared" si="27"/>
        <v/>
      </c>
      <c r="AM119" s="196">
        <f t="shared" si="28"/>
        <v>0</v>
      </c>
      <c r="AN119" s="196">
        <f t="shared" si="29"/>
        <v>0</v>
      </c>
    </row>
    <row r="120" spans="1:40" s="163" customFormat="1" ht="34.5" customHeight="1" x14ac:dyDescent="0.2">
      <c r="A120" s="192">
        <f t="shared" si="19"/>
        <v>108</v>
      </c>
      <c r="B120" s="193" t="str">
        <f t="shared" si="21"/>
        <v/>
      </c>
      <c r="C120" s="23"/>
      <c r="D120" s="24" t="str">
        <f t="shared" si="22"/>
        <v/>
      </c>
      <c r="E120" s="24" t="str">
        <f t="shared" si="23"/>
        <v/>
      </c>
      <c r="F120" s="25"/>
      <c r="G120" s="25"/>
      <c r="H120" s="71"/>
      <c r="I120" s="132"/>
      <c r="J120" s="26"/>
      <c r="K120" s="27"/>
      <c r="L120" s="68"/>
      <c r="M120" s="27"/>
      <c r="N120" s="68"/>
      <c r="O120" s="28" t="str">
        <f t="shared" si="17"/>
        <v/>
      </c>
      <c r="P120" s="26"/>
      <c r="Q120" s="26"/>
      <c r="R120" s="124" t="str">
        <f t="shared" si="24"/>
        <v/>
      </c>
      <c r="S120" s="29"/>
      <c r="T120" s="30" t="str">
        <f t="shared" si="18"/>
        <v/>
      </c>
      <c r="U120" s="29"/>
      <c r="V120" s="29"/>
      <c r="W120" s="29"/>
      <c r="X120" s="136"/>
      <c r="Y120" s="71"/>
      <c r="Z120" s="25"/>
      <c r="AA120" s="40"/>
      <c r="AB120" s="108"/>
      <c r="AC120" s="109"/>
      <c r="AD120" s="141" t="str">
        <f t="shared" si="25"/>
        <v/>
      </c>
      <c r="AE120" s="108"/>
      <c r="AF120" s="194"/>
      <c r="AG120" s="195"/>
      <c r="AI120" s="184">
        <f t="shared" si="26"/>
        <v>0</v>
      </c>
      <c r="AJ120" s="184">
        <f>IF(AND($G120&lt;&gt;"",AND(H120=※編集不可※選択項目!$C$3,X120="")),1,0)</f>
        <v>0</v>
      </c>
      <c r="AK120" s="184">
        <f t="shared" si="20"/>
        <v>0</v>
      </c>
      <c r="AL120" s="184" t="str">
        <f t="shared" si="27"/>
        <v/>
      </c>
      <c r="AM120" s="196">
        <f t="shared" si="28"/>
        <v>0</v>
      </c>
      <c r="AN120" s="196">
        <f t="shared" si="29"/>
        <v>0</v>
      </c>
    </row>
    <row r="121" spans="1:40" s="163" customFormat="1" ht="34.5" customHeight="1" x14ac:dyDescent="0.2">
      <c r="A121" s="192">
        <f t="shared" si="19"/>
        <v>109</v>
      </c>
      <c r="B121" s="193" t="str">
        <f t="shared" si="21"/>
        <v/>
      </c>
      <c r="C121" s="23"/>
      <c r="D121" s="24" t="str">
        <f t="shared" si="22"/>
        <v/>
      </c>
      <c r="E121" s="24" t="str">
        <f t="shared" si="23"/>
        <v/>
      </c>
      <c r="F121" s="25"/>
      <c r="G121" s="25"/>
      <c r="H121" s="71"/>
      <c r="I121" s="132"/>
      <c r="J121" s="26"/>
      <c r="K121" s="27"/>
      <c r="L121" s="68"/>
      <c r="M121" s="27"/>
      <c r="N121" s="68"/>
      <c r="O121" s="28" t="str">
        <f t="shared" si="17"/>
        <v/>
      </c>
      <c r="P121" s="26"/>
      <c r="Q121" s="26"/>
      <c r="R121" s="124" t="str">
        <f t="shared" si="24"/>
        <v/>
      </c>
      <c r="S121" s="29"/>
      <c r="T121" s="30" t="str">
        <f t="shared" si="18"/>
        <v/>
      </c>
      <c r="U121" s="29"/>
      <c r="V121" s="29"/>
      <c r="W121" s="29"/>
      <c r="X121" s="136"/>
      <c r="Y121" s="71"/>
      <c r="Z121" s="25"/>
      <c r="AA121" s="40"/>
      <c r="AB121" s="108"/>
      <c r="AC121" s="109"/>
      <c r="AD121" s="141" t="str">
        <f t="shared" si="25"/>
        <v/>
      </c>
      <c r="AE121" s="108"/>
      <c r="AF121" s="194"/>
      <c r="AG121" s="195"/>
      <c r="AI121" s="184">
        <f t="shared" si="26"/>
        <v>0</v>
      </c>
      <c r="AJ121" s="184">
        <f>IF(AND($G121&lt;&gt;"",AND(H121=※編集不可※選択項目!$C$3,X121="")),1,0)</f>
        <v>0</v>
      </c>
      <c r="AK121" s="184">
        <f t="shared" si="20"/>
        <v>0</v>
      </c>
      <c r="AL121" s="184" t="str">
        <f t="shared" si="27"/>
        <v/>
      </c>
      <c r="AM121" s="196">
        <f t="shared" si="28"/>
        <v>0</v>
      </c>
      <c r="AN121" s="196">
        <f t="shared" si="29"/>
        <v>0</v>
      </c>
    </row>
    <row r="122" spans="1:40" s="163" customFormat="1" ht="34.5" customHeight="1" x14ac:dyDescent="0.2">
      <c r="A122" s="192">
        <f t="shared" si="19"/>
        <v>110</v>
      </c>
      <c r="B122" s="193" t="str">
        <f t="shared" si="21"/>
        <v/>
      </c>
      <c r="C122" s="23"/>
      <c r="D122" s="24" t="str">
        <f t="shared" si="22"/>
        <v/>
      </c>
      <c r="E122" s="24" t="str">
        <f t="shared" si="23"/>
        <v/>
      </c>
      <c r="F122" s="25"/>
      <c r="G122" s="25"/>
      <c r="H122" s="71"/>
      <c r="I122" s="132"/>
      <c r="J122" s="26"/>
      <c r="K122" s="27"/>
      <c r="L122" s="68"/>
      <c r="M122" s="27"/>
      <c r="N122" s="68"/>
      <c r="O122" s="28" t="str">
        <f t="shared" si="17"/>
        <v/>
      </c>
      <c r="P122" s="26"/>
      <c r="Q122" s="26"/>
      <c r="R122" s="124" t="str">
        <f t="shared" si="24"/>
        <v/>
      </c>
      <c r="S122" s="29"/>
      <c r="T122" s="30" t="str">
        <f t="shared" si="18"/>
        <v/>
      </c>
      <c r="U122" s="29"/>
      <c r="V122" s="29"/>
      <c r="W122" s="29"/>
      <c r="X122" s="136"/>
      <c r="Y122" s="71"/>
      <c r="Z122" s="25"/>
      <c r="AA122" s="40"/>
      <c r="AB122" s="108"/>
      <c r="AC122" s="109"/>
      <c r="AD122" s="141" t="str">
        <f t="shared" si="25"/>
        <v/>
      </c>
      <c r="AE122" s="108"/>
      <c r="AF122" s="194"/>
      <c r="AG122" s="195"/>
      <c r="AI122" s="184">
        <f t="shared" si="26"/>
        <v>0</v>
      </c>
      <c r="AJ122" s="184">
        <f>IF(AND($G122&lt;&gt;"",AND(H122=※編集不可※選択項目!$C$3,X122="")),1,0)</f>
        <v>0</v>
      </c>
      <c r="AK122" s="184">
        <f t="shared" si="20"/>
        <v>0</v>
      </c>
      <c r="AL122" s="184" t="str">
        <f t="shared" si="27"/>
        <v/>
      </c>
      <c r="AM122" s="196">
        <f t="shared" si="28"/>
        <v>0</v>
      </c>
      <c r="AN122" s="196">
        <f t="shared" si="29"/>
        <v>0</v>
      </c>
    </row>
    <row r="123" spans="1:40" s="163" customFormat="1" ht="34.5" customHeight="1" x14ac:dyDescent="0.2">
      <c r="A123" s="192">
        <f t="shared" si="19"/>
        <v>111</v>
      </c>
      <c r="B123" s="193" t="str">
        <f t="shared" si="21"/>
        <v/>
      </c>
      <c r="C123" s="23"/>
      <c r="D123" s="24" t="str">
        <f t="shared" si="22"/>
        <v/>
      </c>
      <c r="E123" s="24" t="str">
        <f t="shared" si="23"/>
        <v/>
      </c>
      <c r="F123" s="25"/>
      <c r="G123" s="25"/>
      <c r="H123" s="71"/>
      <c r="I123" s="132"/>
      <c r="J123" s="26"/>
      <c r="K123" s="27"/>
      <c r="L123" s="68"/>
      <c r="M123" s="27"/>
      <c r="N123" s="68"/>
      <c r="O123" s="28" t="str">
        <f t="shared" si="17"/>
        <v/>
      </c>
      <c r="P123" s="26"/>
      <c r="Q123" s="26"/>
      <c r="R123" s="124" t="str">
        <f t="shared" si="24"/>
        <v/>
      </c>
      <c r="S123" s="29"/>
      <c r="T123" s="30" t="str">
        <f t="shared" si="18"/>
        <v/>
      </c>
      <c r="U123" s="29"/>
      <c r="V123" s="29"/>
      <c r="W123" s="29"/>
      <c r="X123" s="136"/>
      <c r="Y123" s="71"/>
      <c r="Z123" s="25"/>
      <c r="AA123" s="40"/>
      <c r="AB123" s="108"/>
      <c r="AC123" s="109"/>
      <c r="AD123" s="141" t="str">
        <f t="shared" si="25"/>
        <v/>
      </c>
      <c r="AE123" s="108"/>
      <c r="AF123" s="194"/>
      <c r="AG123" s="195"/>
      <c r="AI123" s="184">
        <f t="shared" si="26"/>
        <v>0</v>
      </c>
      <c r="AJ123" s="184">
        <f>IF(AND($G123&lt;&gt;"",AND(H123=※編集不可※選択項目!$C$3,X123="")),1,0)</f>
        <v>0</v>
      </c>
      <c r="AK123" s="184">
        <f t="shared" si="20"/>
        <v>0</v>
      </c>
      <c r="AL123" s="184" t="str">
        <f t="shared" si="27"/>
        <v/>
      </c>
      <c r="AM123" s="196">
        <f t="shared" si="28"/>
        <v>0</v>
      </c>
      <c r="AN123" s="196">
        <f t="shared" si="29"/>
        <v>0</v>
      </c>
    </row>
    <row r="124" spans="1:40" s="163" customFormat="1" ht="34.5" customHeight="1" x14ac:dyDescent="0.2">
      <c r="A124" s="192">
        <f t="shared" si="19"/>
        <v>112</v>
      </c>
      <c r="B124" s="193" t="str">
        <f t="shared" si="21"/>
        <v/>
      </c>
      <c r="C124" s="23"/>
      <c r="D124" s="24" t="str">
        <f t="shared" si="22"/>
        <v/>
      </c>
      <c r="E124" s="24" t="str">
        <f t="shared" si="23"/>
        <v/>
      </c>
      <c r="F124" s="25"/>
      <c r="G124" s="25"/>
      <c r="H124" s="71"/>
      <c r="I124" s="132"/>
      <c r="J124" s="26"/>
      <c r="K124" s="27"/>
      <c r="L124" s="68"/>
      <c r="M124" s="27"/>
      <c r="N124" s="68"/>
      <c r="O124" s="28" t="str">
        <f t="shared" si="17"/>
        <v/>
      </c>
      <c r="P124" s="26"/>
      <c r="Q124" s="26"/>
      <c r="R124" s="124" t="str">
        <f t="shared" si="24"/>
        <v/>
      </c>
      <c r="S124" s="29"/>
      <c r="T124" s="30" t="str">
        <f t="shared" si="18"/>
        <v/>
      </c>
      <c r="U124" s="29"/>
      <c r="V124" s="29"/>
      <c r="W124" s="29"/>
      <c r="X124" s="136"/>
      <c r="Y124" s="71"/>
      <c r="Z124" s="25"/>
      <c r="AA124" s="40"/>
      <c r="AB124" s="108"/>
      <c r="AC124" s="109"/>
      <c r="AD124" s="141" t="str">
        <f t="shared" si="25"/>
        <v/>
      </c>
      <c r="AE124" s="108"/>
      <c r="AF124" s="194"/>
      <c r="AG124" s="195"/>
      <c r="AI124" s="184">
        <f t="shared" si="26"/>
        <v>0</v>
      </c>
      <c r="AJ124" s="184">
        <f>IF(AND($G124&lt;&gt;"",AND(H124=※編集不可※選択項目!$C$3,X124="")),1,0)</f>
        <v>0</v>
      </c>
      <c r="AK124" s="184">
        <f t="shared" si="20"/>
        <v>0</v>
      </c>
      <c r="AL124" s="184" t="str">
        <f t="shared" si="27"/>
        <v/>
      </c>
      <c r="AM124" s="196">
        <f t="shared" si="28"/>
        <v>0</v>
      </c>
      <c r="AN124" s="196">
        <f t="shared" si="29"/>
        <v>0</v>
      </c>
    </row>
    <row r="125" spans="1:40" s="163" customFormat="1" ht="34.5" customHeight="1" x14ac:dyDescent="0.2">
      <c r="A125" s="192">
        <f t="shared" si="19"/>
        <v>113</v>
      </c>
      <c r="B125" s="193" t="str">
        <f t="shared" si="21"/>
        <v/>
      </c>
      <c r="C125" s="23"/>
      <c r="D125" s="24" t="str">
        <f t="shared" si="22"/>
        <v/>
      </c>
      <c r="E125" s="24" t="str">
        <f t="shared" si="23"/>
        <v/>
      </c>
      <c r="F125" s="25"/>
      <c r="G125" s="25"/>
      <c r="H125" s="71"/>
      <c r="I125" s="132"/>
      <c r="J125" s="26"/>
      <c r="K125" s="27"/>
      <c r="L125" s="68"/>
      <c r="M125" s="27"/>
      <c r="N125" s="68"/>
      <c r="O125" s="28" t="str">
        <f t="shared" si="17"/>
        <v/>
      </c>
      <c r="P125" s="26"/>
      <c r="Q125" s="26"/>
      <c r="R125" s="124" t="str">
        <f t="shared" si="24"/>
        <v/>
      </c>
      <c r="S125" s="29"/>
      <c r="T125" s="30" t="str">
        <f t="shared" si="18"/>
        <v/>
      </c>
      <c r="U125" s="29"/>
      <c r="V125" s="29"/>
      <c r="W125" s="29"/>
      <c r="X125" s="136"/>
      <c r="Y125" s="71"/>
      <c r="Z125" s="25"/>
      <c r="AA125" s="40"/>
      <c r="AB125" s="108"/>
      <c r="AC125" s="109"/>
      <c r="AD125" s="141" t="str">
        <f t="shared" si="25"/>
        <v/>
      </c>
      <c r="AE125" s="108"/>
      <c r="AF125" s="194"/>
      <c r="AG125" s="195"/>
      <c r="AI125" s="184">
        <f t="shared" si="26"/>
        <v>0</v>
      </c>
      <c r="AJ125" s="184">
        <f>IF(AND($G125&lt;&gt;"",AND(H125=※編集不可※選択項目!$C$3,X125="")),1,0)</f>
        <v>0</v>
      </c>
      <c r="AK125" s="184">
        <f t="shared" si="20"/>
        <v>0</v>
      </c>
      <c r="AL125" s="184" t="str">
        <f t="shared" si="27"/>
        <v/>
      </c>
      <c r="AM125" s="196">
        <f t="shared" si="28"/>
        <v>0</v>
      </c>
      <c r="AN125" s="196">
        <f t="shared" si="29"/>
        <v>0</v>
      </c>
    </row>
    <row r="126" spans="1:40" s="163" customFormat="1" ht="34.5" customHeight="1" x14ac:dyDescent="0.2">
      <c r="A126" s="192">
        <f t="shared" si="19"/>
        <v>114</v>
      </c>
      <c r="B126" s="193" t="str">
        <f t="shared" si="21"/>
        <v/>
      </c>
      <c r="C126" s="23"/>
      <c r="D126" s="24" t="str">
        <f t="shared" si="22"/>
        <v/>
      </c>
      <c r="E126" s="24" t="str">
        <f t="shared" si="23"/>
        <v/>
      </c>
      <c r="F126" s="25"/>
      <c r="G126" s="25"/>
      <c r="H126" s="71"/>
      <c r="I126" s="132"/>
      <c r="J126" s="26"/>
      <c r="K126" s="27"/>
      <c r="L126" s="68"/>
      <c r="M126" s="27"/>
      <c r="N126" s="68"/>
      <c r="O126" s="28" t="str">
        <f t="shared" si="17"/>
        <v/>
      </c>
      <c r="P126" s="26"/>
      <c r="Q126" s="26"/>
      <c r="R126" s="124" t="str">
        <f t="shared" si="24"/>
        <v/>
      </c>
      <c r="S126" s="29"/>
      <c r="T126" s="30" t="str">
        <f t="shared" si="18"/>
        <v/>
      </c>
      <c r="U126" s="29"/>
      <c r="V126" s="29"/>
      <c r="W126" s="29"/>
      <c r="X126" s="136"/>
      <c r="Y126" s="71"/>
      <c r="Z126" s="25"/>
      <c r="AA126" s="40"/>
      <c r="AB126" s="108"/>
      <c r="AC126" s="109"/>
      <c r="AD126" s="141" t="str">
        <f t="shared" si="25"/>
        <v/>
      </c>
      <c r="AE126" s="108"/>
      <c r="AF126" s="194"/>
      <c r="AG126" s="195"/>
      <c r="AI126" s="184">
        <f t="shared" si="26"/>
        <v>0</v>
      </c>
      <c r="AJ126" s="184">
        <f>IF(AND($G126&lt;&gt;"",AND(H126=※編集不可※選択項目!$C$3,X126="")),1,0)</f>
        <v>0</v>
      </c>
      <c r="AK126" s="184">
        <f t="shared" si="20"/>
        <v>0</v>
      </c>
      <c r="AL126" s="184" t="str">
        <f t="shared" si="27"/>
        <v/>
      </c>
      <c r="AM126" s="196">
        <f t="shared" si="28"/>
        <v>0</v>
      </c>
      <c r="AN126" s="196">
        <f t="shared" si="29"/>
        <v>0</v>
      </c>
    </row>
    <row r="127" spans="1:40" s="163" customFormat="1" ht="34.5" customHeight="1" x14ac:dyDescent="0.2">
      <c r="A127" s="192">
        <f t="shared" si="19"/>
        <v>115</v>
      </c>
      <c r="B127" s="193" t="str">
        <f t="shared" si="21"/>
        <v/>
      </c>
      <c r="C127" s="23"/>
      <c r="D127" s="24" t="str">
        <f t="shared" si="22"/>
        <v/>
      </c>
      <c r="E127" s="24" t="str">
        <f t="shared" si="23"/>
        <v/>
      </c>
      <c r="F127" s="25"/>
      <c r="G127" s="25"/>
      <c r="H127" s="71"/>
      <c r="I127" s="132"/>
      <c r="J127" s="26"/>
      <c r="K127" s="27"/>
      <c r="L127" s="68"/>
      <c r="M127" s="27"/>
      <c r="N127" s="68"/>
      <c r="O127" s="28" t="str">
        <f t="shared" si="17"/>
        <v/>
      </c>
      <c r="P127" s="26"/>
      <c r="Q127" s="26"/>
      <c r="R127" s="124" t="str">
        <f t="shared" si="24"/>
        <v/>
      </c>
      <c r="S127" s="29"/>
      <c r="T127" s="30" t="str">
        <f t="shared" si="18"/>
        <v/>
      </c>
      <c r="U127" s="29"/>
      <c r="V127" s="29"/>
      <c r="W127" s="29"/>
      <c r="X127" s="136"/>
      <c r="Y127" s="71"/>
      <c r="Z127" s="25"/>
      <c r="AA127" s="40"/>
      <c r="AB127" s="108"/>
      <c r="AC127" s="109"/>
      <c r="AD127" s="141" t="str">
        <f t="shared" si="25"/>
        <v/>
      </c>
      <c r="AE127" s="108"/>
      <c r="AF127" s="194"/>
      <c r="AG127" s="195"/>
      <c r="AI127" s="184">
        <f t="shared" si="26"/>
        <v>0</v>
      </c>
      <c r="AJ127" s="184">
        <f>IF(AND($G127&lt;&gt;"",AND(H127=※編集不可※選択項目!$C$3,X127="")),1,0)</f>
        <v>0</v>
      </c>
      <c r="AK127" s="184">
        <f t="shared" si="20"/>
        <v>0</v>
      </c>
      <c r="AL127" s="184" t="str">
        <f t="shared" si="27"/>
        <v/>
      </c>
      <c r="AM127" s="196">
        <f t="shared" si="28"/>
        <v>0</v>
      </c>
      <c r="AN127" s="196">
        <f t="shared" si="29"/>
        <v>0</v>
      </c>
    </row>
    <row r="128" spans="1:40" s="163" customFormat="1" ht="34.5" customHeight="1" x14ac:dyDescent="0.2">
      <c r="A128" s="192">
        <f t="shared" si="19"/>
        <v>116</v>
      </c>
      <c r="B128" s="193" t="str">
        <f t="shared" si="21"/>
        <v/>
      </c>
      <c r="C128" s="23"/>
      <c r="D128" s="24" t="str">
        <f t="shared" si="22"/>
        <v/>
      </c>
      <c r="E128" s="24" t="str">
        <f t="shared" si="23"/>
        <v/>
      </c>
      <c r="F128" s="25"/>
      <c r="G128" s="25"/>
      <c r="H128" s="71"/>
      <c r="I128" s="132"/>
      <c r="J128" s="26"/>
      <c r="K128" s="27"/>
      <c r="L128" s="68"/>
      <c r="M128" s="27"/>
      <c r="N128" s="68"/>
      <c r="O128" s="28" t="str">
        <f t="shared" si="17"/>
        <v/>
      </c>
      <c r="P128" s="26"/>
      <c r="Q128" s="26"/>
      <c r="R128" s="124" t="str">
        <f t="shared" si="24"/>
        <v/>
      </c>
      <c r="S128" s="29"/>
      <c r="T128" s="30" t="str">
        <f t="shared" si="18"/>
        <v/>
      </c>
      <c r="U128" s="29"/>
      <c r="V128" s="29"/>
      <c r="W128" s="29"/>
      <c r="X128" s="136"/>
      <c r="Y128" s="71"/>
      <c r="Z128" s="25"/>
      <c r="AA128" s="40"/>
      <c r="AB128" s="108"/>
      <c r="AC128" s="109"/>
      <c r="AD128" s="141" t="str">
        <f t="shared" si="25"/>
        <v/>
      </c>
      <c r="AE128" s="108"/>
      <c r="AF128" s="194"/>
      <c r="AG128" s="195"/>
      <c r="AI128" s="184">
        <f t="shared" si="26"/>
        <v>0</v>
      </c>
      <c r="AJ128" s="184">
        <f>IF(AND($G128&lt;&gt;"",AND(H128=※編集不可※選択項目!$C$3,X128="")),1,0)</f>
        <v>0</v>
      </c>
      <c r="AK128" s="184">
        <f t="shared" si="20"/>
        <v>0</v>
      </c>
      <c r="AL128" s="184" t="str">
        <f t="shared" si="27"/>
        <v/>
      </c>
      <c r="AM128" s="196">
        <f t="shared" si="28"/>
        <v>0</v>
      </c>
      <c r="AN128" s="196">
        <f t="shared" si="29"/>
        <v>0</v>
      </c>
    </row>
    <row r="129" spans="1:40" s="163" customFormat="1" ht="34.5" customHeight="1" x14ac:dyDescent="0.2">
      <c r="A129" s="192">
        <f t="shared" si="19"/>
        <v>117</v>
      </c>
      <c r="B129" s="193" t="str">
        <f t="shared" si="21"/>
        <v/>
      </c>
      <c r="C129" s="23"/>
      <c r="D129" s="24" t="str">
        <f t="shared" si="22"/>
        <v/>
      </c>
      <c r="E129" s="24" t="str">
        <f t="shared" si="23"/>
        <v/>
      </c>
      <c r="F129" s="25"/>
      <c r="G129" s="25"/>
      <c r="H129" s="71"/>
      <c r="I129" s="132"/>
      <c r="J129" s="26"/>
      <c r="K129" s="27"/>
      <c r="L129" s="68"/>
      <c r="M129" s="27"/>
      <c r="N129" s="68"/>
      <c r="O129" s="28" t="str">
        <f t="shared" si="17"/>
        <v/>
      </c>
      <c r="P129" s="26"/>
      <c r="Q129" s="26"/>
      <c r="R129" s="124" t="str">
        <f t="shared" si="24"/>
        <v/>
      </c>
      <c r="S129" s="29"/>
      <c r="T129" s="30" t="str">
        <f t="shared" si="18"/>
        <v/>
      </c>
      <c r="U129" s="29"/>
      <c r="V129" s="29"/>
      <c r="W129" s="29"/>
      <c r="X129" s="136"/>
      <c r="Y129" s="71"/>
      <c r="Z129" s="25"/>
      <c r="AA129" s="40"/>
      <c r="AB129" s="108"/>
      <c r="AC129" s="109"/>
      <c r="AD129" s="141" t="str">
        <f t="shared" si="25"/>
        <v/>
      </c>
      <c r="AE129" s="108"/>
      <c r="AF129" s="194"/>
      <c r="AG129" s="195"/>
      <c r="AI129" s="184">
        <f t="shared" si="26"/>
        <v>0</v>
      </c>
      <c r="AJ129" s="184">
        <f>IF(AND($G129&lt;&gt;"",AND(H129=※編集不可※選択項目!$C$3,X129="")),1,0)</f>
        <v>0</v>
      </c>
      <c r="AK129" s="184">
        <f t="shared" si="20"/>
        <v>0</v>
      </c>
      <c r="AL129" s="184" t="str">
        <f t="shared" si="27"/>
        <v/>
      </c>
      <c r="AM129" s="196">
        <f t="shared" si="28"/>
        <v>0</v>
      </c>
      <c r="AN129" s="196">
        <f t="shared" si="29"/>
        <v>0</v>
      </c>
    </row>
    <row r="130" spans="1:40" s="163" customFormat="1" ht="34.5" customHeight="1" x14ac:dyDescent="0.2">
      <c r="A130" s="192">
        <f t="shared" si="19"/>
        <v>118</v>
      </c>
      <c r="B130" s="193" t="str">
        <f t="shared" si="21"/>
        <v/>
      </c>
      <c r="C130" s="23"/>
      <c r="D130" s="24" t="str">
        <f t="shared" si="22"/>
        <v/>
      </c>
      <c r="E130" s="24" t="str">
        <f t="shared" si="23"/>
        <v/>
      </c>
      <c r="F130" s="25"/>
      <c r="G130" s="25"/>
      <c r="H130" s="71"/>
      <c r="I130" s="132"/>
      <c r="J130" s="26"/>
      <c r="K130" s="27"/>
      <c r="L130" s="68"/>
      <c r="M130" s="27"/>
      <c r="N130" s="68"/>
      <c r="O130" s="28" t="str">
        <f t="shared" si="17"/>
        <v/>
      </c>
      <c r="P130" s="26"/>
      <c r="Q130" s="26"/>
      <c r="R130" s="124" t="str">
        <f t="shared" si="24"/>
        <v/>
      </c>
      <c r="S130" s="29"/>
      <c r="T130" s="30" t="str">
        <f t="shared" si="18"/>
        <v/>
      </c>
      <c r="U130" s="29"/>
      <c r="V130" s="29"/>
      <c r="W130" s="29"/>
      <c r="X130" s="136"/>
      <c r="Y130" s="71"/>
      <c r="Z130" s="25"/>
      <c r="AA130" s="40"/>
      <c r="AB130" s="108"/>
      <c r="AC130" s="109"/>
      <c r="AD130" s="141" t="str">
        <f t="shared" si="25"/>
        <v/>
      </c>
      <c r="AE130" s="108"/>
      <c r="AF130" s="194"/>
      <c r="AG130" s="195"/>
      <c r="AI130" s="184">
        <f t="shared" si="26"/>
        <v>0</v>
      </c>
      <c r="AJ130" s="184">
        <f>IF(AND($G130&lt;&gt;"",AND(H130=※編集不可※選択項目!$C$3,X130="")),1,0)</f>
        <v>0</v>
      </c>
      <c r="AK130" s="184">
        <f t="shared" si="20"/>
        <v>0</v>
      </c>
      <c r="AL130" s="184" t="str">
        <f t="shared" si="27"/>
        <v/>
      </c>
      <c r="AM130" s="196">
        <f t="shared" si="28"/>
        <v>0</v>
      </c>
      <c r="AN130" s="196">
        <f t="shared" si="29"/>
        <v>0</v>
      </c>
    </row>
    <row r="131" spans="1:40" s="163" customFormat="1" ht="34.5" customHeight="1" x14ac:dyDescent="0.2">
      <c r="A131" s="192">
        <f t="shared" si="19"/>
        <v>119</v>
      </c>
      <c r="B131" s="193" t="str">
        <f t="shared" si="21"/>
        <v/>
      </c>
      <c r="C131" s="23"/>
      <c r="D131" s="24" t="str">
        <f t="shared" si="22"/>
        <v/>
      </c>
      <c r="E131" s="24" t="str">
        <f t="shared" si="23"/>
        <v/>
      </c>
      <c r="F131" s="25"/>
      <c r="G131" s="25"/>
      <c r="H131" s="71"/>
      <c r="I131" s="132"/>
      <c r="J131" s="26"/>
      <c r="K131" s="27"/>
      <c r="L131" s="68"/>
      <c r="M131" s="27"/>
      <c r="N131" s="68"/>
      <c r="O131" s="28" t="str">
        <f t="shared" si="17"/>
        <v/>
      </c>
      <c r="P131" s="26"/>
      <c r="Q131" s="26"/>
      <c r="R131" s="124" t="str">
        <f t="shared" si="24"/>
        <v/>
      </c>
      <c r="S131" s="29"/>
      <c r="T131" s="30" t="str">
        <f t="shared" si="18"/>
        <v/>
      </c>
      <c r="U131" s="29"/>
      <c r="V131" s="29"/>
      <c r="W131" s="29"/>
      <c r="X131" s="136"/>
      <c r="Y131" s="71"/>
      <c r="Z131" s="25"/>
      <c r="AA131" s="40"/>
      <c r="AB131" s="108"/>
      <c r="AC131" s="109"/>
      <c r="AD131" s="141" t="str">
        <f t="shared" si="25"/>
        <v/>
      </c>
      <c r="AE131" s="108"/>
      <c r="AF131" s="194"/>
      <c r="AG131" s="195"/>
      <c r="AI131" s="184">
        <f t="shared" si="26"/>
        <v>0</v>
      </c>
      <c r="AJ131" s="184">
        <f>IF(AND($G131&lt;&gt;"",AND(H131=※編集不可※選択項目!$C$3,X131="")),1,0)</f>
        <v>0</v>
      </c>
      <c r="AK131" s="184">
        <f t="shared" si="20"/>
        <v>0</v>
      </c>
      <c r="AL131" s="184" t="str">
        <f t="shared" si="27"/>
        <v/>
      </c>
      <c r="AM131" s="196">
        <f t="shared" si="28"/>
        <v>0</v>
      </c>
      <c r="AN131" s="196">
        <f t="shared" si="29"/>
        <v>0</v>
      </c>
    </row>
    <row r="132" spans="1:40" s="163" customFormat="1" ht="34.5" customHeight="1" x14ac:dyDescent="0.2">
      <c r="A132" s="192">
        <f t="shared" si="19"/>
        <v>120</v>
      </c>
      <c r="B132" s="193" t="str">
        <f t="shared" si="21"/>
        <v/>
      </c>
      <c r="C132" s="23"/>
      <c r="D132" s="24" t="str">
        <f t="shared" si="22"/>
        <v/>
      </c>
      <c r="E132" s="24" t="str">
        <f t="shared" si="23"/>
        <v/>
      </c>
      <c r="F132" s="25"/>
      <c r="G132" s="25"/>
      <c r="H132" s="71"/>
      <c r="I132" s="132"/>
      <c r="J132" s="26"/>
      <c r="K132" s="27"/>
      <c r="L132" s="68"/>
      <c r="M132" s="27"/>
      <c r="N132" s="68"/>
      <c r="O132" s="28" t="str">
        <f t="shared" si="17"/>
        <v/>
      </c>
      <c r="P132" s="26"/>
      <c r="Q132" s="26"/>
      <c r="R132" s="124" t="str">
        <f t="shared" si="24"/>
        <v/>
      </c>
      <c r="S132" s="29"/>
      <c r="T132" s="30" t="str">
        <f t="shared" si="18"/>
        <v/>
      </c>
      <c r="U132" s="29"/>
      <c r="V132" s="29"/>
      <c r="W132" s="29"/>
      <c r="X132" s="136"/>
      <c r="Y132" s="71"/>
      <c r="Z132" s="25"/>
      <c r="AA132" s="40"/>
      <c r="AB132" s="108"/>
      <c r="AC132" s="109"/>
      <c r="AD132" s="141" t="str">
        <f t="shared" si="25"/>
        <v/>
      </c>
      <c r="AE132" s="108"/>
      <c r="AF132" s="194"/>
      <c r="AG132" s="195"/>
      <c r="AI132" s="184">
        <f t="shared" si="26"/>
        <v>0</v>
      </c>
      <c r="AJ132" s="184">
        <f>IF(AND($G132&lt;&gt;"",AND(H132=※編集不可※選択項目!$C$3,X132="")),1,0)</f>
        <v>0</v>
      </c>
      <c r="AK132" s="184">
        <f t="shared" si="20"/>
        <v>0</v>
      </c>
      <c r="AL132" s="184" t="str">
        <f t="shared" si="27"/>
        <v/>
      </c>
      <c r="AM132" s="196">
        <f t="shared" si="28"/>
        <v>0</v>
      </c>
      <c r="AN132" s="196">
        <f t="shared" si="29"/>
        <v>0</v>
      </c>
    </row>
    <row r="133" spans="1:40" s="163" customFormat="1" ht="34.5" customHeight="1" x14ac:dyDescent="0.2">
      <c r="A133" s="192">
        <f t="shared" si="19"/>
        <v>121</v>
      </c>
      <c r="B133" s="193" t="str">
        <f t="shared" si="21"/>
        <v/>
      </c>
      <c r="C133" s="23"/>
      <c r="D133" s="24" t="str">
        <f t="shared" si="22"/>
        <v/>
      </c>
      <c r="E133" s="24" t="str">
        <f t="shared" si="23"/>
        <v/>
      </c>
      <c r="F133" s="25"/>
      <c r="G133" s="25"/>
      <c r="H133" s="71"/>
      <c r="I133" s="132"/>
      <c r="J133" s="26"/>
      <c r="K133" s="27"/>
      <c r="L133" s="68"/>
      <c r="M133" s="27"/>
      <c r="N133" s="68"/>
      <c r="O133" s="28" t="str">
        <f t="shared" si="17"/>
        <v/>
      </c>
      <c r="P133" s="26"/>
      <c r="Q133" s="26"/>
      <c r="R133" s="124" t="str">
        <f t="shared" si="24"/>
        <v/>
      </c>
      <c r="S133" s="29"/>
      <c r="T133" s="30" t="str">
        <f t="shared" si="18"/>
        <v/>
      </c>
      <c r="U133" s="29"/>
      <c r="V133" s="29"/>
      <c r="W133" s="29"/>
      <c r="X133" s="136"/>
      <c r="Y133" s="71"/>
      <c r="Z133" s="25"/>
      <c r="AA133" s="40"/>
      <c r="AB133" s="108"/>
      <c r="AC133" s="109"/>
      <c r="AD133" s="141" t="str">
        <f t="shared" si="25"/>
        <v/>
      </c>
      <c r="AE133" s="108"/>
      <c r="AF133" s="194"/>
      <c r="AG133" s="195"/>
      <c r="AI133" s="184">
        <f t="shared" si="26"/>
        <v>0</v>
      </c>
      <c r="AJ133" s="184">
        <f>IF(AND($G133&lt;&gt;"",AND(H133=※編集不可※選択項目!$C$3,X133="")),1,0)</f>
        <v>0</v>
      </c>
      <c r="AK133" s="184">
        <f t="shared" si="20"/>
        <v>0</v>
      </c>
      <c r="AL133" s="184" t="str">
        <f t="shared" si="27"/>
        <v/>
      </c>
      <c r="AM133" s="196">
        <f t="shared" si="28"/>
        <v>0</v>
      </c>
      <c r="AN133" s="196">
        <f t="shared" si="29"/>
        <v>0</v>
      </c>
    </row>
    <row r="134" spans="1:40" s="163" customFormat="1" ht="34.5" customHeight="1" x14ac:dyDescent="0.2">
      <c r="A134" s="192">
        <f t="shared" si="19"/>
        <v>122</v>
      </c>
      <c r="B134" s="193" t="str">
        <f t="shared" si="21"/>
        <v/>
      </c>
      <c r="C134" s="23"/>
      <c r="D134" s="24" t="str">
        <f t="shared" si="22"/>
        <v/>
      </c>
      <c r="E134" s="24" t="str">
        <f t="shared" si="23"/>
        <v/>
      </c>
      <c r="F134" s="25"/>
      <c r="G134" s="25"/>
      <c r="H134" s="71"/>
      <c r="I134" s="132"/>
      <c r="J134" s="26"/>
      <c r="K134" s="27"/>
      <c r="L134" s="68"/>
      <c r="M134" s="27"/>
      <c r="N134" s="68"/>
      <c r="O134" s="28" t="str">
        <f t="shared" si="17"/>
        <v/>
      </c>
      <c r="P134" s="26"/>
      <c r="Q134" s="26"/>
      <c r="R134" s="124" t="str">
        <f t="shared" si="24"/>
        <v/>
      </c>
      <c r="S134" s="29"/>
      <c r="T134" s="30" t="str">
        <f t="shared" si="18"/>
        <v/>
      </c>
      <c r="U134" s="29"/>
      <c r="V134" s="29"/>
      <c r="W134" s="29"/>
      <c r="X134" s="136"/>
      <c r="Y134" s="71"/>
      <c r="Z134" s="25"/>
      <c r="AA134" s="40"/>
      <c r="AB134" s="108"/>
      <c r="AC134" s="109"/>
      <c r="AD134" s="141" t="str">
        <f t="shared" si="25"/>
        <v/>
      </c>
      <c r="AE134" s="108"/>
      <c r="AF134" s="194"/>
      <c r="AG134" s="195"/>
      <c r="AI134" s="184">
        <f t="shared" si="26"/>
        <v>0</v>
      </c>
      <c r="AJ134" s="184">
        <f>IF(AND($G134&lt;&gt;"",AND(H134=※編集不可※選択項目!$C$3,X134="")),1,0)</f>
        <v>0</v>
      </c>
      <c r="AK134" s="184">
        <f t="shared" si="20"/>
        <v>0</v>
      </c>
      <c r="AL134" s="184" t="str">
        <f t="shared" si="27"/>
        <v/>
      </c>
      <c r="AM134" s="196">
        <f t="shared" si="28"/>
        <v>0</v>
      </c>
      <c r="AN134" s="196">
        <f t="shared" si="29"/>
        <v>0</v>
      </c>
    </row>
    <row r="135" spans="1:40" s="163" customFormat="1" ht="34.5" customHeight="1" x14ac:dyDescent="0.2">
      <c r="A135" s="192">
        <f t="shared" si="19"/>
        <v>123</v>
      </c>
      <c r="B135" s="193" t="str">
        <f t="shared" si="21"/>
        <v/>
      </c>
      <c r="C135" s="23"/>
      <c r="D135" s="24" t="str">
        <f t="shared" si="22"/>
        <v/>
      </c>
      <c r="E135" s="24" t="str">
        <f t="shared" si="23"/>
        <v/>
      </c>
      <c r="F135" s="25"/>
      <c r="G135" s="25"/>
      <c r="H135" s="71"/>
      <c r="I135" s="132"/>
      <c r="J135" s="26"/>
      <c r="K135" s="27"/>
      <c r="L135" s="68"/>
      <c r="M135" s="27"/>
      <c r="N135" s="68"/>
      <c r="O135" s="28" t="str">
        <f t="shared" si="17"/>
        <v/>
      </c>
      <c r="P135" s="26"/>
      <c r="Q135" s="26"/>
      <c r="R135" s="124" t="str">
        <f t="shared" si="24"/>
        <v/>
      </c>
      <c r="S135" s="29"/>
      <c r="T135" s="30" t="str">
        <f t="shared" si="18"/>
        <v/>
      </c>
      <c r="U135" s="29"/>
      <c r="V135" s="29"/>
      <c r="W135" s="29"/>
      <c r="X135" s="136"/>
      <c r="Y135" s="71"/>
      <c r="Z135" s="25"/>
      <c r="AA135" s="40"/>
      <c r="AB135" s="108"/>
      <c r="AC135" s="109"/>
      <c r="AD135" s="141" t="str">
        <f t="shared" si="25"/>
        <v/>
      </c>
      <c r="AE135" s="108"/>
      <c r="AF135" s="194"/>
      <c r="AG135" s="195"/>
      <c r="AI135" s="184">
        <f t="shared" si="26"/>
        <v>0</v>
      </c>
      <c r="AJ135" s="184">
        <f>IF(AND($G135&lt;&gt;"",AND(H135=※編集不可※選択項目!$C$3,X135="")),1,0)</f>
        <v>0</v>
      </c>
      <c r="AK135" s="184">
        <f t="shared" si="20"/>
        <v>0</v>
      </c>
      <c r="AL135" s="184" t="str">
        <f t="shared" si="27"/>
        <v/>
      </c>
      <c r="AM135" s="196">
        <f t="shared" si="28"/>
        <v>0</v>
      </c>
      <c r="AN135" s="196">
        <f t="shared" si="29"/>
        <v>0</v>
      </c>
    </row>
    <row r="136" spans="1:40" s="163" customFormat="1" ht="34.5" customHeight="1" x14ac:dyDescent="0.2">
      <c r="A136" s="192">
        <f t="shared" si="19"/>
        <v>124</v>
      </c>
      <c r="B136" s="193" t="str">
        <f t="shared" si="21"/>
        <v/>
      </c>
      <c r="C136" s="23"/>
      <c r="D136" s="24" t="str">
        <f t="shared" si="22"/>
        <v/>
      </c>
      <c r="E136" s="24" t="str">
        <f t="shared" si="23"/>
        <v/>
      </c>
      <c r="F136" s="25"/>
      <c r="G136" s="25"/>
      <c r="H136" s="71"/>
      <c r="I136" s="132"/>
      <c r="J136" s="26"/>
      <c r="K136" s="27"/>
      <c r="L136" s="68"/>
      <c r="M136" s="27"/>
      <c r="N136" s="68"/>
      <c r="O136" s="28" t="str">
        <f t="shared" si="17"/>
        <v/>
      </c>
      <c r="P136" s="26"/>
      <c r="Q136" s="26"/>
      <c r="R136" s="124" t="str">
        <f t="shared" si="24"/>
        <v/>
      </c>
      <c r="S136" s="29"/>
      <c r="T136" s="30" t="str">
        <f t="shared" si="18"/>
        <v/>
      </c>
      <c r="U136" s="29"/>
      <c r="V136" s="29"/>
      <c r="W136" s="29"/>
      <c r="X136" s="136"/>
      <c r="Y136" s="71"/>
      <c r="Z136" s="25"/>
      <c r="AA136" s="40"/>
      <c r="AB136" s="108"/>
      <c r="AC136" s="109"/>
      <c r="AD136" s="141" t="str">
        <f t="shared" si="25"/>
        <v/>
      </c>
      <c r="AE136" s="108"/>
      <c r="AF136" s="194"/>
      <c r="AG136" s="195"/>
      <c r="AI136" s="184">
        <f t="shared" si="26"/>
        <v>0</v>
      </c>
      <c r="AJ136" s="184">
        <f>IF(AND($G136&lt;&gt;"",AND(H136=※編集不可※選択項目!$C$3,X136="")),1,0)</f>
        <v>0</v>
      </c>
      <c r="AK136" s="184">
        <f t="shared" si="20"/>
        <v>0</v>
      </c>
      <c r="AL136" s="184" t="str">
        <f t="shared" si="27"/>
        <v/>
      </c>
      <c r="AM136" s="196">
        <f t="shared" si="28"/>
        <v>0</v>
      </c>
      <c r="AN136" s="196">
        <f t="shared" si="29"/>
        <v>0</v>
      </c>
    </row>
    <row r="137" spans="1:40" s="163" customFormat="1" ht="34.5" customHeight="1" x14ac:dyDescent="0.2">
      <c r="A137" s="192">
        <f t="shared" si="19"/>
        <v>125</v>
      </c>
      <c r="B137" s="193" t="str">
        <f t="shared" si="21"/>
        <v/>
      </c>
      <c r="C137" s="23"/>
      <c r="D137" s="24" t="str">
        <f t="shared" si="22"/>
        <v/>
      </c>
      <c r="E137" s="24" t="str">
        <f t="shared" si="23"/>
        <v/>
      </c>
      <c r="F137" s="25"/>
      <c r="G137" s="25"/>
      <c r="H137" s="71"/>
      <c r="I137" s="132"/>
      <c r="J137" s="26"/>
      <c r="K137" s="27"/>
      <c r="L137" s="68"/>
      <c r="M137" s="27"/>
      <c r="N137" s="68"/>
      <c r="O137" s="28" t="str">
        <f t="shared" si="17"/>
        <v/>
      </c>
      <c r="P137" s="26"/>
      <c r="Q137" s="26"/>
      <c r="R137" s="124" t="str">
        <f t="shared" si="24"/>
        <v/>
      </c>
      <c r="S137" s="29"/>
      <c r="T137" s="30" t="str">
        <f t="shared" si="18"/>
        <v/>
      </c>
      <c r="U137" s="29"/>
      <c r="V137" s="29"/>
      <c r="W137" s="29"/>
      <c r="X137" s="136"/>
      <c r="Y137" s="71"/>
      <c r="Z137" s="25"/>
      <c r="AA137" s="40"/>
      <c r="AB137" s="108"/>
      <c r="AC137" s="109"/>
      <c r="AD137" s="141" t="str">
        <f t="shared" si="25"/>
        <v/>
      </c>
      <c r="AE137" s="108"/>
      <c r="AF137" s="194"/>
      <c r="AG137" s="195"/>
      <c r="AI137" s="184">
        <f t="shared" si="26"/>
        <v>0</v>
      </c>
      <c r="AJ137" s="184">
        <f>IF(AND($G137&lt;&gt;"",AND(H137=※編集不可※選択項目!$C$3,X137="")),1,0)</f>
        <v>0</v>
      </c>
      <c r="AK137" s="184">
        <f t="shared" si="20"/>
        <v>0</v>
      </c>
      <c r="AL137" s="184" t="str">
        <f t="shared" si="27"/>
        <v/>
      </c>
      <c r="AM137" s="196">
        <f t="shared" si="28"/>
        <v>0</v>
      </c>
      <c r="AN137" s="196">
        <f t="shared" si="29"/>
        <v>0</v>
      </c>
    </row>
    <row r="138" spans="1:40" s="163" customFormat="1" ht="34.5" customHeight="1" x14ac:dyDescent="0.2">
      <c r="A138" s="192">
        <f t="shared" si="19"/>
        <v>126</v>
      </c>
      <c r="B138" s="193" t="str">
        <f t="shared" si="21"/>
        <v/>
      </c>
      <c r="C138" s="23"/>
      <c r="D138" s="24" t="str">
        <f t="shared" si="22"/>
        <v/>
      </c>
      <c r="E138" s="24" t="str">
        <f t="shared" si="23"/>
        <v/>
      </c>
      <c r="F138" s="25"/>
      <c r="G138" s="25"/>
      <c r="H138" s="71"/>
      <c r="I138" s="132"/>
      <c r="J138" s="26"/>
      <c r="K138" s="27"/>
      <c r="L138" s="68"/>
      <c r="M138" s="27"/>
      <c r="N138" s="68"/>
      <c r="O138" s="28" t="str">
        <f t="shared" si="17"/>
        <v/>
      </c>
      <c r="P138" s="26"/>
      <c r="Q138" s="26"/>
      <c r="R138" s="124" t="str">
        <f t="shared" si="24"/>
        <v/>
      </c>
      <c r="S138" s="29"/>
      <c r="T138" s="30" t="str">
        <f t="shared" si="18"/>
        <v/>
      </c>
      <c r="U138" s="29"/>
      <c r="V138" s="29"/>
      <c r="W138" s="29"/>
      <c r="X138" s="136"/>
      <c r="Y138" s="71"/>
      <c r="Z138" s="25"/>
      <c r="AA138" s="40"/>
      <c r="AB138" s="108"/>
      <c r="AC138" s="109"/>
      <c r="AD138" s="141" t="str">
        <f t="shared" si="25"/>
        <v/>
      </c>
      <c r="AE138" s="108"/>
      <c r="AF138" s="194"/>
      <c r="AG138" s="195"/>
      <c r="AI138" s="184">
        <f t="shared" si="26"/>
        <v>0</v>
      </c>
      <c r="AJ138" s="184">
        <f>IF(AND($G138&lt;&gt;"",AND(H138=※編集不可※選択項目!$C$3,X138="")),1,0)</f>
        <v>0</v>
      </c>
      <c r="AK138" s="184">
        <f t="shared" si="20"/>
        <v>0</v>
      </c>
      <c r="AL138" s="184" t="str">
        <f t="shared" si="27"/>
        <v/>
      </c>
      <c r="AM138" s="196">
        <f t="shared" si="28"/>
        <v>0</v>
      </c>
      <c r="AN138" s="196">
        <f t="shared" si="29"/>
        <v>0</v>
      </c>
    </row>
    <row r="139" spans="1:40" s="163" customFormat="1" ht="34.5" customHeight="1" x14ac:dyDescent="0.2">
      <c r="A139" s="192">
        <f t="shared" si="19"/>
        <v>127</v>
      </c>
      <c r="B139" s="193" t="str">
        <f t="shared" si="21"/>
        <v/>
      </c>
      <c r="C139" s="23"/>
      <c r="D139" s="24" t="str">
        <f t="shared" si="22"/>
        <v/>
      </c>
      <c r="E139" s="24" t="str">
        <f t="shared" si="23"/>
        <v/>
      </c>
      <c r="F139" s="25"/>
      <c r="G139" s="25"/>
      <c r="H139" s="71"/>
      <c r="I139" s="132"/>
      <c r="J139" s="26"/>
      <c r="K139" s="27"/>
      <c r="L139" s="68"/>
      <c r="M139" s="27"/>
      <c r="N139" s="68"/>
      <c r="O139" s="28" t="str">
        <f t="shared" si="17"/>
        <v/>
      </c>
      <c r="P139" s="26"/>
      <c r="Q139" s="26"/>
      <c r="R139" s="124" t="str">
        <f t="shared" si="24"/>
        <v/>
      </c>
      <c r="S139" s="29"/>
      <c r="T139" s="30" t="str">
        <f t="shared" si="18"/>
        <v/>
      </c>
      <c r="U139" s="29"/>
      <c r="V139" s="29"/>
      <c r="W139" s="29"/>
      <c r="X139" s="136"/>
      <c r="Y139" s="71"/>
      <c r="Z139" s="25"/>
      <c r="AA139" s="40"/>
      <c r="AB139" s="108"/>
      <c r="AC139" s="109"/>
      <c r="AD139" s="141" t="str">
        <f t="shared" si="25"/>
        <v/>
      </c>
      <c r="AE139" s="108"/>
      <c r="AF139" s="194"/>
      <c r="AG139" s="195"/>
      <c r="AI139" s="184">
        <f t="shared" si="26"/>
        <v>0</v>
      </c>
      <c r="AJ139" s="184">
        <f>IF(AND($G139&lt;&gt;"",AND(H139=※編集不可※選択項目!$C$3,X139="")),1,0)</f>
        <v>0</v>
      </c>
      <c r="AK139" s="184">
        <f t="shared" si="20"/>
        <v>0</v>
      </c>
      <c r="AL139" s="184" t="str">
        <f t="shared" si="27"/>
        <v/>
      </c>
      <c r="AM139" s="196">
        <f t="shared" si="28"/>
        <v>0</v>
      </c>
      <c r="AN139" s="196">
        <f t="shared" si="29"/>
        <v>0</v>
      </c>
    </row>
    <row r="140" spans="1:40" s="163" customFormat="1" ht="34.5" customHeight="1" x14ac:dyDescent="0.2">
      <c r="A140" s="192">
        <f t="shared" si="19"/>
        <v>128</v>
      </c>
      <c r="B140" s="193" t="str">
        <f t="shared" si="21"/>
        <v/>
      </c>
      <c r="C140" s="23"/>
      <c r="D140" s="24" t="str">
        <f t="shared" si="22"/>
        <v/>
      </c>
      <c r="E140" s="24" t="str">
        <f t="shared" si="23"/>
        <v/>
      </c>
      <c r="F140" s="25"/>
      <c r="G140" s="25"/>
      <c r="H140" s="71"/>
      <c r="I140" s="132"/>
      <c r="J140" s="26"/>
      <c r="K140" s="27"/>
      <c r="L140" s="68"/>
      <c r="M140" s="27"/>
      <c r="N140" s="68"/>
      <c r="O140" s="28" t="str">
        <f t="shared" ref="O140:O203" si="30">IF(M140="","",M140)</f>
        <v/>
      </c>
      <c r="P140" s="26"/>
      <c r="Q140" s="26"/>
      <c r="R140" s="124" t="str">
        <f t="shared" si="24"/>
        <v/>
      </c>
      <c r="S140" s="29"/>
      <c r="T140" s="30" t="str">
        <f t="shared" ref="T140:T203" si="31">IF(U140="","",CONCATENATE(U140,"mm"," ","×"," ",V140,"mm"))</f>
        <v/>
      </c>
      <c r="U140" s="29"/>
      <c r="V140" s="29"/>
      <c r="W140" s="29"/>
      <c r="X140" s="136"/>
      <c r="Y140" s="71"/>
      <c r="Z140" s="25"/>
      <c r="AA140" s="40"/>
      <c r="AB140" s="108"/>
      <c r="AC140" s="109"/>
      <c r="AD140" s="141" t="str">
        <f t="shared" si="25"/>
        <v/>
      </c>
      <c r="AE140" s="108"/>
      <c r="AF140" s="194"/>
      <c r="AG140" s="195"/>
      <c r="AI140" s="184">
        <f t="shared" si="26"/>
        <v>0</v>
      </c>
      <c r="AJ140" s="184">
        <f>IF(AND($G140&lt;&gt;"",AND(H140=※編集不可※選択項目!$C$3,X140="")),1,0)</f>
        <v>0</v>
      </c>
      <c r="AK140" s="184">
        <f t="shared" si="20"/>
        <v>0</v>
      </c>
      <c r="AL140" s="184" t="str">
        <f t="shared" si="27"/>
        <v/>
      </c>
      <c r="AM140" s="196">
        <f t="shared" si="28"/>
        <v>0</v>
      </c>
      <c r="AN140" s="196">
        <f t="shared" si="29"/>
        <v>0</v>
      </c>
    </row>
    <row r="141" spans="1:40" s="163" customFormat="1" ht="34.5" customHeight="1" x14ac:dyDescent="0.2">
      <c r="A141" s="192">
        <f t="shared" ref="A141:A204" si="32">ROW()-12</f>
        <v>129</v>
      </c>
      <c r="B141" s="193" t="str">
        <f t="shared" si="21"/>
        <v/>
      </c>
      <c r="C141" s="23"/>
      <c r="D141" s="24" t="str">
        <f t="shared" si="22"/>
        <v/>
      </c>
      <c r="E141" s="24" t="str">
        <f t="shared" si="23"/>
        <v/>
      </c>
      <c r="F141" s="25"/>
      <c r="G141" s="25"/>
      <c r="H141" s="71"/>
      <c r="I141" s="132"/>
      <c r="J141" s="26"/>
      <c r="K141" s="27"/>
      <c r="L141" s="68"/>
      <c r="M141" s="27"/>
      <c r="N141" s="68"/>
      <c r="O141" s="28" t="str">
        <f t="shared" si="30"/>
        <v/>
      </c>
      <c r="P141" s="26"/>
      <c r="Q141" s="26"/>
      <c r="R141" s="124" t="str">
        <f t="shared" si="24"/>
        <v/>
      </c>
      <c r="S141" s="29"/>
      <c r="T141" s="30" t="str">
        <f t="shared" si="31"/>
        <v/>
      </c>
      <c r="U141" s="29"/>
      <c r="V141" s="29"/>
      <c r="W141" s="29"/>
      <c r="X141" s="136"/>
      <c r="Y141" s="71"/>
      <c r="Z141" s="25"/>
      <c r="AA141" s="40"/>
      <c r="AB141" s="108"/>
      <c r="AC141" s="109"/>
      <c r="AD141" s="141" t="str">
        <f t="shared" si="25"/>
        <v/>
      </c>
      <c r="AE141" s="108"/>
      <c r="AF141" s="194"/>
      <c r="AG141" s="195"/>
      <c r="AI141" s="184">
        <f t="shared" si="26"/>
        <v>0</v>
      </c>
      <c r="AJ141" s="184">
        <f>IF(AND($G141&lt;&gt;"",AND(H141=※編集不可※選択項目!$C$3,X141="")),1,0)</f>
        <v>0</v>
      </c>
      <c r="AK141" s="184">
        <f t="shared" ref="AK141:AK204" si="33">IF(AND($G141&lt;&gt;"",COUNTIF($G141,"*■*")&gt;0,$Z141=""),1,0)</f>
        <v>0</v>
      </c>
      <c r="AL141" s="184" t="str">
        <f t="shared" si="27"/>
        <v/>
      </c>
      <c r="AM141" s="196">
        <f t="shared" si="28"/>
        <v>0</v>
      </c>
      <c r="AN141" s="196">
        <f t="shared" si="29"/>
        <v>0</v>
      </c>
    </row>
    <row r="142" spans="1:40" s="163" customFormat="1" ht="34.5" customHeight="1" x14ac:dyDescent="0.2">
      <c r="A142" s="192">
        <f t="shared" si="32"/>
        <v>130</v>
      </c>
      <c r="B142" s="193" t="str">
        <f t="shared" ref="B142:B205" si="34">IF($C142="","","工作機械")</f>
        <v/>
      </c>
      <c r="C142" s="23"/>
      <c r="D142" s="24" t="str">
        <f t="shared" ref="D142:D205" si="35">IF($C$2="","",IF($B142&lt;&gt;"",$C$2,""))</f>
        <v/>
      </c>
      <c r="E142" s="24" t="str">
        <f t="shared" ref="E142:E205" si="36">IF($F$2="","",IF($B142&lt;&gt;"",$F$2,""))</f>
        <v/>
      </c>
      <c r="F142" s="25"/>
      <c r="G142" s="25"/>
      <c r="H142" s="71"/>
      <c r="I142" s="132"/>
      <c r="J142" s="26"/>
      <c r="K142" s="27"/>
      <c r="L142" s="68"/>
      <c r="M142" s="27"/>
      <c r="N142" s="68"/>
      <c r="O142" s="28" t="str">
        <f t="shared" si="30"/>
        <v/>
      </c>
      <c r="P142" s="26"/>
      <c r="Q142" s="26"/>
      <c r="R142" s="124" t="str">
        <f t="shared" ref="R142:R205" si="37">IFERROR(IF($L142="","",ROUNDDOWN((ABS($L142-$N142)/$L142)/IF($Q142="","",IF(($Q142-$P142)=0,1,($Q142-$P142)))*100,1)),"")</f>
        <v/>
      </c>
      <c r="S142" s="29"/>
      <c r="T142" s="30" t="str">
        <f t="shared" si="31"/>
        <v/>
      </c>
      <c r="U142" s="29"/>
      <c r="V142" s="29"/>
      <c r="W142" s="29"/>
      <c r="X142" s="136"/>
      <c r="Y142" s="71"/>
      <c r="Z142" s="25"/>
      <c r="AA142" s="40"/>
      <c r="AB142" s="108"/>
      <c r="AC142" s="109"/>
      <c r="AD142" s="141" t="str">
        <f t="shared" ref="AD142:AD205" si="38">IF($B142="","",IF(AND($B142&lt;&gt;"",$C$3="あり"),1,0))</f>
        <v/>
      </c>
      <c r="AE142" s="108"/>
      <c r="AF142" s="194"/>
      <c r="AG142" s="195"/>
      <c r="AI142" s="184">
        <f t="shared" ref="AI142:AI205" si="39">IF(AND($C142&lt;&gt;"",OR(F142="",G142="",H142="",J142="",K142="",L142="",M142="",N142="",P142="",Q142="",S142="",U142="",V142="",W142="")),1,0)</f>
        <v>0</v>
      </c>
      <c r="AJ142" s="184">
        <f>IF(AND($G142&lt;&gt;"",AND(H142=※編集不可※選択項目!$C$3,X142="")),1,0)</f>
        <v>0</v>
      </c>
      <c r="AK142" s="184">
        <f t="shared" si="33"/>
        <v>0</v>
      </c>
      <c r="AL142" s="184" t="str">
        <f t="shared" ref="AL142:AL205" si="40">IF(G142="","",TEXT(G142,"G/標準"))</f>
        <v/>
      </c>
      <c r="AM142" s="196">
        <f t="shared" ref="AM142:AM205" si="41">IF(AL142="",0,COUNTIF($AL$13:$AL$312,AL142))</f>
        <v>0</v>
      </c>
      <c r="AN142" s="196">
        <f t="shared" ref="AN142:AN205" si="42">IF(R142&lt;1,1,0)</f>
        <v>0</v>
      </c>
    </row>
    <row r="143" spans="1:40" s="163" customFormat="1" ht="34.5" customHeight="1" x14ac:dyDescent="0.2">
      <c r="A143" s="192">
        <f t="shared" si="32"/>
        <v>131</v>
      </c>
      <c r="B143" s="193" t="str">
        <f t="shared" si="34"/>
        <v/>
      </c>
      <c r="C143" s="23"/>
      <c r="D143" s="24" t="str">
        <f t="shared" si="35"/>
        <v/>
      </c>
      <c r="E143" s="24" t="str">
        <f t="shared" si="36"/>
        <v/>
      </c>
      <c r="F143" s="25"/>
      <c r="G143" s="25"/>
      <c r="H143" s="71"/>
      <c r="I143" s="132"/>
      <c r="J143" s="26"/>
      <c r="K143" s="27"/>
      <c r="L143" s="68"/>
      <c r="M143" s="27"/>
      <c r="N143" s="68"/>
      <c r="O143" s="28" t="str">
        <f t="shared" si="30"/>
        <v/>
      </c>
      <c r="P143" s="26"/>
      <c r="Q143" s="26"/>
      <c r="R143" s="124" t="str">
        <f t="shared" si="37"/>
        <v/>
      </c>
      <c r="S143" s="29"/>
      <c r="T143" s="30" t="str">
        <f t="shared" si="31"/>
        <v/>
      </c>
      <c r="U143" s="29"/>
      <c r="V143" s="29"/>
      <c r="W143" s="29"/>
      <c r="X143" s="136"/>
      <c r="Y143" s="71"/>
      <c r="Z143" s="25"/>
      <c r="AA143" s="40"/>
      <c r="AB143" s="108"/>
      <c r="AC143" s="109"/>
      <c r="AD143" s="141" t="str">
        <f t="shared" si="38"/>
        <v/>
      </c>
      <c r="AE143" s="108"/>
      <c r="AF143" s="194"/>
      <c r="AG143" s="195"/>
      <c r="AI143" s="184">
        <f t="shared" si="39"/>
        <v>0</v>
      </c>
      <c r="AJ143" s="184">
        <f>IF(AND($G143&lt;&gt;"",AND(H143=※編集不可※選択項目!$C$3,X143="")),1,0)</f>
        <v>0</v>
      </c>
      <c r="AK143" s="184">
        <f t="shared" si="33"/>
        <v>0</v>
      </c>
      <c r="AL143" s="184" t="str">
        <f t="shared" si="40"/>
        <v/>
      </c>
      <c r="AM143" s="196">
        <f t="shared" si="41"/>
        <v>0</v>
      </c>
      <c r="AN143" s="196">
        <f t="shared" si="42"/>
        <v>0</v>
      </c>
    </row>
    <row r="144" spans="1:40" s="163" customFormat="1" ht="34.5" customHeight="1" x14ac:dyDescent="0.2">
      <c r="A144" s="192">
        <f t="shared" si="32"/>
        <v>132</v>
      </c>
      <c r="B144" s="193" t="str">
        <f t="shared" si="34"/>
        <v/>
      </c>
      <c r="C144" s="23"/>
      <c r="D144" s="24" t="str">
        <f t="shared" si="35"/>
        <v/>
      </c>
      <c r="E144" s="24" t="str">
        <f t="shared" si="36"/>
        <v/>
      </c>
      <c r="F144" s="25"/>
      <c r="G144" s="25"/>
      <c r="H144" s="71"/>
      <c r="I144" s="132"/>
      <c r="J144" s="26"/>
      <c r="K144" s="27"/>
      <c r="L144" s="68"/>
      <c r="M144" s="27"/>
      <c r="N144" s="68"/>
      <c r="O144" s="28" t="str">
        <f t="shared" si="30"/>
        <v/>
      </c>
      <c r="P144" s="26"/>
      <c r="Q144" s="26"/>
      <c r="R144" s="124" t="str">
        <f t="shared" si="37"/>
        <v/>
      </c>
      <c r="S144" s="29"/>
      <c r="T144" s="30" t="str">
        <f t="shared" si="31"/>
        <v/>
      </c>
      <c r="U144" s="29"/>
      <c r="V144" s="29"/>
      <c r="W144" s="29"/>
      <c r="X144" s="136"/>
      <c r="Y144" s="71"/>
      <c r="Z144" s="25"/>
      <c r="AA144" s="40"/>
      <c r="AB144" s="108"/>
      <c r="AC144" s="109"/>
      <c r="AD144" s="141" t="str">
        <f t="shared" si="38"/>
        <v/>
      </c>
      <c r="AE144" s="108"/>
      <c r="AF144" s="194"/>
      <c r="AG144" s="195"/>
      <c r="AI144" s="184">
        <f t="shared" si="39"/>
        <v>0</v>
      </c>
      <c r="AJ144" s="184">
        <f>IF(AND($G144&lt;&gt;"",AND(H144=※編集不可※選択項目!$C$3,X144="")),1,0)</f>
        <v>0</v>
      </c>
      <c r="AK144" s="184">
        <f t="shared" si="33"/>
        <v>0</v>
      </c>
      <c r="AL144" s="184" t="str">
        <f t="shared" si="40"/>
        <v/>
      </c>
      <c r="AM144" s="196">
        <f t="shared" si="41"/>
        <v>0</v>
      </c>
      <c r="AN144" s="196">
        <f t="shared" si="42"/>
        <v>0</v>
      </c>
    </row>
    <row r="145" spans="1:40" s="163" customFormat="1" ht="34.5" customHeight="1" x14ac:dyDescent="0.2">
      <c r="A145" s="192">
        <f t="shared" si="32"/>
        <v>133</v>
      </c>
      <c r="B145" s="193" t="str">
        <f t="shared" si="34"/>
        <v/>
      </c>
      <c r="C145" s="23"/>
      <c r="D145" s="24" t="str">
        <f t="shared" si="35"/>
        <v/>
      </c>
      <c r="E145" s="24" t="str">
        <f t="shared" si="36"/>
        <v/>
      </c>
      <c r="F145" s="25"/>
      <c r="G145" s="25"/>
      <c r="H145" s="71"/>
      <c r="I145" s="132"/>
      <c r="J145" s="26"/>
      <c r="K145" s="27"/>
      <c r="L145" s="68"/>
      <c r="M145" s="27"/>
      <c r="N145" s="68"/>
      <c r="O145" s="28" t="str">
        <f t="shared" si="30"/>
        <v/>
      </c>
      <c r="P145" s="26"/>
      <c r="Q145" s="26"/>
      <c r="R145" s="124" t="str">
        <f t="shared" si="37"/>
        <v/>
      </c>
      <c r="S145" s="29"/>
      <c r="T145" s="30" t="str">
        <f t="shared" si="31"/>
        <v/>
      </c>
      <c r="U145" s="29"/>
      <c r="V145" s="29"/>
      <c r="W145" s="29"/>
      <c r="X145" s="136"/>
      <c r="Y145" s="71"/>
      <c r="Z145" s="25"/>
      <c r="AA145" s="40"/>
      <c r="AB145" s="108"/>
      <c r="AC145" s="109"/>
      <c r="AD145" s="141" t="str">
        <f t="shared" si="38"/>
        <v/>
      </c>
      <c r="AE145" s="108"/>
      <c r="AF145" s="194"/>
      <c r="AG145" s="195"/>
      <c r="AI145" s="184">
        <f t="shared" si="39"/>
        <v>0</v>
      </c>
      <c r="AJ145" s="184">
        <f>IF(AND($G145&lt;&gt;"",AND(H145=※編集不可※選択項目!$C$3,X145="")),1,0)</f>
        <v>0</v>
      </c>
      <c r="AK145" s="184">
        <f t="shared" si="33"/>
        <v>0</v>
      </c>
      <c r="AL145" s="184" t="str">
        <f t="shared" si="40"/>
        <v/>
      </c>
      <c r="AM145" s="196">
        <f t="shared" si="41"/>
        <v>0</v>
      </c>
      <c r="AN145" s="196">
        <f t="shared" si="42"/>
        <v>0</v>
      </c>
    </row>
    <row r="146" spans="1:40" s="163" customFormat="1" ht="34.5" customHeight="1" x14ac:dyDescent="0.2">
      <c r="A146" s="192">
        <f t="shared" si="32"/>
        <v>134</v>
      </c>
      <c r="B146" s="193" t="str">
        <f t="shared" si="34"/>
        <v/>
      </c>
      <c r="C146" s="23"/>
      <c r="D146" s="24" t="str">
        <f t="shared" si="35"/>
        <v/>
      </c>
      <c r="E146" s="24" t="str">
        <f t="shared" si="36"/>
        <v/>
      </c>
      <c r="F146" s="25"/>
      <c r="G146" s="25"/>
      <c r="H146" s="71"/>
      <c r="I146" s="132"/>
      <c r="J146" s="26"/>
      <c r="K146" s="27"/>
      <c r="L146" s="68"/>
      <c r="M146" s="27"/>
      <c r="N146" s="68"/>
      <c r="O146" s="28" t="str">
        <f t="shared" si="30"/>
        <v/>
      </c>
      <c r="P146" s="26"/>
      <c r="Q146" s="26"/>
      <c r="R146" s="124" t="str">
        <f t="shared" si="37"/>
        <v/>
      </c>
      <c r="S146" s="29"/>
      <c r="T146" s="30" t="str">
        <f t="shared" si="31"/>
        <v/>
      </c>
      <c r="U146" s="29"/>
      <c r="V146" s="29"/>
      <c r="W146" s="29"/>
      <c r="X146" s="136"/>
      <c r="Y146" s="71"/>
      <c r="Z146" s="25"/>
      <c r="AA146" s="40"/>
      <c r="AB146" s="108"/>
      <c r="AC146" s="109"/>
      <c r="AD146" s="141" t="str">
        <f t="shared" si="38"/>
        <v/>
      </c>
      <c r="AE146" s="108"/>
      <c r="AF146" s="194"/>
      <c r="AG146" s="195"/>
      <c r="AI146" s="184">
        <f t="shared" si="39"/>
        <v>0</v>
      </c>
      <c r="AJ146" s="184">
        <f>IF(AND($G146&lt;&gt;"",AND(H146=※編集不可※選択項目!$C$3,X146="")),1,0)</f>
        <v>0</v>
      </c>
      <c r="AK146" s="184">
        <f t="shared" si="33"/>
        <v>0</v>
      </c>
      <c r="AL146" s="184" t="str">
        <f t="shared" si="40"/>
        <v/>
      </c>
      <c r="AM146" s="196">
        <f t="shared" si="41"/>
        <v>0</v>
      </c>
      <c r="AN146" s="196">
        <f t="shared" si="42"/>
        <v>0</v>
      </c>
    </row>
    <row r="147" spans="1:40" s="163" customFormat="1" ht="34.5" customHeight="1" x14ac:dyDescent="0.2">
      <c r="A147" s="192">
        <f t="shared" si="32"/>
        <v>135</v>
      </c>
      <c r="B147" s="193" t="str">
        <f t="shared" si="34"/>
        <v/>
      </c>
      <c r="C147" s="23"/>
      <c r="D147" s="24" t="str">
        <f t="shared" si="35"/>
        <v/>
      </c>
      <c r="E147" s="24" t="str">
        <f t="shared" si="36"/>
        <v/>
      </c>
      <c r="F147" s="25"/>
      <c r="G147" s="25"/>
      <c r="H147" s="71"/>
      <c r="I147" s="132"/>
      <c r="J147" s="26"/>
      <c r="K147" s="27"/>
      <c r="L147" s="68"/>
      <c r="M147" s="27"/>
      <c r="N147" s="68"/>
      <c r="O147" s="28" t="str">
        <f t="shared" si="30"/>
        <v/>
      </c>
      <c r="P147" s="26"/>
      <c r="Q147" s="26"/>
      <c r="R147" s="124" t="str">
        <f t="shared" si="37"/>
        <v/>
      </c>
      <c r="S147" s="29"/>
      <c r="T147" s="30" t="str">
        <f t="shared" si="31"/>
        <v/>
      </c>
      <c r="U147" s="29"/>
      <c r="V147" s="29"/>
      <c r="W147" s="29"/>
      <c r="X147" s="136"/>
      <c r="Y147" s="71"/>
      <c r="Z147" s="25"/>
      <c r="AA147" s="40"/>
      <c r="AB147" s="108"/>
      <c r="AC147" s="109"/>
      <c r="AD147" s="141" t="str">
        <f t="shared" si="38"/>
        <v/>
      </c>
      <c r="AE147" s="108"/>
      <c r="AF147" s="194"/>
      <c r="AG147" s="195"/>
      <c r="AI147" s="184">
        <f t="shared" si="39"/>
        <v>0</v>
      </c>
      <c r="AJ147" s="184">
        <f>IF(AND($G147&lt;&gt;"",AND(H147=※編集不可※選択項目!$C$3,X147="")),1,0)</f>
        <v>0</v>
      </c>
      <c r="AK147" s="184">
        <f t="shared" si="33"/>
        <v>0</v>
      </c>
      <c r="AL147" s="184" t="str">
        <f t="shared" si="40"/>
        <v/>
      </c>
      <c r="AM147" s="196">
        <f t="shared" si="41"/>
        <v>0</v>
      </c>
      <c r="AN147" s="196">
        <f t="shared" si="42"/>
        <v>0</v>
      </c>
    </row>
    <row r="148" spans="1:40" s="163" customFormat="1" ht="34.5" customHeight="1" x14ac:dyDescent="0.2">
      <c r="A148" s="192">
        <f t="shared" si="32"/>
        <v>136</v>
      </c>
      <c r="B148" s="193" t="str">
        <f t="shared" si="34"/>
        <v/>
      </c>
      <c r="C148" s="23"/>
      <c r="D148" s="24" t="str">
        <f t="shared" si="35"/>
        <v/>
      </c>
      <c r="E148" s="24" t="str">
        <f t="shared" si="36"/>
        <v/>
      </c>
      <c r="F148" s="25"/>
      <c r="G148" s="25"/>
      <c r="H148" s="71"/>
      <c r="I148" s="132"/>
      <c r="J148" s="26"/>
      <c r="K148" s="27"/>
      <c r="L148" s="68"/>
      <c r="M148" s="27"/>
      <c r="N148" s="68"/>
      <c r="O148" s="28" t="str">
        <f t="shared" si="30"/>
        <v/>
      </c>
      <c r="P148" s="26"/>
      <c r="Q148" s="26"/>
      <c r="R148" s="124" t="str">
        <f t="shared" si="37"/>
        <v/>
      </c>
      <c r="S148" s="29"/>
      <c r="T148" s="30" t="str">
        <f t="shared" si="31"/>
        <v/>
      </c>
      <c r="U148" s="29"/>
      <c r="V148" s="29"/>
      <c r="W148" s="29"/>
      <c r="X148" s="136"/>
      <c r="Y148" s="71"/>
      <c r="Z148" s="25"/>
      <c r="AA148" s="40"/>
      <c r="AB148" s="108"/>
      <c r="AC148" s="109"/>
      <c r="AD148" s="141" t="str">
        <f t="shared" si="38"/>
        <v/>
      </c>
      <c r="AE148" s="108"/>
      <c r="AF148" s="194"/>
      <c r="AG148" s="195"/>
      <c r="AI148" s="184">
        <f t="shared" si="39"/>
        <v>0</v>
      </c>
      <c r="AJ148" s="184">
        <f>IF(AND($G148&lt;&gt;"",AND(H148=※編集不可※選択項目!$C$3,X148="")),1,0)</f>
        <v>0</v>
      </c>
      <c r="AK148" s="184">
        <f t="shared" si="33"/>
        <v>0</v>
      </c>
      <c r="AL148" s="184" t="str">
        <f t="shared" si="40"/>
        <v/>
      </c>
      <c r="AM148" s="196">
        <f t="shared" si="41"/>
        <v>0</v>
      </c>
      <c r="AN148" s="196">
        <f t="shared" si="42"/>
        <v>0</v>
      </c>
    </row>
    <row r="149" spans="1:40" s="163" customFormat="1" ht="34.5" customHeight="1" x14ac:dyDescent="0.2">
      <c r="A149" s="192">
        <f t="shared" si="32"/>
        <v>137</v>
      </c>
      <c r="B149" s="193" t="str">
        <f t="shared" si="34"/>
        <v/>
      </c>
      <c r="C149" s="23"/>
      <c r="D149" s="24" t="str">
        <f t="shared" si="35"/>
        <v/>
      </c>
      <c r="E149" s="24" t="str">
        <f t="shared" si="36"/>
        <v/>
      </c>
      <c r="F149" s="25"/>
      <c r="G149" s="25"/>
      <c r="H149" s="71"/>
      <c r="I149" s="132"/>
      <c r="J149" s="26"/>
      <c r="K149" s="27"/>
      <c r="L149" s="68"/>
      <c r="M149" s="27"/>
      <c r="N149" s="68"/>
      <c r="O149" s="28" t="str">
        <f t="shared" si="30"/>
        <v/>
      </c>
      <c r="P149" s="26"/>
      <c r="Q149" s="26"/>
      <c r="R149" s="124" t="str">
        <f t="shared" si="37"/>
        <v/>
      </c>
      <c r="S149" s="29"/>
      <c r="T149" s="30" t="str">
        <f t="shared" si="31"/>
        <v/>
      </c>
      <c r="U149" s="29"/>
      <c r="V149" s="29"/>
      <c r="W149" s="29"/>
      <c r="X149" s="136"/>
      <c r="Y149" s="71"/>
      <c r="Z149" s="25"/>
      <c r="AA149" s="40"/>
      <c r="AB149" s="108"/>
      <c r="AC149" s="109"/>
      <c r="AD149" s="141" t="str">
        <f t="shared" si="38"/>
        <v/>
      </c>
      <c r="AE149" s="108"/>
      <c r="AF149" s="194"/>
      <c r="AG149" s="195"/>
      <c r="AI149" s="184">
        <f t="shared" si="39"/>
        <v>0</v>
      </c>
      <c r="AJ149" s="184">
        <f>IF(AND($G149&lt;&gt;"",AND(H149=※編集不可※選択項目!$C$3,X149="")),1,0)</f>
        <v>0</v>
      </c>
      <c r="AK149" s="184">
        <f t="shared" si="33"/>
        <v>0</v>
      </c>
      <c r="AL149" s="184" t="str">
        <f t="shared" si="40"/>
        <v/>
      </c>
      <c r="AM149" s="196">
        <f t="shared" si="41"/>
        <v>0</v>
      </c>
      <c r="AN149" s="196">
        <f t="shared" si="42"/>
        <v>0</v>
      </c>
    </row>
    <row r="150" spans="1:40" s="163" customFormat="1" ht="34.5" customHeight="1" x14ac:dyDescent="0.2">
      <c r="A150" s="192">
        <f t="shared" si="32"/>
        <v>138</v>
      </c>
      <c r="B150" s="193" t="str">
        <f t="shared" si="34"/>
        <v/>
      </c>
      <c r="C150" s="23"/>
      <c r="D150" s="24" t="str">
        <f t="shared" si="35"/>
        <v/>
      </c>
      <c r="E150" s="24" t="str">
        <f t="shared" si="36"/>
        <v/>
      </c>
      <c r="F150" s="25"/>
      <c r="G150" s="25"/>
      <c r="H150" s="71"/>
      <c r="I150" s="132"/>
      <c r="J150" s="26"/>
      <c r="K150" s="27"/>
      <c r="L150" s="68"/>
      <c r="M150" s="27"/>
      <c r="N150" s="68"/>
      <c r="O150" s="28" t="str">
        <f t="shared" si="30"/>
        <v/>
      </c>
      <c r="P150" s="26"/>
      <c r="Q150" s="26"/>
      <c r="R150" s="124" t="str">
        <f t="shared" si="37"/>
        <v/>
      </c>
      <c r="S150" s="29"/>
      <c r="T150" s="30" t="str">
        <f t="shared" si="31"/>
        <v/>
      </c>
      <c r="U150" s="29"/>
      <c r="V150" s="29"/>
      <c r="W150" s="29"/>
      <c r="X150" s="136"/>
      <c r="Y150" s="71"/>
      <c r="Z150" s="25"/>
      <c r="AA150" s="40"/>
      <c r="AB150" s="108"/>
      <c r="AC150" s="109"/>
      <c r="AD150" s="141" t="str">
        <f t="shared" si="38"/>
        <v/>
      </c>
      <c r="AE150" s="108"/>
      <c r="AF150" s="194"/>
      <c r="AG150" s="195"/>
      <c r="AI150" s="184">
        <f t="shared" si="39"/>
        <v>0</v>
      </c>
      <c r="AJ150" s="184">
        <f>IF(AND($G150&lt;&gt;"",AND(H150=※編集不可※選択項目!$C$3,X150="")),1,0)</f>
        <v>0</v>
      </c>
      <c r="AK150" s="184">
        <f t="shared" si="33"/>
        <v>0</v>
      </c>
      <c r="AL150" s="184" t="str">
        <f t="shared" si="40"/>
        <v/>
      </c>
      <c r="AM150" s="196">
        <f t="shared" si="41"/>
        <v>0</v>
      </c>
      <c r="AN150" s="196">
        <f t="shared" si="42"/>
        <v>0</v>
      </c>
    </row>
    <row r="151" spans="1:40" s="163" customFormat="1" ht="34.5" customHeight="1" x14ac:dyDescent="0.2">
      <c r="A151" s="192">
        <f t="shared" si="32"/>
        <v>139</v>
      </c>
      <c r="B151" s="193" t="str">
        <f t="shared" si="34"/>
        <v/>
      </c>
      <c r="C151" s="23"/>
      <c r="D151" s="24" t="str">
        <f t="shared" si="35"/>
        <v/>
      </c>
      <c r="E151" s="24" t="str">
        <f t="shared" si="36"/>
        <v/>
      </c>
      <c r="F151" s="25"/>
      <c r="G151" s="25"/>
      <c r="H151" s="71"/>
      <c r="I151" s="132"/>
      <c r="J151" s="26"/>
      <c r="K151" s="27"/>
      <c r="L151" s="68"/>
      <c r="M151" s="27"/>
      <c r="N151" s="68"/>
      <c r="O151" s="28" t="str">
        <f t="shared" si="30"/>
        <v/>
      </c>
      <c r="P151" s="26"/>
      <c r="Q151" s="26"/>
      <c r="R151" s="124" t="str">
        <f t="shared" si="37"/>
        <v/>
      </c>
      <c r="S151" s="29"/>
      <c r="T151" s="30" t="str">
        <f t="shared" si="31"/>
        <v/>
      </c>
      <c r="U151" s="29"/>
      <c r="V151" s="29"/>
      <c r="W151" s="29"/>
      <c r="X151" s="136"/>
      <c r="Y151" s="71"/>
      <c r="Z151" s="25"/>
      <c r="AA151" s="40"/>
      <c r="AB151" s="108"/>
      <c r="AC151" s="109"/>
      <c r="AD151" s="141" t="str">
        <f t="shared" si="38"/>
        <v/>
      </c>
      <c r="AE151" s="108"/>
      <c r="AF151" s="194"/>
      <c r="AG151" s="195"/>
      <c r="AI151" s="184">
        <f t="shared" si="39"/>
        <v>0</v>
      </c>
      <c r="AJ151" s="184">
        <f>IF(AND($G151&lt;&gt;"",AND(H151=※編集不可※選択項目!$C$3,X151="")),1,0)</f>
        <v>0</v>
      </c>
      <c r="AK151" s="184">
        <f t="shared" si="33"/>
        <v>0</v>
      </c>
      <c r="AL151" s="184" t="str">
        <f t="shared" si="40"/>
        <v/>
      </c>
      <c r="AM151" s="196">
        <f t="shared" si="41"/>
        <v>0</v>
      </c>
      <c r="AN151" s="196">
        <f t="shared" si="42"/>
        <v>0</v>
      </c>
    </row>
    <row r="152" spans="1:40" s="163" customFormat="1" ht="34.5" customHeight="1" x14ac:dyDescent="0.2">
      <c r="A152" s="192">
        <f t="shared" si="32"/>
        <v>140</v>
      </c>
      <c r="B152" s="193" t="str">
        <f t="shared" si="34"/>
        <v/>
      </c>
      <c r="C152" s="23"/>
      <c r="D152" s="24" t="str">
        <f t="shared" si="35"/>
        <v/>
      </c>
      <c r="E152" s="24" t="str">
        <f t="shared" si="36"/>
        <v/>
      </c>
      <c r="F152" s="25"/>
      <c r="G152" s="25"/>
      <c r="H152" s="71"/>
      <c r="I152" s="132"/>
      <c r="J152" s="26"/>
      <c r="K152" s="27"/>
      <c r="L152" s="68"/>
      <c r="M152" s="27"/>
      <c r="N152" s="68"/>
      <c r="O152" s="28" t="str">
        <f t="shared" si="30"/>
        <v/>
      </c>
      <c r="P152" s="26"/>
      <c r="Q152" s="26"/>
      <c r="R152" s="124" t="str">
        <f t="shared" si="37"/>
        <v/>
      </c>
      <c r="S152" s="29"/>
      <c r="T152" s="30" t="str">
        <f t="shared" si="31"/>
        <v/>
      </c>
      <c r="U152" s="29"/>
      <c r="V152" s="29"/>
      <c r="W152" s="29"/>
      <c r="X152" s="136"/>
      <c r="Y152" s="71"/>
      <c r="Z152" s="25"/>
      <c r="AA152" s="40"/>
      <c r="AB152" s="108"/>
      <c r="AC152" s="109"/>
      <c r="AD152" s="141" t="str">
        <f t="shared" si="38"/>
        <v/>
      </c>
      <c r="AE152" s="108"/>
      <c r="AF152" s="194"/>
      <c r="AG152" s="195"/>
      <c r="AI152" s="184">
        <f t="shared" si="39"/>
        <v>0</v>
      </c>
      <c r="AJ152" s="184">
        <f>IF(AND($G152&lt;&gt;"",AND(H152=※編集不可※選択項目!$C$3,X152="")),1,0)</f>
        <v>0</v>
      </c>
      <c r="AK152" s="184">
        <f t="shared" si="33"/>
        <v>0</v>
      </c>
      <c r="AL152" s="184" t="str">
        <f t="shared" si="40"/>
        <v/>
      </c>
      <c r="AM152" s="196">
        <f t="shared" si="41"/>
        <v>0</v>
      </c>
      <c r="AN152" s="196">
        <f t="shared" si="42"/>
        <v>0</v>
      </c>
    </row>
    <row r="153" spans="1:40" s="163" customFormat="1" ht="34.5" customHeight="1" x14ac:dyDescent="0.2">
      <c r="A153" s="192">
        <f t="shared" si="32"/>
        <v>141</v>
      </c>
      <c r="B153" s="193" t="str">
        <f t="shared" si="34"/>
        <v/>
      </c>
      <c r="C153" s="23"/>
      <c r="D153" s="24" t="str">
        <f t="shared" si="35"/>
        <v/>
      </c>
      <c r="E153" s="24" t="str">
        <f t="shared" si="36"/>
        <v/>
      </c>
      <c r="F153" s="25"/>
      <c r="G153" s="25"/>
      <c r="H153" s="71"/>
      <c r="I153" s="132"/>
      <c r="J153" s="26"/>
      <c r="K153" s="27"/>
      <c r="L153" s="68"/>
      <c r="M153" s="27"/>
      <c r="N153" s="68"/>
      <c r="O153" s="28" t="str">
        <f t="shared" si="30"/>
        <v/>
      </c>
      <c r="P153" s="26"/>
      <c r="Q153" s="26"/>
      <c r="R153" s="124" t="str">
        <f t="shared" si="37"/>
        <v/>
      </c>
      <c r="S153" s="29"/>
      <c r="T153" s="30" t="str">
        <f t="shared" si="31"/>
        <v/>
      </c>
      <c r="U153" s="29"/>
      <c r="V153" s="29"/>
      <c r="W153" s="29"/>
      <c r="X153" s="136"/>
      <c r="Y153" s="71"/>
      <c r="Z153" s="25"/>
      <c r="AA153" s="40"/>
      <c r="AB153" s="108"/>
      <c r="AC153" s="109"/>
      <c r="AD153" s="141" t="str">
        <f t="shared" si="38"/>
        <v/>
      </c>
      <c r="AE153" s="108"/>
      <c r="AF153" s="194"/>
      <c r="AG153" s="195"/>
      <c r="AI153" s="184">
        <f t="shared" si="39"/>
        <v>0</v>
      </c>
      <c r="AJ153" s="184">
        <f>IF(AND($G153&lt;&gt;"",AND(H153=※編集不可※選択項目!$C$3,X153="")),1,0)</f>
        <v>0</v>
      </c>
      <c r="AK153" s="184">
        <f t="shared" si="33"/>
        <v>0</v>
      </c>
      <c r="AL153" s="184" t="str">
        <f t="shared" si="40"/>
        <v/>
      </c>
      <c r="AM153" s="196">
        <f t="shared" si="41"/>
        <v>0</v>
      </c>
      <c r="AN153" s="196">
        <f t="shared" si="42"/>
        <v>0</v>
      </c>
    </row>
    <row r="154" spans="1:40" s="163" customFormat="1" ht="34.5" customHeight="1" x14ac:dyDescent="0.2">
      <c r="A154" s="192">
        <f t="shared" si="32"/>
        <v>142</v>
      </c>
      <c r="B154" s="193" t="str">
        <f t="shared" si="34"/>
        <v/>
      </c>
      <c r="C154" s="23"/>
      <c r="D154" s="24" t="str">
        <f t="shared" si="35"/>
        <v/>
      </c>
      <c r="E154" s="24" t="str">
        <f t="shared" si="36"/>
        <v/>
      </c>
      <c r="F154" s="25"/>
      <c r="G154" s="25"/>
      <c r="H154" s="71"/>
      <c r="I154" s="132"/>
      <c r="J154" s="26"/>
      <c r="K154" s="27"/>
      <c r="L154" s="68"/>
      <c r="M154" s="27"/>
      <c r="N154" s="68"/>
      <c r="O154" s="28" t="str">
        <f t="shared" si="30"/>
        <v/>
      </c>
      <c r="P154" s="26"/>
      <c r="Q154" s="26"/>
      <c r="R154" s="124" t="str">
        <f t="shared" si="37"/>
        <v/>
      </c>
      <c r="S154" s="29"/>
      <c r="T154" s="30" t="str">
        <f t="shared" si="31"/>
        <v/>
      </c>
      <c r="U154" s="29"/>
      <c r="V154" s="29"/>
      <c r="W154" s="29"/>
      <c r="X154" s="136"/>
      <c r="Y154" s="71"/>
      <c r="Z154" s="25"/>
      <c r="AA154" s="40"/>
      <c r="AB154" s="108"/>
      <c r="AC154" s="109"/>
      <c r="AD154" s="141" t="str">
        <f t="shared" si="38"/>
        <v/>
      </c>
      <c r="AE154" s="108"/>
      <c r="AF154" s="194"/>
      <c r="AG154" s="195"/>
      <c r="AI154" s="184">
        <f t="shared" si="39"/>
        <v>0</v>
      </c>
      <c r="AJ154" s="184">
        <f>IF(AND($G154&lt;&gt;"",AND(H154=※編集不可※選択項目!$C$3,X154="")),1,0)</f>
        <v>0</v>
      </c>
      <c r="AK154" s="184">
        <f t="shared" si="33"/>
        <v>0</v>
      </c>
      <c r="AL154" s="184" t="str">
        <f t="shared" si="40"/>
        <v/>
      </c>
      <c r="AM154" s="196">
        <f t="shared" si="41"/>
        <v>0</v>
      </c>
      <c r="AN154" s="196">
        <f t="shared" si="42"/>
        <v>0</v>
      </c>
    </row>
    <row r="155" spans="1:40" s="163" customFormat="1" ht="34.5" customHeight="1" x14ac:dyDescent="0.2">
      <c r="A155" s="192">
        <f t="shared" si="32"/>
        <v>143</v>
      </c>
      <c r="B155" s="193" t="str">
        <f t="shared" si="34"/>
        <v/>
      </c>
      <c r="C155" s="23"/>
      <c r="D155" s="24" t="str">
        <f t="shared" si="35"/>
        <v/>
      </c>
      <c r="E155" s="24" t="str">
        <f t="shared" si="36"/>
        <v/>
      </c>
      <c r="F155" s="25"/>
      <c r="G155" s="25"/>
      <c r="H155" s="71"/>
      <c r="I155" s="132"/>
      <c r="J155" s="26"/>
      <c r="K155" s="27"/>
      <c r="L155" s="68"/>
      <c r="M155" s="27"/>
      <c r="N155" s="68"/>
      <c r="O155" s="28" t="str">
        <f t="shared" si="30"/>
        <v/>
      </c>
      <c r="P155" s="26"/>
      <c r="Q155" s="26"/>
      <c r="R155" s="124" t="str">
        <f t="shared" si="37"/>
        <v/>
      </c>
      <c r="S155" s="29"/>
      <c r="T155" s="30" t="str">
        <f t="shared" si="31"/>
        <v/>
      </c>
      <c r="U155" s="29"/>
      <c r="V155" s="29"/>
      <c r="W155" s="29"/>
      <c r="X155" s="136"/>
      <c r="Y155" s="71"/>
      <c r="Z155" s="25"/>
      <c r="AA155" s="40"/>
      <c r="AB155" s="108"/>
      <c r="AC155" s="109"/>
      <c r="AD155" s="141" t="str">
        <f t="shared" si="38"/>
        <v/>
      </c>
      <c r="AE155" s="108"/>
      <c r="AF155" s="194"/>
      <c r="AG155" s="195"/>
      <c r="AI155" s="184">
        <f t="shared" si="39"/>
        <v>0</v>
      </c>
      <c r="AJ155" s="184">
        <f>IF(AND($G155&lt;&gt;"",AND(H155=※編集不可※選択項目!$C$3,X155="")),1,0)</f>
        <v>0</v>
      </c>
      <c r="AK155" s="184">
        <f t="shared" si="33"/>
        <v>0</v>
      </c>
      <c r="AL155" s="184" t="str">
        <f t="shared" si="40"/>
        <v/>
      </c>
      <c r="AM155" s="196">
        <f t="shared" si="41"/>
        <v>0</v>
      </c>
      <c r="AN155" s="196">
        <f t="shared" si="42"/>
        <v>0</v>
      </c>
    </row>
    <row r="156" spans="1:40" s="163" customFormat="1" ht="34.5" customHeight="1" x14ac:dyDescent="0.2">
      <c r="A156" s="192">
        <f t="shared" si="32"/>
        <v>144</v>
      </c>
      <c r="B156" s="193" t="str">
        <f t="shared" si="34"/>
        <v/>
      </c>
      <c r="C156" s="23"/>
      <c r="D156" s="24" t="str">
        <f t="shared" si="35"/>
        <v/>
      </c>
      <c r="E156" s="24" t="str">
        <f t="shared" si="36"/>
        <v/>
      </c>
      <c r="F156" s="25"/>
      <c r="G156" s="25"/>
      <c r="H156" s="71"/>
      <c r="I156" s="132"/>
      <c r="J156" s="26"/>
      <c r="K156" s="27"/>
      <c r="L156" s="68"/>
      <c r="M156" s="27"/>
      <c r="N156" s="68"/>
      <c r="O156" s="28" t="str">
        <f t="shared" si="30"/>
        <v/>
      </c>
      <c r="P156" s="26"/>
      <c r="Q156" s="26"/>
      <c r="R156" s="124" t="str">
        <f t="shared" si="37"/>
        <v/>
      </c>
      <c r="S156" s="29"/>
      <c r="T156" s="30" t="str">
        <f t="shared" si="31"/>
        <v/>
      </c>
      <c r="U156" s="29"/>
      <c r="V156" s="29"/>
      <c r="W156" s="29"/>
      <c r="X156" s="136"/>
      <c r="Y156" s="71"/>
      <c r="Z156" s="25"/>
      <c r="AA156" s="40"/>
      <c r="AB156" s="108"/>
      <c r="AC156" s="109"/>
      <c r="AD156" s="141" t="str">
        <f t="shared" si="38"/>
        <v/>
      </c>
      <c r="AE156" s="108"/>
      <c r="AF156" s="194"/>
      <c r="AG156" s="195"/>
      <c r="AI156" s="184">
        <f t="shared" si="39"/>
        <v>0</v>
      </c>
      <c r="AJ156" s="184">
        <f>IF(AND($G156&lt;&gt;"",AND(H156=※編集不可※選択項目!$C$3,X156="")),1,0)</f>
        <v>0</v>
      </c>
      <c r="AK156" s="184">
        <f t="shared" si="33"/>
        <v>0</v>
      </c>
      <c r="AL156" s="184" t="str">
        <f t="shared" si="40"/>
        <v/>
      </c>
      <c r="AM156" s="196">
        <f t="shared" si="41"/>
        <v>0</v>
      </c>
      <c r="AN156" s="196">
        <f t="shared" si="42"/>
        <v>0</v>
      </c>
    </row>
    <row r="157" spans="1:40" s="163" customFormat="1" ht="34.5" customHeight="1" x14ac:dyDescent="0.2">
      <c r="A157" s="192">
        <f t="shared" si="32"/>
        <v>145</v>
      </c>
      <c r="B157" s="193" t="str">
        <f t="shared" si="34"/>
        <v/>
      </c>
      <c r="C157" s="23"/>
      <c r="D157" s="24" t="str">
        <f t="shared" si="35"/>
        <v/>
      </c>
      <c r="E157" s="24" t="str">
        <f t="shared" si="36"/>
        <v/>
      </c>
      <c r="F157" s="25"/>
      <c r="G157" s="25"/>
      <c r="H157" s="71"/>
      <c r="I157" s="132"/>
      <c r="J157" s="26"/>
      <c r="K157" s="27"/>
      <c r="L157" s="68"/>
      <c r="M157" s="27"/>
      <c r="N157" s="68"/>
      <c r="O157" s="28" t="str">
        <f t="shared" si="30"/>
        <v/>
      </c>
      <c r="P157" s="26"/>
      <c r="Q157" s="26"/>
      <c r="R157" s="124" t="str">
        <f t="shared" si="37"/>
        <v/>
      </c>
      <c r="S157" s="29"/>
      <c r="T157" s="30" t="str">
        <f t="shared" si="31"/>
        <v/>
      </c>
      <c r="U157" s="29"/>
      <c r="V157" s="29"/>
      <c r="W157" s="29"/>
      <c r="X157" s="136"/>
      <c r="Y157" s="71"/>
      <c r="Z157" s="25"/>
      <c r="AA157" s="40"/>
      <c r="AB157" s="108"/>
      <c r="AC157" s="109"/>
      <c r="AD157" s="141" t="str">
        <f t="shared" si="38"/>
        <v/>
      </c>
      <c r="AE157" s="108"/>
      <c r="AF157" s="194"/>
      <c r="AG157" s="195"/>
      <c r="AI157" s="184">
        <f t="shared" si="39"/>
        <v>0</v>
      </c>
      <c r="AJ157" s="184">
        <f>IF(AND($G157&lt;&gt;"",AND(H157=※編集不可※選択項目!$C$3,X157="")),1,0)</f>
        <v>0</v>
      </c>
      <c r="AK157" s="184">
        <f t="shared" si="33"/>
        <v>0</v>
      </c>
      <c r="AL157" s="184" t="str">
        <f t="shared" si="40"/>
        <v/>
      </c>
      <c r="AM157" s="196">
        <f t="shared" si="41"/>
        <v>0</v>
      </c>
      <c r="AN157" s="196">
        <f t="shared" si="42"/>
        <v>0</v>
      </c>
    </row>
    <row r="158" spans="1:40" s="163" customFormat="1" ht="34.5" customHeight="1" x14ac:dyDescent="0.2">
      <c r="A158" s="192">
        <f t="shared" si="32"/>
        <v>146</v>
      </c>
      <c r="B158" s="193" t="str">
        <f t="shared" si="34"/>
        <v/>
      </c>
      <c r="C158" s="23"/>
      <c r="D158" s="24" t="str">
        <f t="shared" si="35"/>
        <v/>
      </c>
      <c r="E158" s="24" t="str">
        <f t="shared" si="36"/>
        <v/>
      </c>
      <c r="F158" s="25"/>
      <c r="G158" s="25"/>
      <c r="H158" s="71"/>
      <c r="I158" s="132"/>
      <c r="J158" s="26"/>
      <c r="K158" s="27"/>
      <c r="L158" s="68"/>
      <c r="M158" s="27"/>
      <c r="N158" s="68"/>
      <c r="O158" s="28" t="str">
        <f t="shared" si="30"/>
        <v/>
      </c>
      <c r="P158" s="26"/>
      <c r="Q158" s="26"/>
      <c r="R158" s="124" t="str">
        <f t="shared" si="37"/>
        <v/>
      </c>
      <c r="S158" s="29"/>
      <c r="T158" s="30" t="str">
        <f t="shared" si="31"/>
        <v/>
      </c>
      <c r="U158" s="29"/>
      <c r="V158" s="29"/>
      <c r="W158" s="29"/>
      <c r="X158" s="136"/>
      <c r="Y158" s="71"/>
      <c r="Z158" s="25"/>
      <c r="AA158" s="40"/>
      <c r="AB158" s="108"/>
      <c r="AC158" s="109"/>
      <c r="AD158" s="141" t="str">
        <f t="shared" si="38"/>
        <v/>
      </c>
      <c r="AE158" s="108"/>
      <c r="AF158" s="194"/>
      <c r="AG158" s="195"/>
      <c r="AI158" s="184">
        <f t="shared" si="39"/>
        <v>0</v>
      </c>
      <c r="AJ158" s="184">
        <f>IF(AND($G158&lt;&gt;"",AND(H158=※編集不可※選択項目!$C$3,X158="")),1,0)</f>
        <v>0</v>
      </c>
      <c r="AK158" s="184">
        <f t="shared" si="33"/>
        <v>0</v>
      </c>
      <c r="AL158" s="184" t="str">
        <f t="shared" si="40"/>
        <v/>
      </c>
      <c r="AM158" s="196">
        <f t="shared" si="41"/>
        <v>0</v>
      </c>
      <c r="AN158" s="196">
        <f t="shared" si="42"/>
        <v>0</v>
      </c>
    </row>
    <row r="159" spans="1:40" s="163" customFormat="1" ht="34.5" customHeight="1" x14ac:dyDescent="0.2">
      <c r="A159" s="192">
        <f t="shared" si="32"/>
        <v>147</v>
      </c>
      <c r="B159" s="193" t="str">
        <f t="shared" si="34"/>
        <v/>
      </c>
      <c r="C159" s="23"/>
      <c r="D159" s="24" t="str">
        <f t="shared" si="35"/>
        <v/>
      </c>
      <c r="E159" s="24" t="str">
        <f t="shared" si="36"/>
        <v/>
      </c>
      <c r="F159" s="25"/>
      <c r="G159" s="25"/>
      <c r="H159" s="71"/>
      <c r="I159" s="132"/>
      <c r="J159" s="26"/>
      <c r="K159" s="27"/>
      <c r="L159" s="68"/>
      <c r="M159" s="27"/>
      <c r="N159" s="68"/>
      <c r="O159" s="28" t="str">
        <f t="shared" si="30"/>
        <v/>
      </c>
      <c r="P159" s="26"/>
      <c r="Q159" s="26"/>
      <c r="R159" s="124" t="str">
        <f t="shared" si="37"/>
        <v/>
      </c>
      <c r="S159" s="29"/>
      <c r="T159" s="30" t="str">
        <f t="shared" si="31"/>
        <v/>
      </c>
      <c r="U159" s="29"/>
      <c r="V159" s="29"/>
      <c r="W159" s="29"/>
      <c r="X159" s="136"/>
      <c r="Y159" s="71"/>
      <c r="Z159" s="25"/>
      <c r="AA159" s="40"/>
      <c r="AB159" s="108"/>
      <c r="AC159" s="109"/>
      <c r="AD159" s="141" t="str">
        <f t="shared" si="38"/>
        <v/>
      </c>
      <c r="AE159" s="108"/>
      <c r="AF159" s="194"/>
      <c r="AG159" s="195"/>
      <c r="AI159" s="184">
        <f t="shared" si="39"/>
        <v>0</v>
      </c>
      <c r="AJ159" s="184">
        <f>IF(AND($G159&lt;&gt;"",AND(H159=※編集不可※選択項目!$C$3,X159="")),1,0)</f>
        <v>0</v>
      </c>
      <c r="AK159" s="184">
        <f t="shared" si="33"/>
        <v>0</v>
      </c>
      <c r="AL159" s="184" t="str">
        <f t="shared" si="40"/>
        <v/>
      </c>
      <c r="AM159" s="196">
        <f t="shared" si="41"/>
        <v>0</v>
      </c>
      <c r="AN159" s="196">
        <f t="shared" si="42"/>
        <v>0</v>
      </c>
    </row>
    <row r="160" spans="1:40" s="163" customFormat="1" ht="34.5" customHeight="1" x14ac:dyDescent="0.2">
      <c r="A160" s="192">
        <f t="shared" si="32"/>
        <v>148</v>
      </c>
      <c r="B160" s="193" t="str">
        <f t="shared" si="34"/>
        <v/>
      </c>
      <c r="C160" s="23"/>
      <c r="D160" s="24" t="str">
        <f t="shared" si="35"/>
        <v/>
      </c>
      <c r="E160" s="24" t="str">
        <f t="shared" si="36"/>
        <v/>
      </c>
      <c r="F160" s="25"/>
      <c r="G160" s="25"/>
      <c r="H160" s="71"/>
      <c r="I160" s="132"/>
      <c r="J160" s="26"/>
      <c r="K160" s="27"/>
      <c r="L160" s="68"/>
      <c r="M160" s="27"/>
      <c r="N160" s="68"/>
      <c r="O160" s="28" t="str">
        <f t="shared" si="30"/>
        <v/>
      </c>
      <c r="P160" s="26"/>
      <c r="Q160" s="26"/>
      <c r="R160" s="124" t="str">
        <f t="shared" si="37"/>
        <v/>
      </c>
      <c r="S160" s="29"/>
      <c r="T160" s="30" t="str">
        <f t="shared" si="31"/>
        <v/>
      </c>
      <c r="U160" s="29"/>
      <c r="V160" s="29"/>
      <c r="W160" s="29"/>
      <c r="X160" s="136"/>
      <c r="Y160" s="71"/>
      <c r="Z160" s="25"/>
      <c r="AA160" s="40"/>
      <c r="AB160" s="108"/>
      <c r="AC160" s="109"/>
      <c r="AD160" s="141" t="str">
        <f t="shared" si="38"/>
        <v/>
      </c>
      <c r="AE160" s="108"/>
      <c r="AF160" s="194"/>
      <c r="AG160" s="195"/>
      <c r="AI160" s="184">
        <f t="shared" si="39"/>
        <v>0</v>
      </c>
      <c r="AJ160" s="184">
        <f>IF(AND($G160&lt;&gt;"",AND(H160=※編集不可※選択項目!$C$3,X160="")),1,0)</f>
        <v>0</v>
      </c>
      <c r="AK160" s="184">
        <f t="shared" si="33"/>
        <v>0</v>
      </c>
      <c r="AL160" s="184" t="str">
        <f t="shared" si="40"/>
        <v/>
      </c>
      <c r="AM160" s="196">
        <f t="shared" si="41"/>
        <v>0</v>
      </c>
      <c r="AN160" s="196">
        <f t="shared" si="42"/>
        <v>0</v>
      </c>
    </row>
    <row r="161" spans="1:40" s="163" customFormat="1" ht="34.5" customHeight="1" x14ac:dyDescent="0.2">
      <c r="A161" s="192">
        <f t="shared" si="32"/>
        <v>149</v>
      </c>
      <c r="B161" s="193" t="str">
        <f t="shared" si="34"/>
        <v/>
      </c>
      <c r="C161" s="23"/>
      <c r="D161" s="24" t="str">
        <f t="shared" si="35"/>
        <v/>
      </c>
      <c r="E161" s="24" t="str">
        <f t="shared" si="36"/>
        <v/>
      </c>
      <c r="F161" s="25"/>
      <c r="G161" s="25"/>
      <c r="H161" s="71"/>
      <c r="I161" s="132"/>
      <c r="J161" s="26"/>
      <c r="K161" s="27"/>
      <c r="L161" s="68"/>
      <c r="M161" s="27"/>
      <c r="N161" s="68"/>
      <c r="O161" s="28" t="str">
        <f t="shared" si="30"/>
        <v/>
      </c>
      <c r="P161" s="26"/>
      <c r="Q161" s="26"/>
      <c r="R161" s="124" t="str">
        <f t="shared" si="37"/>
        <v/>
      </c>
      <c r="S161" s="29"/>
      <c r="T161" s="30" t="str">
        <f t="shared" si="31"/>
        <v/>
      </c>
      <c r="U161" s="29"/>
      <c r="V161" s="29"/>
      <c r="W161" s="29"/>
      <c r="X161" s="136"/>
      <c r="Y161" s="71"/>
      <c r="Z161" s="25"/>
      <c r="AA161" s="40"/>
      <c r="AB161" s="108"/>
      <c r="AC161" s="109"/>
      <c r="AD161" s="141" t="str">
        <f t="shared" si="38"/>
        <v/>
      </c>
      <c r="AE161" s="108"/>
      <c r="AF161" s="194"/>
      <c r="AG161" s="195"/>
      <c r="AI161" s="184">
        <f t="shared" si="39"/>
        <v>0</v>
      </c>
      <c r="AJ161" s="184">
        <f>IF(AND($G161&lt;&gt;"",AND(H161=※編集不可※選択項目!$C$3,X161="")),1,0)</f>
        <v>0</v>
      </c>
      <c r="AK161" s="184">
        <f t="shared" si="33"/>
        <v>0</v>
      </c>
      <c r="AL161" s="184" t="str">
        <f t="shared" si="40"/>
        <v/>
      </c>
      <c r="AM161" s="196">
        <f t="shared" si="41"/>
        <v>0</v>
      </c>
      <c r="AN161" s="196">
        <f t="shared" si="42"/>
        <v>0</v>
      </c>
    </row>
    <row r="162" spans="1:40" s="163" customFormat="1" ht="34.5" customHeight="1" x14ac:dyDescent="0.2">
      <c r="A162" s="192">
        <f t="shared" si="32"/>
        <v>150</v>
      </c>
      <c r="B162" s="193" t="str">
        <f t="shared" si="34"/>
        <v/>
      </c>
      <c r="C162" s="23"/>
      <c r="D162" s="24" t="str">
        <f t="shared" si="35"/>
        <v/>
      </c>
      <c r="E162" s="24" t="str">
        <f t="shared" si="36"/>
        <v/>
      </c>
      <c r="F162" s="25"/>
      <c r="G162" s="25"/>
      <c r="H162" s="71"/>
      <c r="I162" s="132"/>
      <c r="J162" s="26"/>
      <c r="K162" s="27"/>
      <c r="L162" s="68"/>
      <c r="M162" s="27"/>
      <c r="N162" s="68"/>
      <c r="O162" s="28" t="str">
        <f t="shared" si="30"/>
        <v/>
      </c>
      <c r="P162" s="26"/>
      <c r="Q162" s="26"/>
      <c r="R162" s="124" t="str">
        <f t="shared" si="37"/>
        <v/>
      </c>
      <c r="S162" s="29"/>
      <c r="T162" s="30" t="str">
        <f t="shared" si="31"/>
        <v/>
      </c>
      <c r="U162" s="29"/>
      <c r="V162" s="29"/>
      <c r="W162" s="29"/>
      <c r="X162" s="136"/>
      <c r="Y162" s="71"/>
      <c r="Z162" s="25"/>
      <c r="AA162" s="40"/>
      <c r="AB162" s="108"/>
      <c r="AC162" s="109"/>
      <c r="AD162" s="141" t="str">
        <f t="shared" si="38"/>
        <v/>
      </c>
      <c r="AE162" s="108"/>
      <c r="AF162" s="194"/>
      <c r="AG162" s="195"/>
      <c r="AI162" s="184">
        <f t="shared" si="39"/>
        <v>0</v>
      </c>
      <c r="AJ162" s="184">
        <f>IF(AND($G162&lt;&gt;"",AND(H162=※編集不可※選択項目!$C$3,X162="")),1,0)</f>
        <v>0</v>
      </c>
      <c r="AK162" s="184">
        <f t="shared" si="33"/>
        <v>0</v>
      </c>
      <c r="AL162" s="184" t="str">
        <f t="shared" si="40"/>
        <v/>
      </c>
      <c r="AM162" s="196">
        <f t="shared" si="41"/>
        <v>0</v>
      </c>
      <c r="AN162" s="196">
        <f t="shared" si="42"/>
        <v>0</v>
      </c>
    </row>
    <row r="163" spans="1:40" s="163" customFormat="1" ht="34.5" customHeight="1" x14ac:dyDescent="0.2">
      <c r="A163" s="192">
        <f t="shared" si="32"/>
        <v>151</v>
      </c>
      <c r="B163" s="193" t="str">
        <f t="shared" si="34"/>
        <v/>
      </c>
      <c r="C163" s="23"/>
      <c r="D163" s="24" t="str">
        <f t="shared" si="35"/>
        <v/>
      </c>
      <c r="E163" s="24" t="str">
        <f t="shared" si="36"/>
        <v/>
      </c>
      <c r="F163" s="25"/>
      <c r="G163" s="25"/>
      <c r="H163" s="71"/>
      <c r="I163" s="132"/>
      <c r="J163" s="26"/>
      <c r="K163" s="27"/>
      <c r="L163" s="68"/>
      <c r="M163" s="27"/>
      <c r="N163" s="68"/>
      <c r="O163" s="28" t="str">
        <f t="shared" si="30"/>
        <v/>
      </c>
      <c r="P163" s="26"/>
      <c r="Q163" s="26"/>
      <c r="R163" s="124" t="str">
        <f t="shared" si="37"/>
        <v/>
      </c>
      <c r="S163" s="29"/>
      <c r="T163" s="30" t="str">
        <f t="shared" si="31"/>
        <v/>
      </c>
      <c r="U163" s="29"/>
      <c r="V163" s="29"/>
      <c r="W163" s="29"/>
      <c r="X163" s="136"/>
      <c r="Y163" s="71"/>
      <c r="Z163" s="25"/>
      <c r="AA163" s="40"/>
      <c r="AB163" s="108"/>
      <c r="AC163" s="109"/>
      <c r="AD163" s="141" t="str">
        <f t="shared" si="38"/>
        <v/>
      </c>
      <c r="AE163" s="108"/>
      <c r="AF163" s="194"/>
      <c r="AG163" s="195"/>
      <c r="AI163" s="184">
        <f t="shared" si="39"/>
        <v>0</v>
      </c>
      <c r="AJ163" s="184">
        <f>IF(AND($G163&lt;&gt;"",AND(H163=※編集不可※選択項目!$C$3,X163="")),1,0)</f>
        <v>0</v>
      </c>
      <c r="AK163" s="184">
        <f t="shared" si="33"/>
        <v>0</v>
      </c>
      <c r="AL163" s="184" t="str">
        <f t="shared" si="40"/>
        <v/>
      </c>
      <c r="AM163" s="196">
        <f t="shared" si="41"/>
        <v>0</v>
      </c>
      <c r="AN163" s="196">
        <f t="shared" si="42"/>
        <v>0</v>
      </c>
    </row>
    <row r="164" spans="1:40" s="163" customFormat="1" ht="34.5" customHeight="1" x14ac:dyDescent="0.2">
      <c r="A164" s="192">
        <f t="shared" si="32"/>
        <v>152</v>
      </c>
      <c r="B164" s="193" t="str">
        <f t="shared" si="34"/>
        <v/>
      </c>
      <c r="C164" s="23"/>
      <c r="D164" s="24" t="str">
        <f t="shared" si="35"/>
        <v/>
      </c>
      <c r="E164" s="24" t="str">
        <f t="shared" si="36"/>
        <v/>
      </c>
      <c r="F164" s="25"/>
      <c r="G164" s="25"/>
      <c r="H164" s="71"/>
      <c r="I164" s="132"/>
      <c r="J164" s="26"/>
      <c r="K164" s="27"/>
      <c r="L164" s="68"/>
      <c r="M164" s="27"/>
      <c r="N164" s="68"/>
      <c r="O164" s="28" t="str">
        <f t="shared" si="30"/>
        <v/>
      </c>
      <c r="P164" s="26"/>
      <c r="Q164" s="26"/>
      <c r="R164" s="124" t="str">
        <f t="shared" si="37"/>
        <v/>
      </c>
      <c r="S164" s="29"/>
      <c r="T164" s="30" t="str">
        <f t="shared" si="31"/>
        <v/>
      </c>
      <c r="U164" s="29"/>
      <c r="V164" s="29"/>
      <c r="W164" s="29"/>
      <c r="X164" s="136"/>
      <c r="Y164" s="71"/>
      <c r="Z164" s="25"/>
      <c r="AA164" s="40"/>
      <c r="AB164" s="108"/>
      <c r="AC164" s="109"/>
      <c r="AD164" s="141" t="str">
        <f t="shared" si="38"/>
        <v/>
      </c>
      <c r="AE164" s="108"/>
      <c r="AF164" s="194"/>
      <c r="AG164" s="195"/>
      <c r="AI164" s="184">
        <f t="shared" si="39"/>
        <v>0</v>
      </c>
      <c r="AJ164" s="184">
        <f>IF(AND($G164&lt;&gt;"",AND(H164=※編集不可※選択項目!$C$3,X164="")),1,0)</f>
        <v>0</v>
      </c>
      <c r="AK164" s="184">
        <f t="shared" si="33"/>
        <v>0</v>
      </c>
      <c r="AL164" s="184" t="str">
        <f t="shared" si="40"/>
        <v/>
      </c>
      <c r="AM164" s="196">
        <f t="shared" si="41"/>
        <v>0</v>
      </c>
      <c r="AN164" s="196">
        <f t="shared" si="42"/>
        <v>0</v>
      </c>
    </row>
    <row r="165" spans="1:40" s="163" customFormat="1" ht="34.5" customHeight="1" x14ac:dyDescent="0.2">
      <c r="A165" s="192">
        <f t="shared" si="32"/>
        <v>153</v>
      </c>
      <c r="B165" s="193" t="str">
        <f t="shared" si="34"/>
        <v/>
      </c>
      <c r="C165" s="23"/>
      <c r="D165" s="24" t="str">
        <f t="shared" si="35"/>
        <v/>
      </c>
      <c r="E165" s="24" t="str">
        <f t="shared" si="36"/>
        <v/>
      </c>
      <c r="F165" s="25"/>
      <c r="G165" s="25"/>
      <c r="H165" s="71"/>
      <c r="I165" s="132"/>
      <c r="J165" s="26"/>
      <c r="K165" s="27"/>
      <c r="L165" s="68"/>
      <c r="M165" s="27"/>
      <c r="N165" s="68"/>
      <c r="O165" s="28" t="str">
        <f t="shared" si="30"/>
        <v/>
      </c>
      <c r="P165" s="26"/>
      <c r="Q165" s="26"/>
      <c r="R165" s="124" t="str">
        <f t="shared" si="37"/>
        <v/>
      </c>
      <c r="S165" s="29"/>
      <c r="T165" s="30" t="str">
        <f t="shared" si="31"/>
        <v/>
      </c>
      <c r="U165" s="29"/>
      <c r="V165" s="29"/>
      <c r="W165" s="29"/>
      <c r="X165" s="136"/>
      <c r="Y165" s="71"/>
      <c r="Z165" s="25"/>
      <c r="AA165" s="40"/>
      <c r="AB165" s="108"/>
      <c r="AC165" s="109"/>
      <c r="AD165" s="141" t="str">
        <f t="shared" si="38"/>
        <v/>
      </c>
      <c r="AE165" s="108"/>
      <c r="AF165" s="194"/>
      <c r="AG165" s="195"/>
      <c r="AI165" s="184">
        <f t="shared" si="39"/>
        <v>0</v>
      </c>
      <c r="AJ165" s="184">
        <f>IF(AND($G165&lt;&gt;"",AND(H165=※編集不可※選択項目!$C$3,X165="")),1,0)</f>
        <v>0</v>
      </c>
      <c r="AK165" s="184">
        <f t="shared" si="33"/>
        <v>0</v>
      </c>
      <c r="AL165" s="184" t="str">
        <f t="shared" si="40"/>
        <v/>
      </c>
      <c r="AM165" s="196">
        <f t="shared" si="41"/>
        <v>0</v>
      </c>
      <c r="AN165" s="196">
        <f t="shared" si="42"/>
        <v>0</v>
      </c>
    </row>
    <row r="166" spans="1:40" s="163" customFormat="1" ht="34.5" customHeight="1" x14ac:dyDescent="0.2">
      <c r="A166" s="192">
        <f t="shared" si="32"/>
        <v>154</v>
      </c>
      <c r="B166" s="193" t="str">
        <f t="shared" si="34"/>
        <v/>
      </c>
      <c r="C166" s="23"/>
      <c r="D166" s="24" t="str">
        <f t="shared" si="35"/>
        <v/>
      </c>
      <c r="E166" s="24" t="str">
        <f t="shared" si="36"/>
        <v/>
      </c>
      <c r="F166" s="25"/>
      <c r="G166" s="25"/>
      <c r="H166" s="71"/>
      <c r="I166" s="132"/>
      <c r="J166" s="26"/>
      <c r="K166" s="27"/>
      <c r="L166" s="68"/>
      <c r="M166" s="27"/>
      <c r="N166" s="68"/>
      <c r="O166" s="28" t="str">
        <f t="shared" si="30"/>
        <v/>
      </c>
      <c r="P166" s="26"/>
      <c r="Q166" s="26"/>
      <c r="R166" s="124" t="str">
        <f t="shared" si="37"/>
        <v/>
      </c>
      <c r="S166" s="29"/>
      <c r="T166" s="30" t="str">
        <f t="shared" si="31"/>
        <v/>
      </c>
      <c r="U166" s="29"/>
      <c r="V166" s="29"/>
      <c r="W166" s="29"/>
      <c r="X166" s="136"/>
      <c r="Y166" s="71"/>
      <c r="Z166" s="25"/>
      <c r="AA166" s="40"/>
      <c r="AB166" s="108"/>
      <c r="AC166" s="109"/>
      <c r="AD166" s="141" t="str">
        <f t="shared" si="38"/>
        <v/>
      </c>
      <c r="AE166" s="108"/>
      <c r="AF166" s="194"/>
      <c r="AG166" s="195"/>
      <c r="AI166" s="184">
        <f t="shared" si="39"/>
        <v>0</v>
      </c>
      <c r="AJ166" s="184">
        <f>IF(AND($G166&lt;&gt;"",AND(H166=※編集不可※選択項目!$C$3,X166="")),1,0)</f>
        <v>0</v>
      </c>
      <c r="AK166" s="184">
        <f t="shared" si="33"/>
        <v>0</v>
      </c>
      <c r="AL166" s="184" t="str">
        <f t="shared" si="40"/>
        <v/>
      </c>
      <c r="AM166" s="196">
        <f t="shared" si="41"/>
        <v>0</v>
      </c>
      <c r="AN166" s="196">
        <f t="shared" si="42"/>
        <v>0</v>
      </c>
    </row>
    <row r="167" spans="1:40" s="163" customFormat="1" ht="34.5" customHeight="1" x14ac:dyDescent="0.2">
      <c r="A167" s="192">
        <f t="shared" si="32"/>
        <v>155</v>
      </c>
      <c r="B167" s="193" t="str">
        <f t="shared" si="34"/>
        <v/>
      </c>
      <c r="C167" s="23"/>
      <c r="D167" s="24" t="str">
        <f t="shared" si="35"/>
        <v/>
      </c>
      <c r="E167" s="24" t="str">
        <f t="shared" si="36"/>
        <v/>
      </c>
      <c r="F167" s="25"/>
      <c r="G167" s="25"/>
      <c r="H167" s="71"/>
      <c r="I167" s="132"/>
      <c r="J167" s="26"/>
      <c r="K167" s="27"/>
      <c r="L167" s="68"/>
      <c r="M167" s="27"/>
      <c r="N167" s="68"/>
      <c r="O167" s="28" t="str">
        <f t="shared" si="30"/>
        <v/>
      </c>
      <c r="P167" s="26"/>
      <c r="Q167" s="26"/>
      <c r="R167" s="124" t="str">
        <f t="shared" si="37"/>
        <v/>
      </c>
      <c r="S167" s="29"/>
      <c r="T167" s="30" t="str">
        <f t="shared" si="31"/>
        <v/>
      </c>
      <c r="U167" s="29"/>
      <c r="V167" s="29"/>
      <c r="W167" s="29"/>
      <c r="X167" s="136"/>
      <c r="Y167" s="71"/>
      <c r="Z167" s="25"/>
      <c r="AA167" s="40"/>
      <c r="AB167" s="108"/>
      <c r="AC167" s="109"/>
      <c r="AD167" s="141" t="str">
        <f t="shared" si="38"/>
        <v/>
      </c>
      <c r="AE167" s="108"/>
      <c r="AF167" s="194"/>
      <c r="AG167" s="195"/>
      <c r="AI167" s="184">
        <f t="shared" si="39"/>
        <v>0</v>
      </c>
      <c r="AJ167" s="184">
        <f>IF(AND($G167&lt;&gt;"",AND(H167=※編集不可※選択項目!$C$3,X167="")),1,0)</f>
        <v>0</v>
      </c>
      <c r="AK167" s="184">
        <f t="shared" si="33"/>
        <v>0</v>
      </c>
      <c r="AL167" s="184" t="str">
        <f t="shared" si="40"/>
        <v/>
      </c>
      <c r="AM167" s="196">
        <f t="shared" si="41"/>
        <v>0</v>
      </c>
      <c r="AN167" s="196">
        <f t="shared" si="42"/>
        <v>0</v>
      </c>
    </row>
    <row r="168" spans="1:40" s="163" customFormat="1" ht="34.5" customHeight="1" x14ac:dyDescent="0.2">
      <c r="A168" s="192">
        <f t="shared" si="32"/>
        <v>156</v>
      </c>
      <c r="B168" s="193" t="str">
        <f t="shared" si="34"/>
        <v/>
      </c>
      <c r="C168" s="23"/>
      <c r="D168" s="24" t="str">
        <f t="shared" si="35"/>
        <v/>
      </c>
      <c r="E168" s="24" t="str">
        <f t="shared" si="36"/>
        <v/>
      </c>
      <c r="F168" s="25"/>
      <c r="G168" s="25"/>
      <c r="H168" s="71"/>
      <c r="I168" s="132"/>
      <c r="J168" s="26"/>
      <c r="K168" s="27"/>
      <c r="L168" s="68"/>
      <c r="M168" s="27"/>
      <c r="N168" s="68"/>
      <c r="O168" s="28" t="str">
        <f t="shared" si="30"/>
        <v/>
      </c>
      <c r="P168" s="26"/>
      <c r="Q168" s="26"/>
      <c r="R168" s="124" t="str">
        <f t="shared" si="37"/>
        <v/>
      </c>
      <c r="S168" s="29"/>
      <c r="T168" s="30" t="str">
        <f t="shared" si="31"/>
        <v/>
      </c>
      <c r="U168" s="29"/>
      <c r="V168" s="29"/>
      <c r="W168" s="29"/>
      <c r="X168" s="136"/>
      <c r="Y168" s="71"/>
      <c r="Z168" s="25"/>
      <c r="AA168" s="40"/>
      <c r="AB168" s="108"/>
      <c r="AC168" s="109"/>
      <c r="AD168" s="141" t="str">
        <f t="shared" si="38"/>
        <v/>
      </c>
      <c r="AE168" s="108"/>
      <c r="AF168" s="194"/>
      <c r="AG168" s="195"/>
      <c r="AI168" s="184">
        <f t="shared" si="39"/>
        <v>0</v>
      </c>
      <c r="AJ168" s="184">
        <f>IF(AND($G168&lt;&gt;"",AND(H168=※編集不可※選択項目!$C$3,X168="")),1,0)</f>
        <v>0</v>
      </c>
      <c r="AK168" s="184">
        <f t="shared" si="33"/>
        <v>0</v>
      </c>
      <c r="AL168" s="184" t="str">
        <f t="shared" si="40"/>
        <v/>
      </c>
      <c r="AM168" s="196">
        <f t="shared" si="41"/>
        <v>0</v>
      </c>
      <c r="AN168" s="196">
        <f t="shared" si="42"/>
        <v>0</v>
      </c>
    </row>
    <row r="169" spans="1:40" s="163" customFormat="1" ht="34.5" customHeight="1" x14ac:dyDescent="0.2">
      <c r="A169" s="192">
        <f t="shared" si="32"/>
        <v>157</v>
      </c>
      <c r="B169" s="193" t="str">
        <f t="shared" si="34"/>
        <v/>
      </c>
      <c r="C169" s="23"/>
      <c r="D169" s="24" t="str">
        <f t="shared" si="35"/>
        <v/>
      </c>
      <c r="E169" s="24" t="str">
        <f t="shared" si="36"/>
        <v/>
      </c>
      <c r="F169" s="25"/>
      <c r="G169" s="25"/>
      <c r="H169" s="71"/>
      <c r="I169" s="132"/>
      <c r="J169" s="26"/>
      <c r="K169" s="27"/>
      <c r="L169" s="68"/>
      <c r="M169" s="27"/>
      <c r="N169" s="68"/>
      <c r="O169" s="28" t="str">
        <f t="shared" si="30"/>
        <v/>
      </c>
      <c r="P169" s="26"/>
      <c r="Q169" s="26"/>
      <c r="R169" s="124" t="str">
        <f t="shared" si="37"/>
        <v/>
      </c>
      <c r="S169" s="29"/>
      <c r="T169" s="30" t="str">
        <f t="shared" si="31"/>
        <v/>
      </c>
      <c r="U169" s="29"/>
      <c r="V169" s="29"/>
      <c r="W169" s="29"/>
      <c r="X169" s="136"/>
      <c r="Y169" s="71"/>
      <c r="Z169" s="25"/>
      <c r="AA169" s="40"/>
      <c r="AB169" s="108"/>
      <c r="AC169" s="109"/>
      <c r="AD169" s="141" t="str">
        <f t="shared" si="38"/>
        <v/>
      </c>
      <c r="AE169" s="108"/>
      <c r="AF169" s="194"/>
      <c r="AG169" s="195"/>
      <c r="AI169" s="184">
        <f t="shared" si="39"/>
        <v>0</v>
      </c>
      <c r="AJ169" s="184">
        <f>IF(AND($G169&lt;&gt;"",AND(H169=※編集不可※選択項目!$C$3,X169="")),1,0)</f>
        <v>0</v>
      </c>
      <c r="AK169" s="184">
        <f t="shared" si="33"/>
        <v>0</v>
      </c>
      <c r="AL169" s="184" t="str">
        <f t="shared" si="40"/>
        <v/>
      </c>
      <c r="AM169" s="196">
        <f t="shared" si="41"/>
        <v>0</v>
      </c>
      <c r="AN169" s="196">
        <f t="shared" si="42"/>
        <v>0</v>
      </c>
    </row>
    <row r="170" spans="1:40" s="163" customFormat="1" ht="34.5" customHeight="1" x14ac:dyDescent="0.2">
      <c r="A170" s="192">
        <f t="shared" si="32"/>
        <v>158</v>
      </c>
      <c r="B170" s="193" t="str">
        <f t="shared" si="34"/>
        <v/>
      </c>
      <c r="C170" s="23"/>
      <c r="D170" s="24" t="str">
        <f t="shared" si="35"/>
        <v/>
      </c>
      <c r="E170" s="24" t="str">
        <f t="shared" si="36"/>
        <v/>
      </c>
      <c r="F170" s="25"/>
      <c r="G170" s="25"/>
      <c r="H170" s="71"/>
      <c r="I170" s="132"/>
      <c r="J170" s="26"/>
      <c r="K170" s="27"/>
      <c r="L170" s="68"/>
      <c r="M170" s="27"/>
      <c r="N170" s="68"/>
      <c r="O170" s="28" t="str">
        <f t="shared" si="30"/>
        <v/>
      </c>
      <c r="P170" s="26"/>
      <c r="Q170" s="26"/>
      <c r="R170" s="124" t="str">
        <f t="shared" si="37"/>
        <v/>
      </c>
      <c r="S170" s="29"/>
      <c r="T170" s="30" t="str">
        <f t="shared" si="31"/>
        <v/>
      </c>
      <c r="U170" s="29"/>
      <c r="V170" s="29"/>
      <c r="W170" s="29"/>
      <c r="X170" s="136"/>
      <c r="Y170" s="71"/>
      <c r="Z170" s="25"/>
      <c r="AA170" s="40"/>
      <c r="AB170" s="108"/>
      <c r="AC170" s="109"/>
      <c r="AD170" s="141" t="str">
        <f t="shared" si="38"/>
        <v/>
      </c>
      <c r="AE170" s="108"/>
      <c r="AF170" s="194"/>
      <c r="AG170" s="195"/>
      <c r="AI170" s="184">
        <f t="shared" si="39"/>
        <v>0</v>
      </c>
      <c r="AJ170" s="184">
        <f>IF(AND($G170&lt;&gt;"",AND(H170=※編集不可※選択項目!$C$3,X170="")),1,0)</f>
        <v>0</v>
      </c>
      <c r="AK170" s="184">
        <f t="shared" si="33"/>
        <v>0</v>
      </c>
      <c r="AL170" s="184" t="str">
        <f t="shared" si="40"/>
        <v/>
      </c>
      <c r="AM170" s="196">
        <f t="shared" si="41"/>
        <v>0</v>
      </c>
      <c r="AN170" s="196">
        <f t="shared" si="42"/>
        <v>0</v>
      </c>
    </row>
    <row r="171" spans="1:40" s="163" customFormat="1" ht="34.5" customHeight="1" x14ac:dyDescent="0.2">
      <c r="A171" s="192">
        <f t="shared" si="32"/>
        <v>159</v>
      </c>
      <c r="B171" s="193" t="str">
        <f t="shared" si="34"/>
        <v/>
      </c>
      <c r="C171" s="23"/>
      <c r="D171" s="24" t="str">
        <f t="shared" si="35"/>
        <v/>
      </c>
      <c r="E171" s="24" t="str">
        <f t="shared" si="36"/>
        <v/>
      </c>
      <c r="F171" s="25"/>
      <c r="G171" s="25"/>
      <c r="H171" s="71"/>
      <c r="I171" s="132"/>
      <c r="J171" s="26"/>
      <c r="K171" s="27"/>
      <c r="L171" s="68"/>
      <c r="M171" s="27"/>
      <c r="N171" s="68"/>
      <c r="O171" s="28" t="str">
        <f t="shared" si="30"/>
        <v/>
      </c>
      <c r="P171" s="26"/>
      <c r="Q171" s="26"/>
      <c r="R171" s="124" t="str">
        <f t="shared" si="37"/>
        <v/>
      </c>
      <c r="S171" s="29"/>
      <c r="T171" s="30" t="str">
        <f t="shared" si="31"/>
        <v/>
      </c>
      <c r="U171" s="29"/>
      <c r="V171" s="29"/>
      <c r="W171" s="29"/>
      <c r="X171" s="136"/>
      <c r="Y171" s="71"/>
      <c r="Z171" s="25"/>
      <c r="AA171" s="40"/>
      <c r="AB171" s="108"/>
      <c r="AC171" s="109"/>
      <c r="AD171" s="141" t="str">
        <f t="shared" si="38"/>
        <v/>
      </c>
      <c r="AE171" s="108"/>
      <c r="AF171" s="194"/>
      <c r="AG171" s="195"/>
      <c r="AI171" s="184">
        <f t="shared" si="39"/>
        <v>0</v>
      </c>
      <c r="AJ171" s="184">
        <f>IF(AND($G171&lt;&gt;"",AND(H171=※編集不可※選択項目!$C$3,X171="")),1,0)</f>
        <v>0</v>
      </c>
      <c r="AK171" s="184">
        <f t="shared" si="33"/>
        <v>0</v>
      </c>
      <c r="AL171" s="184" t="str">
        <f t="shared" si="40"/>
        <v/>
      </c>
      <c r="AM171" s="196">
        <f t="shared" si="41"/>
        <v>0</v>
      </c>
      <c r="AN171" s="196">
        <f t="shared" si="42"/>
        <v>0</v>
      </c>
    </row>
    <row r="172" spans="1:40" s="163" customFormat="1" ht="34.5" customHeight="1" x14ac:dyDescent="0.2">
      <c r="A172" s="192">
        <f t="shared" si="32"/>
        <v>160</v>
      </c>
      <c r="B172" s="193" t="str">
        <f t="shared" si="34"/>
        <v/>
      </c>
      <c r="C172" s="23"/>
      <c r="D172" s="24" t="str">
        <f t="shared" si="35"/>
        <v/>
      </c>
      <c r="E172" s="24" t="str">
        <f t="shared" si="36"/>
        <v/>
      </c>
      <c r="F172" s="25"/>
      <c r="G172" s="25"/>
      <c r="H172" s="71"/>
      <c r="I172" s="132"/>
      <c r="J172" s="26"/>
      <c r="K172" s="27"/>
      <c r="L172" s="68"/>
      <c r="M172" s="27"/>
      <c r="N172" s="68"/>
      <c r="O172" s="28" t="str">
        <f t="shared" si="30"/>
        <v/>
      </c>
      <c r="P172" s="26"/>
      <c r="Q172" s="26"/>
      <c r="R172" s="124" t="str">
        <f t="shared" si="37"/>
        <v/>
      </c>
      <c r="S172" s="29"/>
      <c r="T172" s="30" t="str">
        <f t="shared" si="31"/>
        <v/>
      </c>
      <c r="U172" s="29"/>
      <c r="V172" s="29"/>
      <c r="W172" s="29"/>
      <c r="X172" s="136"/>
      <c r="Y172" s="71"/>
      <c r="Z172" s="25"/>
      <c r="AA172" s="40"/>
      <c r="AB172" s="108"/>
      <c r="AC172" s="109"/>
      <c r="AD172" s="141" t="str">
        <f t="shared" si="38"/>
        <v/>
      </c>
      <c r="AE172" s="108"/>
      <c r="AF172" s="194"/>
      <c r="AG172" s="195"/>
      <c r="AI172" s="184">
        <f t="shared" si="39"/>
        <v>0</v>
      </c>
      <c r="AJ172" s="184">
        <f>IF(AND($G172&lt;&gt;"",AND(H172=※編集不可※選択項目!$C$3,X172="")),1,0)</f>
        <v>0</v>
      </c>
      <c r="AK172" s="184">
        <f t="shared" si="33"/>
        <v>0</v>
      </c>
      <c r="AL172" s="184" t="str">
        <f t="shared" si="40"/>
        <v/>
      </c>
      <c r="AM172" s="196">
        <f t="shared" si="41"/>
        <v>0</v>
      </c>
      <c r="AN172" s="196">
        <f t="shared" si="42"/>
        <v>0</v>
      </c>
    </row>
    <row r="173" spans="1:40" s="163" customFormat="1" ht="34.5" customHeight="1" x14ac:dyDescent="0.2">
      <c r="A173" s="192">
        <f t="shared" si="32"/>
        <v>161</v>
      </c>
      <c r="B173" s="193" t="str">
        <f t="shared" si="34"/>
        <v/>
      </c>
      <c r="C173" s="23"/>
      <c r="D173" s="24" t="str">
        <f t="shared" si="35"/>
        <v/>
      </c>
      <c r="E173" s="24" t="str">
        <f t="shared" si="36"/>
        <v/>
      </c>
      <c r="F173" s="25"/>
      <c r="G173" s="25"/>
      <c r="H173" s="71"/>
      <c r="I173" s="132"/>
      <c r="J173" s="26"/>
      <c r="K173" s="27"/>
      <c r="L173" s="68"/>
      <c r="M173" s="27"/>
      <c r="N173" s="68"/>
      <c r="O173" s="28" t="str">
        <f t="shared" si="30"/>
        <v/>
      </c>
      <c r="P173" s="26"/>
      <c r="Q173" s="26"/>
      <c r="R173" s="124" t="str">
        <f t="shared" si="37"/>
        <v/>
      </c>
      <c r="S173" s="29"/>
      <c r="T173" s="30" t="str">
        <f t="shared" si="31"/>
        <v/>
      </c>
      <c r="U173" s="29"/>
      <c r="V173" s="29"/>
      <c r="W173" s="29"/>
      <c r="X173" s="136"/>
      <c r="Y173" s="71"/>
      <c r="Z173" s="25"/>
      <c r="AA173" s="40"/>
      <c r="AB173" s="108"/>
      <c r="AC173" s="109"/>
      <c r="AD173" s="141" t="str">
        <f t="shared" si="38"/>
        <v/>
      </c>
      <c r="AE173" s="108"/>
      <c r="AF173" s="194"/>
      <c r="AG173" s="195"/>
      <c r="AI173" s="184">
        <f t="shared" si="39"/>
        <v>0</v>
      </c>
      <c r="AJ173" s="184">
        <f>IF(AND($G173&lt;&gt;"",AND(H173=※編集不可※選択項目!$C$3,X173="")),1,0)</f>
        <v>0</v>
      </c>
      <c r="AK173" s="184">
        <f t="shared" si="33"/>
        <v>0</v>
      </c>
      <c r="AL173" s="184" t="str">
        <f t="shared" si="40"/>
        <v/>
      </c>
      <c r="AM173" s="196">
        <f t="shared" si="41"/>
        <v>0</v>
      </c>
      <c r="AN173" s="196">
        <f t="shared" si="42"/>
        <v>0</v>
      </c>
    </row>
    <row r="174" spans="1:40" s="163" customFormat="1" ht="34.5" customHeight="1" x14ac:dyDescent="0.2">
      <c r="A174" s="192">
        <f t="shared" si="32"/>
        <v>162</v>
      </c>
      <c r="B174" s="193" t="str">
        <f t="shared" si="34"/>
        <v/>
      </c>
      <c r="C174" s="23"/>
      <c r="D174" s="24" t="str">
        <f t="shared" si="35"/>
        <v/>
      </c>
      <c r="E174" s="24" t="str">
        <f t="shared" si="36"/>
        <v/>
      </c>
      <c r="F174" s="25"/>
      <c r="G174" s="25"/>
      <c r="H174" s="71"/>
      <c r="I174" s="132"/>
      <c r="J174" s="26"/>
      <c r="K174" s="27"/>
      <c r="L174" s="68"/>
      <c r="M174" s="27"/>
      <c r="N174" s="68"/>
      <c r="O174" s="28" t="str">
        <f t="shared" si="30"/>
        <v/>
      </c>
      <c r="P174" s="26"/>
      <c r="Q174" s="26"/>
      <c r="R174" s="124" t="str">
        <f t="shared" si="37"/>
        <v/>
      </c>
      <c r="S174" s="29"/>
      <c r="T174" s="30" t="str">
        <f t="shared" si="31"/>
        <v/>
      </c>
      <c r="U174" s="29"/>
      <c r="V174" s="29"/>
      <c r="W174" s="29"/>
      <c r="X174" s="136"/>
      <c r="Y174" s="71"/>
      <c r="Z174" s="25"/>
      <c r="AA174" s="40"/>
      <c r="AB174" s="108"/>
      <c r="AC174" s="109"/>
      <c r="AD174" s="141" t="str">
        <f t="shared" si="38"/>
        <v/>
      </c>
      <c r="AE174" s="108"/>
      <c r="AF174" s="194"/>
      <c r="AG174" s="195"/>
      <c r="AI174" s="184">
        <f t="shared" si="39"/>
        <v>0</v>
      </c>
      <c r="AJ174" s="184">
        <f>IF(AND($G174&lt;&gt;"",AND(H174=※編集不可※選択項目!$C$3,X174="")),1,0)</f>
        <v>0</v>
      </c>
      <c r="AK174" s="184">
        <f t="shared" si="33"/>
        <v>0</v>
      </c>
      <c r="AL174" s="184" t="str">
        <f t="shared" si="40"/>
        <v/>
      </c>
      <c r="AM174" s="196">
        <f t="shared" si="41"/>
        <v>0</v>
      </c>
      <c r="AN174" s="196">
        <f t="shared" si="42"/>
        <v>0</v>
      </c>
    </row>
    <row r="175" spans="1:40" s="163" customFormat="1" ht="34.5" customHeight="1" x14ac:dyDescent="0.2">
      <c r="A175" s="192">
        <f t="shared" si="32"/>
        <v>163</v>
      </c>
      <c r="B175" s="193" t="str">
        <f t="shared" si="34"/>
        <v/>
      </c>
      <c r="C175" s="23"/>
      <c r="D175" s="24" t="str">
        <f t="shared" si="35"/>
        <v/>
      </c>
      <c r="E175" s="24" t="str">
        <f t="shared" si="36"/>
        <v/>
      </c>
      <c r="F175" s="25"/>
      <c r="G175" s="25"/>
      <c r="H175" s="71"/>
      <c r="I175" s="132"/>
      <c r="J175" s="26"/>
      <c r="K175" s="27"/>
      <c r="L175" s="68"/>
      <c r="M175" s="27"/>
      <c r="N175" s="68"/>
      <c r="O175" s="28" t="str">
        <f t="shared" si="30"/>
        <v/>
      </c>
      <c r="P175" s="26"/>
      <c r="Q175" s="26"/>
      <c r="R175" s="124" t="str">
        <f t="shared" si="37"/>
        <v/>
      </c>
      <c r="S175" s="29"/>
      <c r="T175" s="30" t="str">
        <f t="shared" si="31"/>
        <v/>
      </c>
      <c r="U175" s="29"/>
      <c r="V175" s="29"/>
      <c r="W175" s="29"/>
      <c r="X175" s="136"/>
      <c r="Y175" s="71"/>
      <c r="Z175" s="25"/>
      <c r="AA175" s="40"/>
      <c r="AB175" s="108"/>
      <c r="AC175" s="109"/>
      <c r="AD175" s="141" t="str">
        <f t="shared" si="38"/>
        <v/>
      </c>
      <c r="AE175" s="108"/>
      <c r="AF175" s="194"/>
      <c r="AG175" s="195"/>
      <c r="AI175" s="184">
        <f t="shared" si="39"/>
        <v>0</v>
      </c>
      <c r="AJ175" s="184">
        <f>IF(AND($G175&lt;&gt;"",AND(H175=※編集不可※選択項目!$C$3,X175="")),1,0)</f>
        <v>0</v>
      </c>
      <c r="AK175" s="184">
        <f t="shared" si="33"/>
        <v>0</v>
      </c>
      <c r="AL175" s="184" t="str">
        <f t="shared" si="40"/>
        <v/>
      </c>
      <c r="AM175" s="196">
        <f t="shared" si="41"/>
        <v>0</v>
      </c>
      <c r="AN175" s="196">
        <f t="shared" si="42"/>
        <v>0</v>
      </c>
    </row>
    <row r="176" spans="1:40" s="163" customFormat="1" ht="34.5" customHeight="1" x14ac:dyDescent="0.2">
      <c r="A176" s="192">
        <f t="shared" si="32"/>
        <v>164</v>
      </c>
      <c r="B176" s="193" t="str">
        <f t="shared" si="34"/>
        <v/>
      </c>
      <c r="C176" s="23"/>
      <c r="D176" s="24" t="str">
        <f t="shared" si="35"/>
        <v/>
      </c>
      <c r="E176" s="24" t="str">
        <f t="shared" si="36"/>
        <v/>
      </c>
      <c r="F176" s="25"/>
      <c r="G176" s="25"/>
      <c r="H176" s="71"/>
      <c r="I176" s="132"/>
      <c r="J176" s="26"/>
      <c r="K176" s="27"/>
      <c r="L176" s="68"/>
      <c r="M176" s="27"/>
      <c r="N176" s="68"/>
      <c r="O176" s="28" t="str">
        <f t="shared" si="30"/>
        <v/>
      </c>
      <c r="P176" s="26"/>
      <c r="Q176" s="26"/>
      <c r="R176" s="124" t="str">
        <f t="shared" si="37"/>
        <v/>
      </c>
      <c r="S176" s="29"/>
      <c r="T176" s="30" t="str">
        <f t="shared" si="31"/>
        <v/>
      </c>
      <c r="U176" s="29"/>
      <c r="V176" s="29"/>
      <c r="W176" s="29"/>
      <c r="X176" s="136"/>
      <c r="Y176" s="71"/>
      <c r="Z176" s="25"/>
      <c r="AA176" s="40"/>
      <c r="AB176" s="108"/>
      <c r="AC176" s="109"/>
      <c r="AD176" s="141" t="str">
        <f t="shared" si="38"/>
        <v/>
      </c>
      <c r="AE176" s="108"/>
      <c r="AF176" s="194"/>
      <c r="AG176" s="195"/>
      <c r="AI176" s="184">
        <f t="shared" si="39"/>
        <v>0</v>
      </c>
      <c r="AJ176" s="184">
        <f>IF(AND($G176&lt;&gt;"",AND(H176=※編集不可※選択項目!$C$3,X176="")),1,0)</f>
        <v>0</v>
      </c>
      <c r="AK176" s="184">
        <f t="shared" si="33"/>
        <v>0</v>
      </c>
      <c r="AL176" s="184" t="str">
        <f t="shared" si="40"/>
        <v/>
      </c>
      <c r="AM176" s="196">
        <f t="shared" si="41"/>
        <v>0</v>
      </c>
      <c r="AN176" s="196">
        <f t="shared" si="42"/>
        <v>0</v>
      </c>
    </row>
    <row r="177" spans="1:40" s="163" customFormat="1" ht="34.5" customHeight="1" x14ac:dyDescent="0.2">
      <c r="A177" s="192">
        <f t="shared" si="32"/>
        <v>165</v>
      </c>
      <c r="B177" s="193" t="str">
        <f t="shared" si="34"/>
        <v/>
      </c>
      <c r="C177" s="23"/>
      <c r="D177" s="24" t="str">
        <f t="shared" si="35"/>
        <v/>
      </c>
      <c r="E177" s="24" t="str">
        <f t="shared" si="36"/>
        <v/>
      </c>
      <c r="F177" s="25"/>
      <c r="G177" s="25"/>
      <c r="H177" s="71"/>
      <c r="I177" s="132"/>
      <c r="J177" s="26"/>
      <c r="K177" s="27"/>
      <c r="L177" s="68"/>
      <c r="M177" s="27"/>
      <c r="N177" s="68"/>
      <c r="O177" s="28" t="str">
        <f t="shared" si="30"/>
        <v/>
      </c>
      <c r="P177" s="26"/>
      <c r="Q177" s="26"/>
      <c r="R177" s="124" t="str">
        <f t="shared" si="37"/>
        <v/>
      </c>
      <c r="S177" s="29"/>
      <c r="T177" s="30" t="str">
        <f t="shared" si="31"/>
        <v/>
      </c>
      <c r="U177" s="29"/>
      <c r="V177" s="29"/>
      <c r="W177" s="29"/>
      <c r="X177" s="136"/>
      <c r="Y177" s="71"/>
      <c r="Z177" s="25"/>
      <c r="AA177" s="40"/>
      <c r="AB177" s="108"/>
      <c r="AC177" s="109"/>
      <c r="AD177" s="141" t="str">
        <f t="shared" si="38"/>
        <v/>
      </c>
      <c r="AE177" s="108"/>
      <c r="AF177" s="194"/>
      <c r="AG177" s="195"/>
      <c r="AI177" s="184">
        <f t="shared" si="39"/>
        <v>0</v>
      </c>
      <c r="AJ177" s="184">
        <f>IF(AND($G177&lt;&gt;"",AND(H177=※編集不可※選択項目!$C$3,X177="")),1,0)</f>
        <v>0</v>
      </c>
      <c r="AK177" s="184">
        <f t="shared" si="33"/>
        <v>0</v>
      </c>
      <c r="AL177" s="184" t="str">
        <f t="shared" si="40"/>
        <v/>
      </c>
      <c r="AM177" s="196">
        <f t="shared" si="41"/>
        <v>0</v>
      </c>
      <c r="AN177" s="196">
        <f t="shared" si="42"/>
        <v>0</v>
      </c>
    </row>
    <row r="178" spans="1:40" s="163" customFormat="1" ht="34.5" customHeight="1" x14ac:dyDescent="0.2">
      <c r="A178" s="192">
        <f t="shared" si="32"/>
        <v>166</v>
      </c>
      <c r="B178" s="193" t="str">
        <f t="shared" si="34"/>
        <v/>
      </c>
      <c r="C178" s="23"/>
      <c r="D178" s="24" t="str">
        <f t="shared" si="35"/>
        <v/>
      </c>
      <c r="E178" s="24" t="str">
        <f t="shared" si="36"/>
        <v/>
      </c>
      <c r="F178" s="25"/>
      <c r="G178" s="25"/>
      <c r="H178" s="71"/>
      <c r="I178" s="132"/>
      <c r="J178" s="26"/>
      <c r="K178" s="27"/>
      <c r="L178" s="68"/>
      <c r="M178" s="27"/>
      <c r="N178" s="68"/>
      <c r="O178" s="28" t="str">
        <f t="shared" si="30"/>
        <v/>
      </c>
      <c r="P178" s="26"/>
      <c r="Q178" s="26"/>
      <c r="R178" s="124" t="str">
        <f t="shared" si="37"/>
        <v/>
      </c>
      <c r="S178" s="29"/>
      <c r="T178" s="30" t="str">
        <f t="shared" si="31"/>
        <v/>
      </c>
      <c r="U178" s="29"/>
      <c r="V178" s="29"/>
      <c r="W178" s="29"/>
      <c r="X178" s="136"/>
      <c r="Y178" s="71"/>
      <c r="Z178" s="25"/>
      <c r="AA178" s="40"/>
      <c r="AB178" s="108"/>
      <c r="AC178" s="109"/>
      <c r="AD178" s="141" t="str">
        <f t="shared" si="38"/>
        <v/>
      </c>
      <c r="AE178" s="108"/>
      <c r="AF178" s="194"/>
      <c r="AG178" s="195"/>
      <c r="AI178" s="184">
        <f t="shared" si="39"/>
        <v>0</v>
      </c>
      <c r="AJ178" s="184">
        <f>IF(AND($G178&lt;&gt;"",AND(H178=※編集不可※選択項目!$C$3,X178="")),1,0)</f>
        <v>0</v>
      </c>
      <c r="AK178" s="184">
        <f t="shared" si="33"/>
        <v>0</v>
      </c>
      <c r="AL178" s="184" t="str">
        <f t="shared" si="40"/>
        <v/>
      </c>
      <c r="AM178" s="196">
        <f t="shared" si="41"/>
        <v>0</v>
      </c>
      <c r="AN178" s="196">
        <f t="shared" si="42"/>
        <v>0</v>
      </c>
    </row>
    <row r="179" spans="1:40" s="163" customFormat="1" ht="34.5" customHeight="1" x14ac:dyDescent="0.2">
      <c r="A179" s="192">
        <f t="shared" si="32"/>
        <v>167</v>
      </c>
      <c r="B179" s="193" t="str">
        <f t="shared" si="34"/>
        <v/>
      </c>
      <c r="C179" s="23"/>
      <c r="D179" s="24" t="str">
        <f t="shared" si="35"/>
        <v/>
      </c>
      <c r="E179" s="24" t="str">
        <f t="shared" si="36"/>
        <v/>
      </c>
      <c r="F179" s="25"/>
      <c r="G179" s="25"/>
      <c r="H179" s="71"/>
      <c r="I179" s="132"/>
      <c r="J179" s="26"/>
      <c r="K179" s="27"/>
      <c r="L179" s="68"/>
      <c r="M179" s="27"/>
      <c r="N179" s="68"/>
      <c r="O179" s="28" t="str">
        <f t="shared" si="30"/>
        <v/>
      </c>
      <c r="P179" s="26"/>
      <c r="Q179" s="26"/>
      <c r="R179" s="124" t="str">
        <f t="shared" si="37"/>
        <v/>
      </c>
      <c r="S179" s="29"/>
      <c r="T179" s="30" t="str">
        <f t="shared" si="31"/>
        <v/>
      </c>
      <c r="U179" s="29"/>
      <c r="V179" s="29"/>
      <c r="W179" s="29"/>
      <c r="X179" s="136"/>
      <c r="Y179" s="71"/>
      <c r="Z179" s="25"/>
      <c r="AA179" s="40"/>
      <c r="AB179" s="108"/>
      <c r="AC179" s="109"/>
      <c r="AD179" s="141" t="str">
        <f t="shared" si="38"/>
        <v/>
      </c>
      <c r="AE179" s="108"/>
      <c r="AF179" s="194"/>
      <c r="AG179" s="195"/>
      <c r="AI179" s="184">
        <f t="shared" si="39"/>
        <v>0</v>
      </c>
      <c r="AJ179" s="184">
        <f>IF(AND($G179&lt;&gt;"",AND(H179=※編集不可※選択項目!$C$3,X179="")),1,0)</f>
        <v>0</v>
      </c>
      <c r="AK179" s="184">
        <f t="shared" si="33"/>
        <v>0</v>
      </c>
      <c r="AL179" s="184" t="str">
        <f t="shared" si="40"/>
        <v/>
      </c>
      <c r="AM179" s="196">
        <f t="shared" si="41"/>
        <v>0</v>
      </c>
      <c r="AN179" s="196">
        <f t="shared" si="42"/>
        <v>0</v>
      </c>
    </row>
    <row r="180" spans="1:40" s="163" customFormat="1" ht="34.5" customHeight="1" x14ac:dyDescent="0.2">
      <c r="A180" s="192">
        <f t="shared" si="32"/>
        <v>168</v>
      </c>
      <c r="B180" s="193" t="str">
        <f t="shared" si="34"/>
        <v/>
      </c>
      <c r="C180" s="23"/>
      <c r="D180" s="24" t="str">
        <f t="shared" si="35"/>
        <v/>
      </c>
      <c r="E180" s="24" t="str">
        <f t="shared" si="36"/>
        <v/>
      </c>
      <c r="F180" s="25"/>
      <c r="G180" s="25"/>
      <c r="H180" s="71"/>
      <c r="I180" s="132"/>
      <c r="J180" s="26"/>
      <c r="K180" s="27"/>
      <c r="L180" s="68"/>
      <c r="M180" s="27"/>
      <c r="N180" s="68"/>
      <c r="O180" s="28" t="str">
        <f t="shared" si="30"/>
        <v/>
      </c>
      <c r="P180" s="26"/>
      <c r="Q180" s="26"/>
      <c r="R180" s="124" t="str">
        <f t="shared" si="37"/>
        <v/>
      </c>
      <c r="S180" s="29"/>
      <c r="T180" s="30" t="str">
        <f t="shared" si="31"/>
        <v/>
      </c>
      <c r="U180" s="29"/>
      <c r="V180" s="29"/>
      <c r="W180" s="29"/>
      <c r="X180" s="136"/>
      <c r="Y180" s="71"/>
      <c r="Z180" s="25"/>
      <c r="AA180" s="40"/>
      <c r="AB180" s="108"/>
      <c r="AC180" s="109"/>
      <c r="AD180" s="141" t="str">
        <f t="shared" si="38"/>
        <v/>
      </c>
      <c r="AE180" s="108"/>
      <c r="AF180" s="194"/>
      <c r="AG180" s="195"/>
      <c r="AI180" s="184">
        <f t="shared" si="39"/>
        <v>0</v>
      </c>
      <c r="AJ180" s="184">
        <f>IF(AND($G180&lt;&gt;"",AND(H180=※編集不可※選択項目!$C$3,X180="")),1,0)</f>
        <v>0</v>
      </c>
      <c r="AK180" s="184">
        <f t="shared" si="33"/>
        <v>0</v>
      </c>
      <c r="AL180" s="184" t="str">
        <f t="shared" si="40"/>
        <v/>
      </c>
      <c r="AM180" s="196">
        <f t="shared" si="41"/>
        <v>0</v>
      </c>
      <c r="AN180" s="196">
        <f t="shared" si="42"/>
        <v>0</v>
      </c>
    </row>
    <row r="181" spans="1:40" s="163" customFormat="1" ht="34.5" customHeight="1" x14ac:dyDescent="0.2">
      <c r="A181" s="192">
        <f t="shared" si="32"/>
        <v>169</v>
      </c>
      <c r="B181" s="193" t="str">
        <f t="shared" si="34"/>
        <v/>
      </c>
      <c r="C181" s="23"/>
      <c r="D181" s="24" t="str">
        <f t="shared" si="35"/>
        <v/>
      </c>
      <c r="E181" s="24" t="str">
        <f t="shared" si="36"/>
        <v/>
      </c>
      <c r="F181" s="25"/>
      <c r="G181" s="25"/>
      <c r="H181" s="71"/>
      <c r="I181" s="132"/>
      <c r="J181" s="26"/>
      <c r="K181" s="27"/>
      <c r="L181" s="68"/>
      <c r="M181" s="27"/>
      <c r="N181" s="68"/>
      <c r="O181" s="28" t="str">
        <f t="shared" si="30"/>
        <v/>
      </c>
      <c r="P181" s="26"/>
      <c r="Q181" s="26"/>
      <c r="R181" s="124" t="str">
        <f t="shared" si="37"/>
        <v/>
      </c>
      <c r="S181" s="29"/>
      <c r="T181" s="30" t="str">
        <f t="shared" si="31"/>
        <v/>
      </c>
      <c r="U181" s="29"/>
      <c r="V181" s="29"/>
      <c r="W181" s="29"/>
      <c r="X181" s="136"/>
      <c r="Y181" s="71"/>
      <c r="Z181" s="25"/>
      <c r="AA181" s="40"/>
      <c r="AB181" s="108"/>
      <c r="AC181" s="109"/>
      <c r="AD181" s="141" t="str">
        <f t="shared" si="38"/>
        <v/>
      </c>
      <c r="AE181" s="108"/>
      <c r="AF181" s="194"/>
      <c r="AG181" s="195"/>
      <c r="AI181" s="184">
        <f t="shared" si="39"/>
        <v>0</v>
      </c>
      <c r="AJ181" s="184">
        <f>IF(AND($G181&lt;&gt;"",AND(H181=※編集不可※選択項目!$C$3,X181="")),1,0)</f>
        <v>0</v>
      </c>
      <c r="AK181" s="184">
        <f t="shared" si="33"/>
        <v>0</v>
      </c>
      <c r="AL181" s="184" t="str">
        <f t="shared" si="40"/>
        <v/>
      </c>
      <c r="AM181" s="196">
        <f t="shared" si="41"/>
        <v>0</v>
      </c>
      <c r="AN181" s="196">
        <f t="shared" si="42"/>
        <v>0</v>
      </c>
    </row>
    <row r="182" spans="1:40" s="163" customFormat="1" ht="34.5" customHeight="1" x14ac:dyDescent="0.2">
      <c r="A182" s="192">
        <f t="shared" si="32"/>
        <v>170</v>
      </c>
      <c r="B182" s="193" t="str">
        <f t="shared" si="34"/>
        <v/>
      </c>
      <c r="C182" s="23"/>
      <c r="D182" s="24" t="str">
        <f t="shared" si="35"/>
        <v/>
      </c>
      <c r="E182" s="24" t="str">
        <f t="shared" si="36"/>
        <v/>
      </c>
      <c r="F182" s="25"/>
      <c r="G182" s="25"/>
      <c r="H182" s="71"/>
      <c r="I182" s="132"/>
      <c r="J182" s="26"/>
      <c r="K182" s="27"/>
      <c r="L182" s="68"/>
      <c r="M182" s="27"/>
      <c r="N182" s="68"/>
      <c r="O182" s="28" t="str">
        <f t="shared" si="30"/>
        <v/>
      </c>
      <c r="P182" s="26"/>
      <c r="Q182" s="26"/>
      <c r="R182" s="124" t="str">
        <f t="shared" si="37"/>
        <v/>
      </c>
      <c r="S182" s="29"/>
      <c r="T182" s="30" t="str">
        <f t="shared" si="31"/>
        <v/>
      </c>
      <c r="U182" s="29"/>
      <c r="V182" s="29"/>
      <c r="W182" s="29"/>
      <c r="X182" s="136"/>
      <c r="Y182" s="71"/>
      <c r="Z182" s="25"/>
      <c r="AA182" s="40"/>
      <c r="AB182" s="108"/>
      <c r="AC182" s="109"/>
      <c r="AD182" s="141" t="str">
        <f t="shared" si="38"/>
        <v/>
      </c>
      <c r="AE182" s="108"/>
      <c r="AF182" s="194"/>
      <c r="AG182" s="195"/>
      <c r="AI182" s="184">
        <f t="shared" si="39"/>
        <v>0</v>
      </c>
      <c r="AJ182" s="184">
        <f>IF(AND($G182&lt;&gt;"",AND(H182=※編集不可※選択項目!$C$3,X182="")),1,0)</f>
        <v>0</v>
      </c>
      <c r="AK182" s="184">
        <f t="shared" si="33"/>
        <v>0</v>
      </c>
      <c r="AL182" s="184" t="str">
        <f t="shared" si="40"/>
        <v/>
      </c>
      <c r="AM182" s="196">
        <f t="shared" si="41"/>
        <v>0</v>
      </c>
      <c r="AN182" s="196">
        <f t="shared" si="42"/>
        <v>0</v>
      </c>
    </row>
    <row r="183" spans="1:40" s="163" customFormat="1" ht="34.5" customHeight="1" x14ac:dyDescent="0.2">
      <c r="A183" s="192">
        <f t="shared" si="32"/>
        <v>171</v>
      </c>
      <c r="B183" s="193" t="str">
        <f t="shared" si="34"/>
        <v/>
      </c>
      <c r="C183" s="23"/>
      <c r="D183" s="24" t="str">
        <f t="shared" si="35"/>
        <v/>
      </c>
      <c r="E183" s="24" t="str">
        <f t="shared" si="36"/>
        <v/>
      </c>
      <c r="F183" s="25"/>
      <c r="G183" s="25"/>
      <c r="H183" s="71"/>
      <c r="I183" s="132"/>
      <c r="J183" s="26"/>
      <c r="K183" s="27"/>
      <c r="L183" s="68"/>
      <c r="M183" s="27"/>
      <c r="N183" s="68"/>
      <c r="O183" s="28" t="str">
        <f t="shared" si="30"/>
        <v/>
      </c>
      <c r="P183" s="26"/>
      <c r="Q183" s="26"/>
      <c r="R183" s="124" t="str">
        <f t="shared" si="37"/>
        <v/>
      </c>
      <c r="S183" s="29"/>
      <c r="T183" s="30" t="str">
        <f t="shared" si="31"/>
        <v/>
      </c>
      <c r="U183" s="29"/>
      <c r="V183" s="29"/>
      <c r="W183" s="29"/>
      <c r="X183" s="136"/>
      <c r="Y183" s="71"/>
      <c r="Z183" s="25"/>
      <c r="AA183" s="40"/>
      <c r="AB183" s="108"/>
      <c r="AC183" s="109"/>
      <c r="AD183" s="141" t="str">
        <f t="shared" si="38"/>
        <v/>
      </c>
      <c r="AE183" s="108"/>
      <c r="AF183" s="194"/>
      <c r="AG183" s="195"/>
      <c r="AI183" s="184">
        <f t="shared" si="39"/>
        <v>0</v>
      </c>
      <c r="AJ183" s="184">
        <f>IF(AND($G183&lt;&gt;"",AND(H183=※編集不可※選択項目!$C$3,X183="")),1,0)</f>
        <v>0</v>
      </c>
      <c r="AK183" s="184">
        <f t="shared" si="33"/>
        <v>0</v>
      </c>
      <c r="AL183" s="184" t="str">
        <f t="shared" si="40"/>
        <v/>
      </c>
      <c r="AM183" s="196">
        <f t="shared" si="41"/>
        <v>0</v>
      </c>
      <c r="AN183" s="196">
        <f t="shared" si="42"/>
        <v>0</v>
      </c>
    </row>
    <row r="184" spans="1:40" s="163" customFormat="1" ht="34.5" customHeight="1" x14ac:dyDescent="0.2">
      <c r="A184" s="192">
        <f t="shared" si="32"/>
        <v>172</v>
      </c>
      <c r="B184" s="193" t="str">
        <f t="shared" si="34"/>
        <v/>
      </c>
      <c r="C184" s="23"/>
      <c r="D184" s="24" t="str">
        <f t="shared" si="35"/>
        <v/>
      </c>
      <c r="E184" s="24" t="str">
        <f t="shared" si="36"/>
        <v/>
      </c>
      <c r="F184" s="25"/>
      <c r="G184" s="25"/>
      <c r="H184" s="71"/>
      <c r="I184" s="132"/>
      <c r="J184" s="26"/>
      <c r="K184" s="27"/>
      <c r="L184" s="68"/>
      <c r="M184" s="27"/>
      <c r="N184" s="68"/>
      <c r="O184" s="28" t="str">
        <f t="shared" si="30"/>
        <v/>
      </c>
      <c r="P184" s="26"/>
      <c r="Q184" s="26"/>
      <c r="R184" s="124" t="str">
        <f t="shared" si="37"/>
        <v/>
      </c>
      <c r="S184" s="29"/>
      <c r="T184" s="30" t="str">
        <f t="shared" si="31"/>
        <v/>
      </c>
      <c r="U184" s="29"/>
      <c r="V184" s="29"/>
      <c r="W184" s="29"/>
      <c r="X184" s="136"/>
      <c r="Y184" s="71"/>
      <c r="Z184" s="25"/>
      <c r="AA184" s="40"/>
      <c r="AB184" s="108"/>
      <c r="AC184" s="109"/>
      <c r="AD184" s="141" t="str">
        <f t="shared" si="38"/>
        <v/>
      </c>
      <c r="AE184" s="108"/>
      <c r="AF184" s="194"/>
      <c r="AG184" s="195"/>
      <c r="AI184" s="184">
        <f t="shared" si="39"/>
        <v>0</v>
      </c>
      <c r="AJ184" s="184">
        <f>IF(AND($G184&lt;&gt;"",AND(H184=※編集不可※選択項目!$C$3,X184="")),1,0)</f>
        <v>0</v>
      </c>
      <c r="AK184" s="184">
        <f t="shared" si="33"/>
        <v>0</v>
      </c>
      <c r="AL184" s="184" t="str">
        <f t="shared" si="40"/>
        <v/>
      </c>
      <c r="AM184" s="196">
        <f t="shared" si="41"/>
        <v>0</v>
      </c>
      <c r="AN184" s="196">
        <f t="shared" si="42"/>
        <v>0</v>
      </c>
    </row>
    <row r="185" spans="1:40" s="163" customFormat="1" ht="34.5" customHeight="1" x14ac:dyDescent="0.2">
      <c r="A185" s="192">
        <f t="shared" si="32"/>
        <v>173</v>
      </c>
      <c r="B185" s="193" t="str">
        <f t="shared" si="34"/>
        <v/>
      </c>
      <c r="C185" s="23"/>
      <c r="D185" s="24" t="str">
        <f t="shared" si="35"/>
        <v/>
      </c>
      <c r="E185" s="24" t="str">
        <f t="shared" si="36"/>
        <v/>
      </c>
      <c r="F185" s="25"/>
      <c r="G185" s="25"/>
      <c r="H185" s="71"/>
      <c r="I185" s="132"/>
      <c r="J185" s="26"/>
      <c r="K185" s="27"/>
      <c r="L185" s="68"/>
      <c r="M185" s="27"/>
      <c r="N185" s="68"/>
      <c r="O185" s="28" t="str">
        <f t="shared" si="30"/>
        <v/>
      </c>
      <c r="P185" s="26"/>
      <c r="Q185" s="26"/>
      <c r="R185" s="124" t="str">
        <f t="shared" si="37"/>
        <v/>
      </c>
      <c r="S185" s="29"/>
      <c r="T185" s="30" t="str">
        <f t="shared" si="31"/>
        <v/>
      </c>
      <c r="U185" s="29"/>
      <c r="V185" s="29"/>
      <c r="W185" s="29"/>
      <c r="X185" s="136"/>
      <c r="Y185" s="71"/>
      <c r="Z185" s="25"/>
      <c r="AA185" s="40"/>
      <c r="AB185" s="108"/>
      <c r="AC185" s="109"/>
      <c r="AD185" s="141" t="str">
        <f t="shared" si="38"/>
        <v/>
      </c>
      <c r="AE185" s="108"/>
      <c r="AF185" s="194"/>
      <c r="AG185" s="195"/>
      <c r="AI185" s="184">
        <f t="shared" si="39"/>
        <v>0</v>
      </c>
      <c r="AJ185" s="184">
        <f>IF(AND($G185&lt;&gt;"",AND(H185=※編集不可※選択項目!$C$3,X185="")),1,0)</f>
        <v>0</v>
      </c>
      <c r="AK185" s="184">
        <f t="shared" si="33"/>
        <v>0</v>
      </c>
      <c r="AL185" s="184" t="str">
        <f t="shared" si="40"/>
        <v/>
      </c>
      <c r="AM185" s="196">
        <f t="shared" si="41"/>
        <v>0</v>
      </c>
      <c r="AN185" s="196">
        <f t="shared" si="42"/>
        <v>0</v>
      </c>
    </row>
    <row r="186" spans="1:40" s="163" customFormat="1" ht="34.5" customHeight="1" x14ac:dyDescent="0.2">
      <c r="A186" s="192">
        <f t="shared" si="32"/>
        <v>174</v>
      </c>
      <c r="B186" s="193" t="str">
        <f t="shared" si="34"/>
        <v/>
      </c>
      <c r="C186" s="23"/>
      <c r="D186" s="24" t="str">
        <f t="shared" si="35"/>
        <v/>
      </c>
      <c r="E186" s="24" t="str">
        <f t="shared" si="36"/>
        <v/>
      </c>
      <c r="F186" s="25"/>
      <c r="G186" s="25"/>
      <c r="H186" s="71"/>
      <c r="I186" s="132"/>
      <c r="J186" s="26"/>
      <c r="K186" s="27"/>
      <c r="L186" s="68"/>
      <c r="M186" s="27"/>
      <c r="N186" s="68"/>
      <c r="O186" s="28" t="str">
        <f t="shared" si="30"/>
        <v/>
      </c>
      <c r="P186" s="26"/>
      <c r="Q186" s="26"/>
      <c r="R186" s="124" t="str">
        <f t="shared" si="37"/>
        <v/>
      </c>
      <c r="S186" s="29"/>
      <c r="T186" s="30" t="str">
        <f t="shared" si="31"/>
        <v/>
      </c>
      <c r="U186" s="29"/>
      <c r="V186" s="29"/>
      <c r="W186" s="29"/>
      <c r="X186" s="136"/>
      <c r="Y186" s="71"/>
      <c r="Z186" s="25"/>
      <c r="AA186" s="40"/>
      <c r="AB186" s="108"/>
      <c r="AC186" s="109"/>
      <c r="AD186" s="141" t="str">
        <f t="shared" si="38"/>
        <v/>
      </c>
      <c r="AE186" s="108"/>
      <c r="AF186" s="194"/>
      <c r="AG186" s="195"/>
      <c r="AI186" s="184">
        <f t="shared" si="39"/>
        <v>0</v>
      </c>
      <c r="AJ186" s="184">
        <f>IF(AND($G186&lt;&gt;"",AND(H186=※編集不可※選択項目!$C$3,X186="")),1,0)</f>
        <v>0</v>
      </c>
      <c r="AK186" s="184">
        <f t="shared" si="33"/>
        <v>0</v>
      </c>
      <c r="AL186" s="184" t="str">
        <f t="shared" si="40"/>
        <v/>
      </c>
      <c r="AM186" s="196">
        <f t="shared" si="41"/>
        <v>0</v>
      </c>
      <c r="AN186" s="196">
        <f t="shared" si="42"/>
        <v>0</v>
      </c>
    </row>
    <row r="187" spans="1:40" s="163" customFormat="1" ht="34.5" customHeight="1" x14ac:dyDescent="0.2">
      <c r="A187" s="192">
        <f t="shared" si="32"/>
        <v>175</v>
      </c>
      <c r="B187" s="193" t="str">
        <f t="shared" si="34"/>
        <v/>
      </c>
      <c r="C187" s="23"/>
      <c r="D187" s="24" t="str">
        <f t="shared" si="35"/>
        <v/>
      </c>
      <c r="E187" s="24" t="str">
        <f t="shared" si="36"/>
        <v/>
      </c>
      <c r="F187" s="25"/>
      <c r="G187" s="25"/>
      <c r="H187" s="71"/>
      <c r="I187" s="132"/>
      <c r="J187" s="26"/>
      <c r="K187" s="27"/>
      <c r="L187" s="68"/>
      <c r="M187" s="27"/>
      <c r="N187" s="68"/>
      <c r="O187" s="28" t="str">
        <f t="shared" si="30"/>
        <v/>
      </c>
      <c r="P187" s="26"/>
      <c r="Q187" s="26"/>
      <c r="R187" s="124" t="str">
        <f t="shared" si="37"/>
        <v/>
      </c>
      <c r="S187" s="29"/>
      <c r="T187" s="30" t="str">
        <f t="shared" si="31"/>
        <v/>
      </c>
      <c r="U187" s="29"/>
      <c r="V187" s="29"/>
      <c r="W187" s="29"/>
      <c r="X187" s="136"/>
      <c r="Y187" s="71"/>
      <c r="Z187" s="25"/>
      <c r="AA187" s="40"/>
      <c r="AB187" s="108"/>
      <c r="AC187" s="109"/>
      <c r="AD187" s="141" t="str">
        <f t="shared" si="38"/>
        <v/>
      </c>
      <c r="AE187" s="108"/>
      <c r="AF187" s="194"/>
      <c r="AG187" s="195"/>
      <c r="AI187" s="184">
        <f t="shared" si="39"/>
        <v>0</v>
      </c>
      <c r="AJ187" s="184">
        <f>IF(AND($G187&lt;&gt;"",AND(H187=※編集不可※選択項目!$C$3,X187="")),1,0)</f>
        <v>0</v>
      </c>
      <c r="AK187" s="184">
        <f t="shared" si="33"/>
        <v>0</v>
      </c>
      <c r="AL187" s="184" t="str">
        <f t="shared" si="40"/>
        <v/>
      </c>
      <c r="AM187" s="196">
        <f t="shared" si="41"/>
        <v>0</v>
      </c>
      <c r="AN187" s="196">
        <f t="shared" si="42"/>
        <v>0</v>
      </c>
    </row>
    <row r="188" spans="1:40" s="163" customFormat="1" ht="34.5" customHeight="1" x14ac:dyDescent="0.2">
      <c r="A188" s="192">
        <f t="shared" si="32"/>
        <v>176</v>
      </c>
      <c r="B188" s="193" t="str">
        <f t="shared" si="34"/>
        <v/>
      </c>
      <c r="C188" s="23"/>
      <c r="D188" s="24" t="str">
        <f t="shared" si="35"/>
        <v/>
      </c>
      <c r="E188" s="24" t="str">
        <f t="shared" si="36"/>
        <v/>
      </c>
      <c r="F188" s="25"/>
      <c r="G188" s="25"/>
      <c r="H188" s="71"/>
      <c r="I188" s="132"/>
      <c r="J188" s="26"/>
      <c r="K188" s="27"/>
      <c r="L188" s="68"/>
      <c r="M188" s="27"/>
      <c r="N188" s="68"/>
      <c r="O188" s="28" t="str">
        <f t="shared" si="30"/>
        <v/>
      </c>
      <c r="P188" s="26"/>
      <c r="Q188" s="26"/>
      <c r="R188" s="124" t="str">
        <f t="shared" si="37"/>
        <v/>
      </c>
      <c r="S188" s="29"/>
      <c r="T188" s="30" t="str">
        <f t="shared" si="31"/>
        <v/>
      </c>
      <c r="U188" s="29"/>
      <c r="V188" s="29"/>
      <c r="W188" s="29"/>
      <c r="X188" s="136"/>
      <c r="Y188" s="71"/>
      <c r="Z188" s="25"/>
      <c r="AA188" s="40"/>
      <c r="AB188" s="108"/>
      <c r="AC188" s="109"/>
      <c r="AD188" s="141" t="str">
        <f t="shared" si="38"/>
        <v/>
      </c>
      <c r="AE188" s="108"/>
      <c r="AF188" s="194"/>
      <c r="AG188" s="195"/>
      <c r="AI188" s="184">
        <f t="shared" si="39"/>
        <v>0</v>
      </c>
      <c r="AJ188" s="184">
        <f>IF(AND($G188&lt;&gt;"",AND(H188=※編集不可※選択項目!$C$3,X188="")),1,0)</f>
        <v>0</v>
      </c>
      <c r="AK188" s="184">
        <f t="shared" si="33"/>
        <v>0</v>
      </c>
      <c r="AL188" s="184" t="str">
        <f t="shared" si="40"/>
        <v/>
      </c>
      <c r="AM188" s="196">
        <f t="shared" si="41"/>
        <v>0</v>
      </c>
      <c r="AN188" s="196">
        <f t="shared" si="42"/>
        <v>0</v>
      </c>
    </row>
    <row r="189" spans="1:40" s="163" customFormat="1" ht="34.5" customHeight="1" x14ac:dyDescent="0.2">
      <c r="A189" s="192">
        <f t="shared" si="32"/>
        <v>177</v>
      </c>
      <c r="B189" s="193" t="str">
        <f t="shared" si="34"/>
        <v/>
      </c>
      <c r="C189" s="23"/>
      <c r="D189" s="24" t="str">
        <f t="shared" si="35"/>
        <v/>
      </c>
      <c r="E189" s="24" t="str">
        <f t="shared" si="36"/>
        <v/>
      </c>
      <c r="F189" s="25"/>
      <c r="G189" s="25"/>
      <c r="H189" s="71"/>
      <c r="I189" s="132"/>
      <c r="J189" s="26"/>
      <c r="K189" s="27"/>
      <c r="L189" s="68"/>
      <c r="M189" s="27"/>
      <c r="N189" s="68"/>
      <c r="O189" s="28" t="str">
        <f t="shared" si="30"/>
        <v/>
      </c>
      <c r="P189" s="26"/>
      <c r="Q189" s="26"/>
      <c r="R189" s="124" t="str">
        <f t="shared" si="37"/>
        <v/>
      </c>
      <c r="S189" s="29"/>
      <c r="T189" s="30" t="str">
        <f t="shared" si="31"/>
        <v/>
      </c>
      <c r="U189" s="29"/>
      <c r="V189" s="29"/>
      <c r="W189" s="29"/>
      <c r="X189" s="136"/>
      <c r="Y189" s="71"/>
      <c r="Z189" s="25"/>
      <c r="AA189" s="40"/>
      <c r="AB189" s="108"/>
      <c r="AC189" s="109"/>
      <c r="AD189" s="141" t="str">
        <f t="shared" si="38"/>
        <v/>
      </c>
      <c r="AE189" s="108"/>
      <c r="AF189" s="194"/>
      <c r="AG189" s="195"/>
      <c r="AI189" s="184">
        <f t="shared" si="39"/>
        <v>0</v>
      </c>
      <c r="AJ189" s="184">
        <f>IF(AND($G189&lt;&gt;"",AND(H189=※編集不可※選択項目!$C$3,X189="")),1,0)</f>
        <v>0</v>
      </c>
      <c r="AK189" s="184">
        <f t="shared" si="33"/>
        <v>0</v>
      </c>
      <c r="AL189" s="184" t="str">
        <f t="shared" si="40"/>
        <v/>
      </c>
      <c r="AM189" s="196">
        <f t="shared" si="41"/>
        <v>0</v>
      </c>
      <c r="AN189" s="196">
        <f t="shared" si="42"/>
        <v>0</v>
      </c>
    </row>
    <row r="190" spans="1:40" s="163" customFormat="1" ht="34.5" customHeight="1" x14ac:dyDescent="0.2">
      <c r="A190" s="192">
        <f t="shared" si="32"/>
        <v>178</v>
      </c>
      <c r="B190" s="193" t="str">
        <f t="shared" si="34"/>
        <v/>
      </c>
      <c r="C190" s="23"/>
      <c r="D190" s="24" t="str">
        <f t="shared" si="35"/>
        <v/>
      </c>
      <c r="E190" s="24" t="str">
        <f t="shared" si="36"/>
        <v/>
      </c>
      <c r="F190" s="25"/>
      <c r="G190" s="25"/>
      <c r="H190" s="71"/>
      <c r="I190" s="132"/>
      <c r="J190" s="26"/>
      <c r="K190" s="27"/>
      <c r="L190" s="68"/>
      <c r="M190" s="27"/>
      <c r="N190" s="68"/>
      <c r="O190" s="28" t="str">
        <f t="shared" si="30"/>
        <v/>
      </c>
      <c r="P190" s="26"/>
      <c r="Q190" s="26"/>
      <c r="R190" s="124" t="str">
        <f t="shared" si="37"/>
        <v/>
      </c>
      <c r="S190" s="29"/>
      <c r="T190" s="30" t="str">
        <f t="shared" si="31"/>
        <v/>
      </c>
      <c r="U190" s="29"/>
      <c r="V190" s="29"/>
      <c r="W190" s="29"/>
      <c r="X190" s="136"/>
      <c r="Y190" s="71"/>
      <c r="Z190" s="25"/>
      <c r="AA190" s="40"/>
      <c r="AB190" s="108"/>
      <c r="AC190" s="109"/>
      <c r="AD190" s="141" t="str">
        <f t="shared" si="38"/>
        <v/>
      </c>
      <c r="AE190" s="108"/>
      <c r="AF190" s="194"/>
      <c r="AG190" s="195"/>
      <c r="AI190" s="184">
        <f t="shared" si="39"/>
        <v>0</v>
      </c>
      <c r="AJ190" s="184">
        <f>IF(AND($G190&lt;&gt;"",AND(H190=※編集不可※選択項目!$C$3,X190="")),1,0)</f>
        <v>0</v>
      </c>
      <c r="AK190" s="184">
        <f t="shared" si="33"/>
        <v>0</v>
      </c>
      <c r="AL190" s="184" t="str">
        <f t="shared" si="40"/>
        <v/>
      </c>
      <c r="AM190" s="196">
        <f t="shared" si="41"/>
        <v>0</v>
      </c>
      <c r="AN190" s="196">
        <f t="shared" si="42"/>
        <v>0</v>
      </c>
    </row>
    <row r="191" spans="1:40" s="163" customFormat="1" ht="34.5" customHeight="1" x14ac:dyDescent="0.2">
      <c r="A191" s="192">
        <f t="shared" si="32"/>
        <v>179</v>
      </c>
      <c r="B191" s="193" t="str">
        <f t="shared" si="34"/>
        <v/>
      </c>
      <c r="C191" s="23"/>
      <c r="D191" s="24" t="str">
        <f t="shared" si="35"/>
        <v/>
      </c>
      <c r="E191" s="24" t="str">
        <f t="shared" si="36"/>
        <v/>
      </c>
      <c r="F191" s="25"/>
      <c r="G191" s="25"/>
      <c r="H191" s="71"/>
      <c r="I191" s="132"/>
      <c r="J191" s="26"/>
      <c r="K191" s="27"/>
      <c r="L191" s="68"/>
      <c r="M191" s="27"/>
      <c r="N191" s="68"/>
      <c r="O191" s="28" t="str">
        <f t="shared" si="30"/>
        <v/>
      </c>
      <c r="P191" s="26"/>
      <c r="Q191" s="26"/>
      <c r="R191" s="124" t="str">
        <f t="shared" si="37"/>
        <v/>
      </c>
      <c r="S191" s="29"/>
      <c r="T191" s="30" t="str">
        <f t="shared" si="31"/>
        <v/>
      </c>
      <c r="U191" s="29"/>
      <c r="V191" s="29"/>
      <c r="W191" s="29"/>
      <c r="X191" s="136"/>
      <c r="Y191" s="71"/>
      <c r="Z191" s="25"/>
      <c r="AA191" s="40"/>
      <c r="AB191" s="108"/>
      <c r="AC191" s="109"/>
      <c r="AD191" s="141" t="str">
        <f t="shared" si="38"/>
        <v/>
      </c>
      <c r="AE191" s="108"/>
      <c r="AF191" s="194"/>
      <c r="AG191" s="195"/>
      <c r="AI191" s="184">
        <f t="shared" si="39"/>
        <v>0</v>
      </c>
      <c r="AJ191" s="184">
        <f>IF(AND($G191&lt;&gt;"",AND(H191=※編集不可※選択項目!$C$3,X191="")),1,0)</f>
        <v>0</v>
      </c>
      <c r="AK191" s="184">
        <f t="shared" si="33"/>
        <v>0</v>
      </c>
      <c r="AL191" s="184" t="str">
        <f t="shared" si="40"/>
        <v/>
      </c>
      <c r="AM191" s="196">
        <f t="shared" si="41"/>
        <v>0</v>
      </c>
      <c r="AN191" s="196">
        <f t="shared" si="42"/>
        <v>0</v>
      </c>
    </row>
    <row r="192" spans="1:40" s="163" customFormat="1" ht="34.5" customHeight="1" x14ac:dyDescent="0.2">
      <c r="A192" s="192">
        <f t="shared" si="32"/>
        <v>180</v>
      </c>
      <c r="B192" s="193" t="str">
        <f t="shared" si="34"/>
        <v/>
      </c>
      <c r="C192" s="23"/>
      <c r="D192" s="24" t="str">
        <f t="shared" si="35"/>
        <v/>
      </c>
      <c r="E192" s="24" t="str">
        <f t="shared" si="36"/>
        <v/>
      </c>
      <c r="F192" s="25"/>
      <c r="G192" s="25"/>
      <c r="H192" s="71"/>
      <c r="I192" s="132"/>
      <c r="J192" s="26"/>
      <c r="K192" s="27"/>
      <c r="L192" s="68"/>
      <c r="M192" s="27"/>
      <c r="N192" s="68"/>
      <c r="O192" s="28" t="str">
        <f t="shared" si="30"/>
        <v/>
      </c>
      <c r="P192" s="26"/>
      <c r="Q192" s="26"/>
      <c r="R192" s="124" t="str">
        <f t="shared" si="37"/>
        <v/>
      </c>
      <c r="S192" s="29"/>
      <c r="T192" s="30" t="str">
        <f t="shared" si="31"/>
        <v/>
      </c>
      <c r="U192" s="29"/>
      <c r="V192" s="29"/>
      <c r="W192" s="29"/>
      <c r="X192" s="136"/>
      <c r="Y192" s="71"/>
      <c r="Z192" s="25"/>
      <c r="AA192" s="40"/>
      <c r="AB192" s="108"/>
      <c r="AC192" s="109"/>
      <c r="AD192" s="141" t="str">
        <f t="shared" si="38"/>
        <v/>
      </c>
      <c r="AE192" s="108"/>
      <c r="AF192" s="194"/>
      <c r="AG192" s="195"/>
      <c r="AI192" s="184">
        <f t="shared" si="39"/>
        <v>0</v>
      </c>
      <c r="AJ192" s="184">
        <f>IF(AND($G192&lt;&gt;"",AND(H192=※編集不可※選択項目!$C$3,X192="")),1,0)</f>
        <v>0</v>
      </c>
      <c r="AK192" s="184">
        <f t="shared" si="33"/>
        <v>0</v>
      </c>
      <c r="AL192" s="184" t="str">
        <f t="shared" si="40"/>
        <v/>
      </c>
      <c r="AM192" s="196">
        <f t="shared" si="41"/>
        <v>0</v>
      </c>
      <c r="AN192" s="196">
        <f t="shared" si="42"/>
        <v>0</v>
      </c>
    </row>
    <row r="193" spans="1:40" s="163" customFormat="1" ht="34.5" customHeight="1" x14ac:dyDescent="0.2">
      <c r="A193" s="192">
        <f t="shared" si="32"/>
        <v>181</v>
      </c>
      <c r="B193" s="193" t="str">
        <f t="shared" si="34"/>
        <v/>
      </c>
      <c r="C193" s="23"/>
      <c r="D193" s="24" t="str">
        <f t="shared" si="35"/>
        <v/>
      </c>
      <c r="E193" s="24" t="str">
        <f t="shared" si="36"/>
        <v/>
      </c>
      <c r="F193" s="25"/>
      <c r="G193" s="25"/>
      <c r="H193" s="71"/>
      <c r="I193" s="132"/>
      <c r="J193" s="26"/>
      <c r="K193" s="27"/>
      <c r="L193" s="68"/>
      <c r="M193" s="27"/>
      <c r="N193" s="68"/>
      <c r="O193" s="28" t="str">
        <f t="shared" si="30"/>
        <v/>
      </c>
      <c r="P193" s="26"/>
      <c r="Q193" s="26"/>
      <c r="R193" s="124" t="str">
        <f t="shared" si="37"/>
        <v/>
      </c>
      <c r="S193" s="29"/>
      <c r="T193" s="30" t="str">
        <f t="shared" si="31"/>
        <v/>
      </c>
      <c r="U193" s="29"/>
      <c r="V193" s="29"/>
      <c r="W193" s="29"/>
      <c r="X193" s="136"/>
      <c r="Y193" s="71"/>
      <c r="Z193" s="25"/>
      <c r="AA193" s="40"/>
      <c r="AB193" s="108"/>
      <c r="AC193" s="109"/>
      <c r="AD193" s="141" t="str">
        <f t="shared" si="38"/>
        <v/>
      </c>
      <c r="AE193" s="108"/>
      <c r="AF193" s="194"/>
      <c r="AG193" s="195"/>
      <c r="AI193" s="184">
        <f t="shared" si="39"/>
        <v>0</v>
      </c>
      <c r="AJ193" s="184">
        <f>IF(AND($G193&lt;&gt;"",AND(H193=※編集不可※選択項目!$C$3,X193="")),1,0)</f>
        <v>0</v>
      </c>
      <c r="AK193" s="184">
        <f t="shared" si="33"/>
        <v>0</v>
      </c>
      <c r="AL193" s="184" t="str">
        <f t="shared" si="40"/>
        <v/>
      </c>
      <c r="AM193" s="196">
        <f t="shared" si="41"/>
        <v>0</v>
      </c>
      <c r="AN193" s="196">
        <f t="shared" si="42"/>
        <v>0</v>
      </c>
    </row>
    <row r="194" spans="1:40" s="163" customFormat="1" ht="34.5" customHeight="1" x14ac:dyDescent="0.2">
      <c r="A194" s="192">
        <f t="shared" si="32"/>
        <v>182</v>
      </c>
      <c r="B194" s="193" t="str">
        <f t="shared" si="34"/>
        <v/>
      </c>
      <c r="C194" s="23"/>
      <c r="D194" s="24" t="str">
        <f t="shared" si="35"/>
        <v/>
      </c>
      <c r="E194" s="24" t="str">
        <f t="shared" si="36"/>
        <v/>
      </c>
      <c r="F194" s="25"/>
      <c r="G194" s="25"/>
      <c r="H194" s="71"/>
      <c r="I194" s="132"/>
      <c r="J194" s="26"/>
      <c r="K194" s="27"/>
      <c r="L194" s="68"/>
      <c r="M194" s="27"/>
      <c r="N194" s="68"/>
      <c r="O194" s="28" t="str">
        <f t="shared" si="30"/>
        <v/>
      </c>
      <c r="P194" s="26"/>
      <c r="Q194" s="26"/>
      <c r="R194" s="124" t="str">
        <f t="shared" si="37"/>
        <v/>
      </c>
      <c r="S194" s="29"/>
      <c r="T194" s="30" t="str">
        <f t="shared" si="31"/>
        <v/>
      </c>
      <c r="U194" s="29"/>
      <c r="V194" s="29"/>
      <c r="W194" s="29"/>
      <c r="X194" s="136"/>
      <c r="Y194" s="71"/>
      <c r="Z194" s="25"/>
      <c r="AA194" s="40"/>
      <c r="AB194" s="108"/>
      <c r="AC194" s="109"/>
      <c r="AD194" s="141" t="str">
        <f t="shared" si="38"/>
        <v/>
      </c>
      <c r="AE194" s="108"/>
      <c r="AF194" s="194"/>
      <c r="AG194" s="195"/>
      <c r="AI194" s="184">
        <f t="shared" si="39"/>
        <v>0</v>
      </c>
      <c r="AJ194" s="184">
        <f>IF(AND($G194&lt;&gt;"",AND(H194=※編集不可※選択項目!$C$3,X194="")),1,0)</f>
        <v>0</v>
      </c>
      <c r="AK194" s="184">
        <f t="shared" si="33"/>
        <v>0</v>
      </c>
      <c r="AL194" s="184" t="str">
        <f t="shared" si="40"/>
        <v/>
      </c>
      <c r="AM194" s="196">
        <f t="shared" si="41"/>
        <v>0</v>
      </c>
      <c r="AN194" s="196">
        <f t="shared" si="42"/>
        <v>0</v>
      </c>
    </row>
    <row r="195" spans="1:40" s="163" customFormat="1" ht="34.5" customHeight="1" x14ac:dyDescent="0.2">
      <c r="A195" s="192">
        <f t="shared" si="32"/>
        <v>183</v>
      </c>
      <c r="B195" s="193" t="str">
        <f t="shared" si="34"/>
        <v/>
      </c>
      <c r="C195" s="23"/>
      <c r="D195" s="24" t="str">
        <f t="shared" si="35"/>
        <v/>
      </c>
      <c r="E195" s="24" t="str">
        <f t="shared" si="36"/>
        <v/>
      </c>
      <c r="F195" s="25"/>
      <c r="G195" s="25"/>
      <c r="H195" s="71"/>
      <c r="I195" s="132"/>
      <c r="J195" s="26"/>
      <c r="K195" s="27"/>
      <c r="L195" s="68"/>
      <c r="M195" s="27"/>
      <c r="N195" s="68"/>
      <c r="O195" s="28" t="str">
        <f t="shared" si="30"/>
        <v/>
      </c>
      <c r="P195" s="26"/>
      <c r="Q195" s="26"/>
      <c r="R195" s="124" t="str">
        <f t="shared" si="37"/>
        <v/>
      </c>
      <c r="S195" s="29"/>
      <c r="T195" s="30" t="str">
        <f t="shared" si="31"/>
        <v/>
      </c>
      <c r="U195" s="29"/>
      <c r="V195" s="29"/>
      <c r="W195" s="29"/>
      <c r="X195" s="136"/>
      <c r="Y195" s="71"/>
      <c r="Z195" s="25"/>
      <c r="AA195" s="40"/>
      <c r="AB195" s="108"/>
      <c r="AC195" s="109"/>
      <c r="AD195" s="141" t="str">
        <f t="shared" si="38"/>
        <v/>
      </c>
      <c r="AE195" s="108"/>
      <c r="AF195" s="194"/>
      <c r="AG195" s="195"/>
      <c r="AI195" s="184">
        <f t="shared" si="39"/>
        <v>0</v>
      </c>
      <c r="AJ195" s="184">
        <f>IF(AND($G195&lt;&gt;"",AND(H195=※編集不可※選択項目!$C$3,X195="")),1,0)</f>
        <v>0</v>
      </c>
      <c r="AK195" s="184">
        <f t="shared" si="33"/>
        <v>0</v>
      </c>
      <c r="AL195" s="184" t="str">
        <f t="shared" si="40"/>
        <v/>
      </c>
      <c r="AM195" s="196">
        <f t="shared" si="41"/>
        <v>0</v>
      </c>
      <c r="AN195" s="196">
        <f t="shared" si="42"/>
        <v>0</v>
      </c>
    </row>
    <row r="196" spans="1:40" s="163" customFormat="1" ht="34.5" customHeight="1" x14ac:dyDescent="0.2">
      <c r="A196" s="192">
        <f t="shared" si="32"/>
        <v>184</v>
      </c>
      <c r="B196" s="193" t="str">
        <f t="shared" si="34"/>
        <v/>
      </c>
      <c r="C196" s="23"/>
      <c r="D196" s="24" t="str">
        <f t="shared" si="35"/>
        <v/>
      </c>
      <c r="E196" s="24" t="str">
        <f t="shared" si="36"/>
        <v/>
      </c>
      <c r="F196" s="25"/>
      <c r="G196" s="25"/>
      <c r="H196" s="71"/>
      <c r="I196" s="132"/>
      <c r="J196" s="26"/>
      <c r="K196" s="27"/>
      <c r="L196" s="68"/>
      <c r="M196" s="27"/>
      <c r="N196" s="68"/>
      <c r="O196" s="28" t="str">
        <f t="shared" si="30"/>
        <v/>
      </c>
      <c r="P196" s="26"/>
      <c r="Q196" s="26"/>
      <c r="R196" s="124" t="str">
        <f t="shared" si="37"/>
        <v/>
      </c>
      <c r="S196" s="29"/>
      <c r="T196" s="30" t="str">
        <f t="shared" si="31"/>
        <v/>
      </c>
      <c r="U196" s="29"/>
      <c r="V196" s="29"/>
      <c r="W196" s="29"/>
      <c r="X196" s="136"/>
      <c r="Y196" s="71"/>
      <c r="Z196" s="25"/>
      <c r="AA196" s="40"/>
      <c r="AB196" s="108"/>
      <c r="AC196" s="109"/>
      <c r="AD196" s="141" t="str">
        <f t="shared" si="38"/>
        <v/>
      </c>
      <c r="AE196" s="108"/>
      <c r="AF196" s="194"/>
      <c r="AG196" s="195"/>
      <c r="AI196" s="184">
        <f t="shared" si="39"/>
        <v>0</v>
      </c>
      <c r="AJ196" s="184">
        <f>IF(AND($G196&lt;&gt;"",AND(H196=※編集不可※選択項目!$C$3,X196="")),1,0)</f>
        <v>0</v>
      </c>
      <c r="AK196" s="184">
        <f t="shared" si="33"/>
        <v>0</v>
      </c>
      <c r="AL196" s="184" t="str">
        <f t="shared" si="40"/>
        <v/>
      </c>
      <c r="AM196" s="196">
        <f t="shared" si="41"/>
        <v>0</v>
      </c>
      <c r="AN196" s="196">
        <f t="shared" si="42"/>
        <v>0</v>
      </c>
    </row>
    <row r="197" spans="1:40" s="163" customFormat="1" ht="34.5" customHeight="1" x14ac:dyDescent="0.2">
      <c r="A197" s="192">
        <f t="shared" si="32"/>
        <v>185</v>
      </c>
      <c r="B197" s="193" t="str">
        <f t="shared" si="34"/>
        <v/>
      </c>
      <c r="C197" s="23"/>
      <c r="D197" s="24" t="str">
        <f t="shared" si="35"/>
        <v/>
      </c>
      <c r="E197" s="24" t="str">
        <f t="shared" si="36"/>
        <v/>
      </c>
      <c r="F197" s="25"/>
      <c r="G197" s="25"/>
      <c r="H197" s="71"/>
      <c r="I197" s="132"/>
      <c r="J197" s="26"/>
      <c r="K197" s="27"/>
      <c r="L197" s="68"/>
      <c r="M197" s="27"/>
      <c r="N197" s="68"/>
      <c r="O197" s="28" t="str">
        <f t="shared" si="30"/>
        <v/>
      </c>
      <c r="P197" s="26"/>
      <c r="Q197" s="26"/>
      <c r="R197" s="124" t="str">
        <f t="shared" si="37"/>
        <v/>
      </c>
      <c r="S197" s="29"/>
      <c r="T197" s="30" t="str">
        <f t="shared" si="31"/>
        <v/>
      </c>
      <c r="U197" s="29"/>
      <c r="V197" s="29"/>
      <c r="W197" s="29"/>
      <c r="X197" s="136"/>
      <c r="Y197" s="71"/>
      <c r="Z197" s="25"/>
      <c r="AA197" s="40"/>
      <c r="AB197" s="108"/>
      <c r="AC197" s="109"/>
      <c r="AD197" s="141" t="str">
        <f t="shared" si="38"/>
        <v/>
      </c>
      <c r="AE197" s="108"/>
      <c r="AF197" s="194"/>
      <c r="AG197" s="195"/>
      <c r="AI197" s="184">
        <f t="shared" si="39"/>
        <v>0</v>
      </c>
      <c r="AJ197" s="184">
        <f>IF(AND($G197&lt;&gt;"",AND(H197=※編集不可※選択項目!$C$3,X197="")),1,0)</f>
        <v>0</v>
      </c>
      <c r="AK197" s="184">
        <f t="shared" si="33"/>
        <v>0</v>
      </c>
      <c r="AL197" s="184" t="str">
        <f t="shared" si="40"/>
        <v/>
      </c>
      <c r="AM197" s="196">
        <f t="shared" si="41"/>
        <v>0</v>
      </c>
      <c r="AN197" s="196">
        <f t="shared" si="42"/>
        <v>0</v>
      </c>
    </row>
    <row r="198" spans="1:40" s="163" customFormat="1" ht="34.5" customHeight="1" x14ac:dyDescent="0.2">
      <c r="A198" s="192">
        <f t="shared" si="32"/>
        <v>186</v>
      </c>
      <c r="B198" s="193" t="str">
        <f t="shared" si="34"/>
        <v/>
      </c>
      <c r="C198" s="23"/>
      <c r="D198" s="24" t="str">
        <f t="shared" si="35"/>
        <v/>
      </c>
      <c r="E198" s="24" t="str">
        <f t="shared" si="36"/>
        <v/>
      </c>
      <c r="F198" s="25"/>
      <c r="G198" s="25"/>
      <c r="H198" s="71"/>
      <c r="I198" s="132"/>
      <c r="J198" s="26"/>
      <c r="K198" s="27"/>
      <c r="L198" s="68"/>
      <c r="M198" s="27"/>
      <c r="N198" s="68"/>
      <c r="O198" s="28" t="str">
        <f t="shared" si="30"/>
        <v/>
      </c>
      <c r="P198" s="26"/>
      <c r="Q198" s="26"/>
      <c r="R198" s="124" t="str">
        <f t="shared" si="37"/>
        <v/>
      </c>
      <c r="S198" s="29"/>
      <c r="T198" s="30" t="str">
        <f t="shared" si="31"/>
        <v/>
      </c>
      <c r="U198" s="29"/>
      <c r="V198" s="29"/>
      <c r="W198" s="29"/>
      <c r="X198" s="136"/>
      <c r="Y198" s="71"/>
      <c r="Z198" s="25"/>
      <c r="AA198" s="40"/>
      <c r="AB198" s="108"/>
      <c r="AC198" s="109"/>
      <c r="AD198" s="141" t="str">
        <f t="shared" si="38"/>
        <v/>
      </c>
      <c r="AE198" s="108"/>
      <c r="AF198" s="194"/>
      <c r="AG198" s="195"/>
      <c r="AI198" s="184">
        <f t="shared" si="39"/>
        <v>0</v>
      </c>
      <c r="AJ198" s="184">
        <f>IF(AND($G198&lt;&gt;"",AND(H198=※編集不可※選択項目!$C$3,X198="")),1,0)</f>
        <v>0</v>
      </c>
      <c r="AK198" s="184">
        <f t="shared" si="33"/>
        <v>0</v>
      </c>
      <c r="AL198" s="184" t="str">
        <f t="shared" si="40"/>
        <v/>
      </c>
      <c r="AM198" s="196">
        <f t="shared" si="41"/>
        <v>0</v>
      </c>
      <c r="AN198" s="196">
        <f t="shared" si="42"/>
        <v>0</v>
      </c>
    </row>
    <row r="199" spans="1:40" s="163" customFormat="1" ht="34.5" customHeight="1" x14ac:dyDescent="0.2">
      <c r="A199" s="192">
        <f t="shared" si="32"/>
        <v>187</v>
      </c>
      <c r="B199" s="193" t="str">
        <f t="shared" si="34"/>
        <v/>
      </c>
      <c r="C199" s="23"/>
      <c r="D199" s="24" t="str">
        <f t="shared" si="35"/>
        <v/>
      </c>
      <c r="E199" s="24" t="str">
        <f t="shared" si="36"/>
        <v/>
      </c>
      <c r="F199" s="25"/>
      <c r="G199" s="25"/>
      <c r="H199" s="71"/>
      <c r="I199" s="132"/>
      <c r="J199" s="26"/>
      <c r="K199" s="27"/>
      <c r="L199" s="68"/>
      <c r="M199" s="27"/>
      <c r="N199" s="68"/>
      <c r="O199" s="28" t="str">
        <f t="shared" si="30"/>
        <v/>
      </c>
      <c r="P199" s="26"/>
      <c r="Q199" s="26"/>
      <c r="R199" s="124" t="str">
        <f t="shared" si="37"/>
        <v/>
      </c>
      <c r="S199" s="29"/>
      <c r="T199" s="30" t="str">
        <f t="shared" si="31"/>
        <v/>
      </c>
      <c r="U199" s="29"/>
      <c r="V199" s="29"/>
      <c r="W199" s="29"/>
      <c r="X199" s="136"/>
      <c r="Y199" s="71"/>
      <c r="Z199" s="25"/>
      <c r="AA199" s="40"/>
      <c r="AB199" s="108"/>
      <c r="AC199" s="109"/>
      <c r="AD199" s="141" t="str">
        <f t="shared" si="38"/>
        <v/>
      </c>
      <c r="AE199" s="108"/>
      <c r="AF199" s="194"/>
      <c r="AG199" s="195"/>
      <c r="AI199" s="184">
        <f t="shared" si="39"/>
        <v>0</v>
      </c>
      <c r="AJ199" s="184">
        <f>IF(AND($G199&lt;&gt;"",AND(H199=※編集不可※選択項目!$C$3,X199="")),1,0)</f>
        <v>0</v>
      </c>
      <c r="AK199" s="184">
        <f t="shared" si="33"/>
        <v>0</v>
      </c>
      <c r="AL199" s="184" t="str">
        <f t="shared" si="40"/>
        <v/>
      </c>
      <c r="AM199" s="196">
        <f t="shared" si="41"/>
        <v>0</v>
      </c>
      <c r="AN199" s="196">
        <f t="shared" si="42"/>
        <v>0</v>
      </c>
    </row>
    <row r="200" spans="1:40" s="163" customFormat="1" ht="34.5" customHeight="1" x14ac:dyDescent="0.2">
      <c r="A200" s="192">
        <f t="shared" si="32"/>
        <v>188</v>
      </c>
      <c r="B200" s="193" t="str">
        <f t="shared" si="34"/>
        <v/>
      </c>
      <c r="C200" s="23"/>
      <c r="D200" s="24" t="str">
        <f t="shared" si="35"/>
        <v/>
      </c>
      <c r="E200" s="24" t="str">
        <f t="shared" si="36"/>
        <v/>
      </c>
      <c r="F200" s="25"/>
      <c r="G200" s="25"/>
      <c r="H200" s="71"/>
      <c r="I200" s="132"/>
      <c r="J200" s="26"/>
      <c r="K200" s="27"/>
      <c r="L200" s="68"/>
      <c r="M200" s="27"/>
      <c r="N200" s="68"/>
      <c r="O200" s="28" t="str">
        <f t="shared" si="30"/>
        <v/>
      </c>
      <c r="P200" s="26"/>
      <c r="Q200" s="26"/>
      <c r="R200" s="124" t="str">
        <f t="shared" si="37"/>
        <v/>
      </c>
      <c r="S200" s="29"/>
      <c r="T200" s="30" t="str">
        <f t="shared" si="31"/>
        <v/>
      </c>
      <c r="U200" s="29"/>
      <c r="V200" s="29"/>
      <c r="W200" s="29"/>
      <c r="X200" s="136"/>
      <c r="Y200" s="71"/>
      <c r="Z200" s="25"/>
      <c r="AA200" s="40"/>
      <c r="AB200" s="108"/>
      <c r="AC200" s="109"/>
      <c r="AD200" s="141" t="str">
        <f t="shared" si="38"/>
        <v/>
      </c>
      <c r="AE200" s="108"/>
      <c r="AF200" s="194"/>
      <c r="AG200" s="195"/>
      <c r="AI200" s="184">
        <f t="shared" si="39"/>
        <v>0</v>
      </c>
      <c r="AJ200" s="184">
        <f>IF(AND($G200&lt;&gt;"",AND(H200=※編集不可※選択項目!$C$3,X200="")),1,0)</f>
        <v>0</v>
      </c>
      <c r="AK200" s="184">
        <f t="shared" si="33"/>
        <v>0</v>
      </c>
      <c r="AL200" s="184" t="str">
        <f t="shared" si="40"/>
        <v/>
      </c>
      <c r="AM200" s="196">
        <f t="shared" si="41"/>
        <v>0</v>
      </c>
      <c r="AN200" s="196">
        <f t="shared" si="42"/>
        <v>0</v>
      </c>
    </row>
    <row r="201" spans="1:40" s="163" customFormat="1" ht="34.5" customHeight="1" x14ac:dyDescent="0.2">
      <c r="A201" s="192">
        <f t="shared" si="32"/>
        <v>189</v>
      </c>
      <c r="B201" s="193" t="str">
        <f t="shared" si="34"/>
        <v/>
      </c>
      <c r="C201" s="23"/>
      <c r="D201" s="24" t="str">
        <f t="shared" si="35"/>
        <v/>
      </c>
      <c r="E201" s="24" t="str">
        <f t="shared" si="36"/>
        <v/>
      </c>
      <c r="F201" s="25"/>
      <c r="G201" s="25"/>
      <c r="H201" s="71"/>
      <c r="I201" s="132"/>
      <c r="J201" s="26"/>
      <c r="K201" s="27"/>
      <c r="L201" s="68"/>
      <c r="M201" s="27"/>
      <c r="N201" s="68"/>
      <c r="O201" s="28" t="str">
        <f t="shared" si="30"/>
        <v/>
      </c>
      <c r="P201" s="26"/>
      <c r="Q201" s="26"/>
      <c r="R201" s="124" t="str">
        <f t="shared" si="37"/>
        <v/>
      </c>
      <c r="S201" s="29"/>
      <c r="T201" s="30" t="str">
        <f t="shared" si="31"/>
        <v/>
      </c>
      <c r="U201" s="29"/>
      <c r="V201" s="29"/>
      <c r="W201" s="29"/>
      <c r="X201" s="136"/>
      <c r="Y201" s="71"/>
      <c r="Z201" s="25"/>
      <c r="AA201" s="40"/>
      <c r="AB201" s="108"/>
      <c r="AC201" s="109"/>
      <c r="AD201" s="141" t="str">
        <f t="shared" si="38"/>
        <v/>
      </c>
      <c r="AE201" s="108"/>
      <c r="AF201" s="194"/>
      <c r="AG201" s="195"/>
      <c r="AI201" s="184">
        <f t="shared" si="39"/>
        <v>0</v>
      </c>
      <c r="AJ201" s="184">
        <f>IF(AND($G201&lt;&gt;"",AND(H201=※編集不可※選択項目!$C$3,X201="")),1,0)</f>
        <v>0</v>
      </c>
      <c r="AK201" s="184">
        <f t="shared" si="33"/>
        <v>0</v>
      </c>
      <c r="AL201" s="184" t="str">
        <f t="shared" si="40"/>
        <v/>
      </c>
      <c r="AM201" s="196">
        <f t="shared" si="41"/>
        <v>0</v>
      </c>
      <c r="AN201" s="196">
        <f t="shared" si="42"/>
        <v>0</v>
      </c>
    </row>
    <row r="202" spans="1:40" s="163" customFormat="1" ht="34.5" customHeight="1" x14ac:dyDescent="0.2">
      <c r="A202" s="192">
        <f t="shared" si="32"/>
        <v>190</v>
      </c>
      <c r="B202" s="193" t="str">
        <f t="shared" si="34"/>
        <v/>
      </c>
      <c r="C202" s="23"/>
      <c r="D202" s="24" t="str">
        <f t="shared" si="35"/>
        <v/>
      </c>
      <c r="E202" s="24" t="str">
        <f t="shared" si="36"/>
        <v/>
      </c>
      <c r="F202" s="25"/>
      <c r="G202" s="25"/>
      <c r="H202" s="71"/>
      <c r="I202" s="132"/>
      <c r="J202" s="26"/>
      <c r="K202" s="27"/>
      <c r="L202" s="68"/>
      <c r="M202" s="27"/>
      <c r="N202" s="68"/>
      <c r="O202" s="28" t="str">
        <f t="shared" si="30"/>
        <v/>
      </c>
      <c r="P202" s="26"/>
      <c r="Q202" s="26"/>
      <c r="R202" s="124" t="str">
        <f t="shared" si="37"/>
        <v/>
      </c>
      <c r="S202" s="29"/>
      <c r="T202" s="30" t="str">
        <f t="shared" si="31"/>
        <v/>
      </c>
      <c r="U202" s="29"/>
      <c r="V202" s="29"/>
      <c r="W202" s="29"/>
      <c r="X202" s="136"/>
      <c r="Y202" s="71"/>
      <c r="Z202" s="25"/>
      <c r="AA202" s="40"/>
      <c r="AB202" s="108"/>
      <c r="AC202" s="109"/>
      <c r="AD202" s="141" t="str">
        <f t="shared" si="38"/>
        <v/>
      </c>
      <c r="AE202" s="108"/>
      <c r="AF202" s="194"/>
      <c r="AG202" s="195"/>
      <c r="AI202" s="184">
        <f t="shared" si="39"/>
        <v>0</v>
      </c>
      <c r="AJ202" s="184">
        <f>IF(AND($G202&lt;&gt;"",AND(H202=※編集不可※選択項目!$C$3,X202="")),1,0)</f>
        <v>0</v>
      </c>
      <c r="AK202" s="184">
        <f t="shared" si="33"/>
        <v>0</v>
      </c>
      <c r="AL202" s="184" t="str">
        <f t="shared" si="40"/>
        <v/>
      </c>
      <c r="AM202" s="196">
        <f t="shared" si="41"/>
        <v>0</v>
      </c>
      <c r="AN202" s="196">
        <f t="shared" si="42"/>
        <v>0</v>
      </c>
    </row>
    <row r="203" spans="1:40" s="163" customFormat="1" ht="34.5" customHeight="1" x14ac:dyDescent="0.2">
      <c r="A203" s="192">
        <f t="shared" si="32"/>
        <v>191</v>
      </c>
      <c r="B203" s="193" t="str">
        <f t="shared" si="34"/>
        <v/>
      </c>
      <c r="C203" s="23"/>
      <c r="D203" s="24" t="str">
        <f t="shared" si="35"/>
        <v/>
      </c>
      <c r="E203" s="24" t="str">
        <f t="shared" si="36"/>
        <v/>
      </c>
      <c r="F203" s="25"/>
      <c r="G203" s="25"/>
      <c r="H203" s="71"/>
      <c r="I203" s="132"/>
      <c r="J203" s="26"/>
      <c r="K203" s="27"/>
      <c r="L203" s="68"/>
      <c r="M203" s="27"/>
      <c r="N203" s="68"/>
      <c r="O203" s="28" t="str">
        <f t="shared" si="30"/>
        <v/>
      </c>
      <c r="P203" s="26"/>
      <c r="Q203" s="26"/>
      <c r="R203" s="124" t="str">
        <f t="shared" si="37"/>
        <v/>
      </c>
      <c r="S203" s="29"/>
      <c r="T203" s="30" t="str">
        <f t="shared" si="31"/>
        <v/>
      </c>
      <c r="U203" s="29"/>
      <c r="V203" s="29"/>
      <c r="W203" s="29"/>
      <c r="X203" s="136"/>
      <c r="Y203" s="71"/>
      <c r="Z203" s="25"/>
      <c r="AA203" s="40"/>
      <c r="AB203" s="108"/>
      <c r="AC203" s="109"/>
      <c r="AD203" s="141" t="str">
        <f t="shared" si="38"/>
        <v/>
      </c>
      <c r="AE203" s="108"/>
      <c r="AF203" s="194"/>
      <c r="AG203" s="195"/>
      <c r="AI203" s="184">
        <f t="shared" si="39"/>
        <v>0</v>
      </c>
      <c r="AJ203" s="184">
        <f>IF(AND($G203&lt;&gt;"",AND(H203=※編集不可※選択項目!$C$3,X203="")),1,0)</f>
        <v>0</v>
      </c>
      <c r="AK203" s="184">
        <f t="shared" si="33"/>
        <v>0</v>
      </c>
      <c r="AL203" s="184" t="str">
        <f t="shared" si="40"/>
        <v/>
      </c>
      <c r="AM203" s="196">
        <f t="shared" si="41"/>
        <v>0</v>
      </c>
      <c r="AN203" s="196">
        <f t="shared" si="42"/>
        <v>0</v>
      </c>
    </row>
    <row r="204" spans="1:40" s="163" customFormat="1" ht="34.5" customHeight="1" x14ac:dyDescent="0.2">
      <c r="A204" s="192">
        <f t="shared" si="32"/>
        <v>192</v>
      </c>
      <c r="B204" s="193" t="str">
        <f t="shared" si="34"/>
        <v/>
      </c>
      <c r="C204" s="23"/>
      <c r="D204" s="24" t="str">
        <f t="shared" si="35"/>
        <v/>
      </c>
      <c r="E204" s="24" t="str">
        <f t="shared" si="36"/>
        <v/>
      </c>
      <c r="F204" s="25"/>
      <c r="G204" s="25"/>
      <c r="H204" s="71"/>
      <c r="I204" s="132"/>
      <c r="J204" s="26"/>
      <c r="K204" s="27"/>
      <c r="L204" s="68"/>
      <c r="M204" s="27"/>
      <c r="N204" s="68"/>
      <c r="O204" s="28" t="str">
        <f t="shared" ref="O204:O267" si="43">IF(M204="","",M204)</f>
        <v/>
      </c>
      <c r="P204" s="26"/>
      <c r="Q204" s="26"/>
      <c r="R204" s="124" t="str">
        <f t="shared" si="37"/>
        <v/>
      </c>
      <c r="S204" s="29"/>
      <c r="T204" s="30" t="str">
        <f t="shared" ref="T204:T267" si="44">IF(U204="","",CONCATENATE(U204,"mm"," ","×"," ",V204,"mm"))</f>
        <v/>
      </c>
      <c r="U204" s="29"/>
      <c r="V204" s="29"/>
      <c r="W204" s="29"/>
      <c r="X204" s="136"/>
      <c r="Y204" s="71"/>
      <c r="Z204" s="25"/>
      <c r="AA204" s="40"/>
      <c r="AB204" s="108"/>
      <c r="AC204" s="109"/>
      <c r="AD204" s="141" t="str">
        <f t="shared" si="38"/>
        <v/>
      </c>
      <c r="AE204" s="108"/>
      <c r="AF204" s="194"/>
      <c r="AG204" s="195"/>
      <c r="AI204" s="184">
        <f t="shared" si="39"/>
        <v>0</v>
      </c>
      <c r="AJ204" s="184">
        <f>IF(AND($G204&lt;&gt;"",AND(H204=※編集不可※選択項目!$C$3,X204="")),1,0)</f>
        <v>0</v>
      </c>
      <c r="AK204" s="184">
        <f t="shared" si="33"/>
        <v>0</v>
      </c>
      <c r="AL204" s="184" t="str">
        <f t="shared" si="40"/>
        <v/>
      </c>
      <c r="AM204" s="196">
        <f t="shared" si="41"/>
        <v>0</v>
      </c>
      <c r="AN204" s="196">
        <f t="shared" si="42"/>
        <v>0</v>
      </c>
    </row>
    <row r="205" spans="1:40" s="163" customFormat="1" ht="34.5" customHeight="1" x14ac:dyDescent="0.2">
      <c r="A205" s="192">
        <f t="shared" ref="A205:A268" si="45">ROW()-12</f>
        <v>193</v>
      </c>
      <c r="B205" s="193" t="str">
        <f t="shared" si="34"/>
        <v/>
      </c>
      <c r="C205" s="23"/>
      <c r="D205" s="24" t="str">
        <f t="shared" si="35"/>
        <v/>
      </c>
      <c r="E205" s="24" t="str">
        <f t="shared" si="36"/>
        <v/>
      </c>
      <c r="F205" s="25"/>
      <c r="G205" s="25"/>
      <c r="H205" s="71"/>
      <c r="I205" s="132"/>
      <c r="J205" s="26"/>
      <c r="K205" s="27"/>
      <c r="L205" s="68"/>
      <c r="M205" s="27"/>
      <c r="N205" s="68"/>
      <c r="O205" s="28" t="str">
        <f t="shared" si="43"/>
        <v/>
      </c>
      <c r="P205" s="26"/>
      <c r="Q205" s="26"/>
      <c r="R205" s="124" t="str">
        <f t="shared" si="37"/>
        <v/>
      </c>
      <c r="S205" s="29"/>
      <c r="T205" s="30" t="str">
        <f t="shared" si="44"/>
        <v/>
      </c>
      <c r="U205" s="29"/>
      <c r="V205" s="29"/>
      <c r="W205" s="29"/>
      <c r="X205" s="136"/>
      <c r="Y205" s="71"/>
      <c r="Z205" s="25"/>
      <c r="AA205" s="40"/>
      <c r="AB205" s="108"/>
      <c r="AC205" s="109"/>
      <c r="AD205" s="141" t="str">
        <f t="shared" si="38"/>
        <v/>
      </c>
      <c r="AE205" s="108"/>
      <c r="AF205" s="194"/>
      <c r="AG205" s="195"/>
      <c r="AI205" s="184">
        <f t="shared" si="39"/>
        <v>0</v>
      </c>
      <c r="AJ205" s="184">
        <f>IF(AND($G205&lt;&gt;"",AND(H205=※編集不可※選択項目!$C$3,X205="")),1,0)</f>
        <v>0</v>
      </c>
      <c r="AK205" s="184">
        <f t="shared" ref="AK205:AK268" si="46">IF(AND($G205&lt;&gt;"",COUNTIF($G205,"*■*")&gt;0,$Z205=""),1,0)</f>
        <v>0</v>
      </c>
      <c r="AL205" s="184" t="str">
        <f t="shared" si="40"/>
        <v/>
      </c>
      <c r="AM205" s="196">
        <f t="shared" si="41"/>
        <v>0</v>
      </c>
      <c r="AN205" s="196">
        <f t="shared" si="42"/>
        <v>0</v>
      </c>
    </row>
    <row r="206" spans="1:40" s="163" customFormat="1" ht="34.5" customHeight="1" x14ac:dyDescent="0.2">
      <c r="A206" s="192">
        <f t="shared" si="45"/>
        <v>194</v>
      </c>
      <c r="B206" s="193" t="str">
        <f t="shared" ref="B206:B269" si="47">IF($C206="","","工作機械")</f>
        <v/>
      </c>
      <c r="C206" s="23"/>
      <c r="D206" s="24" t="str">
        <f t="shared" ref="D206:D269" si="48">IF($C$2="","",IF($B206&lt;&gt;"",$C$2,""))</f>
        <v/>
      </c>
      <c r="E206" s="24" t="str">
        <f t="shared" ref="E206:E269" si="49">IF($F$2="","",IF($B206&lt;&gt;"",$F$2,""))</f>
        <v/>
      </c>
      <c r="F206" s="25"/>
      <c r="G206" s="25"/>
      <c r="H206" s="71"/>
      <c r="I206" s="132"/>
      <c r="J206" s="26"/>
      <c r="K206" s="27"/>
      <c r="L206" s="68"/>
      <c r="M206" s="27"/>
      <c r="N206" s="68"/>
      <c r="O206" s="28" t="str">
        <f t="shared" si="43"/>
        <v/>
      </c>
      <c r="P206" s="26"/>
      <c r="Q206" s="26"/>
      <c r="R206" s="124" t="str">
        <f t="shared" ref="R206:R269" si="50">IFERROR(IF($L206="","",ROUNDDOWN((ABS($L206-$N206)/$L206)/IF($Q206="","",IF(($Q206-$P206)=0,1,($Q206-$P206)))*100,1)),"")</f>
        <v/>
      </c>
      <c r="S206" s="29"/>
      <c r="T206" s="30" t="str">
        <f t="shared" si="44"/>
        <v/>
      </c>
      <c r="U206" s="29"/>
      <c r="V206" s="29"/>
      <c r="W206" s="29"/>
      <c r="X206" s="136"/>
      <c r="Y206" s="71"/>
      <c r="Z206" s="25"/>
      <c r="AA206" s="40"/>
      <c r="AB206" s="108"/>
      <c r="AC206" s="109"/>
      <c r="AD206" s="141" t="str">
        <f t="shared" ref="AD206:AD269" si="51">IF($B206="","",IF(AND($B206&lt;&gt;"",$C$3="あり"),1,0))</f>
        <v/>
      </c>
      <c r="AE206" s="108"/>
      <c r="AF206" s="194"/>
      <c r="AG206" s="195"/>
      <c r="AI206" s="184">
        <f t="shared" ref="AI206:AI269" si="52">IF(AND($C206&lt;&gt;"",OR(F206="",G206="",H206="",J206="",K206="",L206="",M206="",N206="",P206="",Q206="",S206="",U206="",V206="",W206="")),1,0)</f>
        <v>0</v>
      </c>
      <c r="AJ206" s="184">
        <f>IF(AND($G206&lt;&gt;"",AND(H206=※編集不可※選択項目!$C$3,X206="")),1,0)</f>
        <v>0</v>
      </c>
      <c r="AK206" s="184">
        <f t="shared" si="46"/>
        <v>0</v>
      </c>
      <c r="AL206" s="184" t="str">
        <f t="shared" ref="AL206:AL269" si="53">IF(G206="","",TEXT(G206,"G/標準"))</f>
        <v/>
      </c>
      <c r="AM206" s="196">
        <f t="shared" ref="AM206:AM269" si="54">IF(AL206="",0,COUNTIF($AL$13:$AL$312,AL206))</f>
        <v>0</v>
      </c>
      <c r="AN206" s="196">
        <f t="shared" ref="AN206:AN269" si="55">IF(R206&lt;1,1,0)</f>
        <v>0</v>
      </c>
    </row>
    <row r="207" spans="1:40" s="163" customFormat="1" ht="34.5" customHeight="1" x14ac:dyDescent="0.2">
      <c r="A207" s="192">
        <f t="shared" si="45"/>
        <v>195</v>
      </c>
      <c r="B207" s="193" t="str">
        <f t="shared" si="47"/>
        <v/>
      </c>
      <c r="C207" s="23"/>
      <c r="D207" s="24" t="str">
        <f t="shared" si="48"/>
        <v/>
      </c>
      <c r="E207" s="24" t="str">
        <f t="shared" si="49"/>
        <v/>
      </c>
      <c r="F207" s="25"/>
      <c r="G207" s="25"/>
      <c r="H207" s="71"/>
      <c r="I207" s="132"/>
      <c r="J207" s="26"/>
      <c r="K207" s="27"/>
      <c r="L207" s="68"/>
      <c r="M207" s="27"/>
      <c r="N207" s="68"/>
      <c r="O207" s="28" t="str">
        <f t="shared" si="43"/>
        <v/>
      </c>
      <c r="P207" s="26"/>
      <c r="Q207" s="26"/>
      <c r="R207" s="124" t="str">
        <f t="shared" si="50"/>
        <v/>
      </c>
      <c r="S207" s="29"/>
      <c r="T207" s="30" t="str">
        <f t="shared" si="44"/>
        <v/>
      </c>
      <c r="U207" s="29"/>
      <c r="V207" s="29"/>
      <c r="W207" s="29"/>
      <c r="X207" s="136"/>
      <c r="Y207" s="71"/>
      <c r="Z207" s="25"/>
      <c r="AA207" s="40"/>
      <c r="AB207" s="108"/>
      <c r="AC207" s="109"/>
      <c r="AD207" s="141" t="str">
        <f t="shared" si="51"/>
        <v/>
      </c>
      <c r="AE207" s="108"/>
      <c r="AF207" s="194"/>
      <c r="AG207" s="195"/>
      <c r="AI207" s="184">
        <f t="shared" si="52"/>
        <v>0</v>
      </c>
      <c r="AJ207" s="184">
        <f>IF(AND($G207&lt;&gt;"",AND(H207=※編集不可※選択項目!$C$3,X207="")),1,0)</f>
        <v>0</v>
      </c>
      <c r="AK207" s="184">
        <f t="shared" si="46"/>
        <v>0</v>
      </c>
      <c r="AL207" s="184" t="str">
        <f t="shared" si="53"/>
        <v/>
      </c>
      <c r="AM207" s="196">
        <f t="shared" si="54"/>
        <v>0</v>
      </c>
      <c r="AN207" s="196">
        <f t="shared" si="55"/>
        <v>0</v>
      </c>
    </row>
    <row r="208" spans="1:40" s="163" customFormat="1" ht="34.5" customHeight="1" x14ac:dyDescent="0.2">
      <c r="A208" s="192">
        <f t="shared" si="45"/>
        <v>196</v>
      </c>
      <c r="B208" s="193" t="str">
        <f t="shared" si="47"/>
        <v/>
      </c>
      <c r="C208" s="23"/>
      <c r="D208" s="24" t="str">
        <f t="shared" si="48"/>
        <v/>
      </c>
      <c r="E208" s="24" t="str">
        <f t="shared" si="49"/>
        <v/>
      </c>
      <c r="F208" s="25"/>
      <c r="G208" s="25"/>
      <c r="H208" s="71"/>
      <c r="I208" s="132"/>
      <c r="J208" s="26"/>
      <c r="K208" s="27"/>
      <c r="L208" s="68"/>
      <c r="M208" s="27"/>
      <c r="N208" s="68"/>
      <c r="O208" s="28" t="str">
        <f t="shared" si="43"/>
        <v/>
      </c>
      <c r="P208" s="26"/>
      <c r="Q208" s="26"/>
      <c r="R208" s="124" t="str">
        <f t="shared" si="50"/>
        <v/>
      </c>
      <c r="S208" s="29"/>
      <c r="T208" s="30" t="str">
        <f t="shared" si="44"/>
        <v/>
      </c>
      <c r="U208" s="29"/>
      <c r="V208" s="29"/>
      <c r="W208" s="29"/>
      <c r="X208" s="136"/>
      <c r="Y208" s="71"/>
      <c r="Z208" s="25"/>
      <c r="AA208" s="40"/>
      <c r="AB208" s="108"/>
      <c r="AC208" s="109"/>
      <c r="AD208" s="141" t="str">
        <f t="shared" si="51"/>
        <v/>
      </c>
      <c r="AE208" s="108"/>
      <c r="AF208" s="194"/>
      <c r="AG208" s="195"/>
      <c r="AI208" s="184">
        <f t="shared" si="52"/>
        <v>0</v>
      </c>
      <c r="AJ208" s="184">
        <f>IF(AND($G208&lt;&gt;"",AND(H208=※編集不可※選択項目!$C$3,X208="")),1,0)</f>
        <v>0</v>
      </c>
      <c r="AK208" s="184">
        <f t="shared" si="46"/>
        <v>0</v>
      </c>
      <c r="AL208" s="184" t="str">
        <f t="shared" si="53"/>
        <v/>
      </c>
      <c r="AM208" s="196">
        <f t="shared" si="54"/>
        <v>0</v>
      </c>
      <c r="AN208" s="196">
        <f t="shared" si="55"/>
        <v>0</v>
      </c>
    </row>
    <row r="209" spans="1:40" s="163" customFormat="1" ht="34.5" customHeight="1" x14ac:dyDescent="0.2">
      <c r="A209" s="192">
        <f t="shared" si="45"/>
        <v>197</v>
      </c>
      <c r="B209" s="193" t="str">
        <f t="shared" si="47"/>
        <v/>
      </c>
      <c r="C209" s="23"/>
      <c r="D209" s="24" t="str">
        <f t="shared" si="48"/>
        <v/>
      </c>
      <c r="E209" s="24" t="str">
        <f t="shared" si="49"/>
        <v/>
      </c>
      <c r="F209" s="25"/>
      <c r="G209" s="25"/>
      <c r="H209" s="71"/>
      <c r="I209" s="132"/>
      <c r="J209" s="26"/>
      <c r="K209" s="27"/>
      <c r="L209" s="68"/>
      <c r="M209" s="27"/>
      <c r="N209" s="68"/>
      <c r="O209" s="28" t="str">
        <f t="shared" si="43"/>
        <v/>
      </c>
      <c r="P209" s="26"/>
      <c r="Q209" s="26"/>
      <c r="R209" s="124" t="str">
        <f t="shared" si="50"/>
        <v/>
      </c>
      <c r="S209" s="29"/>
      <c r="T209" s="30" t="str">
        <f t="shared" si="44"/>
        <v/>
      </c>
      <c r="U209" s="29"/>
      <c r="V209" s="29"/>
      <c r="W209" s="29"/>
      <c r="X209" s="136"/>
      <c r="Y209" s="71"/>
      <c r="Z209" s="25"/>
      <c r="AA209" s="40"/>
      <c r="AB209" s="108"/>
      <c r="AC209" s="109"/>
      <c r="AD209" s="141" t="str">
        <f t="shared" si="51"/>
        <v/>
      </c>
      <c r="AE209" s="108"/>
      <c r="AF209" s="194"/>
      <c r="AG209" s="195"/>
      <c r="AI209" s="184">
        <f t="shared" si="52"/>
        <v>0</v>
      </c>
      <c r="AJ209" s="184">
        <f>IF(AND($G209&lt;&gt;"",AND(H209=※編集不可※選択項目!$C$3,X209="")),1,0)</f>
        <v>0</v>
      </c>
      <c r="AK209" s="184">
        <f t="shared" si="46"/>
        <v>0</v>
      </c>
      <c r="AL209" s="184" t="str">
        <f t="shared" si="53"/>
        <v/>
      </c>
      <c r="AM209" s="196">
        <f t="shared" si="54"/>
        <v>0</v>
      </c>
      <c r="AN209" s="196">
        <f t="shared" si="55"/>
        <v>0</v>
      </c>
    </row>
    <row r="210" spans="1:40" s="163" customFormat="1" ht="34.5" customHeight="1" x14ac:dyDescent="0.2">
      <c r="A210" s="192">
        <f t="shared" si="45"/>
        <v>198</v>
      </c>
      <c r="B210" s="193" t="str">
        <f t="shared" si="47"/>
        <v/>
      </c>
      <c r="C210" s="23"/>
      <c r="D210" s="24" t="str">
        <f t="shared" si="48"/>
        <v/>
      </c>
      <c r="E210" s="24" t="str">
        <f t="shared" si="49"/>
        <v/>
      </c>
      <c r="F210" s="25"/>
      <c r="G210" s="25"/>
      <c r="H210" s="71"/>
      <c r="I210" s="132"/>
      <c r="J210" s="26"/>
      <c r="K210" s="27"/>
      <c r="L210" s="68"/>
      <c r="M210" s="27"/>
      <c r="N210" s="68"/>
      <c r="O210" s="28" t="str">
        <f t="shared" si="43"/>
        <v/>
      </c>
      <c r="P210" s="26"/>
      <c r="Q210" s="26"/>
      <c r="R210" s="124" t="str">
        <f t="shared" si="50"/>
        <v/>
      </c>
      <c r="S210" s="29"/>
      <c r="T210" s="30" t="str">
        <f t="shared" si="44"/>
        <v/>
      </c>
      <c r="U210" s="29"/>
      <c r="V210" s="29"/>
      <c r="W210" s="29"/>
      <c r="X210" s="136"/>
      <c r="Y210" s="71"/>
      <c r="Z210" s="25"/>
      <c r="AA210" s="40"/>
      <c r="AB210" s="108"/>
      <c r="AC210" s="109"/>
      <c r="AD210" s="141" t="str">
        <f t="shared" si="51"/>
        <v/>
      </c>
      <c r="AE210" s="108"/>
      <c r="AF210" s="194"/>
      <c r="AG210" s="195"/>
      <c r="AI210" s="184">
        <f t="shared" si="52"/>
        <v>0</v>
      </c>
      <c r="AJ210" s="184">
        <f>IF(AND($G210&lt;&gt;"",AND(H210=※編集不可※選択項目!$C$3,X210="")),1,0)</f>
        <v>0</v>
      </c>
      <c r="AK210" s="184">
        <f t="shared" si="46"/>
        <v>0</v>
      </c>
      <c r="AL210" s="184" t="str">
        <f t="shared" si="53"/>
        <v/>
      </c>
      <c r="AM210" s="196">
        <f t="shared" si="54"/>
        <v>0</v>
      </c>
      <c r="AN210" s="196">
        <f t="shared" si="55"/>
        <v>0</v>
      </c>
    </row>
    <row r="211" spans="1:40" s="163" customFormat="1" ht="34.5" customHeight="1" x14ac:dyDescent="0.2">
      <c r="A211" s="192">
        <f t="shared" si="45"/>
        <v>199</v>
      </c>
      <c r="B211" s="193" t="str">
        <f t="shared" si="47"/>
        <v/>
      </c>
      <c r="C211" s="23"/>
      <c r="D211" s="24" t="str">
        <f t="shared" si="48"/>
        <v/>
      </c>
      <c r="E211" s="24" t="str">
        <f t="shared" si="49"/>
        <v/>
      </c>
      <c r="F211" s="25"/>
      <c r="G211" s="25"/>
      <c r="H211" s="71"/>
      <c r="I211" s="132"/>
      <c r="J211" s="26"/>
      <c r="K211" s="27"/>
      <c r="L211" s="68"/>
      <c r="M211" s="27"/>
      <c r="N211" s="68"/>
      <c r="O211" s="28" t="str">
        <f t="shared" si="43"/>
        <v/>
      </c>
      <c r="P211" s="26"/>
      <c r="Q211" s="26"/>
      <c r="R211" s="124" t="str">
        <f t="shared" si="50"/>
        <v/>
      </c>
      <c r="S211" s="29"/>
      <c r="T211" s="30" t="str">
        <f t="shared" si="44"/>
        <v/>
      </c>
      <c r="U211" s="29"/>
      <c r="V211" s="29"/>
      <c r="W211" s="29"/>
      <c r="X211" s="136"/>
      <c r="Y211" s="71"/>
      <c r="Z211" s="25"/>
      <c r="AA211" s="40"/>
      <c r="AB211" s="108"/>
      <c r="AC211" s="109"/>
      <c r="AD211" s="141" t="str">
        <f t="shared" si="51"/>
        <v/>
      </c>
      <c r="AE211" s="108"/>
      <c r="AF211" s="194"/>
      <c r="AG211" s="195"/>
      <c r="AI211" s="184">
        <f t="shared" si="52"/>
        <v>0</v>
      </c>
      <c r="AJ211" s="184">
        <f>IF(AND($G211&lt;&gt;"",AND(H211=※編集不可※選択項目!$C$3,X211="")),1,0)</f>
        <v>0</v>
      </c>
      <c r="AK211" s="184">
        <f t="shared" si="46"/>
        <v>0</v>
      </c>
      <c r="AL211" s="184" t="str">
        <f t="shared" si="53"/>
        <v/>
      </c>
      <c r="AM211" s="196">
        <f t="shared" si="54"/>
        <v>0</v>
      </c>
      <c r="AN211" s="196">
        <f t="shared" si="55"/>
        <v>0</v>
      </c>
    </row>
    <row r="212" spans="1:40" s="163" customFormat="1" ht="34.5" customHeight="1" x14ac:dyDescent="0.2">
      <c r="A212" s="192">
        <f t="shared" si="45"/>
        <v>200</v>
      </c>
      <c r="B212" s="193" t="str">
        <f t="shared" si="47"/>
        <v/>
      </c>
      <c r="C212" s="23"/>
      <c r="D212" s="24" t="str">
        <f t="shared" si="48"/>
        <v/>
      </c>
      <c r="E212" s="24" t="str">
        <f t="shared" si="49"/>
        <v/>
      </c>
      <c r="F212" s="25"/>
      <c r="G212" s="25"/>
      <c r="H212" s="71"/>
      <c r="I212" s="132"/>
      <c r="J212" s="26"/>
      <c r="K212" s="27"/>
      <c r="L212" s="68"/>
      <c r="M212" s="27"/>
      <c r="N212" s="68"/>
      <c r="O212" s="28" t="str">
        <f t="shared" si="43"/>
        <v/>
      </c>
      <c r="P212" s="26"/>
      <c r="Q212" s="26"/>
      <c r="R212" s="124" t="str">
        <f t="shared" si="50"/>
        <v/>
      </c>
      <c r="S212" s="29"/>
      <c r="T212" s="30" t="str">
        <f t="shared" si="44"/>
        <v/>
      </c>
      <c r="U212" s="29"/>
      <c r="V212" s="29"/>
      <c r="W212" s="29"/>
      <c r="X212" s="136"/>
      <c r="Y212" s="71"/>
      <c r="Z212" s="25"/>
      <c r="AA212" s="40"/>
      <c r="AB212" s="108"/>
      <c r="AC212" s="109"/>
      <c r="AD212" s="141" t="str">
        <f t="shared" si="51"/>
        <v/>
      </c>
      <c r="AE212" s="108"/>
      <c r="AF212" s="194"/>
      <c r="AG212" s="195"/>
      <c r="AI212" s="184">
        <f t="shared" si="52"/>
        <v>0</v>
      </c>
      <c r="AJ212" s="184">
        <f>IF(AND($G212&lt;&gt;"",AND(H212=※編集不可※選択項目!$C$3,X212="")),1,0)</f>
        <v>0</v>
      </c>
      <c r="AK212" s="184">
        <f t="shared" si="46"/>
        <v>0</v>
      </c>
      <c r="AL212" s="184" t="str">
        <f t="shared" si="53"/>
        <v/>
      </c>
      <c r="AM212" s="196">
        <f t="shared" si="54"/>
        <v>0</v>
      </c>
      <c r="AN212" s="196">
        <f t="shared" si="55"/>
        <v>0</v>
      </c>
    </row>
    <row r="213" spans="1:40" s="163" customFormat="1" ht="34.5" customHeight="1" x14ac:dyDescent="0.2">
      <c r="A213" s="192">
        <f t="shared" si="45"/>
        <v>201</v>
      </c>
      <c r="B213" s="193" t="str">
        <f t="shared" si="47"/>
        <v/>
      </c>
      <c r="C213" s="23"/>
      <c r="D213" s="24" t="str">
        <f t="shared" si="48"/>
        <v/>
      </c>
      <c r="E213" s="24" t="str">
        <f t="shared" si="49"/>
        <v/>
      </c>
      <c r="F213" s="25"/>
      <c r="G213" s="25"/>
      <c r="H213" s="71"/>
      <c r="I213" s="132"/>
      <c r="J213" s="26"/>
      <c r="K213" s="27"/>
      <c r="L213" s="68"/>
      <c r="M213" s="27"/>
      <c r="N213" s="68"/>
      <c r="O213" s="28" t="str">
        <f t="shared" si="43"/>
        <v/>
      </c>
      <c r="P213" s="26"/>
      <c r="Q213" s="26"/>
      <c r="R213" s="124" t="str">
        <f t="shared" si="50"/>
        <v/>
      </c>
      <c r="S213" s="29"/>
      <c r="T213" s="30" t="str">
        <f t="shared" si="44"/>
        <v/>
      </c>
      <c r="U213" s="29"/>
      <c r="V213" s="29"/>
      <c r="W213" s="29"/>
      <c r="X213" s="136"/>
      <c r="Y213" s="71"/>
      <c r="Z213" s="25"/>
      <c r="AA213" s="40"/>
      <c r="AB213" s="108"/>
      <c r="AC213" s="109"/>
      <c r="AD213" s="141" t="str">
        <f t="shared" si="51"/>
        <v/>
      </c>
      <c r="AE213" s="108"/>
      <c r="AF213" s="194"/>
      <c r="AG213" s="195"/>
      <c r="AI213" s="184">
        <f t="shared" si="52"/>
        <v>0</v>
      </c>
      <c r="AJ213" s="184">
        <f>IF(AND($G213&lt;&gt;"",AND(H213=※編集不可※選択項目!$C$3,X213="")),1,0)</f>
        <v>0</v>
      </c>
      <c r="AK213" s="184">
        <f t="shared" si="46"/>
        <v>0</v>
      </c>
      <c r="AL213" s="184" t="str">
        <f t="shared" si="53"/>
        <v/>
      </c>
      <c r="AM213" s="196">
        <f t="shared" si="54"/>
        <v>0</v>
      </c>
      <c r="AN213" s="196">
        <f t="shared" si="55"/>
        <v>0</v>
      </c>
    </row>
    <row r="214" spans="1:40" s="163" customFormat="1" ht="34.5" customHeight="1" x14ac:dyDescent="0.2">
      <c r="A214" s="192">
        <f t="shared" si="45"/>
        <v>202</v>
      </c>
      <c r="B214" s="193" t="str">
        <f t="shared" si="47"/>
        <v/>
      </c>
      <c r="C214" s="23"/>
      <c r="D214" s="24" t="str">
        <f t="shared" si="48"/>
        <v/>
      </c>
      <c r="E214" s="24" t="str">
        <f t="shared" si="49"/>
        <v/>
      </c>
      <c r="F214" s="25"/>
      <c r="G214" s="25"/>
      <c r="H214" s="71"/>
      <c r="I214" s="132"/>
      <c r="J214" s="26"/>
      <c r="K214" s="27"/>
      <c r="L214" s="68"/>
      <c r="M214" s="27"/>
      <c r="N214" s="68"/>
      <c r="O214" s="28" t="str">
        <f t="shared" si="43"/>
        <v/>
      </c>
      <c r="P214" s="26"/>
      <c r="Q214" s="26"/>
      <c r="R214" s="124" t="str">
        <f t="shared" si="50"/>
        <v/>
      </c>
      <c r="S214" s="29"/>
      <c r="T214" s="30" t="str">
        <f t="shared" si="44"/>
        <v/>
      </c>
      <c r="U214" s="29"/>
      <c r="V214" s="29"/>
      <c r="W214" s="29"/>
      <c r="X214" s="136"/>
      <c r="Y214" s="71"/>
      <c r="Z214" s="25"/>
      <c r="AA214" s="40"/>
      <c r="AB214" s="108"/>
      <c r="AC214" s="109"/>
      <c r="AD214" s="141" t="str">
        <f t="shared" si="51"/>
        <v/>
      </c>
      <c r="AE214" s="108"/>
      <c r="AF214" s="194"/>
      <c r="AG214" s="195"/>
      <c r="AI214" s="184">
        <f t="shared" si="52"/>
        <v>0</v>
      </c>
      <c r="AJ214" s="184">
        <f>IF(AND($G214&lt;&gt;"",AND(H214=※編集不可※選択項目!$C$3,X214="")),1,0)</f>
        <v>0</v>
      </c>
      <c r="AK214" s="184">
        <f t="shared" si="46"/>
        <v>0</v>
      </c>
      <c r="AL214" s="184" t="str">
        <f t="shared" si="53"/>
        <v/>
      </c>
      <c r="AM214" s="196">
        <f t="shared" si="54"/>
        <v>0</v>
      </c>
      <c r="AN214" s="196">
        <f t="shared" si="55"/>
        <v>0</v>
      </c>
    </row>
    <row r="215" spans="1:40" s="163" customFormat="1" ht="34.5" customHeight="1" x14ac:dyDescent="0.2">
      <c r="A215" s="192">
        <f t="shared" si="45"/>
        <v>203</v>
      </c>
      <c r="B215" s="193" t="str">
        <f t="shared" si="47"/>
        <v/>
      </c>
      <c r="C215" s="23"/>
      <c r="D215" s="24" t="str">
        <f t="shared" si="48"/>
        <v/>
      </c>
      <c r="E215" s="24" t="str">
        <f t="shared" si="49"/>
        <v/>
      </c>
      <c r="F215" s="25"/>
      <c r="G215" s="25"/>
      <c r="H215" s="71"/>
      <c r="I215" s="132"/>
      <c r="J215" s="26"/>
      <c r="K215" s="27"/>
      <c r="L215" s="68"/>
      <c r="M215" s="27"/>
      <c r="N215" s="68"/>
      <c r="O215" s="28" t="str">
        <f t="shared" si="43"/>
        <v/>
      </c>
      <c r="P215" s="26"/>
      <c r="Q215" s="26"/>
      <c r="R215" s="124" t="str">
        <f t="shared" si="50"/>
        <v/>
      </c>
      <c r="S215" s="29"/>
      <c r="T215" s="30" t="str">
        <f t="shared" si="44"/>
        <v/>
      </c>
      <c r="U215" s="29"/>
      <c r="V215" s="29"/>
      <c r="W215" s="29"/>
      <c r="X215" s="136"/>
      <c r="Y215" s="71"/>
      <c r="Z215" s="25"/>
      <c r="AA215" s="40"/>
      <c r="AB215" s="108"/>
      <c r="AC215" s="109"/>
      <c r="AD215" s="141" t="str">
        <f t="shared" si="51"/>
        <v/>
      </c>
      <c r="AE215" s="108"/>
      <c r="AF215" s="194"/>
      <c r="AG215" s="195"/>
      <c r="AI215" s="184">
        <f t="shared" si="52"/>
        <v>0</v>
      </c>
      <c r="AJ215" s="184">
        <f>IF(AND($G215&lt;&gt;"",AND(H215=※編集不可※選択項目!$C$3,X215="")),1,0)</f>
        <v>0</v>
      </c>
      <c r="AK215" s="184">
        <f t="shared" si="46"/>
        <v>0</v>
      </c>
      <c r="AL215" s="184" t="str">
        <f t="shared" si="53"/>
        <v/>
      </c>
      <c r="AM215" s="196">
        <f t="shared" si="54"/>
        <v>0</v>
      </c>
      <c r="AN215" s="196">
        <f t="shared" si="55"/>
        <v>0</v>
      </c>
    </row>
    <row r="216" spans="1:40" s="163" customFormat="1" ht="34.5" customHeight="1" x14ac:dyDescent="0.2">
      <c r="A216" s="192">
        <f t="shared" si="45"/>
        <v>204</v>
      </c>
      <c r="B216" s="193" t="str">
        <f t="shared" si="47"/>
        <v/>
      </c>
      <c r="C216" s="23"/>
      <c r="D216" s="24" t="str">
        <f t="shared" si="48"/>
        <v/>
      </c>
      <c r="E216" s="24" t="str">
        <f t="shared" si="49"/>
        <v/>
      </c>
      <c r="F216" s="25"/>
      <c r="G216" s="25"/>
      <c r="H216" s="71"/>
      <c r="I216" s="132"/>
      <c r="J216" s="26"/>
      <c r="K216" s="27"/>
      <c r="L216" s="68"/>
      <c r="M216" s="27"/>
      <c r="N216" s="68"/>
      <c r="O216" s="28" t="str">
        <f t="shared" si="43"/>
        <v/>
      </c>
      <c r="P216" s="26"/>
      <c r="Q216" s="26"/>
      <c r="R216" s="124" t="str">
        <f t="shared" si="50"/>
        <v/>
      </c>
      <c r="S216" s="29"/>
      <c r="T216" s="30" t="str">
        <f t="shared" si="44"/>
        <v/>
      </c>
      <c r="U216" s="29"/>
      <c r="V216" s="29"/>
      <c r="W216" s="29"/>
      <c r="X216" s="136"/>
      <c r="Y216" s="71"/>
      <c r="Z216" s="25"/>
      <c r="AA216" s="40"/>
      <c r="AB216" s="108"/>
      <c r="AC216" s="109"/>
      <c r="AD216" s="141" t="str">
        <f t="shared" si="51"/>
        <v/>
      </c>
      <c r="AE216" s="108"/>
      <c r="AF216" s="194"/>
      <c r="AG216" s="195"/>
      <c r="AI216" s="184">
        <f t="shared" si="52"/>
        <v>0</v>
      </c>
      <c r="AJ216" s="184">
        <f>IF(AND($G216&lt;&gt;"",AND(H216=※編集不可※選択項目!$C$3,X216="")),1,0)</f>
        <v>0</v>
      </c>
      <c r="AK216" s="184">
        <f t="shared" si="46"/>
        <v>0</v>
      </c>
      <c r="AL216" s="184" t="str">
        <f t="shared" si="53"/>
        <v/>
      </c>
      <c r="AM216" s="196">
        <f t="shared" si="54"/>
        <v>0</v>
      </c>
      <c r="AN216" s="196">
        <f t="shared" si="55"/>
        <v>0</v>
      </c>
    </row>
    <row r="217" spans="1:40" s="163" customFormat="1" ht="34.5" customHeight="1" x14ac:dyDescent="0.2">
      <c r="A217" s="192">
        <f t="shared" si="45"/>
        <v>205</v>
      </c>
      <c r="B217" s="193" t="str">
        <f t="shared" si="47"/>
        <v/>
      </c>
      <c r="C217" s="23"/>
      <c r="D217" s="24" t="str">
        <f t="shared" si="48"/>
        <v/>
      </c>
      <c r="E217" s="24" t="str">
        <f t="shared" si="49"/>
        <v/>
      </c>
      <c r="F217" s="25"/>
      <c r="G217" s="25"/>
      <c r="H217" s="71"/>
      <c r="I217" s="132"/>
      <c r="J217" s="26"/>
      <c r="K217" s="27"/>
      <c r="L217" s="68"/>
      <c r="M217" s="27"/>
      <c r="N217" s="68"/>
      <c r="O217" s="28" t="str">
        <f t="shared" si="43"/>
        <v/>
      </c>
      <c r="P217" s="26"/>
      <c r="Q217" s="26"/>
      <c r="R217" s="124" t="str">
        <f t="shared" si="50"/>
        <v/>
      </c>
      <c r="S217" s="29"/>
      <c r="T217" s="30" t="str">
        <f t="shared" si="44"/>
        <v/>
      </c>
      <c r="U217" s="29"/>
      <c r="V217" s="29"/>
      <c r="W217" s="29"/>
      <c r="X217" s="136"/>
      <c r="Y217" s="71"/>
      <c r="Z217" s="25"/>
      <c r="AA217" s="40"/>
      <c r="AB217" s="108"/>
      <c r="AC217" s="109"/>
      <c r="AD217" s="141" t="str">
        <f t="shared" si="51"/>
        <v/>
      </c>
      <c r="AE217" s="108"/>
      <c r="AF217" s="194"/>
      <c r="AG217" s="195"/>
      <c r="AI217" s="184">
        <f t="shared" si="52"/>
        <v>0</v>
      </c>
      <c r="AJ217" s="184">
        <f>IF(AND($G217&lt;&gt;"",AND(H217=※編集不可※選択項目!$C$3,X217="")),1,0)</f>
        <v>0</v>
      </c>
      <c r="AK217" s="184">
        <f t="shared" si="46"/>
        <v>0</v>
      </c>
      <c r="AL217" s="184" t="str">
        <f t="shared" si="53"/>
        <v/>
      </c>
      <c r="AM217" s="196">
        <f t="shared" si="54"/>
        <v>0</v>
      </c>
      <c r="AN217" s="196">
        <f t="shared" si="55"/>
        <v>0</v>
      </c>
    </row>
    <row r="218" spans="1:40" s="163" customFormat="1" ht="34.5" customHeight="1" x14ac:dyDescent="0.2">
      <c r="A218" s="192">
        <f t="shared" si="45"/>
        <v>206</v>
      </c>
      <c r="B218" s="193" t="str">
        <f t="shared" si="47"/>
        <v/>
      </c>
      <c r="C218" s="23"/>
      <c r="D218" s="24" t="str">
        <f t="shared" si="48"/>
        <v/>
      </c>
      <c r="E218" s="24" t="str">
        <f t="shared" si="49"/>
        <v/>
      </c>
      <c r="F218" s="25"/>
      <c r="G218" s="25"/>
      <c r="H218" s="71"/>
      <c r="I218" s="132"/>
      <c r="J218" s="26"/>
      <c r="K218" s="27"/>
      <c r="L218" s="68"/>
      <c r="M218" s="27"/>
      <c r="N218" s="68"/>
      <c r="O218" s="28" t="str">
        <f t="shared" si="43"/>
        <v/>
      </c>
      <c r="P218" s="26"/>
      <c r="Q218" s="26"/>
      <c r="R218" s="124" t="str">
        <f t="shared" si="50"/>
        <v/>
      </c>
      <c r="S218" s="29"/>
      <c r="T218" s="30" t="str">
        <f t="shared" si="44"/>
        <v/>
      </c>
      <c r="U218" s="29"/>
      <c r="V218" s="29"/>
      <c r="W218" s="29"/>
      <c r="X218" s="136"/>
      <c r="Y218" s="71"/>
      <c r="Z218" s="25"/>
      <c r="AA218" s="40"/>
      <c r="AB218" s="108"/>
      <c r="AC218" s="109"/>
      <c r="AD218" s="141" t="str">
        <f t="shared" si="51"/>
        <v/>
      </c>
      <c r="AE218" s="108"/>
      <c r="AF218" s="194"/>
      <c r="AG218" s="195"/>
      <c r="AI218" s="184">
        <f t="shared" si="52"/>
        <v>0</v>
      </c>
      <c r="AJ218" s="184">
        <f>IF(AND($G218&lt;&gt;"",AND(H218=※編集不可※選択項目!$C$3,X218="")),1,0)</f>
        <v>0</v>
      </c>
      <c r="AK218" s="184">
        <f t="shared" si="46"/>
        <v>0</v>
      </c>
      <c r="AL218" s="184" t="str">
        <f t="shared" si="53"/>
        <v/>
      </c>
      <c r="AM218" s="196">
        <f t="shared" si="54"/>
        <v>0</v>
      </c>
      <c r="AN218" s="196">
        <f t="shared" si="55"/>
        <v>0</v>
      </c>
    </row>
    <row r="219" spans="1:40" s="163" customFormat="1" ht="34.5" customHeight="1" x14ac:dyDescent="0.2">
      <c r="A219" s="192">
        <f t="shared" si="45"/>
        <v>207</v>
      </c>
      <c r="B219" s="193" t="str">
        <f t="shared" si="47"/>
        <v/>
      </c>
      <c r="C219" s="23"/>
      <c r="D219" s="24" t="str">
        <f t="shared" si="48"/>
        <v/>
      </c>
      <c r="E219" s="24" t="str">
        <f t="shared" si="49"/>
        <v/>
      </c>
      <c r="F219" s="25"/>
      <c r="G219" s="25"/>
      <c r="H219" s="71"/>
      <c r="I219" s="132"/>
      <c r="J219" s="26"/>
      <c r="K219" s="27"/>
      <c r="L219" s="68"/>
      <c r="M219" s="27"/>
      <c r="N219" s="68"/>
      <c r="O219" s="28" t="str">
        <f t="shared" si="43"/>
        <v/>
      </c>
      <c r="P219" s="26"/>
      <c r="Q219" s="26"/>
      <c r="R219" s="124" t="str">
        <f t="shared" si="50"/>
        <v/>
      </c>
      <c r="S219" s="29"/>
      <c r="T219" s="30" t="str">
        <f t="shared" si="44"/>
        <v/>
      </c>
      <c r="U219" s="29"/>
      <c r="V219" s="29"/>
      <c r="W219" s="29"/>
      <c r="X219" s="136"/>
      <c r="Y219" s="71"/>
      <c r="Z219" s="25"/>
      <c r="AA219" s="40"/>
      <c r="AB219" s="108"/>
      <c r="AC219" s="109"/>
      <c r="AD219" s="141" t="str">
        <f t="shared" si="51"/>
        <v/>
      </c>
      <c r="AE219" s="108"/>
      <c r="AF219" s="194"/>
      <c r="AG219" s="195"/>
      <c r="AI219" s="184">
        <f t="shared" si="52"/>
        <v>0</v>
      </c>
      <c r="AJ219" s="184">
        <f>IF(AND($G219&lt;&gt;"",AND(H219=※編集不可※選択項目!$C$3,X219="")),1,0)</f>
        <v>0</v>
      </c>
      <c r="AK219" s="184">
        <f t="shared" si="46"/>
        <v>0</v>
      </c>
      <c r="AL219" s="184" t="str">
        <f t="shared" si="53"/>
        <v/>
      </c>
      <c r="AM219" s="196">
        <f t="shared" si="54"/>
        <v>0</v>
      </c>
      <c r="AN219" s="196">
        <f t="shared" si="55"/>
        <v>0</v>
      </c>
    </row>
    <row r="220" spans="1:40" s="163" customFormat="1" ht="34.5" customHeight="1" x14ac:dyDescent="0.2">
      <c r="A220" s="192">
        <f t="shared" si="45"/>
        <v>208</v>
      </c>
      <c r="B220" s="193" t="str">
        <f t="shared" si="47"/>
        <v/>
      </c>
      <c r="C220" s="23"/>
      <c r="D220" s="24" t="str">
        <f t="shared" si="48"/>
        <v/>
      </c>
      <c r="E220" s="24" t="str">
        <f t="shared" si="49"/>
        <v/>
      </c>
      <c r="F220" s="25"/>
      <c r="G220" s="25"/>
      <c r="H220" s="71"/>
      <c r="I220" s="132"/>
      <c r="J220" s="26"/>
      <c r="K220" s="27"/>
      <c r="L220" s="68"/>
      <c r="M220" s="27"/>
      <c r="N220" s="68"/>
      <c r="O220" s="28" t="str">
        <f t="shared" si="43"/>
        <v/>
      </c>
      <c r="P220" s="26"/>
      <c r="Q220" s="26"/>
      <c r="R220" s="124" t="str">
        <f t="shared" si="50"/>
        <v/>
      </c>
      <c r="S220" s="29"/>
      <c r="T220" s="30" t="str">
        <f t="shared" si="44"/>
        <v/>
      </c>
      <c r="U220" s="29"/>
      <c r="V220" s="29"/>
      <c r="W220" s="29"/>
      <c r="X220" s="136"/>
      <c r="Y220" s="71"/>
      <c r="Z220" s="25"/>
      <c r="AA220" s="40"/>
      <c r="AB220" s="108"/>
      <c r="AC220" s="109"/>
      <c r="AD220" s="141" t="str">
        <f t="shared" si="51"/>
        <v/>
      </c>
      <c r="AE220" s="108"/>
      <c r="AF220" s="194"/>
      <c r="AG220" s="195"/>
      <c r="AI220" s="184">
        <f t="shared" si="52"/>
        <v>0</v>
      </c>
      <c r="AJ220" s="184">
        <f>IF(AND($G220&lt;&gt;"",AND(H220=※編集不可※選択項目!$C$3,X220="")),1,0)</f>
        <v>0</v>
      </c>
      <c r="AK220" s="184">
        <f t="shared" si="46"/>
        <v>0</v>
      </c>
      <c r="AL220" s="184" t="str">
        <f t="shared" si="53"/>
        <v/>
      </c>
      <c r="AM220" s="196">
        <f t="shared" si="54"/>
        <v>0</v>
      </c>
      <c r="AN220" s="196">
        <f t="shared" si="55"/>
        <v>0</v>
      </c>
    </row>
    <row r="221" spans="1:40" s="163" customFormat="1" ht="34.5" customHeight="1" x14ac:dyDescent="0.2">
      <c r="A221" s="192">
        <f t="shared" si="45"/>
        <v>209</v>
      </c>
      <c r="B221" s="193" t="str">
        <f t="shared" si="47"/>
        <v/>
      </c>
      <c r="C221" s="23"/>
      <c r="D221" s="24" t="str">
        <f t="shared" si="48"/>
        <v/>
      </c>
      <c r="E221" s="24" t="str">
        <f t="shared" si="49"/>
        <v/>
      </c>
      <c r="F221" s="25"/>
      <c r="G221" s="25"/>
      <c r="H221" s="71"/>
      <c r="I221" s="132"/>
      <c r="J221" s="26"/>
      <c r="K221" s="27"/>
      <c r="L221" s="68"/>
      <c r="M221" s="27"/>
      <c r="N221" s="68"/>
      <c r="O221" s="28" t="str">
        <f t="shared" si="43"/>
        <v/>
      </c>
      <c r="P221" s="26"/>
      <c r="Q221" s="26"/>
      <c r="R221" s="124" t="str">
        <f t="shared" si="50"/>
        <v/>
      </c>
      <c r="S221" s="29"/>
      <c r="T221" s="30" t="str">
        <f t="shared" si="44"/>
        <v/>
      </c>
      <c r="U221" s="29"/>
      <c r="V221" s="29"/>
      <c r="W221" s="29"/>
      <c r="X221" s="136"/>
      <c r="Y221" s="71"/>
      <c r="Z221" s="25"/>
      <c r="AA221" s="40"/>
      <c r="AB221" s="108"/>
      <c r="AC221" s="109"/>
      <c r="AD221" s="141" t="str">
        <f t="shared" si="51"/>
        <v/>
      </c>
      <c r="AE221" s="108"/>
      <c r="AF221" s="194"/>
      <c r="AG221" s="195"/>
      <c r="AI221" s="184">
        <f t="shared" si="52"/>
        <v>0</v>
      </c>
      <c r="AJ221" s="184">
        <f>IF(AND($G221&lt;&gt;"",AND(H221=※編集不可※選択項目!$C$3,X221="")),1,0)</f>
        <v>0</v>
      </c>
      <c r="AK221" s="184">
        <f t="shared" si="46"/>
        <v>0</v>
      </c>
      <c r="AL221" s="184" t="str">
        <f t="shared" si="53"/>
        <v/>
      </c>
      <c r="AM221" s="196">
        <f t="shared" si="54"/>
        <v>0</v>
      </c>
      <c r="AN221" s="196">
        <f t="shared" si="55"/>
        <v>0</v>
      </c>
    </row>
    <row r="222" spans="1:40" s="163" customFormat="1" ht="34.5" customHeight="1" x14ac:dyDescent="0.2">
      <c r="A222" s="192">
        <f t="shared" si="45"/>
        <v>210</v>
      </c>
      <c r="B222" s="193" t="str">
        <f t="shared" si="47"/>
        <v/>
      </c>
      <c r="C222" s="23"/>
      <c r="D222" s="24" t="str">
        <f t="shared" si="48"/>
        <v/>
      </c>
      <c r="E222" s="24" t="str">
        <f t="shared" si="49"/>
        <v/>
      </c>
      <c r="F222" s="25"/>
      <c r="G222" s="25"/>
      <c r="H222" s="71"/>
      <c r="I222" s="132"/>
      <c r="J222" s="26"/>
      <c r="K222" s="27"/>
      <c r="L222" s="68"/>
      <c r="M222" s="27"/>
      <c r="N222" s="68"/>
      <c r="O222" s="28" t="str">
        <f t="shared" si="43"/>
        <v/>
      </c>
      <c r="P222" s="26"/>
      <c r="Q222" s="26"/>
      <c r="R222" s="124" t="str">
        <f t="shared" si="50"/>
        <v/>
      </c>
      <c r="S222" s="29"/>
      <c r="T222" s="30" t="str">
        <f t="shared" si="44"/>
        <v/>
      </c>
      <c r="U222" s="29"/>
      <c r="V222" s="29"/>
      <c r="W222" s="29"/>
      <c r="X222" s="136"/>
      <c r="Y222" s="71"/>
      <c r="Z222" s="25"/>
      <c r="AA222" s="40"/>
      <c r="AB222" s="108"/>
      <c r="AC222" s="109"/>
      <c r="AD222" s="141" t="str">
        <f t="shared" si="51"/>
        <v/>
      </c>
      <c r="AE222" s="108"/>
      <c r="AF222" s="194"/>
      <c r="AG222" s="195"/>
      <c r="AI222" s="184">
        <f t="shared" si="52"/>
        <v>0</v>
      </c>
      <c r="AJ222" s="184">
        <f>IF(AND($G222&lt;&gt;"",AND(H222=※編集不可※選択項目!$C$3,X222="")),1,0)</f>
        <v>0</v>
      </c>
      <c r="AK222" s="184">
        <f t="shared" si="46"/>
        <v>0</v>
      </c>
      <c r="AL222" s="184" t="str">
        <f t="shared" si="53"/>
        <v/>
      </c>
      <c r="AM222" s="196">
        <f t="shared" si="54"/>
        <v>0</v>
      </c>
      <c r="AN222" s="196">
        <f t="shared" si="55"/>
        <v>0</v>
      </c>
    </row>
    <row r="223" spans="1:40" s="163" customFormat="1" ht="34.5" customHeight="1" x14ac:dyDescent="0.2">
      <c r="A223" s="192">
        <f t="shared" si="45"/>
        <v>211</v>
      </c>
      <c r="B223" s="193" t="str">
        <f t="shared" si="47"/>
        <v/>
      </c>
      <c r="C223" s="23"/>
      <c r="D223" s="24" t="str">
        <f t="shared" si="48"/>
        <v/>
      </c>
      <c r="E223" s="24" t="str">
        <f t="shared" si="49"/>
        <v/>
      </c>
      <c r="F223" s="25"/>
      <c r="G223" s="25"/>
      <c r="H223" s="71"/>
      <c r="I223" s="132"/>
      <c r="J223" s="26"/>
      <c r="K223" s="27"/>
      <c r="L223" s="68"/>
      <c r="M223" s="27"/>
      <c r="N223" s="68"/>
      <c r="O223" s="28" t="str">
        <f t="shared" si="43"/>
        <v/>
      </c>
      <c r="P223" s="26"/>
      <c r="Q223" s="26"/>
      <c r="R223" s="124" t="str">
        <f t="shared" si="50"/>
        <v/>
      </c>
      <c r="S223" s="29"/>
      <c r="T223" s="30" t="str">
        <f t="shared" si="44"/>
        <v/>
      </c>
      <c r="U223" s="29"/>
      <c r="V223" s="29"/>
      <c r="W223" s="29"/>
      <c r="X223" s="136"/>
      <c r="Y223" s="71"/>
      <c r="Z223" s="25"/>
      <c r="AA223" s="40"/>
      <c r="AB223" s="108"/>
      <c r="AC223" s="109"/>
      <c r="AD223" s="141" t="str">
        <f t="shared" si="51"/>
        <v/>
      </c>
      <c r="AE223" s="108"/>
      <c r="AF223" s="194"/>
      <c r="AG223" s="195"/>
      <c r="AI223" s="184">
        <f t="shared" si="52"/>
        <v>0</v>
      </c>
      <c r="AJ223" s="184">
        <f>IF(AND($G223&lt;&gt;"",AND(H223=※編集不可※選択項目!$C$3,X223="")),1,0)</f>
        <v>0</v>
      </c>
      <c r="AK223" s="184">
        <f t="shared" si="46"/>
        <v>0</v>
      </c>
      <c r="AL223" s="184" t="str">
        <f t="shared" si="53"/>
        <v/>
      </c>
      <c r="AM223" s="196">
        <f t="shared" si="54"/>
        <v>0</v>
      </c>
      <c r="AN223" s="196">
        <f t="shared" si="55"/>
        <v>0</v>
      </c>
    </row>
    <row r="224" spans="1:40" s="163" customFormat="1" ht="34.5" customHeight="1" x14ac:dyDescent="0.2">
      <c r="A224" s="192">
        <f t="shared" si="45"/>
        <v>212</v>
      </c>
      <c r="B224" s="193" t="str">
        <f t="shared" si="47"/>
        <v/>
      </c>
      <c r="C224" s="23"/>
      <c r="D224" s="24" t="str">
        <f t="shared" si="48"/>
        <v/>
      </c>
      <c r="E224" s="24" t="str">
        <f t="shared" si="49"/>
        <v/>
      </c>
      <c r="F224" s="25"/>
      <c r="G224" s="25"/>
      <c r="H224" s="71"/>
      <c r="I224" s="132"/>
      <c r="J224" s="26"/>
      <c r="K224" s="27"/>
      <c r="L224" s="68"/>
      <c r="M224" s="27"/>
      <c r="N224" s="68"/>
      <c r="O224" s="28" t="str">
        <f t="shared" si="43"/>
        <v/>
      </c>
      <c r="P224" s="26"/>
      <c r="Q224" s="26"/>
      <c r="R224" s="124" t="str">
        <f t="shared" si="50"/>
        <v/>
      </c>
      <c r="S224" s="29"/>
      <c r="T224" s="30" t="str">
        <f t="shared" si="44"/>
        <v/>
      </c>
      <c r="U224" s="29"/>
      <c r="V224" s="29"/>
      <c r="W224" s="29"/>
      <c r="X224" s="136"/>
      <c r="Y224" s="71"/>
      <c r="Z224" s="25"/>
      <c r="AA224" s="40"/>
      <c r="AB224" s="108"/>
      <c r="AC224" s="109"/>
      <c r="AD224" s="141" t="str">
        <f t="shared" si="51"/>
        <v/>
      </c>
      <c r="AE224" s="108"/>
      <c r="AF224" s="194"/>
      <c r="AG224" s="195"/>
      <c r="AI224" s="184">
        <f t="shared" si="52"/>
        <v>0</v>
      </c>
      <c r="AJ224" s="184">
        <f>IF(AND($G224&lt;&gt;"",AND(H224=※編集不可※選択項目!$C$3,X224="")),1,0)</f>
        <v>0</v>
      </c>
      <c r="AK224" s="184">
        <f t="shared" si="46"/>
        <v>0</v>
      </c>
      <c r="AL224" s="184" t="str">
        <f t="shared" si="53"/>
        <v/>
      </c>
      <c r="AM224" s="196">
        <f t="shared" si="54"/>
        <v>0</v>
      </c>
      <c r="AN224" s="196">
        <f t="shared" si="55"/>
        <v>0</v>
      </c>
    </row>
    <row r="225" spans="1:40" s="163" customFormat="1" ht="34.5" customHeight="1" x14ac:dyDescent="0.2">
      <c r="A225" s="192">
        <f t="shared" si="45"/>
        <v>213</v>
      </c>
      <c r="B225" s="193" t="str">
        <f t="shared" si="47"/>
        <v/>
      </c>
      <c r="C225" s="23"/>
      <c r="D225" s="24" t="str">
        <f t="shared" si="48"/>
        <v/>
      </c>
      <c r="E225" s="24" t="str">
        <f t="shared" si="49"/>
        <v/>
      </c>
      <c r="F225" s="25"/>
      <c r="G225" s="25"/>
      <c r="H225" s="71"/>
      <c r="I225" s="132"/>
      <c r="J225" s="26"/>
      <c r="K225" s="27"/>
      <c r="L225" s="68"/>
      <c r="M225" s="27"/>
      <c r="N225" s="68"/>
      <c r="O225" s="28" t="str">
        <f t="shared" si="43"/>
        <v/>
      </c>
      <c r="P225" s="26"/>
      <c r="Q225" s="26"/>
      <c r="R225" s="124" t="str">
        <f t="shared" si="50"/>
        <v/>
      </c>
      <c r="S225" s="29"/>
      <c r="T225" s="30" t="str">
        <f t="shared" si="44"/>
        <v/>
      </c>
      <c r="U225" s="29"/>
      <c r="V225" s="29"/>
      <c r="W225" s="29"/>
      <c r="X225" s="136"/>
      <c r="Y225" s="71"/>
      <c r="Z225" s="25"/>
      <c r="AA225" s="40"/>
      <c r="AB225" s="108"/>
      <c r="AC225" s="109"/>
      <c r="AD225" s="141" t="str">
        <f t="shared" si="51"/>
        <v/>
      </c>
      <c r="AE225" s="108"/>
      <c r="AF225" s="194"/>
      <c r="AG225" s="195"/>
      <c r="AI225" s="184">
        <f t="shared" si="52"/>
        <v>0</v>
      </c>
      <c r="AJ225" s="184">
        <f>IF(AND($G225&lt;&gt;"",AND(H225=※編集不可※選択項目!$C$3,X225="")),1,0)</f>
        <v>0</v>
      </c>
      <c r="AK225" s="184">
        <f t="shared" si="46"/>
        <v>0</v>
      </c>
      <c r="AL225" s="184" t="str">
        <f t="shared" si="53"/>
        <v/>
      </c>
      <c r="AM225" s="196">
        <f t="shared" si="54"/>
        <v>0</v>
      </c>
      <c r="AN225" s="196">
        <f t="shared" si="55"/>
        <v>0</v>
      </c>
    </row>
    <row r="226" spans="1:40" s="163" customFormat="1" ht="34.5" customHeight="1" x14ac:dyDescent="0.2">
      <c r="A226" s="192">
        <f t="shared" si="45"/>
        <v>214</v>
      </c>
      <c r="B226" s="193" t="str">
        <f t="shared" si="47"/>
        <v/>
      </c>
      <c r="C226" s="23"/>
      <c r="D226" s="24" t="str">
        <f t="shared" si="48"/>
        <v/>
      </c>
      <c r="E226" s="24" t="str">
        <f t="shared" si="49"/>
        <v/>
      </c>
      <c r="F226" s="25"/>
      <c r="G226" s="25"/>
      <c r="H226" s="71"/>
      <c r="I226" s="132"/>
      <c r="J226" s="26"/>
      <c r="K226" s="27"/>
      <c r="L226" s="68"/>
      <c r="M226" s="27"/>
      <c r="N226" s="68"/>
      <c r="O226" s="28" t="str">
        <f t="shared" si="43"/>
        <v/>
      </c>
      <c r="P226" s="26"/>
      <c r="Q226" s="26"/>
      <c r="R226" s="124" t="str">
        <f t="shared" si="50"/>
        <v/>
      </c>
      <c r="S226" s="29"/>
      <c r="T226" s="30" t="str">
        <f t="shared" si="44"/>
        <v/>
      </c>
      <c r="U226" s="29"/>
      <c r="V226" s="29"/>
      <c r="W226" s="29"/>
      <c r="X226" s="136"/>
      <c r="Y226" s="71"/>
      <c r="Z226" s="25"/>
      <c r="AA226" s="40"/>
      <c r="AB226" s="108"/>
      <c r="AC226" s="109"/>
      <c r="AD226" s="141" t="str">
        <f t="shared" si="51"/>
        <v/>
      </c>
      <c r="AE226" s="108"/>
      <c r="AF226" s="194"/>
      <c r="AG226" s="195"/>
      <c r="AI226" s="184">
        <f t="shared" si="52"/>
        <v>0</v>
      </c>
      <c r="AJ226" s="184">
        <f>IF(AND($G226&lt;&gt;"",AND(H226=※編集不可※選択項目!$C$3,X226="")),1,0)</f>
        <v>0</v>
      </c>
      <c r="AK226" s="184">
        <f t="shared" si="46"/>
        <v>0</v>
      </c>
      <c r="AL226" s="184" t="str">
        <f t="shared" si="53"/>
        <v/>
      </c>
      <c r="AM226" s="196">
        <f t="shared" si="54"/>
        <v>0</v>
      </c>
      <c r="AN226" s="196">
        <f t="shared" si="55"/>
        <v>0</v>
      </c>
    </row>
    <row r="227" spans="1:40" s="163" customFormat="1" ht="34.5" customHeight="1" x14ac:dyDescent="0.2">
      <c r="A227" s="192">
        <f t="shared" si="45"/>
        <v>215</v>
      </c>
      <c r="B227" s="193" t="str">
        <f t="shared" si="47"/>
        <v/>
      </c>
      <c r="C227" s="23"/>
      <c r="D227" s="24" t="str">
        <f t="shared" si="48"/>
        <v/>
      </c>
      <c r="E227" s="24" t="str">
        <f t="shared" si="49"/>
        <v/>
      </c>
      <c r="F227" s="25"/>
      <c r="G227" s="25"/>
      <c r="H227" s="71"/>
      <c r="I227" s="132"/>
      <c r="J227" s="26"/>
      <c r="K227" s="27"/>
      <c r="L227" s="68"/>
      <c r="M227" s="27"/>
      <c r="N227" s="68"/>
      <c r="O227" s="28" t="str">
        <f t="shared" si="43"/>
        <v/>
      </c>
      <c r="P227" s="26"/>
      <c r="Q227" s="26"/>
      <c r="R227" s="124" t="str">
        <f t="shared" si="50"/>
        <v/>
      </c>
      <c r="S227" s="29"/>
      <c r="T227" s="30" t="str">
        <f t="shared" si="44"/>
        <v/>
      </c>
      <c r="U227" s="29"/>
      <c r="V227" s="29"/>
      <c r="W227" s="29"/>
      <c r="X227" s="136"/>
      <c r="Y227" s="71"/>
      <c r="Z227" s="25"/>
      <c r="AA227" s="40"/>
      <c r="AB227" s="108"/>
      <c r="AC227" s="109"/>
      <c r="AD227" s="141" t="str">
        <f t="shared" si="51"/>
        <v/>
      </c>
      <c r="AE227" s="108"/>
      <c r="AF227" s="194"/>
      <c r="AG227" s="195"/>
      <c r="AI227" s="184">
        <f t="shared" si="52"/>
        <v>0</v>
      </c>
      <c r="AJ227" s="184">
        <f>IF(AND($G227&lt;&gt;"",AND(H227=※編集不可※選択項目!$C$3,X227="")),1,0)</f>
        <v>0</v>
      </c>
      <c r="AK227" s="184">
        <f t="shared" si="46"/>
        <v>0</v>
      </c>
      <c r="AL227" s="184" t="str">
        <f t="shared" si="53"/>
        <v/>
      </c>
      <c r="AM227" s="196">
        <f t="shared" si="54"/>
        <v>0</v>
      </c>
      <c r="AN227" s="196">
        <f t="shared" si="55"/>
        <v>0</v>
      </c>
    </row>
    <row r="228" spans="1:40" s="163" customFormat="1" ht="34.5" customHeight="1" x14ac:dyDescent="0.2">
      <c r="A228" s="192">
        <f t="shared" si="45"/>
        <v>216</v>
      </c>
      <c r="B228" s="193" t="str">
        <f t="shared" si="47"/>
        <v/>
      </c>
      <c r="C228" s="23"/>
      <c r="D228" s="24" t="str">
        <f t="shared" si="48"/>
        <v/>
      </c>
      <c r="E228" s="24" t="str">
        <f t="shared" si="49"/>
        <v/>
      </c>
      <c r="F228" s="25"/>
      <c r="G228" s="25"/>
      <c r="H228" s="71"/>
      <c r="I228" s="132"/>
      <c r="J228" s="26"/>
      <c r="K228" s="27"/>
      <c r="L228" s="68"/>
      <c r="M228" s="27"/>
      <c r="N228" s="68"/>
      <c r="O228" s="28" t="str">
        <f t="shared" si="43"/>
        <v/>
      </c>
      <c r="P228" s="26"/>
      <c r="Q228" s="26"/>
      <c r="R228" s="124" t="str">
        <f t="shared" si="50"/>
        <v/>
      </c>
      <c r="S228" s="29"/>
      <c r="T228" s="30" t="str">
        <f t="shared" si="44"/>
        <v/>
      </c>
      <c r="U228" s="29"/>
      <c r="V228" s="29"/>
      <c r="W228" s="29"/>
      <c r="X228" s="136"/>
      <c r="Y228" s="71"/>
      <c r="Z228" s="25"/>
      <c r="AA228" s="40"/>
      <c r="AB228" s="108"/>
      <c r="AC228" s="109"/>
      <c r="AD228" s="141" t="str">
        <f t="shared" si="51"/>
        <v/>
      </c>
      <c r="AE228" s="108"/>
      <c r="AF228" s="194"/>
      <c r="AG228" s="195"/>
      <c r="AI228" s="184">
        <f t="shared" si="52"/>
        <v>0</v>
      </c>
      <c r="AJ228" s="184">
        <f>IF(AND($G228&lt;&gt;"",AND(H228=※編集不可※選択項目!$C$3,X228="")),1,0)</f>
        <v>0</v>
      </c>
      <c r="AK228" s="184">
        <f t="shared" si="46"/>
        <v>0</v>
      </c>
      <c r="AL228" s="184" t="str">
        <f t="shared" si="53"/>
        <v/>
      </c>
      <c r="AM228" s="196">
        <f t="shared" si="54"/>
        <v>0</v>
      </c>
      <c r="AN228" s="196">
        <f t="shared" si="55"/>
        <v>0</v>
      </c>
    </row>
    <row r="229" spans="1:40" s="163" customFormat="1" ht="34.5" customHeight="1" x14ac:dyDescent="0.2">
      <c r="A229" s="192">
        <f t="shared" si="45"/>
        <v>217</v>
      </c>
      <c r="B229" s="193" t="str">
        <f t="shared" si="47"/>
        <v/>
      </c>
      <c r="C229" s="23"/>
      <c r="D229" s="24" t="str">
        <f t="shared" si="48"/>
        <v/>
      </c>
      <c r="E229" s="24" t="str">
        <f t="shared" si="49"/>
        <v/>
      </c>
      <c r="F229" s="25"/>
      <c r="G229" s="25"/>
      <c r="H229" s="71"/>
      <c r="I229" s="132"/>
      <c r="J229" s="26"/>
      <c r="K229" s="27"/>
      <c r="L229" s="68"/>
      <c r="M229" s="27"/>
      <c r="N229" s="68"/>
      <c r="O229" s="28" t="str">
        <f t="shared" si="43"/>
        <v/>
      </c>
      <c r="P229" s="26"/>
      <c r="Q229" s="26"/>
      <c r="R229" s="124" t="str">
        <f t="shared" si="50"/>
        <v/>
      </c>
      <c r="S229" s="29"/>
      <c r="T229" s="30" t="str">
        <f t="shared" si="44"/>
        <v/>
      </c>
      <c r="U229" s="29"/>
      <c r="V229" s="29"/>
      <c r="W229" s="29"/>
      <c r="X229" s="136"/>
      <c r="Y229" s="71"/>
      <c r="Z229" s="25"/>
      <c r="AA229" s="40"/>
      <c r="AB229" s="108"/>
      <c r="AC229" s="109"/>
      <c r="AD229" s="141" t="str">
        <f t="shared" si="51"/>
        <v/>
      </c>
      <c r="AE229" s="108"/>
      <c r="AF229" s="194"/>
      <c r="AG229" s="195"/>
      <c r="AI229" s="184">
        <f t="shared" si="52"/>
        <v>0</v>
      </c>
      <c r="AJ229" s="184">
        <f>IF(AND($G229&lt;&gt;"",AND(H229=※編集不可※選択項目!$C$3,X229="")),1,0)</f>
        <v>0</v>
      </c>
      <c r="AK229" s="184">
        <f t="shared" si="46"/>
        <v>0</v>
      </c>
      <c r="AL229" s="184" t="str">
        <f t="shared" si="53"/>
        <v/>
      </c>
      <c r="AM229" s="196">
        <f t="shared" si="54"/>
        <v>0</v>
      </c>
      <c r="AN229" s="196">
        <f t="shared" si="55"/>
        <v>0</v>
      </c>
    </row>
    <row r="230" spans="1:40" s="163" customFormat="1" ht="34.5" customHeight="1" x14ac:dyDescent="0.2">
      <c r="A230" s="192">
        <f t="shared" si="45"/>
        <v>218</v>
      </c>
      <c r="B230" s="193" t="str">
        <f t="shared" si="47"/>
        <v/>
      </c>
      <c r="C230" s="23"/>
      <c r="D230" s="24" t="str">
        <f t="shared" si="48"/>
        <v/>
      </c>
      <c r="E230" s="24" t="str">
        <f t="shared" si="49"/>
        <v/>
      </c>
      <c r="F230" s="25"/>
      <c r="G230" s="25"/>
      <c r="H230" s="71"/>
      <c r="I230" s="132"/>
      <c r="J230" s="26"/>
      <c r="K230" s="27"/>
      <c r="L230" s="68"/>
      <c r="M230" s="27"/>
      <c r="N230" s="68"/>
      <c r="O230" s="28" t="str">
        <f t="shared" si="43"/>
        <v/>
      </c>
      <c r="P230" s="26"/>
      <c r="Q230" s="26"/>
      <c r="R230" s="124" t="str">
        <f t="shared" si="50"/>
        <v/>
      </c>
      <c r="S230" s="29"/>
      <c r="T230" s="30" t="str">
        <f t="shared" si="44"/>
        <v/>
      </c>
      <c r="U230" s="29"/>
      <c r="V230" s="29"/>
      <c r="W230" s="29"/>
      <c r="X230" s="136"/>
      <c r="Y230" s="71"/>
      <c r="Z230" s="25"/>
      <c r="AA230" s="40"/>
      <c r="AB230" s="108"/>
      <c r="AC230" s="109"/>
      <c r="AD230" s="141" t="str">
        <f t="shared" si="51"/>
        <v/>
      </c>
      <c r="AE230" s="108"/>
      <c r="AF230" s="194"/>
      <c r="AG230" s="195"/>
      <c r="AI230" s="184">
        <f t="shared" si="52"/>
        <v>0</v>
      </c>
      <c r="AJ230" s="184">
        <f>IF(AND($G230&lt;&gt;"",AND(H230=※編集不可※選択項目!$C$3,X230="")),1,0)</f>
        <v>0</v>
      </c>
      <c r="AK230" s="184">
        <f t="shared" si="46"/>
        <v>0</v>
      </c>
      <c r="AL230" s="184" t="str">
        <f t="shared" si="53"/>
        <v/>
      </c>
      <c r="AM230" s="196">
        <f t="shared" si="54"/>
        <v>0</v>
      </c>
      <c r="AN230" s="196">
        <f t="shared" si="55"/>
        <v>0</v>
      </c>
    </row>
    <row r="231" spans="1:40" s="163" customFormat="1" ht="34.5" customHeight="1" x14ac:dyDescent="0.2">
      <c r="A231" s="192">
        <f t="shared" si="45"/>
        <v>219</v>
      </c>
      <c r="B231" s="193" t="str">
        <f t="shared" si="47"/>
        <v/>
      </c>
      <c r="C231" s="23"/>
      <c r="D231" s="24" t="str">
        <f t="shared" si="48"/>
        <v/>
      </c>
      <c r="E231" s="24" t="str">
        <f t="shared" si="49"/>
        <v/>
      </c>
      <c r="F231" s="25"/>
      <c r="G231" s="25"/>
      <c r="H231" s="71"/>
      <c r="I231" s="132"/>
      <c r="J231" s="26"/>
      <c r="K231" s="27"/>
      <c r="L231" s="68"/>
      <c r="M231" s="27"/>
      <c r="N231" s="68"/>
      <c r="O231" s="28" t="str">
        <f t="shared" si="43"/>
        <v/>
      </c>
      <c r="P231" s="26"/>
      <c r="Q231" s="26"/>
      <c r="R231" s="124" t="str">
        <f t="shared" si="50"/>
        <v/>
      </c>
      <c r="S231" s="29"/>
      <c r="T231" s="30" t="str">
        <f t="shared" si="44"/>
        <v/>
      </c>
      <c r="U231" s="29"/>
      <c r="V231" s="29"/>
      <c r="W231" s="29"/>
      <c r="X231" s="136"/>
      <c r="Y231" s="71"/>
      <c r="Z231" s="25"/>
      <c r="AA231" s="40"/>
      <c r="AB231" s="108"/>
      <c r="AC231" s="109"/>
      <c r="AD231" s="141" t="str">
        <f t="shared" si="51"/>
        <v/>
      </c>
      <c r="AE231" s="108"/>
      <c r="AF231" s="194"/>
      <c r="AG231" s="195"/>
      <c r="AI231" s="184">
        <f t="shared" si="52"/>
        <v>0</v>
      </c>
      <c r="AJ231" s="184">
        <f>IF(AND($G231&lt;&gt;"",AND(H231=※編集不可※選択項目!$C$3,X231="")),1,0)</f>
        <v>0</v>
      </c>
      <c r="AK231" s="184">
        <f t="shared" si="46"/>
        <v>0</v>
      </c>
      <c r="AL231" s="184" t="str">
        <f t="shared" si="53"/>
        <v/>
      </c>
      <c r="AM231" s="196">
        <f t="shared" si="54"/>
        <v>0</v>
      </c>
      <c r="AN231" s="196">
        <f t="shared" si="55"/>
        <v>0</v>
      </c>
    </row>
    <row r="232" spans="1:40" s="163" customFormat="1" ht="34.5" customHeight="1" x14ac:dyDescent="0.2">
      <c r="A232" s="192">
        <f t="shared" si="45"/>
        <v>220</v>
      </c>
      <c r="B232" s="193" t="str">
        <f t="shared" si="47"/>
        <v/>
      </c>
      <c r="C232" s="23"/>
      <c r="D232" s="24" t="str">
        <f t="shared" si="48"/>
        <v/>
      </c>
      <c r="E232" s="24" t="str">
        <f t="shared" si="49"/>
        <v/>
      </c>
      <c r="F232" s="25"/>
      <c r="G232" s="25"/>
      <c r="H232" s="71"/>
      <c r="I232" s="132"/>
      <c r="J232" s="26"/>
      <c r="K232" s="27"/>
      <c r="L232" s="68"/>
      <c r="M232" s="27"/>
      <c r="N232" s="68"/>
      <c r="O232" s="28" t="str">
        <f t="shared" si="43"/>
        <v/>
      </c>
      <c r="P232" s="26"/>
      <c r="Q232" s="26"/>
      <c r="R232" s="124" t="str">
        <f t="shared" si="50"/>
        <v/>
      </c>
      <c r="S232" s="29"/>
      <c r="T232" s="30" t="str">
        <f t="shared" si="44"/>
        <v/>
      </c>
      <c r="U232" s="29"/>
      <c r="V232" s="29"/>
      <c r="W232" s="29"/>
      <c r="X232" s="136"/>
      <c r="Y232" s="71"/>
      <c r="Z232" s="25"/>
      <c r="AA232" s="40"/>
      <c r="AB232" s="108"/>
      <c r="AC232" s="109"/>
      <c r="AD232" s="141" t="str">
        <f t="shared" si="51"/>
        <v/>
      </c>
      <c r="AE232" s="108"/>
      <c r="AF232" s="194"/>
      <c r="AG232" s="195"/>
      <c r="AI232" s="184">
        <f t="shared" si="52"/>
        <v>0</v>
      </c>
      <c r="AJ232" s="184">
        <f>IF(AND($G232&lt;&gt;"",AND(H232=※編集不可※選択項目!$C$3,X232="")),1,0)</f>
        <v>0</v>
      </c>
      <c r="AK232" s="184">
        <f t="shared" si="46"/>
        <v>0</v>
      </c>
      <c r="AL232" s="184" t="str">
        <f t="shared" si="53"/>
        <v/>
      </c>
      <c r="AM232" s="196">
        <f t="shared" si="54"/>
        <v>0</v>
      </c>
      <c r="AN232" s="196">
        <f t="shared" si="55"/>
        <v>0</v>
      </c>
    </row>
    <row r="233" spans="1:40" s="163" customFormat="1" ht="34.5" customHeight="1" x14ac:dyDescent="0.2">
      <c r="A233" s="192">
        <f t="shared" si="45"/>
        <v>221</v>
      </c>
      <c r="B233" s="193" t="str">
        <f t="shared" si="47"/>
        <v/>
      </c>
      <c r="C233" s="23"/>
      <c r="D233" s="24" t="str">
        <f t="shared" si="48"/>
        <v/>
      </c>
      <c r="E233" s="24" t="str">
        <f t="shared" si="49"/>
        <v/>
      </c>
      <c r="F233" s="25"/>
      <c r="G233" s="25"/>
      <c r="H233" s="71"/>
      <c r="I233" s="132"/>
      <c r="J233" s="26"/>
      <c r="K233" s="27"/>
      <c r="L233" s="68"/>
      <c r="M233" s="27"/>
      <c r="N233" s="68"/>
      <c r="O233" s="28" t="str">
        <f t="shared" si="43"/>
        <v/>
      </c>
      <c r="P233" s="26"/>
      <c r="Q233" s="26"/>
      <c r="R233" s="124" t="str">
        <f t="shared" si="50"/>
        <v/>
      </c>
      <c r="S233" s="29"/>
      <c r="T233" s="30" t="str">
        <f t="shared" si="44"/>
        <v/>
      </c>
      <c r="U233" s="29"/>
      <c r="V233" s="29"/>
      <c r="W233" s="29"/>
      <c r="X233" s="136"/>
      <c r="Y233" s="71"/>
      <c r="Z233" s="25"/>
      <c r="AA233" s="40"/>
      <c r="AB233" s="108"/>
      <c r="AC233" s="109"/>
      <c r="AD233" s="141" t="str">
        <f t="shared" si="51"/>
        <v/>
      </c>
      <c r="AE233" s="108"/>
      <c r="AF233" s="194"/>
      <c r="AG233" s="195"/>
      <c r="AI233" s="184">
        <f t="shared" si="52"/>
        <v>0</v>
      </c>
      <c r="AJ233" s="184">
        <f>IF(AND($G233&lt;&gt;"",AND(H233=※編集不可※選択項目!$C$3,X233="")),1,0)</f>
        <v>0</v>
      </c>
      <c r="AK233" s="184">
        <f t="shared" si="46"/>
        <v>0</v>
      </c>
      <c r="AL233" s="184" t="str">
        <f t="shared" si="53"/>
        <v/>
      </c>
      <c r="AM233" s="196">
        <f t="shared" si="54"/>
        <v>0</v>
      </c>
      <c r="AN233" s="196">
        <f t="shared" si="55"/>
        <v>0</v>
      </c>
    </row>
    <row r="234" spans="1:40" s="163" customFormat="1" ht="34.5" customHeight="1" x14ac:dyDescent="0.2">
      <c r="A234" s="192">
        <f t="shared" si="45"/>
        <v>222</v>
      </c>
      <c r="B234" s="193" t="str">
        <f t="shared" si="47"/>
        <v/>
      </c>
      <c r="C234" s="23"/>
      <c r="D234" s="24" t="str">
        <f t="shared" si="48"/>
        <v/>
      </c>
      <c r="E234" s="24" t="str">
        <f t="shared" si="49"/>
        <v/>
      </c>
      <c r="F234" s="25"/>
      <c r="G234" s="25"/>
      <c r="H234" s="71"/>
      <c r="I234" s="132"/>
      <c r="J234" s="26"/>
      <c r="K234" s="27"/>
      <c r="L234" s="68"/>
      <c r="M234" s="27"/>
      <c r="N234" s="68"/>
      <c r="O234" s="28" t="str">
        <f t="shared" si="43"/>
        <v/>
      </c>
      <c r="P234" s="26"/>
      <c r="Q234" s="26"/>
      <c r="R234" s="124" t="str">
        <f t="shared" si="50"/>
        <v/>
      </c>
      <c r="S234" s="29"/>
      <c r="T234" s="30" t="str">
        <f t="shared" si="44"/>
        <v/>
      </c>
      <c r="U234" s="29"/>
      <c r="V234" s="29"/>
      <c r="W234" s="29"/>
      <c r="X234" s="136"/>
      <c r="Y234" s="71"/>
      <c r="Z234" s="25"/>
      <c r="AA234" s="40"/>
      <c r="AB234" s="108"/>
      <c r="AC234" s="109"/>
      <c r="AD234" s="141" t="str">
        <f t="shared" si="51"/>
        <v/>
      </c>
      <c r="AE234" s="108"/>
      <c r="AF234" s="194"/>
      <c r="AG234" s="195"/>
      <c r="AI234" s="184">
        <f t="shared" si="52"/>
        <v>0</v>
      </c>
      <c r="AJ234" s="184">
        <f>IF(AND($G234&lt;&gt;"",AND(H234=※編集不可※選択項目!$C$3,X234="")),1,0)</f>
        <v>0</v>
      </c>
      <c r="AK234" s="184">
        <f t="shared" si="46"/>
        <v>0</v>
      </c>
      <c r="AL234" s="184" t="str">
        <f t="shared" si="53"/>
        <v/>
      </c>
      <c r="AM234" s="196">
        <f t="shared" si="54"/>
        <v>0</v>
      </c>
      <c r="AN234" s="196">
        <f t="shared" si="55"/>
        <v>0</v>
      </c>
    </row>
    <row r="235" spans="1:40" s="163" customFormat="1" ht="34.5" customHeight="1" x14ac:dyDescent="0.2">
      <c r="A235" s="192">
        <f t="shared" si="45"/>
        <v>223</v>
      </c>
      <c r="B235" s="193" t="str">
        <f t="shared" si="47"/>
        <v/>
      </c>
      <c r="C235" s="23"/>
      <c r="D235" s="24" t="str">
        <f t="shared" si="48"/>
        <v/>
      </c>
      <c r="E235" s="24" t="str">
        <f t="shared" si="49"/>
        <v/>
      </c>
      <c r="F235" s="25"/>
      <c r="G235" s="25"/>
      <c r="H235" s="71"/>
      <c r="I235" s="132"/>
      <c r="J235" s="26"/>
      <c r="K235" s="27"/>
      <c r="L235" s="68"/>
      <c r="M235" s="27"/>
      <c r="N235" s="68"/>
      <c r="O235" s="28" t="str">
        <f t="shared" si="43"/>
        <v/>
      </c>
      <c r="P235" s="26"/>
      <c r="Q235" s="26"/>
      <c r="R235" s="124" t="str">
        <f t="shared" si="50"/>
        <v/>
      </c>
      <c r="S235" s="29"/>
      <c r="T235" s="30" t="str">
        <f t="shared" si="44"/>
        <v/>
      </c>
      <c r="U235" s="29"/>
      <c r="V235" s="29"/>
      <c r="W235" s="29"/>
      <c r="X235" s="136"/>
      <c r="Y235" s="71"/>
      <c r="Z235" s="25"/>
      <c r="AA235" s="40"/>
      <c r="AB235" s="108"/>
      <c r="AC235" s="109"/>
      <c r="AD235" s="141" t="str">
        <f t="shared" si="51"/>
        <v/>
      </c>
      <c r="AE235" s="108"/>
      <c r="AF235" s="194"/>
      <c r="AG235" s="195"/>
      <c r="AI235" s="184">
        <f t="shared" si="52"/>
        <v>0</v>
      </c>
      <c r="AJ235" s="184">
        <f>IF(AND($G235&lt;&gt;"",AND(H235=※編集不可※選択項目!$C$3,X235="")),1,0)</f>
        <v>0</v>
      </c>
      <c r="AK235" s="184">
        <f t="shared" si="46"/>
        <v>0</v>
      </c>
      <c r="AL235" s="184" t="str">
        <f t="shared" si="53"/>
        <v/>
      </c>
      <c r="AM235" s="196">
        <f t="shared" si="54"/>
        <v>0</v>
      </c>
      <c r="AN235" s="196">
        <f t="shared" si="55"/>
        <v>0</v>
      </c>
    </row>
    <row r="236" spans="1:40" s="163" customFormat="1" ht="34.5" customHeight="1" x14ac:dyDescent="0.2">
      <c r="A236" s="192">
        <f t="shared" si="45"/>
        <v>224</v>
      </c>
      <c r="B236" s="193" t="str">
        <f t="shared" si="47"/>
        <v/>
      </c>
      <c r="C236" s="23"/>
      <c r="D236" s="24" t="str">
        <f t="shared" si="48"/>
        <v/>
      </c>
      <c r="E236" s="24" t="str">
        <f t="shared" si="49"/>
        <v/>
      </c>
      <c r="F236" s="25"/>
      <c r="G236" s="25"/>
      <c r="H236" s="71"/>
      <c r="I236" s="132"/>
      <c r="J236" s="26"/>
      <c r="K236" s="27"/>
      <c r="L236" s="68"/>
      <c r="M236" s="27"/>
      <c r="N236" s="68"/>
      <c r="O236" s="28" t="str">
        <f t="shared" si="43"/>
        <v/>
      </c>
      <c r="P236" s="26"/>
      <c r="Q236" s="26"/>
      <c r="R236" s="124" t="str">
        <f t="shared" si="50"/>
        <v/>
      </c>
      <c r="S236" s="29"/>
      <c r="T236" s="30" t="str">
        <f t="shared" si="44"/>
        <v/>
      </c>
      <c r="U236" s="29"/>
      <c r="V236" s="29"/>
      <c r="W236" s="29"/>
      <c r="X236" s="136"/>
      <c r="Y236" s="71"/>
      <c r="Z236" s="25"/>
      <c r="AA236" s="40"/>
      <c r="AB236" s="108"/>
      <c r="AC236" s="109"/>
      <c r="AD236" s="141" t="str">
        <f t="shared" si="51"/>
        <v/>
      </c>
      <c r="AE236" s="108"/>
      <c r="AF236" s="194"/>
      <c r="AG236" s="195"/>
      <c r="AI236" s="184">
        <f t="shared" si="52"/>
        <v>0</v>
      </c>
      <c r="AJ236" s="184">
        <f>IF(AND($G236&lt;&gt;"",AND(H236=※編集不可※選択項目!$C$3,X236="")),1,0)</f>
        <v>0</v>
      </c>
      <c r="AK236" s="184">
        <f t="shared" si="46"/>
        <v>0</v>
      </c>
      <c r="AL236" s="184" t="str">
        <f t="shared" si="53"/>
        <v/>
      </c>
      <c r="AM236" s="196">
        <f t="shared" si="54"/>
        <v>0</v>
      </c>
      <c r="AN236" s="196">
        <f t="shared" si="55"/>
        <v>0</v>
      </c>
    </row>
    <row r="237" spans="1:40" s="163" customFormat="1" ht="34.5" customHeight="1" x14ac:dyDescent="0.2">
      <c r="A237" s="192">
        <f t="shared" si="45"/>
        <v>225</v>
      </c>
      <c r="B237" s="193" t="str">
        <f t="shared" si="47"/>
        <v/>
      </c>
      <c r="C237" s="23"/>
      <c r="D237" s="24" t="str">
        <f t="shared" si="48"/>
        <v/>
      </c>
      <c r="E237" s="24" t="str">
        <f t="shared" si="49"/>
        <v/>
      </c>
      <c r="F237" s="25"/>
      <c r="G237" s="25"/>
      <c r="H237" s="71"/>
      <c r="I237" s="132"/>
      <c r="J237" s="26"/>
      <c r="K237" s="27"/>
      <c r="L237" s="68"/>
      <c r="M237" s="27"/>
      <c r="N237" s="68"/>
      <c r="O237" s="28" t="str">
        <f t="shared" si="43"/>
        <v/>
      </c>
      <c r="P237" s="26"/>
      <c r="Q237" s="26"/>
      <c r="R237" s="124" t="str">
        <f t="shared" si="50"/>
        <v/>
      </c>
      <c r="S237" s="29"/>
      <c r="T237" s="30" t="str">
        <f t="shared" si="44"/>
        <v/>
      </c>
      <c r="U237" s="29"/>
      <c r="V237" s="29"/>
      <c r="W237" s="29"/>
      <c r="X237" s="136"/>
      <c r="Y237" s="71"/>
      <c r="Z237" s="25"/>
      <c r="AA237" s="40"/>
      <c r="AB237" s="108"/>
      <c r="AC237" s="109"/>
      <c r="AD237" s="141" t="str">
        <f t="shared" si="51"/>
        <v/>
      </c>
      <c r="AE237" s="108"/>
      <c r="AF237" s="194"/>
      <c r="AG237" s="195"/>
      <c r="AI237" s="184">
        <f t="shared" si="52"/>
        <v>0</v>
      </c>
      <c r="AJ237" s="184">
        <f>IF(AND($G237&lt;&gt;"",AND(H237=※編集不可※選択項目!$C$3,X237="")),1,0)</f>
        <v>0</v>
      </c>
      <c r="AK237" s="184">
        <f t="shared" si="46"/>
        <v>0</v>
      </c>
      <c r="AL237" s="184" t="str">
        <f t="shared" si="53"/>
        <v/>
      </c>
      <c r="AM237" s="196">
        <f t="shared" si="54"/>
        <v>0</v>
      </c>
      <c r="AN237" s="196">
        <f t="shared" si="55"/>
        <v>0</v>
      </c>
    </row>
    <row r="238" spans="1:40" s="163" customFormat="1" ht="34.5" customHeight="1" x14ac:dyDescent="0.2">
      <c r="A238" s="192">
        <f t="shared" si="45"/>
        <v>226</v>
      </c>
      <c r="B238" s="193" t="str">
        <f t="shared" si="47"/>
        <v/>
      </c>
      <c r="C238" s="23"/>
      <c r="D238" s="24" t="str">
        <f t="shared" si="48"/>
        <v/>
      </c>
      <c r="E238" s="24" t="str">
        <f t="shared" si="49"/>
        <v/>
      </c>
      <c r="F238" s="25"/>
      <c r="G238" s="25"/>
      <c r="H238" s="71"/>
      <c r="I238" s="132"/>
      <c r="J238" s="26"/>
      <c r="K238" s="27"/>
      <c r="L238" s="68"/>
      <c r="M238" s="27"/>
      <c r="N238" s="68"/>
      <c r="O238" s="28" t="str">
        <f t="shared" si="43"/>
        <v/>
      </c>
      <c r="P238" s="26"/>
      <c r="Q238" s="26"/>
      <c r="R238" s="124" t="str">
        <f t="shared" si="50"/>
        <v/>
      </c>
      <c r="S238" s="29"/>
      <c r="T238" s="30" t="str">
        <f t="shared" si="44"/>
        <v/>
      </c>
      <c r="U238" s="29"/>
      <c r="V238" s="29"/>
      <c r="W238" s="29"/>
      <c r="X238" s="136"/>
      <c r="Y238" s="71"/>
      <c r="Z238" s="25"/>
      <c r="AA238" s="40"/>
      <c r="AB238" s="108"/>
      <c r="AC238" s="109"/>
      <c r="AD238" s="141" t="str">
        <f t="shared" si="51"/>
        <v/>
      </c>
      <c r="AE238" s="108"/>
      <c r="AF238" s="194"/>
      <c r="AG238" s="195"/>
      <c r="AI238" s="184">
        <f t="shared" si="52"/>
        <v>0</v>
      </c>
      <c r="AJ238" s="184">
        <f>IF(AND($G238&lt;&gt;"",AND(H238=※編集不可※選択項目!$C$3,X238="")),1,0)</f>
        <v>0</v>
      </c>
      <c r="AK238" s="184">
        <f t="shared" si="46"/>
        <v>0</v>
      </c>
      <c r="AL238" s="184" t="str">
        <f t="shared" si="53"/>
        <v/>
      </c>
      <c r="AM238" s="196">
        <f t="shared" si="54"/>
        <v>0</v>
      </c>
      <c r="AN238" s="196">
        <f t="shared" si="55"/>
        <v>0</v>
      </c>
    </row>
    <row r="239" spans="1:40" s="163" customFormat="1" ht="34.5" customHeight="1" x14ac:dyDescent="0.2">
      <c r="A239" s="192">
        <f t="shared" si="45"/>
        <v>227</v>
      </c>
      <c r="B239" s="193" t="str">
        <f t="shared" si="47"/>
        <v/>
      </c>
      <c r="C239" s="23"/>
      <c r="D239" s="24" t="str">
        <f t="shared" si="48"/>
        <v/>
      </c>
      <c r="E239" s="24" t="str">
        <f t="shared" si="49"/>
        <v/>
      </c>
      <c r="F239" s="25"/>
      <c r="G239" s="25"/>
      <c r="H239" s="71"/>
      <c r="I239" s="132"/>
      <c r="J239" s="26"/>
      <c r="K239" s="27"/>
      <c r="L239" s="68"/>
      <c r="M239" s="27"/>
      <c r="N239" s="68"/>
      <c r="O239" s="28" t="str">
        <f t="shared" si="43"/>
        <v/>
      </c>
      <c r="P239" s="26"/>
      <c r="Q239" s="26"/>
      <c r="R239" s="124" t="str">
        <f t="shared" si="50"/>
        <v/>
      </c>
      <c r="S239" s="29"/>
      <c r="T239" s="30" t="str">
        <f t="shared" si="44"/>
        <v/>
      </c>
      <c r="U239" s="29"/>
      <c r="V239" s="29"/>
      <c r="W239" s="29"/>
      <c r="X239" s="136"/>
      <c r="Y239" s="71"/>
      <c r="Z239" s="25"/>
      <c r="AA239" s="40"/>
      <c r="AB239" s="108"/>
      <c r="AC239" s="109"/>
      <c r="AD239" s="141" t="str">
        <f t="shared" si="51"/>
        <v/>
      </c>
      <c r="AE239" s="108"/>
      <c r="AF239" s="194"/>
      <c r="AG239" s="195"/>
      <c r="AI239" s="184">
        <f t="shared" si="52"/>
        <v>0</v>
      </c>
      <c r="AJ239" s="184">
        <f>IF(AND($G239&lt;&gt;"",AND(H239=※編集不可※選択項目!$C$3,X239="")),1,0)</f>
        <v>0</v>
      </c>
      <c r="AK239" s="184">
        <f t="shared" si="46"/>
        <v>0</v>
      </c>
      <c r="AL239" s="184" t="str">
        <f t="shared" si="53"/>
        <v/>
      </c>
      <c r="AM239" s="196">
        <f t="shared" si="54"/>
        <v>0</v>
      </c>
      <c r="AN239" s="196">
        <f t="shared" si="55"/>
        <v>0</v>
      </c>
    </row>
    <row r="240" spans="1:40" s="163" customFormat="1" ht="34.5" customHeight="1" x14ac:dyDescent="0.2">
      <c r="A240" s="192">
        <f t="shared" si="45"/>
        <v>228</v>
      </c>
      <c r="B240" s="193" t="str">
        <f t="shared" si="47"/>
        <v/>
      </c>
      <c r="C240" s="23"/>
      <c r="D240" s="24" t="str">
        <f t="shared" si="48"/>
        <v/>
      </c>
      <c r="E240" s="24" t="str">
        <f t="shared" si="49"/>
        <v/>
      </c>
      <c r="F240" s="25"/>
      <c r="G240" s="25"/>
      <c r="H240" s="71"/>
      <c r="I240" s="132"/>
      <c r="J240" s="26"/>
      <c r="K240" s="27"/>
      <c r="L240" s="68"/>
      <c r="M240" s="27"/>
      <c r="N240" s="68"/>
      <c r="O240" s="28" t="str">
        <f t="shared" si="43"/>
        <v/>
      </c>
      <c r="P240" s="26"/>
      <c r="Q240" s="26"/>
      <c r="R240" s="124" t="str">
        <f t="shared" si="50"/>
        <v/>
      </c>
      <c r="S240" s="29"/>
      <c r="T240" s="30" t="str">
        <f t="shared" si="44"/>
        <v/>
      </c>
      <c r="U240" s="29"/>
      <c r="V240" s="29"/>
      <c r="W240" s="29"/>
      <c r="X240" s="136"/>
      <c r="Y240" s="71"/>
      <c r="Z240" s="25"/>
      <c r="AA240" s="40"/>
      <c r="AB240" s="108"/>
      <c r="AC240" s="109"/>
      <c r="AD240" s="141" t="str">
        <f t="shared" si="51"/>
        <v/>
      </c>
      <c r="AE240" s="108"/>
      <c r="AF240" s="194"/>
      <c r="AG240" s="195"/>
      <c r="AI240" s="184">
        <f t="shared" si="52"/>
        <v>0</v>
      </c>
      <c r="AJ240" s="184">
        <f>IF(AND($G240&lt;&gt;"",AND(H240=※編集不可※選択項目!$C$3,X240="")),1,0)</f>
        <v>0</v>
      </c>
      <c r="AK240" s="184">
        <f t="shared" si="46"/>
        <v>0</v>
      </c>
      <c r="AL240" s="184" t="str">
        <f t="shared" si="53"/>
        <v/>
      </c>
      <c r="AM240" s="196">
        <f t="shared" si="54"/>
        <v>0</v>
      </c>
      <c r="AN240" s="196">
        <f t="shared" si="55"/>
        <v>0</v>
      </c>
    </row>
    <row r="241" spans="1:40" s="163" customFormat="1" ht="34.5" customHeight="1" x14ac:dyDescent="0.2">
      <c r="A241" s="192">
        <f t="shared" si="45"/>
        <v>229</v>
      </c>
      <c r="B241" s="193" t="str">
        <f t="shared" si="47"/>
        <v/>
      </c>
      <c r="C241" s="23"/>
      <c r="D241" s="24" t="str">
        <f t="shared" si="48"/>
        <v/>
      </c>
      <c r="E241" s="24" t="str">
        <f t="shared" si="49"/>
        <v/>
      </c>
      <c r="F241" s="25"/>
      <c r="G241" s="25"/>
      <c r="H241" s="71"/>
      <c r="I241" s="132"/>
      <c r="J241" s="26"/>
      <c r="K241" s="27"/>
      <c r="L241" s="68"/>
      <c r="M241" s="27"/>
      <c r="N241" s="68"/>
      <c r="O241" s="28" t="str">
        <f t="shared" si="43"/>
        <v/>
      </c>
      <c r="P241" s="26"/>
      <c r="Q241" s="26"/>
      <c r="R241" s="124" t="str">
        <f t="shared" si="50"/>
        <v/>
      </c>
      <c r="S241" s="29"/>
      <c r="T241" s="30" t="str">
        <f t="shared" si="44"/>
        <v/>
      </c>
      <c r="U241" s="29"/>
      <c r="V241" s="29"/>
      <c r="W241" s="29"/>
      <c r="X241" s="136"/>
      <c r="Y241" s="71"/>
      <c r="Z241" s="25"/>
      <c r="AA241" s="40"/>
      <c r="AB241" s="108"/>
      <c r="AC241" s="109"/>
      <c r="AD241" s="141" t="str">
        <f t="shared" si="51"/>
        <v/>
      </c>
      <c r="AE241" s="108"/>
      <c r="AF241" s="194"/>
      <c r="AG241" s="195"/>
      <c r="AI241" s="184">
        <f t="shared" si="52"/>
        <v>0</v>
      </c>
      <c r="AJ241" s="184">
        <f>IF(AND($G241&lt;&gt;"",AND(H241=※編集不可※選択項目!$C$3,X241="")),1,0)</f>
        <v>0</v>
      </c>
      <c r="AK241" s="184">
        <f t="shared" si="46"/>
        <v>0</v>
      </c>
      <c r="AL241" s="184" t="str">
        <f t="shared" si="53"/>
        <v/>
      </c>
      <c r="AM241" s="196">
        <f t="shared" si="54"/>
        <v>0</v>
      </c>
      <c r="AN241" s="196">
        <f t="shared" si="55"/>
        <v>0</v>
      </c>
    </row>
    <row r="242" spans="1:40" s="163" customFormat="1" ht="34.5" customHeight="1" x14ac:dyDescent="0.2">
      <c r="A242" s="192">
        <f t="shared" si="45"/>
        <v>230</v>
      </c>
      <c r="B242" s="193" t="str">
        <f t="shared" si="47"/>
        <v/>
      </c>
      <c r="C242" s="23"/>
      <c r="D242" s="24" t="str">
        <f t="shared" si="48"/>
        <v/>
      </c>
      <c r="E242" s="24" t="str">
        <f t="shared" si="49"/>
        <v/>
      </c>
      <c r="F242" s="25"/>
      <c r="G242" s="25"/>
      <c r="H242" s="71"/>
      <c r="I242" s="132"/>
      <c r="J242" s="26"/>
      <c r="K242" s="27"/>
      <c r="L242" s="68"/>
      <c r="M242" s="27"/>
      <c r="N242" s="68"/>
      <c r="O242" s="28" t="str">
        <f t="shared" si="43"/>
        <v/>
      </c>
      <c r="P242" s="26"/>
      <c r="Q242" s="26"/>
      <c r="R242" s="124" t="str">
        <f t="shared" si="50"/>
        <v/>
      </c>
      <c r="S242" s="29"/>
      <c r="T242" s="30" t="str">
        <f t="shared" si="44"/>
        <v/>
      </c>
      <c r="U242" s="29"/>
      <c r="V242" s="29"/>
      <c r="W242" s="29"/>
      <c r="X242" s="136"/>
      <c r="Y242" s="71"/>
      <c r="Z242" s="25"/>
      <c r="AA242" s="40"/>
      <c r="AB242" s="108"/>
      <c r="AC242" s="109"/>
      <c r="AD242" s="141" t="str">
        <f t="shared" si="51"/>
        <v/>
      </c>
      <c r="AE242" s="108"/>
      <c r="AF242" s="194"/>
      <c r="AG242" s="195"/>
      <c r="AI242" s="184">
        <f t="shared" si="52"/>
        <v>0</v>
      </c>
      <c r="AJ242" s="184">
        <f>IF(AND($G242&lt;&gt;"",AND(H242=※編集不可※選択項目!$C$3,X242="")),1,0)</f>
        <v>0</v>
      </c>
      <c r="AK242" s="184">
        <f t="shared" si="46"/>
        <v>0</v>
      </c>
      <c r="AL242" s="184" t="str">
        <f t="shared" si="53"/>
        <v/>
      </c>
      <c r="AM242" s="196">
        <f t="shared" si="54"/>
        <v>0</v>
      </c>
      <c r="AN242" s="196">
        <f t="shared" si="55"/>
        <v>0</v>
      </c>
    </row>
    <row r="243" spans="1:40" s="163" customFormat="1" ht="34.5" customHeight="1" x14ac:dyDescent="0.2">
      <c r="A243" s="192">
        <f t="shared" si="45"/>
        <v>231</v>
      </c>
      <c r="B243" s="193" t="str">
        <f t="shared" si="47"/>
        <v/>
      </c>
      <c r="C243" s="23"/>
      <c r="D243" s="24" t="str">
        <f t="shared" si="48"/>
        <v/>
      </c>
      <c r="E243" s="24" t="str">
        <f t="shared" si="49"/>
        <v/>
      </c>
      <c r="F243" s="25"/>
      <c r="G243" s="25"/>
      <c r="H243" s="71"/>
      <c r="I243" s="132"/>
      <c r="J243" s="26"/>
      <c r="K243" s="27"/>
      <c r="L243" s="68"/>
      <c r="M243" s="27"/>
      <c r="N243" s="68"/>
      <c r="O243" s="28" t="str">
        <f t="shared" si="43"/>
        <v/>
      </c>
      <c r="P243" s="26"/>
      <c r="Q243" s="26"/>
      <c r="R243" s="124" t="str">
        <f t="shared" si="50"/>
        <v/>
      </c>
      <c r="S243" s="29"/>
      <c r="T243" s="30" t="str">
        <f t="shared" si="44"/>
        <v/>
      </c>
      <c r="U243" s="29"/>
      <c r="V243" s="29"/>
      <c r="W243" s="29"/>
      <c r="X243" s="136"/>
      <c r="Y243" s="71"/>
      <c r="Z243" s="25"/>
      <c r="AA243" s="40"/>
      <c r="AB243" s="108"/>
      <c r="AC243" s="109"/>
      <c r="AD243" s="141" t="str">
        <f t="shared" si="51"/>
        <v/>
      </c>
      <c r="AE243" s="108"/>
      <c r="AF243" s="194"/>
      <c r="AG243" s="195"/>
      <c r="AI243" s="184">
        <f t="shared" si="52"/>
        <v>0</v>
      </c>
      <c r="AJ243" s="184">
        <f>IF(AND($G243&lt;&gt;"",AND(H243=※編集不可※選択項目!$C$3,X243="")),1,0)</f>
        <v>0</v>
      </c>
      <c r="AK243" s="184">
        <f t="shared" si="46"/>
        <v>0</v>
      </c>
      <c r="AL243" s="184" t="str">
        <f t="shared" si="53"/>
        <v/>
      </c>
      <c r="AM243" s="196">
        <f t="shared" si="54"/>
        <v>0</v>
      </c>
      <c r="AN243" s="196">
        <f t="shared" si="55"/>
        <v>0</v>
      </c>
    </row>
    <row r="244" spans="1:40" s="163" customFormat="1" ht="34.5" customHeight="1" x14ac:dyDescent="0.2">
      <c r="A244" s="192">
        <f t="shared" si="45"/>
        <v>232</v>
      </c>
      <c r="B244" s="193" t="str">
        <f t="shared" si="47"/>
        <v/>
      </c>
      <c r="C244" s="23"/>
      <c r="D244" s="24" t="str">
        <f t="shared" si="48"/>
        <v/>
      </c>
      <c r="E244" s="24" t="str">
        <f t="shared" si="49"/>
        <v/>
      </c>
      <c r="F244" s="25"/>
      <c r="G244" s="25"/>
      <c r="H244" s="71"/>
      <c r="I244" s="132"/>
      <c r="J244" s="26"/>
      <c r="K244" s="27"/>
      <c r="L244" s="68"/>
      <c r="M244" s="27"/>
      <c r="N244" s="68"/>
      <c r="O244" s="28" t="str">
        <f t="shared" si="43"/>
        <v/>
      </c>
      <c r="P244" s="26"/>
      <c r="Q244" s="26"/>
      <c r="R244" s="124" t="str">
        <f t="shared" si="50"/>
        <v/>
      </c>
      <c r="S244" s="29"/>
      <c r="T244" s="30" t="str">
        <f t="shared" si="44"/>
        <v/>
      </c>
      <c r="U244" s="29"/>
      <c r="V244" s="29"/>
      <c r="W244" s="29"/>
      <c r="X244" s="136"/>
      <c r="Y244" s="71"/>
      <c r="Z244" s="25"/>
      <c r="AA244" s="40"/>
      <c r="AB244" s="108"/>
      <c r="AC244" s="109"/>
      <c r="AD244" s="141" t="str">
        <f t="shared" si="51"/>
        <v/>
      </c>
      <c r="AE244" s="108"/>
      <c r="AF244" s="194"/>
      <c r="AG244" s="195"/>
      <c r="AI244" s="184">
        <f t="shared" si="52"/>
        <v>0</v>
      </c>
      <c r="AJ244" s="184">
        <f>IF(AND($G244&lt;&gt;"",AND(H244=※編集不可※選択項目!$C$3,X244="")),1,0)</f>
        <v>0</v>
      </c>
      <c r="AK244" s="184">
        <f t="shared" si="46"/>
        <v>0</v>
      </c>
      <c r="AL244" s="184" t="str">
        <f t="shared" si="53"/>
        <v/>
      </c>
      <c r="AM244" s="196">
        <f t="shared" si="54"/>
        <v>0</v>
      </c>
      <c r="AN244" s="196">
        <f t="shared" si="55"/>
        <v>0</v>
      </c>
    </row>
    <row r="245" spans="1:40" s="163" customFormat="1" ht="34.5" customHeight="1" x14ac:dyDescent="0.2">
      <c r="A245" s="192">
        <f t="shared" si="45"/>
        <v>233</v>
      </c>
      <c r="B245" s="193" t="str">
        <f t="shared" si="47"/>
        <v/>
      </c>
      <c r="C245" s="23"/>
      <c r="D245" s="24" t="str">
        <f t="shared" si="48"/>
        <v/>
      </c>
      <c r="E245" s="24" t="str">
        <f t="shared" si="49"/>
        <v/>
      </c>
      <c r="F245" s="25"/>
      <c r="G245" s="25"/>
      <c r="H245" s="71"/>
      <c r="I245" s="132"/>
      <c r="J245" s="26"/>
      <c r="K245" s="27"/>
      <c r="L245" s="68"/>
      <c r="M245" s="27"/>
      <c r="N245" s="68"/>
      <c r="O245" s="28" t="str">
        <f t="shared" si="43"/>
        <v/>
      </c>
      <c r="P245" s="26"/>
      <c r="Q245" s="26"/>
      <c r="R245" s="124" t="str">
        <f t="shared" si="50"/>
        <v/>
      </c>
      <c r="S245" s="29"/>
      <c r="T245" s="30" t="str">
        <f t="shared" si="44"/>
        <v/>
      </c>
      <c r="U245" s="29"/>
      <c r="V245" s="29"/>
      <c r="W245" s="29"/>
      <c r="X245" s="136"/>
      <c r="Y245" s="71"/>
      <c r="Z245" s="25"/>
      <c r="AA245" s="40"/>
      <c r="AB245" s="108"/>
      <c r="AC245" s="109"/>
      <c r="AD245" s="141" t="str">
        <f t="shared" si="51"/>
        <v/>
      </c>
      <c r="AE245" s="108"/>
      <c r="AF245" s="194"/>
      <c r="AG245" s="195"/>
      <c r="AI245" s="184">
        <f t="shared" si="52"/>
        <v>0</v>
      </c>
      <c r="AJ245" s="184">
        <f>IF(AND($G245&lt;&gt;"",AND(H245=※編集不可※選択項目!$C$3,X245="")),1,0)</f>
        <v>0</v>
      </c>
      <c r="AK245" s="184">
        <f t="shared" si="46"/>
        <v>0</v>
      </c>
      <c r="AL245" s="184" t="str">
        <f t="shared" si="53"/>
        <v/>
      </c>
      <c r="AM245" s="196">
        <f t="shared" si="54"/>
        <v>0</v>
      </c>
      <c r="AN245" s="196">
        <f t="shared" si="55"/>
        <v>0</v>
      </c>
    </row>
    <row r="246" spans="1:40" s="163" customFormat="1" ht="34.5" customHeight="1" x14ac:dyDescent="0.2">
      <c r="A246" s="192">
        <f t="shared" si="45"/>
        <v>234</v>
      </c>
      <c r="B246" s="193" t="str">
        <f t="shared" si="47"/>
        <v/>
      </c>
      <c r="C246" s="23"/>
      <c r="D246" s="24" t="str">
        <f t="shared" si="48"/>
        <v/>
      </c>
      <c r="E246" s="24" t="str">
        <f t="shared" si="49"/>
        <v/>
      </c>
      <c r="F246" s="25"/>
      <c r="G246" s="25"/>
      <c r="H246" s="71"/>
      <c r="I246" s="132"/>
      <c r="J246" s="26"/>
      <c r="K246" s="27"/>
      <c r="L246" s="68"/>
      <c r="M246" s="27"/>
      <c r="N246" s="68"/>
      <c r="O246" s="28" t="str">
        <f t="shared" si="43"/>
        <v/>
      </c>
      <c r="P246" s="26"/>
      <c r="Q246" s="26"/>
      <c r="R246" s="124" t="str">
        <f t="shared" si="50"/>
        <v/>
      </c>
      <c r="S246" s="29"/>
      <c r="T246" s="30" t="str">
        <f t="shared" si="44"/>
        <v/>
      </c>
      <c r="U246" s="29"/>
      <c r="V246" s="29"/>
      <c r="W246" s="29"/>
      <c r="X246" s="136"/>
      <c r="Y246" s="71"/>
      <c r="Z246" s="25"/>
      <c r="AA246" s="40"/>
      <c r="AB246" s="108"/>
      <c r="AC246" s="109"/>
      <c r="AD246" s="141" t="str">
        <f t="shared" si="51"/>
        <v/>
      </c>
      <c r="AE246" s="108"/>
      <c r="AF246" s="194"/>
      <c r="AG246" s="195"/>
      <c r="AI246" s="184">
        <f t="shared" si="52"/>
        <v>0</v>
      </c>
      <c r="AJ246" s="184">
        <f>IF(AND($G246&lt;&gt;"",AND(H246=※編集不可※選択項目!$C$3,X246="")),1,0)</f>
        <v>0</v>
      </c>
      <c r="AK246" s="184">
        <f t="shared" si="46"/>
        <v>0</v>
      </c>
      <c r="AL246" s="184" t="str">
        <f t="shared" si="53"/>
        <v/>
      </c>
      <c r="AM246" s="196">
        <f t="shared" si="54"/>
        <v>0</v>
      </c>
      <c r="AN246" s="196">
        <f t="shared" si="55"/>
        <v>0</v>
      </c>
    </row>
    <row r="247" spans="1:40" s="163" customFormat="1" ht="34.5" customHeight="1" x14ac:dyDescent="0.2">
      <c r="A247" s="192">
        <f t="shared" si="45"/>
        <v>235</v>
      </c>
      <c r="B247" s="193" t="str">
        <f t="shared" si="47"/>
        <v/>
      </c>
      <c r="C247" s="23"/>
      <c r="D247" s="24" t="str">
        <f t="shared" si="48"/>
        <v/>
      </c>
      <c r="E247" s="24" t="str">
        <f t="shared" si="49"/>
        <v/>
      </c>
      <c r="F247" s="25"/>
      <c r="G247" s="25"/>
      <c r="H247" s="71"/>
      <c r="I247" s="132"/>
      <c r="J247" s="26"/>
      <c r="K247" s="27"/>
      <c r="L247" s="68"/>
      <c r="M247" s="27"/>
      <c r="N247" s="68"/>
      <c r="O247" s="28" t="str">
        <f t="shared" si="43"/>
        <v/>
      </c>
      <c r="P247" s="26"/>
      <c r="Q247" s="26"/>
      <c r="R247" s="124" t="str">
        <f t="shared" si="50"/>
        <v/>
      </c>
      <c r="S247" s="29"/>
      <c r="T247" s="30" t="str">
        <f t="shared" si="44"/>
        <v/>
      </c>
      <c r="U247" s="29"/>
      <c r="V247" s="29"/>
      <c r="W247" s="29"/>
      <c r="X247" s="136"/>
      <c r="Y247" s="71"/>
      <c r="Z247" s="25"/>
      <c r="AA247" s="40"/>
      <c r="AB247" s="108"/>
      <c r="AC247" s="109"/>
      <c r="AD247" s="141" t="str">
        <f t="shared" si="51"/>
        <v/>
      </c>
      <c r="AE247" s="108"/>
      <c r="AF247" s="194"/>
      <c r="AG247" s="195"/>
      <c r="AI247" s="184">
        <f t="shared" si="52"/>
        <v>0</v>
      </c>
      <c r="AJ247" s="184">
        <f>IF(AND($G247&lt;&gt;"",AND(H247=※編集不可※選択項目!$C$3,X247="")),1,0)</f>
        <v>0</v>
      </c>
      <c r="AK247" s="184">
        <f t="shared" si="46"/>
        <v>0</v>
      </c>
      <c r="AL247" s="184" t="str">
        <f t="shared" si="53"/>
        <v/>
      </c>
      <c r="AM247" s="196">
        <f t="shared" si="54"/>
        <v>0</v>
      </c>
      <c r="AN247" s="196">
        <f t="shared" si="55"/>
        <v>0</v>
      </c>
    </row>
    <row r="248" spans="1:40" s="163" customFormat="1" ht="34.5" customHeight="1" x14ac:dyDescent="0.2">
      <c r="A248" s="192">
        <f t="shared" si="45"/>
        <v>236</v>
      </c>
      <c r="B248" s="193" t="str">
        <f t="shared" si="47"/>
        <v/>
      </c>
      <c r="C248" s="23"/>
      <c r="D248" s="24" t="str">
        <f t="shared" si="48"/>
        <v/>
      </c>
      <c r="E248" s="24" t="str">
        <f t="shared" si="49"/>
        <v/>
      </c>
      <c r="F248" s="25"/>
      <c r="G248" s="25"/>
      <c r="H248" s="71"/>
      <c r="I248" s="132"/>
      <c r="J248" s="26"/>
      <c r="K248" s="27"/>
      <c r="L248" s="68"/>
      <c r="M248" s="27"/>
      <c r="N248" s="68"/>
      <c r="O248" s="28" t="str">
        <f t="shared" si="43"/>
        <v/>
      </c>
      <c r="P248" s="26"/>
      <c r="Q248" s="26"/>
      <c r="R248" s="124" t="str">
        <f t="shared" si="50"/>
        <v/>
      </c>
      <c r="S248" s="29"/>
      <c r="T248" s="30" t="str">
        <f t="shared" si="44"/>
        <v/>
      </c>
      <c r="U248" s="29"/>
      <c r="V248" s="29"/>
      <c r="W248" s="29"/>
      <c r="X248" s="136"/>
      <c r="Y248" s="71"/>
      <c r="Z248" s="25"/>
      <c r="AA248" s="40"/>
      <c r="AB248" s="108"/>
      <c r="AC248" s="109"/>
      <c r="AD248" s="141" t="str">
        <f t="shared" si="51"/>
        <v/>
      </c>
      <c r="AE248" s="108"/>
      <c r="AF248" s="194"/>
      <c r="AG248" s="195"/>
      <c r="AI248" s="184">
        <f t="shared" si="52"/>
        <v>0</v>
      </c>
      <c r="AJ248" s="184">
        <f>IF(AND($G248&lt;&gt;"",AND(H248=※編集不可※選択項目!$C$3,X248="")),1,0)</f>
        <v>0</v>
      </c>
      <c r="AK248" s="184">
        <f t="shared" si="46"/>
        <v>0</v>
      </c>
      <c r="AL248" s="184" t="str">
        <f t="shared" si="53"/>
        <v/>
      </c>
      <c r="AM248" s="196">
        <f t="shared" si="54"/>
        <v>0</v>
      </c>
      <c r="AN248" s="196">
        <f t="shared" si="55"/>
        <v>0</v>
      </c>
    </row>
    <row r="249" spans="1:40" s="163" customFormat="1" ht="34.5" customHeight="1" x14ac:dyDescent="0.2">
      <c r="A249" s="192">
        <f t="shared" si="45"/>
        <v>237</v>
      </c>
      <c r="B249" s="193" t="str">
        <f t="shared" si="47"/>
        <v/>
      </c>
      <c r="C249" s="23"/>
      <c r="D249" s="24" t="str">
        <f t="shared" si="48"/>
        <v/>
      </c>
      <c r="E249" s="24" t="str">
        <f t="shared" si="49"/>
        <v/>
      </c>
      <c r="F249" s="25"/>
      <c r="G249" s="25"/>
      <c r="H249" s="71"/>
      <c r="I249" s="132"/>
      <c r="J249" s="26"/>
      <c r="K249" s="27"/>
      <c r="L249" s="68"/>
      <c r="M249" s="27"/>
      <c r="N249" s="68"/>
      <c r="O249" s="28" t="str">
        <f t="shared" si="43"/>
        <v/>
      </c>
      <c r="P249" s="26"/>
      <c r="Q249" s="26"/>
      <c r="R249" s="124" t="str">
        <f t="shared" si="50"/>
        <v/>
      </c>
      <c r="S249" s="29"/>
      <c r="T249" s="30" t="str">
        <f t="shared" si="44"/>
        <v/>
      </c>
      <c r="U249" s="29"/>
      <c r="V249" s="29"/>
      <c r="W249" s="29"/>
      <c r="X249" s="136"/>
      <c r="Y249" s="71"/>
      <c r="Z249" s="25"/>
      <c r="AA249" s="40"/>
      <c r="AB249" s="108"/>
      <c r="AC249" s="109"/>
      <c r="AD249" s="141" t="str">
        <f t="shared" si="51"/>
        <v/>
      </c>
      <c r="AE249" s="108"/>
      <c r="AF249" s="194"/>
      <c r="AG249" s="195"/>
      <c r="AI249" s="184">
        <f t="shared" si="52"/>
        <v>0</v>
      </c>
      <c r="AJ249" s="184">
        <f>IF(AND($G249&lt;&gt;"",AND(H249=※編集不可※選択項目!$C$3,X249="")),1,0)</f>
        <v>0</v>
      </c>
      <c r="AK249" s="184">
        <f t="shared" si="46"/>
        <v>0</v>
      </c>
      <c r="AL249" s="184" t="str">
        <f t="shared" si="53"/>
        <v/>
      </c>
      <c r="AM249" s="196">
        <f t="shared" si="54"/>
        <v>0</v>
      </c>
      <c r="AN249" s="196">
        <f t="shared" si="55"/>
        <v>0</v>
      </c>
    </row>
    <row r="250" spans="1:40" s="163" customFormat="1" ht="34.5" customHeight="1" x14ac:dyDescent="0.2">
      <c r="A250" s="192">
        <f t="shared" si="45"/>
        <v>238</v>
      </c>
      <c r="B250" s="193" t="str">
        <f t="shared" si="47"/>
        <v/>
      </c>
      <c r="C250" s="23"/>
      <c r="D250" s="24" t="str">
        <f t="shared" si="48"/>
        <v/>
      </c>
      <c r="E250" s="24" t="str">
        <f t="shared" si="49"/>
        <v/>
      </c>
      <c r="F250" s="25"/>
      <c r="G250" s="25"/>
      <c r="H250" s="71"/>
      <c r="I250" s="132"/>
      <c r="J250" s="26"/>
      <c r="K250" s="27"/>
      <c r="L250" s="68"/>
      <c r="M250" s="27"/>
      <c r="N250" s="68"/>
      <c r="O250" s="28" t="str">
        <f t="shared" si="43"/>
        <v/>
      </c>
      <c r="P250" s="26"/>
      <c r="Q250" s="26"/>
      <c r="R250" s="124" t="str">
        <f t="shared" si="50"/>
        <v/>
      </c>
      <c r="S250" s="29"/>
      <c r="T250" s="30" t="str">
        <f t="shared" si="44"/>
        <v/>
      </c>
      <c r="U250" s="29"/>
      <c r="V250" s="29"/>
      <c r="W250" s="29"/>
      <c r="X250" s="136"/>
      <c r="Y250" s="71"/>
      <c r="Z250" s="25"/>
      <c r="AA250" s="40"/>
      <c r="AB250" s="108"/>
      <c r="AC250" s="109"/>
      <c r="AD250" s="141" t="str">
        <f t="shared" si="51"/>
        <v/>
      </c>
      <c r="AE250" s="108"/>
      <c r="AF250" s="194"/>
      <c r="AG250" s="195"/>
      <c r="AI250" s="184">
        <f t="shared" si="52"/>
        <v>0</v>
      </c>
      <c r="AJ250" s="184">
        <f>IF(AND($G250&lt;&gt;"",AND(H250=※編集不可※選択項目!$C$3,X250="")),1,0)</f>
        <v>0</v>
      </c>
      <c r="AK250" s="184">
        <f t="shared" si="46"/>
        <v>0</v>
      </c>
      <c r="AL250" s="184" t="str">
        <f t="shared" si="53"/>
        <v/>
      </c>
      <c r="AM250" s="196">
        <f t="shared" si="54"/>
        <v>0</v>
      </c>
      <c r="AN250" s="196">
        <f t="shared" si="55"/>
        <v>0</v>
      </c>
    </row>
    <row r="251" spans="1:40" s="163" customFormat="1" ht="34.5" customHeight="1" x14ac:dyDescent="0.2">
      <c r="A251" s="192">
        <f t="shared" si="45"/>
        <v>239</v>
      </c>
      <c r="B251" s="193" t="str">
        <f t="shared" si="47"/>
        <v/>
      </c>
      <c r="C251" s="23"/>
      <c r="D251" s="24" t="str">
        <f t="shared" si="48"/>
        <v/>
      </c>
      <c r="E251" s="24" t="str">
        <f t="shared" si="49"/>
        <v/>
      </c>
      <c r="F251" s="25"/>
      <c r="G251" s="25"/>
      <c r="H251" s="71"/>
      <c r="I251" s="132"/>
      <c r="J251" s="26"/>
      <c r="K251" s="27"/>
      <c r="L251" s="68"/>
      <c r="M251" s="27"/>
      <c r="N251" s="68"/>
      <c r="O251" s="28" t="str">
        <f t="shared" si="43"/>
        <v/>
      </c>
      <c r="P251" s="26"/>
      <c r="Q251" s="26"/>
      <c r="R251" s="124" t="str">
        <f t="shared" si="50"/>
        <v/>
      </c>
      <c r="S251" s="29"/>
      <c r="T251" s="30" t="str">
        <f t="shared" si="44"/>
        <v/>
      </c>
      <c r="U251" s="29"/>
      <c r="V251" s="29"/>
      <c r="W251" s="29"/>
      <c r="X251" s="136"/>
      <c r="Y251" s="71"/>
      <c r="Z251" s="25"/>
      <c r="AA251" s="40"/>
      <c r="AB251" s="108"/>
      <c r="AC251" s="109"/>
      <c r="AD251" s="141" t="str">
        <f t="shared" si="51"/>
        <v/>
      </c>
      <c r="AE251" s="108"/>
      <c r="AF251" s="194"/>
      <c r="AG251" s="195"/>
      <c r="AI251" s="184">
        <f t="shared" si="52"/>
        <v>0</v>
      </c>
      <c r="AJ251" s="184">
        <f>IF(AND($G251&lt;&gt;"",AND(H251=※編集不可※選択項目!$C$3,X251="")),1,0)</f>
        <v>0</v>
      </c>
      <c r="AK251" s="184">
        <f t="shared" si="46"/>
        <v>0</v>
      </c>
      <c r="AL251" s="184" t="str">
        <f t="shared" si="53"/>
        <v/>
      </c>
      <c r="AM251" s="196">
        <f t="shared" si="54"/>
        <v>0</v>
      </c>
      <c r="AN251" s="196">
        <f t="shared" si="55"/>
        <v>0</v>
      </c>
    </row>
    <row r="252" spans="1:40" s="163" customFormat="1" ht="34.5" customHeight="1" x14ac:dyDescent="0.2">
      <c r="A252" s="192">
        <f t="shared" si="45"/>
        <v>240</v>
      </c>
      <c r="B252" s="193" t="str">
        <f t="shared" si="47"/>
        <v/>
      </c>
      <c r="C252" s="23"/>
      <c r="D252" s="24" t="str">
        <f t="shared" si="48"/>
        <v/>
      </c>
      <c r="E252" s="24" t="str">
        <f t="shared" si="49"/>
        <v/>
      </c>
      <c r="F252" s="25"/>
      <c r="G252" s="25"/>
      <c r="H252" s="71"/>
      <c r="I252" s="132"/>
      <c r="J252" s="26"/>
      <c r="K252" s="27"/>
      <c r="L252" s="68"/>
      <c r="M252" s="27"/>
      <c r="N252" s="68"/>
      <c r="O252" s="28" t="str">
        <f t="shared" si="43"/>
        <v/>
      </c>
      <c r="P252" s="26"/>
      <c r="Q252" s="26"/>
      <c r="R252" s="124" t="str">
        <f t="shared" si="50"/>
        <v/>
      </c>
      <c r="S252" s="29"/>
      <c r="T252" s="30" t="str">
        <f t="shared" si="44"/>
        <v/>
      </c>
      <c r="U252" s="29"/>
      <c r="V252" s="29"/>
      <c r="W252" s="29"/>
      <c r="X252" s="136"/>
      <c r="Y252" s="71"/>
      <c r="Z252" s="25"/>
      <c r="AA252" s="40"/>
      <c r="AB252" s="108"/>
      <c r="AC252" s="109"/>
      <c r="AD252" s="141" t="str">
        <f t="shared" si="51"/>
        <v/>
      </c>
      <c r="AE252" s="108"/>
      <c r="AF252" s="194"/>
      <c r="AG252" s="195"/>
      <c r="AI252" s="184">
        <f t="shared" si="52"/>
        <v>0</v>
      </c>
      <c r="AJ252" s="184">
        <f>IF(AND($G252&lt;&gt;"",AND(H252=※編集不可※選択項目!$C$3,X252="")),1,0)</f>
        <v>0</v>
      </c>
      <c r="AK252" s="184">
        <f t="shared" si="46"/>
        <v>0</v>
      </c>
      <c r="AL252" s="184" t="str">
        <f t="shared" si="53"/>
        <v/>
      </c>
      <c r="AM252" s="196">
        <f t="shared" si="54"/>
        <v>0</v>
      </c>
      <c r="AN252" s="196">
        <f t="shared" si="55"/>
        <v>0</v>
      </c>
    </row>
    <row r="253" spans="1:40" s="163" customFormat="1" ht="34.5" customHeight="1" x14ac:dyDescent="0.2">
      <c r="A253" s="192">
        <f t="shared" si="45"/>
        <v>241</v>
      </c>
      <c r="B253" s="193" t="str">
        <f t="shared" si="47"/>
        <v/>
      </c>
      <c r="C253" s="23"/>
      <c r="D253" s="24" t="str">
        <f t="shared" si="48"/>
        <v/>
      </c>
      <c r="E253" s="24" t="str">
        <f t="shared" si="49"/>
        <v/>
      </c>
      <c r="F253" s="25"/>
      <c r="G253" s="25"/>
      <c r="H253" s="71"/>
      <c r="I253" s="132"/>
      <c r="J253" s="26"/>
      <c r="K253" s="27"/>
      <c r="L253" s="68"/>
      <c r="M253" s="27"/>
      <c r="N253" s="68"/>
      <c r="O253" s="28" t="str">
        <f t="shared" si="43"/>
        <v/>
      </c>
      <c r="P253" s="26"/>
      <c r="Q253" s="26"/>
      <c r="R253" s="124" t="str">
        <f t="shared" si="50"/>
        <v/>
      </c>
      <c r="S253" s="29"/>
      <c r="T253" s="30" t="str">
        <f t="shared" si="44"/>
        <v/>
      </c>
      <c r="U253" s="29"/>
      <c r="V253" s="29"/>
      <c r="W253" s="29"/>
      <c r="X253" s="136"/>
      <c r="Y253" s="71"/>
      <c r="Z253" s="25"/>
      <c r="AA253" s="40"/>
      <c r="AB253" s="108"/>
      <c r="AC253" s="109"/>
      <c r="AD253" s="141" t="str">
        <f t="shared" si="51"/>
        <v/>
      </c>
      <c r="AE253" s="108"/>
      <c r="AF253" s="194"/>
      <c r="AG253" s="195"/>
      <c r="AI253" s="184">
        <f t="shared" si="52"/>
        <v>0</v>
      </c>
      <c r="AJ253" s="184">
        <f>IF(AND($G253&lt;&gt;"",AND(H253=※編集不可※選択項目!$C$3,X253="")),1,0)</f>
        <v>0</v>
      </c>
      <c r="AK253" s="184">
        <f t="shared" si="46"/>
        <v>0</v>
      </c>
      <c r="AL253" s="184" t="str">
        <f t="shared" si="53"/>
        <v/>
      </c>
      <c r="AM253" s="196">
        <f t="shared" si="54"/>
        <v>0</v>
      </c>
      <c r="AN253" s="196">
        <f t="shared" si="55"/>
        <v>0</v>
      </c>
    </row>
    <row r="254" spans="1:40" s="163" customFormat="1" ht="34.5" customHeight="1" x14ac:dyDescent="0.2">
      <c r="A254" s="192">
        <f t="shared" si="45"/>
        <v>242</v>
      </c>
      <c r="B254" s="193" t="str">
        <f t="shared" si="47"/>
        <v/>
      </c>
      <c r="C254" s="23"/>
      <c r="D254" s="24" t="str">
        <f t="shared" si="48"/>
        <v/>
      </c>
      <c r="E254" s="24" t="str">
        <f t="shared" si="49"/>
        <v/>
      </c>
      <c r="F254" s="25"/>
      <c r="G254" s="25"/>
      <c r="H254" s="71"/>
      <c r="I254" s="132"/>
      <c r="J254" s="26"/>
      <c r="K254" s="27"/>
      <c r="L254" s="68"/>
      <c r="M254" s="27"/>
      <c r="N254" s="68"/>
      <c r="O254" s="28" t="str">
        <f t="shared" si="43"/>
        <v/>
      </c>
      <c r="P254" s="26"/>
      <c r="Q254" s="26"/>
      <c r="R254" s="124" t="str">
        <f t="shared" si="50"/>
        <v/>
      </c>
      <c r="S254" s="29"/>
      <c r="T254" s="30" t="str">
        <f t="shared" si="44"/>
        <v/>
      </c>
      <c r="U254" s="29"/>
      <c r="V254" s="29"/>
      <c r="W254" s="29"/>
      <c r="X254" s="136"/>
      <c r="Y254" s="71"/>
      <c r="Z254" s="25"/>
      <c r="AA254" s="40"/>
      <c r="AB254" s="108"/>
      <c r="AC254" s="109"/>
      <c r="AD254" s="141" t="str">
        <f t="shared" si="51"/>
        <v/>
      </c>
      <c r="AE254" s="108"/>
      <c r="AF254" s="194"/>
      <c r="AG254" s="195"/>
      <c r="AI254" s="184">
        <f t="shared" si="52"/>
        <v>0</v>
      </c>
      <c r="AJ254" s="184">
        <f>IF(AND($G254&lt;&gt;"",AND(H254=※編集不可※選択項目!$C$3,X254="")),1,0)</f>
        <v>0</v>
      </c>
      <c r="AK254" s="184">
        <f t="shared" si="46"/>
        <v>0</v>
      </c>
      <c r="AL254" s="184" t="str">
        <f t="shared" si="53"/>
        <v/>
      </c>
      <c r="AM254" s="196">
        <f t="shared" si="54"/>
        <v>0</v>
      </c>
      <c r="AN254" s="196">
        <f t="shared" si="55"/>
        <v>0</v>
      </c>
    </row>
    <row r="255" spans="1:40" s="163" customFormat="1" ht="34.5" customHeight="1" x14ac:dyDescent="0.2">
      <c r="A255" s="192">
        <f t="shared" si="45"/>
        <v>243</v>
      </c>
      <c r="B255" s="193" t="str">
        <f t="shared" si="47"/>
        <v/>
      </c>
      <c r="C255" s="23"/>
      <c r="D255" s="24" t="str">
        <f t="shared" si="48"/>
        <v/>
      </c>
      <c r="E255" s="24" t="str">
        <f t="shared" si="49"/>
        <v/>
      </c>
      <c r="F255" s="25"/>
      <c r="G255" s="25"/>
      <c r="H255" s="71"/>
      <c r="I255" s="132"/>
      <c r="J255" s="26"/>
      <c r="K255" s="27"/>
      <c r="L255" s="68"/>
      <c r="M255" s="27"/>
      <c r="N255" s="68"/>
      <c r="O255" s="28" t="str">
        <f t="shared" si="43"/>
        <v/>
      </c>
      <c r="P255" s="26"/>
      <c r="Q255" s="26"/>
      <c r="R255" s="124" t="str">
        <f t="shared" si="50"/>
        <v/>
      </c>
      <c r="S255" s="29"/>
      <c r="T255" s="30" t="str">
        <f t="shared" si="44"/>
        <v/>
      </c>
      <c r="U255" s="29"/>
      <c r="V255" s="29"/>
      <c r="W255" s="29"/>
      <c r="X255" s="136"/>
      <c r="Y255" s="71"/>
      <c r="Z255" s="25"/>
      <c r="AA255" s="40"/>
      <c r="AB255" s="108"/>
      <c r="AC255" s="109"/>
      <c r="AD255" s="141" t="str">
        <f t="shared" si="51"/>
        <v/>
      </c>
      <c r="AE255" s="108"/>
      <c r="AF255" s="194"/>
      <c r="AG255" s="195"/>
      <c r="AI255" s="184">
        <f t="shared" si="52"/>
        <v>0</v>
      </c>
      <c r="AJ255" s="184">
        <f>IF(AND($G255&lt;&gt;"",AND(H255=※編集不可※選択項目!$C$3,X255="")),1,0)</f>
        <v>0</v>
      </c>
      <c r="AK255" s="184">
        <f t="shared" si="46"/>
        <v>0</v>
      </c>
      <c r="AL255" s="184" t="str">
        <f t="shared" si="53"/>
        <v/>
      </c>
      <c r="AM255" s="196">
        <f t="shared" si="54"/>
        <v>0</v>
      </c>
      <c r="AN255" s="196">
        <f t="shared" si="55"/>
        <v>0</v>
      </c>
    </row>
    <row r="256" spans="1:40" s="163" customFormat="1" ht="34.5" customHeight="1" x14ac:dyDescent="0.2">
      <c r="A256" s="192">
        <f t="shared" si="45"/>
        <v>244</v>
      </c>
      <c r="B256" s="193" t="str">
        <f t="shared" si="47"/>
        <v/>
      </c>
      <c r="C256" s="23"/>
      <c r="D256" s="24" t="str">
        <f t="shared" si="48"/>
        <v/>
      </c>
      <c r="E256" s="24" t="str">
        <f t="shared" si="49"/>
        <v/>
      </c>
      <c r="F256" s="25"/>
      <c r="G256" s="25"/>
      <c r="H256" s="71"/>
      <c r="I256" s="132"/>
      <c r="J256" s="26"/>
      <c r="K256" s="27"/>
      <c r="L256" s="68"/>
      <c r="M256" s="27"/>
      <c r="N256" s="68"/>
      <c r="O256" s="28" t="str">
        <f t="shared" si="43"/>
        <v/>
      </c>
      <c r="P256" s="26"/>
      <c r="Q256" s="26"/>
      <c r="R256" s="124" t="str">
        <f t="shared" si="50"/>
        <v/>
      </c>
      <c r="S256" s="29"/>
      <c r="T256" s="30" t="str">
        <f t="shared" si="44"/>
        <v/>
      </c>
      <c r="U256" s="29"/>
      <c r="V256" s="29"/>
      <c r="W256" s="29"/>
      <c r="X256" s="136"/>
      <c r="Y256" s="71"/>
      <c r="Z256" s="25"/>
      <c r="AA256" s="40"/>
      <c r="AB256" s="108"/>
      <c r="AC256" s="109"/>
      <c r="AD256" s="141" t="str">
        <f t="shared" si="51"/>
        <v/>
      </c>
      <c r="AE256" s="108"/>
      <c r="AF256" s="194"/>
      <c r="AG256" s="195"/>
      <c r="AI256" s="184">
        <f t="shared" si="52"/>
        <v>0</v>
      </c>
      <c r="AJ256" s="184">
        <f>IF(AND($G256&lt;&gt;"",AND(H256=※編集不可※選択項目!$C$3,X256="")),1,0)</f>
        <v>0</v>
      </c>
      <c r="AK256" s="184">
        <f t="shared" si="46"/>
        <v>0</v>
      </c>
      <c r="AL256" s="184" t="str">
        <f t="shared" si="53"/>
        <v/>
      </c>
      <c r="AM256" s="196">
        <f t="shared" si="54"/>
        <v>0</v>
      </c>
      <c r="AN256" s="196">
        <f t="shared" si="55"/>
        <v>0</v>
      </c>
    </row>
    <row r="257" spans="1:40" s="163" customFormat="1" ht="34.5" customHeight="1" x14ac:dyDescent="0.2">
      <c r="A257" s="192">
        <f t="shared" si="45"/>
        <v>245</v>
      </c>
      <c r="B257" s="193" t="str">
        <f t="shared" si="47"/>
        <v/>
      </c>
      <c r="C257" s="23"/>
      <c r="D257" s="24" t="str">
        <f t="shared" si="48"/>
        <v/>
      </c>
      <c r="E257" s="24" t="str">
        <f t="shared" si="49"/>
        <v/>
      </c>
      <c r="F257" s="25"/>
      <c r="G257" s="25"/>
      <c r="H257" s="71"/>
      <c r="I257" s="132"/>
      <c r="J257" s="26"/>
      <c r="K257" s="27"/>
      <c r="L257" s="68"/>
      <c r="M257" s="27"/>
      <c r="N257" s="68"/>
      <c r="O257" s="28" t="str">
        <f t="shared" si="43"/>
        <v/>
      </c>
      <c r="P257" s="26"/>
      <c r="Q257" s="26"/>
      <c r="R257" s="124" t="str">
        <f t="shared" si="50"/>
        <v/>
      </c>
      <c r="S257" s="29"/>
      <c r="T257" s="30" t="str">
        <f t="shared" si="44"/>
        <v/>
      </c>
      <c r="U257" s="29"/>
      <c r="V257" s="29"/>
      <c r="W257" s="29"/>
      <c r="X257" s="136"/>
      <c r="Y257" s="71"/>
      <c r="Z257" s="25"/>
      <c r="AA257" s="40"/>
      <c r="AB257" s="108"/>
      <c r="AC257" s="109"/>
      <c r="AD257" s="141" t="str">
        <f t="shared" si="51"/>
        <v/>
      </c>
      <c r="AE257" s="108"/>
      <c r="AF257" s="194"/>
      <c r="AG257" s="195"/>
      <c r="AI257" s="184">
        <f t="shared" si="52"/>
        <v>0</v>
      </c>
      <c r="AJ257" s="184">
        <f>IF(AND($G257&lt;&gt;"",AND(H257=※編集不可※選択項目!$C$3,X257="")),1,0)</f>
        <v>0</v>
      </c>
      <c r="AK257" s="184">
        <f t="shared" si="46"/>
        <v>0</v>
      </c>
      <c r="AL257" s="184" t="str">
        <f t="shared" si="53"/>
        <v/>
      </c>
      <c r="AM257" s="196">
        <f t="shared" si="54"/>
        <v>0</v>
      </c>
      <c r="AN257" s="196">
        <f t="shared" si="55"/>
        <v>0</v>
      </c>
    </row>
    <row r="258" spans="1:40" s="163" customFormat="1" ht="34.5" customHeight="1" x14ac:dyDescent="0.2">
      <c r="A258" s="192">
        <f t="shared" si="45"/>
        <v>246</v>
      </c>
      <c r="B258" s="193" t="str">
        <f t="shared" si="47"/>
        <v/>
      </c>
      <c r="C258" s="23"/>
      <c r="D258" s="24" t="str">
        <f t="shared" si="48"/>
        <v/>
      </c>
      <c r="E258" s="24" t="str">
        <f t="shared" si="49"/>
        <v/>
      </c>
      <c r="F258" s="25"/>
      <c r="G258" s="25"/>
      <c r="H258" s="71"/>
      <c r="I258" s="132"/>
      <c r="J258" s="26"/>
      <c r="K258" s="27"/>
      <c r="L258" s="68"/>
      <c r="M258" s="27"/>
      <c r="N258" s="68"/>
      <c r="O258" s="28" t="str">
        <f t="shared" si="43"/>
        <v/>
      </c>
      <c r="P258" s="26"/>
      <c r="Q258" s="26"/>
      <c r="R258" s="124" t="str">
        <f t="shared" si="50"/>
        <v/>
      </c>
      <c r="S258" s="29"/>
      <c r="T258" s="30" t="str">
        <f t="shared" si="44"/>
        <v/>
      </c>
      <c r="U258" s="29"/>
      <c r="V258" s="29"/>
      <c r="W258" s="29"/>
      <c r="X258" s="136"/>
      <c r="Y258" s="71"/>
      <c r="Z258" s="25"/>
      <c r="AA258" s="40"/>
      <c r="AB258" s="108"/>
      <c r="AC258" s="109"/>
      <c r="AD258" s="141" t="str">
        <f t="shared" si="51"/>
        <v/>
      </c>
      <c r="AE258" s="108"/>
      <c r="AF258" s="194"/>
      <c r="AG258" s="195"/>
      <c r="AI258" s="184">
        <f t="shared" si="52"/>
        <v>0</v>
      </c>
      <c r="AJ258" s="184">
        <f>IF(AND($G258&lt;&gt;"",AND(H258=※編集不可※選択項目!$C$3,X258="")),1,0)</f>
        <v>0</v>
      </c>
      <c r="AK258" s="184">
        <f t="shared" si="46"/>
        <v>0</v>
      </c>
      <c r="AL258" s="184" t="str">
        <f t="shared" si="53"/>
        <v/>
      </c>
      <c r="AM258" s="196">
        <f t="shared" si="54"/>
        <v>0</v>
      </c>
      <c r="AN258" s="196">
        <f t="shared" si="55"/>
        <v>0</v>
      </c>
    </row>
    <row r="259" spans="1:40" s="163" customFormat="1" ht="34.5" customHeight="1" x14ac:dyDescent="0.2">
      <c r="A259" s="192">
        <f t="shared" si="45"/>
        <v>247</v>
      </c>
      <c r="B259" s="193" t="str">
        <f t="shared" si="47"/>
        <v/>
      </c>
      <c r="C259" s="23"/>
      <c r="D259" s="24" t="str">
        <f t="shared" si="48"/>
        <v/>
      </c>
      <c r="E259" s="24" t="str">
        <f t="shared" si="49"/>
        <v/>
      </c>
      <c r="F259" s="25"/>
      <c r="G259" s="25"/>
      <c r="H259" s="71"/>
      <c r="I259" s="132"/>
      <c r="J259" s="26"/>
      <c r="K259" s="27"/>
      <c r="L259" s="68"/>
      <c r="M259" s="27"/>
      <c r="N259" s="68"/>
      <c r="O259" s="28" t="str">
        <f t="shared" si="43"/>
        <v/>
      </c>
      <c r="P259" s="26"/>
      <c r="Q259" s="26"/>
      <c r="R259" s="124" t="str">
        <f t="shared" si="50"/>
        <v/>
      </c>
      <c r="S259" s="29"/>
      <c r="T259" s="30" t="str">
        <f t="shared" si="44"/>
        <v/>
      </c>
      <c r="U259" s="29"/>
      <c r="V259" s="29"/>
      <c r="W259" s="29"/>
      <c r="X259" s="136"/>
      <c r="Y259" s="71"/>
      <c r="Z259" s="25"/>
      <c r="AA259" s="40"/>
      <c r="AB259" s="108"/>
      <c r="AC259" s="109"/>
      <c r="AD259" s="141" t="str">
        <f t="shared" si="51"/>
        <v/>
      </c>
      <c r="AE259" s="108"/>
      <c r="AF259" s="194"/>
      <c r="AG259" s="195"/>
      <c r="AI259" s="184">
        <f t="shared" si="52"/>
        <v>0</v>
      </c>
      <c r="AJ259" s="184">
        <f>IF(AND($G259&lt;&gt;"",AND(H259=※編集不可※選択項目!$C$3,X259="")),1,0)</f>
        <v>0</v>
      </c>
      <c r="AK259" s="184">
        <f t="shared" si="46"/>
        <v>0</v>
      </c>
      <c r="AL259" s="184" t="str">
        <f t="shared" si="53"/>
        <v/>
      </c>
      <c r="AM259" s="196">
        <f t="shared" si="54"/>
        <v>0</v>
      </c>
      <c r="AN259" s="196">
        <f t="shared" si="55"/>
        <v>0</v>
      </c>
    </row>
    <row r="260" spans="1:40" s="163" customFormat="1" ht="34.5" customHeight="1" x14ac:dyDescent="0.2">
      <c r="A260" s="192">
        <f t="shared" si="45"/>
        <v>248</v>
      </c>
      <c r="B260" s="193" t="str">
        <f t="shared" si="47"/>
        <v/>
      </c>
      <c r="C260" s="23"/>
      <c r="D260" s="24" t="str">
        <f t="shared" si="48"/>
        <v/>
      </c>
      <c r="E260" s="24" t="str">
        <f t="shared" si="49"/>
        <v/>
      </c>
      <c r="F260" s="25"/>
      <c r="G260" s="25"/>
      <c r="H260" s="71"/>
      <c r="I260" s="132"/>
      <c r="J260" s="26"/>
      <c r="K260" s="27"/>
      <c r="L260" s="68"/>
      <c r="M260" s="27"/>
      <c r="N260" s="68"/>
      <c r="O260" s="28" t="str">
        <f t="shared" si="43"/>
        <v/>
      </c>
      <c r="P260" s="26"/>
      <c r="Q260" s="26"/>
      <c r="R260" s="124" t="str">
        <f t="shared" si="50"/>
        <v/>
      </c>
      <c r="S260" s="29"/>
      <c r="T260" s="30" t="str">
        <f t="shared" si="44"/>
        <v/>
      </c>
      <c r="U260" s="29"/>
      <c r="V260" s="29"/>
      <c r="W260" s="29"/>
      <c r="X260" s="136"/>
      <c r="Y260" s="71"/>
      <c r="Z260" s="25"/>
      <c r="AA260" s="40"/>
      <c r="AB260" s="108"/>
      <c r="AC260" s="109"/>
      <c r="AD260" s="141" t="str">
        <f t="shared" si="51"/>
        <v/>
      </c>
      <c r="AE260" s="108"/>
      <c r="AF260" s="194"/>
      <c r="AG260" s="195"/>
      <c r="AI260" s="184">
        <f t="shared" si="52"/>
        <v>0</v>
      </c>
      <c r="AJ260" s="184">
        <f>IF(AND($G260&lt;&gt;"",AND(H260=※編集不可※選択項目!$C$3,X260="")),1,0)</f>
        <v>0</v>
      </c>
      <c r="AK260" s="184">
        <f t="shared" si="46"/>
        <v>0</v>
      </c>
      <c r="AL260" s="184" t="str">
        <f t="shared" si="53"/>
        <v/>
      </c>
      <c r="AM260" s="196">
        <f t="shared" si="54"/>
        <v>0</v>
      </c>
      <c r="AN260" s="196">
        <f t="shared" si="55"/>
        <v>0</v>
      </c>
    </row>
    <row r="261" spans="1:40" s="163" customFormat="1" ht="34.5" customHeight="1" x14ac:dyDescent="0.2">
      <c r="A261" s="192">
        <f t="shared" si="45"/>
        <v>249</v>
      </c>
      <c r="B261" s="193" t="str">
        <f t="shared" si="47"/>
        <v/>
      </c>
      <c r="C261" s="23"/>
      <c r="D261" s="24" t="str">
        <f t="shared" si="48"/>
        <v/>
      </c>
      <c r="E261" s="24" t="str">
        <f t="shared" si="49"/>
        <v/>
      </c>
      <c r="F261" s="25"/>
      <c r="G261" s="25"/>
      <c r="H261" s="71"/>
      <c r="I261" s="132"/>
      <c r="J261" s="26"/>
      <c r="K261" s="27"/>
      <c r="L261" s="68"/>
      <c r="M261" s="27"/>
      <c r="N261" s="68"/>
      <c r="O261" s="28" t="str">
        <f t="shared" si="43"/>
        <v/>
      </c>
      <c r="P261" s="26"/>
      <c r="Q261" s="26"/>
      <c r="R261" s="124" t="str">
        <f t="shared" si="50"/>
        <v/>
      </c>
      <c r="S261" s="29"/>
      <c r="T261" s="30" t="str">
        <f t="shared" si="44"/>
        <v/>
      </c>
      <c r="U261" s="29"/>
      <c r="V261" s="29"/>
      <c r="W261" s="29"/>
      <c r="X261" s="136"/>
      <c r="Y261" s="71"/>
      <c r="Z261" s="25"/>
      <c r="AA261" s="40"/>
      <c r="AB261" s="108"/>
      <c r="AC261" s="109"/>
      <c r="AD261" s="141" t="str">
        <f t="shared" si="51"/>
        <v/>
      </c>
      <c r="AE261" s="108"/>
      <c r="AF261" s="194"/>
      <c r="AG261" s="195"/>
      <c r="AI261" s="184">
        <f t="shared" si="52"/>
        <v>0</v>
      </c>
      <c r="AJ261" s="184">
        <f>IF(AND($G261&lt;&gt;"",AND(H261=※編集不可※選択項目!$C$3,X261="")),1,0)</f>
        <v>0</v>
      </c>
      <c r="AK261" s="184">
        <f t="shared" si="46"/>
        <v>0</v>
      </c>
      <c r="AL261" s="184" t="str">
        <f t="shared" si="53"/>
        <v/>
      </c>
      <c r="AM261" s="196">
        <f t="shared" si="54"/>
        <v>0</v>
      </c>
      <c r="AN261" s="196">
        <f t="shared" si="55"/>
        <v>0</v>
      </c>
    </row>
    <row r="262" spans="1:40" s="163" customFormat="1" ht="34.5" customHeight="1" x14ac:dyDescent="0.2">
      <c r="A262" s="192">
        <f t="shared" si="45"/>
        <v>250</v>
      </c>
      <c r="B262" s="193" t="str">
        <f t="shared" si="47"/>
        <v/>
      </c>
      <c r="C262" s="23"/>
      <c r="D262" s="24" t="str">
        <f t="shared" si="48"/>
        <v/>
      </c>
      <c r="E262" s="24" t="str">
        <f t="shared" si="49"/>
        <v/>
      </c>
      <c r="F262" s="25"/>
      <c r="G262" s="25"/>
      <c r="H262" s="71"/>
      <c r="I262" s="132"/>
      <c r="J262" s="26"/>
      <c r="K262" s="27"/>
      <c r="L262" s="68"/>
      <c r="M262" s="27"/>
      <c r="N262" s="68"/>
      <c r="O262" s="28" t="str">
        <f t="shared" si="43"/>
        <v/>
      </c>
      <c r="P262" s="26"/>
      <c r="Q262" s="26"/>
      <c r="R262" s="124" t="str">
        <f t="shared" si="50"/>
        <v/>
      </c>
      <c r="S262" s="29"/>
      <c r="T262" s="30" t="str">
        <f t="shared" si="44"/>
        <v/>
      </c>
      <c r="U262" s="29"/>
      <c r="V262" s="29"/>
      <c r="W262" s="29"/>
      <c r="X262" s="136"/>
      <c r="Y262" s="71"/>
      <c r="Z262" s="25"/>
      <c r="AA262" s="40"/>
      <c r="AB262" s="108"/>
      <c r="AC262" s="109"/>
      <c r="AD262" s="141" t="str">
        <f t="shared" si="51"/>
        <v/>
      </c>
      <c r="AE262" s="108"/>
      <c r="AF262" s="194"/>
      <c r="AG262" s="195"/>
      <c r="AI262" s="184">
        <f t="shared" si="52"/>
        <v>0</v>
      </c>
      <c r="AJ262" s="184">
        <f>IF(AND($G262&lt;&gt;"",AND(H262=※編集不可※選択項目!$C$3,X262="")),1,0)</f>
        <v>0</v>
      </c>
      <c r="AK262" s="184">
        <f t="shared" si="46"/>
        <v>0</v>
      </c>
      <c r="AL262" s="184" t="str">
        <f t="shared" si="53"/>
        <v/>
      </c>
      <c r="AM262" s="196">
        <f t="shared" si="54"/>
        <v>0</v>
      </c>
      <c r="AN262" s="196">
        <f t="shared" si="55"/>
        <v>0</v>
      </c>
    </row>
    <row r="263" spans="1:40" s="163" customFormat="1" ht="34.5" customHeight="1" x14ac:dyDescent="0.2">
      <c r="A263" s="192">
        <f t="shared" si="45"/>
        <v>251</v>
      </c>
      <c r="B263" s="193" t="str">
        <f t="shared" si="47"/>
        <v/>
      </c>
      <c r="C263" s="23"/>
      <c r="D263" s="24" t="str">
        <f t="shared" si="48"/>
        <v/>
      </c>
      <c r="E263" s="24" t="str">
        <f t="shared" si="49"/>
        <v/>
      </c>
      <c r="F263" s="25"/>
      <c r="G263" s="25"/>
      <c r="H263" s="71"/>
      <c r="I263" s="132"/>
      <c r="J263" s="26"/>
      <c r="K263" s="27"/>
      <c r="L263" s="68"/>
      <c r="M263" s="27"/>
      <c r="N263" s="68"/>
      <c r="O263" s="28" t="str">
        <f t="shared" si="43"/>
        <v/>
      </c>
      <c r="P263" s="26"/>
      <c r="Q263" s="26"/>
      <c r="R263" s="124" t="str">
        <f t="shared" si="50"/>
        <v/>
      </c>
      <c r="S263" s="29"/>
      <c r="T263" s="30" t="str">
        <f t="shared" si="44"/>
        <v/>
      </c>
      <c r="U263" s="29"/>
      <c r="V263" s="29"/>
      <c r="W263" s="29"/>
      <c r="X263" s="136"/>
      <c r="Y263" s="71"/>
      <c r="Z263" s="25"/>
      <c r="AA263" s="40"/>
      <c r="AB263" s="108"/>
      <c r="AC263" s="109"/>
      <c r="AD263" s="141" t="str">
        <f t="shared" si="51"/>
        <v/>
      </c>
      <c r="AE263" s="108"/>
      <c r="AF263" s="194"/>
      <c r="AG263" s="195"/>
      <c r="AI263" s="184">
        <f t="shared" si="52"/>
        <v>0</v>
      </c>
      <c r="AJ263" s="184">
        <f>IF(AND($G263&lt;&gt;"",AND(H263=※編集不可※選択項目!$C$3,X263="")),1,0)</f>
        <v>0</v>
      </c>
      <c r="AK263" s="184">
        <f t="shared" si="46"/>
        <v>0</v>
      </c>
      <c r="AL263" s="184" t="str">
        <f t="shared" si="53"/>
        <v/>
      </c>
      <c r="AM263" s="196">
        <f t="shared" si="54"/>
        <v>0</v>
      </c>
      <c r="AN263" s="196">
        <f t="shared" si="55"/>
        <v>0</v>
      </c>
    </row>
    <row r="264" spans="1:40" s="163" customFormat="1" ht="34.5" customHeight="1" x14ac:dyDescent="0.2">
      <c r="A264" s="192">
        <f t="shared" si="45"/>
        <v>252</v>
      </c>
      <c r="B264" s="193" t="str">
        <f t="shared" si="47"/>
        <v/>
      </c>
      <c r="C264" s="23"/>
      <c r="D264" s="24" t="str">
        <f t="shared" si="48"/>
        <v/>
      </c>
      <c r="E264" s="24" t="str">
        <f t="shared" si="49"/>
        <v/>
      </c>
      <c r="F264" s="25"/>
      <c r="G264" s="25"/>
      <c r="H264" s="71"/>
      <c r="I264" s="132"/>
      <c r="J264" s="26"/>
      <c r="K264" s="27"/>
      <c r="L264" s="68"/>
      <c r="M264" s="27"/>
      <c r="N264" s="68"/>
      <c r="O264" s="28" t="str">
        <f t="shared" si="43"/>
        <v/>
      </c>
      <c r="P264" s="26"/>
      <c r="Q264" s="26"/>
      <c r="R264" s="124" t="str">
        <f t="shared" si="50"/>
        <v/>
      </c>
      <c r="S264" s="29"/>
      <c r="T264" s="30" t="str">
        <f t="shared" si="44"/>
        <v/>
      </c>
      <c r="U264" s="29"/>
      <c r="V264" s="29"/>
      <c r="W264" s="29"/>
      <c r="X264" s="136"/>
      <c r="Y264" s="71"/>
      <c r="Z264" s="25"/>
      <c r="AA264" s="40"/>
      <c r="AB264" s="108"/>
      <c r="AC264" s="109"/>
      <c r="AD264" s="141" t="str">
        <f t="shared" si="51"/>
        <v/>
      </c>
      <c r="AE264" s="108"/>
      <c r="AF264" s="194"/>
      <c r="AG264" s="195"/>
      <c r="AI264" s="184">
        <f t="shared" si="52"/>
        <v>0</v>
      </c>
      <c r="AJ264" s="184">
        <f>IF(AND($G264&lt;&gt;"",AND(H264=※編集不可※選択項目!$C$3,X264="")),1,0)</f>
        <v>0</v>
      </c>
      <c r="AK264" s="184">
        <f t="shared" si="46"/>
        <v>0</v>
      </c>
      <c r="AL264" s="184" t="str">
        <f t="shared" si="53"/>
        <v/>
      </c>
      <c r="AM264" s="196">
        <f t="shared" si="54"/>
        <v>0</v>
      </c>
      <c r="AN264" s="196">
        <f t="shared" si="55"/>
        <v>0</v>
      </c>
    </row>
    <row r="265" spans="1:40" s="163" customFormat="1" ht="34.5" customHeight="1" x14ac:dyDescent="0.2">
      <c r="A265" s="192">
        <f t="shared" si="45"/>
        <v>253</v>
      </c>
      <c r="B265" s="193" t="str">
        <f t="shared" si="47"/>
        <v/>
      </c>
      <c r="C265" s="23"/>
      <c r="D265" s="24" t="str">
        <f t="shared" si="48"/>
        <v/>
      </c>
      <c r="E265" s="24" t="str">
        <f t="shared" si="49"/>
        <v/>
      </c>
      <c r="F265" s="25"/>
      <c r="G265" s="25"/>
      <c r="H265" s="71"/>
      <c r="I265" s="132"/>
      <c r="J265" s="26"/>
      <c r="K265" s="27"/>
      <c r="L265" s="68"/>
      <c r="M265" s="27"/>
      <c r="N265" s="68"/>
      <c r="O265" s="28" t="str">
        <f t="shared" si="43"/>
        <v/>
      </c>
      <c r="P265" s="26"/>
      <c r="Q265" s="26"/>
      <c r="R265" s="124" t="str">
        <f t="shared" si="50"/>
        <v/>
      </c>
      <c r="S265" s="29"/>
      <c r="T265" s="30" t="str">
        <f t="shared" si="44"/>
        <v/>
      </c>
      <c r="U265" s="29"/>
      <c r="V265" s="29"/>
      <c r="W265" s="29"/>
      <c r="X265" s="136"/>
      <c r="Y265" s="71"/>
      <c r="Z265" s="25"/>
      <c r="AA265" s="40"/>
      <c r="AB265" s="108"/>
      <c r="AC265" s="109"/>
      <c r="AD265" s="141" t="str">
        <f t="shared" si="51"/>
        <v/>
      </c>
      <c r="AE265" s="108"/>
      <c r="AF265" s="194"/>
      <c r="AG265" s="195"/>
      <c r="AI265" s="184">
        <f t="shared" si="52"/>
        <v>0</v>
      </c>
      <c r="AJ265" s="184">
        <f>IF(AND($G265&lt;&gt;"",AND(H265=※編集不可※選択項目!$C$3,X265="")),1,0)</f>
        <v>0</v>
      </c>
      <c r="AK265" s="184">
        <f t="shared" si="46"/>
        <v>0</v>
      </c>
      <c r="AL265" s="184" t="str">
        <f t="shared" si="53"/>
        <v/>
      </c>
      <c r="AM265" s="196">
        <f t="shared" si="54"/>
        <v>0</v>
      </c>
      <c r="AN265" s="196">
        <f t="shared" si="55"/>
        <v>0</v>
      </c>
    </row>
    <row r="266" spans="1:40" s="163" customFormat="1" ht="34.5" customHeight="1" x14ac:dyDescent="0.2">
      <c r="A266" s="192">
        <f t="shared" si="45"/>
        <v>254</v>
      </c>
      <c r="B266" s="193" t="str">
        <f t="shared" si="47"/>
        <v/>
      </c>
      <c r="C266" s="23"/>
      <c r="D266" s="24" t="str">
        <f t="shared" si="48"/>
        <v/>
      </c>
      <c r="E266" s="24" t="str">
        <f t="shared" si="49"/>
        <v/>
      </c>
      <c r="F266" s="25"/>
      <c r="G266" s="25"/>
      <c r="H266" s="71"/>
      <c r="I266" s="132"/>
      <c r="J266" s="26"/>
      <c r="K266" s="27"/>
      <c r="L266" s="68"/>
      <c r="M266" s="27"/>
      <c r="N266" s="68"/>
      <c r="O266" s="28" t="str">
        <f t="shared" si="43"/>
        <v/>
      </c>
      <c r="P266" s="26"/>
      <c r="Q266" s="26"/>
      <c r="R266" s="124" t="str">
        <f t="shared" si="50"/>
        <v/>
      </c>
      <c r="S266" s="29"/>
      <c r="T266" s="30" t="str">
        <f t="shared" si="44"/>
        <v/>
      </c>
      <c r="U266" s="29"/>
      <c r="V266" s="29"/>
      <c r="W266" s="29"/>
      <c r="X266" s="136"/>
      <c r="Y266" s="71"/>
      <c r="Z266" s="25"/>
      <c r="AA266" s="40"/>
      <c r="AB266" s="108"/>
      <c r="AC266" s="109"/>
      <c r="AD266" s="141" t="str">
        <f t="shared" si="51"/>
        <v/>
      </c>
      <c r="AE266" s="108"/>
      <c r="AF266" s="194"/>
      <c r="AG266" s="195"/>
      <c r="AI266" s="184">
        <f t="shared" si="52"/>
        <v>0</v>
      </c>
      <c r="AJ266" s="184">
        <f>IF(AND($G266&lt;&gt;"",AND(H266=※編集不可※選択項目!$C$3,X266="")),1,0)</f>
        <v>0</v>
      </c>
      <c r="AK266" s="184">
        <f t="shared" si="46"/>
        <v>0</v>
      </c>
      <c r="AL266" s="184" t="str">
        <f t="shared" si="53"/>
        <v/>
      </c>
      <c r="AM266" s="196">
        <f t="shared" si="54"/>
        <v>0</v>
      </c>
      <c r="AN266" s="196">
        <f t="shared" si="55"/>
        <v>0</v>
      </c>
    </row>
    <row r="267" spans="1:40" s="163" customFormat="1" ht="34.5" customHeight="1" x14ac:dyDescent="0.2">
      <c r="A267" s="192">
        <f t="shared" si="45"/>
        <v>255</v>
      </c>
      <c r="B267" s="193" t="str">
        <f t="shared" si="47"/>
        <v/>
      </c>
      <c r="C267" s="23"/>
      <c r="D267" s="24" t="str">
        <f t="shared" si="48"/>
        <v/>
      </c>
      <c r="E267" s="24" t="str">
        <f t="shared" si="49"/>
        <v/>
      </c>
      <c r="F267" s="25"/>
      <c r="G267" s="25"/>
      <c r="H267" s="71"/>
      <c r="I267" s="132"/>
      <c r="J267" s="26"/>
      <c r="K267" s="27"/>
      <c r="L267" s="68"/>
      <c r="M267" s="27"/>
      <c r="N267" s="68"/>
      <c r="O267" s="28" t="str">
        <f t="shared" si="43"/>
        <v/>
      </c>
      <c r="P267" s="26"/>
      <c r="Q267" s="26"/>
      <c r="R267" s="124" t="str">
        <f t="shared" si="50"/>
        <v/>
      </c>
      <c r="S267" s="29"/>
      <c r="T267" s="30" t="str">
        <f t="shared" si="44"/>
        <v/>
      </c>
      <c r="U267" s="29"/>
      <c r="V267" s="29"/>
      <c r="W267" s="29"/>
      <c r="X267" s="136"/>
      <c r="Y267" s="71"/>
      <c r="Z267" s="25"/>
      <c r="AA267" s="40"/>
      <c r="AB267" s="108"/>
      <c r="AC267" s="109"/>
      <c r="AD267" s="141" t="str">
        <f t="shared" si="51"/>
        <v/>
      </c>
      <c r="AE267" s="108"/>
      <c r="AF267" s="194"/>
      <c r="AG267" s="195"/>
      <c r="AI267" s="184">
        <f t="shared" si="52"/>
        <v>0</v>
      </c>
      <c r="AJ267" s="184">
        <f>IF(AND($G267&lt;&gt;"",AND(H267=※編集不可※選択項目!$C$3,X267="")),1,0)</f>
        <v>0</v>
      </c>
      <c r="AK267" s="184">
        <f t="shared" si="46"/>
        <v>0</v>
      </c>
      <c r="AL267" s="184" t="str">
        <f t="shared" si="53"/>
        <v/>
      </c>
      <c r="AM267" s="196">
        <f t="shared" si="54"/>
        <v>0</v>
      </c>
      <c r="AN267" s="196">
        <f t="shared" si="55"/>
        <v>0</v>
      </c>
    </row>
    <row r="268" spans="1:40" s="163" customFormat="1" ht="34.5" customHeight="1" x14ac:dyDescent="0.2">
      <c r="A268" s="192">
        <f t="shared" si="45"/>
        <v>256</v>
      </c>
      <c r="B268" s="193" t="str">
        <f t="shared" si="47"/>
        <v/>
      </c>
      <c r="C268" s="23"/>
      <c r="D268" s="24" t="str">
        <f t="shared" si="48"/>
        <v/>
      </c>
      <c r="E268" s="24" t="str">
        <f t="shared" si="49"/>
        <v/>
      </c>
      <c r="F268" s="25"/>
      <c r="G268" s="25"/>
      <c r="H268" s="71"/>
      <c r="I268" s="132"/>
      <c r="J268" s="26"/>
      <c r="K268" s="27"/>
      <c r="L268" s="68"/>
      <c r="M268" s="27"/>
      <c r="N268" s="68"/>
      <c r="O268" s="28" t="str">
        <f t="shared" ref="O268:O312" si="56">IF(M268="","",M268)</f>
        <v/>
      </c>
      <c r="P268" s="26"/>
      <c r="Q268" s="26"/>
      <c r="R268" s="124" t="str">
        <f t="shared" si="50"/>
        <v/>
      </c>
      <c r="S268" s="29"/>
      <c r="T268" s="30" t="str">
        <f t="shared" ref="T268:T312" si="57">IF(U268="","",CONCATENATE(U268,"mm"," ","×"," ",V268,"mm"))</f>
        <v/>
      </c>
      <c r="U268" s="29"/>
      <c r="V268" s="29"/>
      <c r="W268" s="29"/>
      <c r="X268" s="136"/>
      <c r="Y268" s="71"/>
      <c r="Z268" s="25"/>
      <c r="AA268" s="40"/>
      <c r="AB268" s="108"/>
      <c r="AC268" s="109"/>
      <c r="AD268" s="141" t="str">
        <f t="shared" si="51"/>
        <v/>
      </c>
      <c r="AE268" s="108"/>
      <c r="AF268" s="194"/>
      <c r="AG268" s="195"/>
      <c r="AI268" s="184">
        <f t="shared" si="52"/>
        <v>0</v>
      </c>
      <c r="AJ268" s="184">
        <f>IF(AND($G268&lt;&gt;"",AND(H268=※編集不可※選択項目!$C$3,X268="")),1,0)</f>
        <v>0</v>
      </c>
      <c r="AK268" s="184">
        <f t="shared" si="46"/>
        <v>0</v>
      </c>
      <c r="AL268" s="184" t="str">
        <f t="shared" si="53"/>
        <v/>
      </c>
      <c r="AM268" s="196">
        <f t="shared" si="54"/>
        <v>0</v>
      </c>
      <c r="AN268" s="196">
        <f t="shared" si="55"/>
        <v>0</v>
      </c>
    </row>
    <row r="269" spans="1:40" s="163" customFormat="1" ht="34.5" customHeight="1" x14ac:dyDescent="0.2">
      <c r="A269" s="192">
        <f t="shared" ref="A269:A312" si="58">ROW()-12</f>
        <v>257</v>
      </c>
      <c r="B269" s="193" t="str">
        <f t="shared" si="47"/>
        <v/>
      </c>
      <c r="C269" s="23"/>
      <c r="D269" s="24" t="str">
        <f t="shared" si="48"/>
        <v/>
      </c>
      <c r="E269" s="24" t="str">
        <f t="shared" si="49"/>
        <v/>
      </c>
      <c r="F269" s="25"/>
      <c r="G269" s="25"/>
      <c r="H269" s="71"/>
      <c r="I269" s="132"/>
      <c r="J269" s="26"/>
      <c r="K269" s="27"/>
      <c r="L269" s="68"/>
      <c r="M269" s="27"/>
      <c r="N269" s="68"/>
      <c r="O269" s="28" t="str">
        <f t="shared" si="56"/>
        <v/>
      </c>
      <c r="P269" s="26"/>
      <c r="Q269" s="26"/>
      <c r="R269" s="124" t="str">
        <f t="shared" si="50"/>
        <v/>
      </c>
      <c r="S269" s="29"/>
      <c r="T269" s="30" t="str">
        <f t="shared" si="57"/>
        <v/>
      </c>
      <c r="U269" s="29"/>
      <c r="V269" s="29"/>
      <c r="W269" s="29"/>
      <c r="X269" s="136"/>
      <c r="Y269" s="71"/>
      <c r="Z269" s="25"/>
      <c r="AA269" s="40"/>
      <c r="AB269" s="108"/>
      <c r="AC269" s="109"/>
      <c r="AD269" s="141" t="str">
        <f t="shared" si="51"/>
        <v/>
      </c>
      <c r="AE269" s="108"/>
      <c r="AF269" s="194"/>
      <c r="AG269" s="195"/>
      <c r="AI269" s="184">
        <f t="shared" si="52"/>
        <v>0</v>
      </c>
      <c r="AJ269" s="184">
        <f>IF(AND($G269&lt;&gt;"",AND(H269=※編集不可※選択項目!$C$3,X269="")),1,0)</f>
        <v>0</v>
      </c>
      <c r="AK269" s="184">
        <f t="shared" ref="AK269:AK312" si="59">IF(AND($G269&lt;&gt;"",COUNTIF($G269,"*■*")&gt;0,$Z269=""),1,0)</f>
        <v>0</v>
      </c>
      <c r="AL269" s="184" t="str">
        <f t="shared" si="53"/>
        <v/>
      </c>
      <c r="AM269" s="196">
        <f t="shared" si="54"/>
        <v>0</v>
      </c>
      <c r="AN269" s="196">
        <f t="shared" si="55"/>
        <v>0</v>
      </c>
    </row>
    <row r="270" spans="1:40" s="163" customFormat="1" ht="34.5" customHeight="1" x14ac:dyDescent="0.2">
      <c r="A270" s="192">
        <f t="shared" si="58"/>
        <v>258</v>
      </c>
      <c r="B270" s="193" t="str">
        <f t="shared" ref="B270:B312" si="60">IF($C270="","","工作機械")</f>
        <v/>
      </c>
      <c r="C270" s="23"/>
      <c r="D270" s="24" t="str">
        <f t="shared" ref="D270:D312" si="61">IF($C$2="","",IF($B270&lt;&gt;"",$C$2,""))</f>
        <v/>
      </c>
      <c r="E270" s="24" t="str">
        <f t="shared" ref="E270:E312" si="62">IF($F$2="","",IF($B270&lt;&gt;"",$F$2,""))</f>
        <v/>
      </c>
      <c r="F270" s="25"/>
      <c r="G270" s="25"/>
      <c r="H270" s="71"/>
      <c r="I270" s="132"/>
      <c r="J270" s="26"/>
      <c r="K270" s="27"/>
      <c r="L270" s="68"/>
      <c r="M270" s="27"/>
      <c r="N270" s="68"/>
      <c r="O270" s="28" t="str">
        <f t="shared" si="56"/>
        <v/>
      </c>
      <c r="P270" s="26"/>
      <c r="Q270" s="26"/>
      <c r="R270" s="124" t="str">
        <f t="shared" ref="R270:R312" si="63">IFERROR(IF($L270="","",ROUNDDOWN((ABS($L270-$N270)/$L270)/IF($Q270="","",IF(($Q270-$P270)=0,1,($Q270-$P270)))*100,1)),"")</f>
        <v/>
      </c>
      <c r="S270" s="29"/>
      <c r="T270" s="30" t="str">
        <f t="shared" si="57"/>
        <v/>
      </c>
      <c r="U270" s="29"/>
      <c r="V270" s="29"/>
      <c r="W270" s="29"/>
      <c r="X270" s="136"/>
      <c r="Y270" s="71"/>
      <c r="Z270" s="25"/>
      <c r="AA270" s="40"/>
      <c r="AB270" s="108"/>
      <c r="AC270" s="109"/>
      <c r="AD270" s="141" t="str">
        <f t="shared" ref="AD270:AD312" si="64">IF($B270="","",IF(AND($B270&lt;&gt;"",$C$3="あり"),1,0))</f>
        <v/>
      </c>
      <c r="AE270" s="108"/>
      <c r="AF270" s="194"/>
      <c r="AG270" s="195"/>
      <c r="AI270" s="184">
        <f t="shared" ref="AI270:AI312" si="65">IF(AND($C270&lt;&gt;"",OR(F270="",G270="",H270="",J270="",K270="",L270="",M270="",N270="",P270="",Q270="",S270="",U270="",V270="",W270="")),1,0)</f>
        <v>0</v>
      </c>
      <c r="AJ270" s="184">
        <f>IF(AND($G270&lt;&gt;"",AND(H270=※編集不可※選択項目!$C$3,X270="")),1,0)</f>
        <v>0</v>
      </c>
      <c r="AK270" s="184">
        <f t="shared" si="59"/>
        <v>0</v>
      </c>
      <c r="AL270" s="184" t="str">
        <f t="shared" ref="AL270:AL312" si="66">IF(G270="","",TEXT(G270,"G/標準"))</f>
        <v/>
      </c>
      <c r="AM270" s="196">
        <f t="shared" ref="AM270:AM312" si="67">IF(AL270="",0,COUNTIF($AL$13:$AL$312,AL270))</f>
        <v>0</v>
      </c>
      <c r="AN270" s="196">
        <f t="shared" ref="AN270:AN312" si="68">IF(R270&lt;1,1,0)</f>
        <v>0</v>
      </c>
    </row>
    <row r="271" spans="1:40" s="163" customFormat="1" ht="34.5" customHeight="1" x14ac:dyDescent="0.2">
      <c r="A271" s="192">
        <f t="shared" si="58"/>
        <v>259</v>
      </c>
      <c r="B271" s="193" t="str">
        <f t="shared" si="60"/>
        <v/>
      </c>
      <c r="C271" s="23"/>
      <c r="D271" s="24" t="str">
        <f t="shared" si="61"/>
        <v/>
      </c>
      <c r="E271" s="24" t="str">
        <f t="shared" si="62"/>
        <v/>
      </c>
      <c r="F271" s="25"/>
      <c r="G271" s="25"/>
      <c r="H271" s="71"/>
      <c r="I271" s="132"/>
      <c r="J271" s="26"/>
      <c r="K271" s="27"/>
      <c r="L271" s="68"/>
      <c r="M271" s="27"/>
      <c r="N271" s="68"/>
      <c r="O271" s="28" t="str">
        <f t="shared" si="56"/>
        <v/>
      </c>
      <c r="P271" s="26"/>
      <c r="Q271" s="26"/>
      <c r="R271" s="124" t="str">
        <f t="shared" si="63"/>
        <v/>
      </c>
      <c r="S271" s="29"/>
      <c r="T271" s="30" t="str">
        <f t="shared" si="57"/>
        <v/>
      </c>
      <c r="U271" s="29"/>
      <c r="V271" s="29"/>
      <c r="W271" s="29"/>
      <c r="X271" s="136"/>
      <c r="Y271" s="71"/>
      <c r="Z271" s="25"/>
      <c r="AA271" s="40"/>
      <c r="AB271" s="108"/>
      <c r="AC271" s="109"/>
      <c r="AD271" s="141" t="str">
        <f t="shared" si="64"/>
        <v/>
      </c>
      <c r="AE271" s="108"/>
      <c r="AF271" s="194"/>
      <c r="AG271" s="195"/>
      <c r="AI271" s="184">
        <f t="shared" si="65"/>
        <v>0</v>
      </c>
      <c r="AJ271" s="184">
        <f>IF(AND($G271&lt;&gt;"",AND(H271=※編集不可※選択項目!$C$3,X271="")),1,0)</f>
        <v>0</v>
      </c>
      <c r="AK271" s="184">
        <f t="shared" si="59"/>
        <v>0</v>
      </c>
      <c r="AL271" s="184" t="str">
        <f t="shared" si="66"/>
        <v/>
      </c>
      <c r="AM271" s="196">
        <f t="shared" si="67"/>
        <v>0</v>
      </c>
      <c r="AN271" s="196">
        <f t="shared" si="68"/>
        <v>0</v>
      </c>
    </row>
    <row r="272" spans="1:40" s="163" customFormat="1" ht="34.5" customHeight="1" x14ac:dyDescent="0.2">
      <c r="A272" s="192">
        <f t="shared" si="58"/>
        <v>260</v>
      </c>
      <c r="B272" s="193" t="str">
        <f t="shared" si="60"/>
        <v/>
      </c>
      <c r="C272" s="23"/>
      <c r="D272" s="24" t="str">
        <f t="shared" si="61"/>
        <v/>
      </c>
      <c r="E272" s="24" t="str">
        <f t="shared" si="62"/>
        <v/>
      </c>
      <c r="F272" s="25"/>
      <c r="G272" s="25"/>
      <c r="H272" s="71"/>
      <c r="I272" s="132"/>
      <c r="J272" s="26"/>
      <c r="K272" s="27"/>
      <c r="L272" s="68"/>
      <c r="M272" s="27"/>
      <c r="N272" s="68"/>
      <c r="O272" s="28" t="str">
        <f t="shared" si="56"/>
        <v/>
      </c>
      <c r="P272" s="26"/>
      <c r="Q272" s="26"/>
      <c r="R272" s="124" t="str">
        <f t="shared" si="63"/>
        <v/>
      </c>
      <c r="S272" s="29"/>
      <c r="T272" s="30" t="str">
        <f t="shared" si="57"/>
        <v/>
      </c>
      <c r="U272" s="29"/>
      <c r="V272" s="29"/>
      <c r="W272" s="29"/>
      <c r="X272" s="136"/>
      <c r="Y272" s="71"/>
      <c r="Z272" s="25"/>
      <c r="AA272" s="40"/>
      <c r="AB272" s="108"/>
      <c r="AC272" s="109"/>
      <c r="AD272" s="141" t="str">
        <f t="shared" si="64"/>
        <v/>
      </c>
      <c r="AE272" s="108"/>
      <c r="AF272" s="194"/>
      <c r="AG272" s="195"/>
      <c r="AI272" s="184">
        <f t="shared" si="65"/>
        <v>0</v>
      </c>
      <c r="AJ272" s="184">
        <f>IF(AND($G272&lt;&gt;"",AND(H272=※編集不可※選択項目!$C$3,X272="")),1,0)</f>
        <v>0</v>
      </c>
      <c r="AK272" s="184">
        <f t="shared" si="59"/>
        <v>0</v>
      </c>
      <c r="AL272" s="184" t="str">
        <f t="shared" si="66"/>
        <v/>
      </c>
      <c r="AM272" s="196">
        <f t="shared" si="67"/>
        <v>0</v>
      </c>
      <c r="AN272" s="196">
        <f t="shared" si="68"/>
        <v>0</v>
      </c>
    </row>
    <row r="273" spans="1:40" s="163" customFormat="1" ht="34.5" customHeight="1" x14ac:dyDescent="0.2">
      <c r="A273" s="192">
        <f t="shared" si="58"/>
        <v>261</v>
      </c>
      <c r="B273" s="193" t="str">
        <f t="shared" si="60"/>
        <v/>
      </c>
      <c r="C273" s="23"/>
      <c r="D273" s="24" t="str">
        <f t="shared" si="61"/>
        <v/>
      </c>
      <c r="E273" s="24" t="str">
        <f t="shared" si="62"/>
        <v/>
      </c>
      <c r="F273" s="25"/>
      <c r="G273" s="25"/>
      <c r="H273" s="71"/>
      <c r="I273" s="132"/>
      <c r="J273" s="26"/>
      <c r="K273" s="27"/>
      <c r="L273" s="68"/>
      <c r="M273" s="27"/>
      <c r="N273" s="68"/>
      <c r="O273" s="28" t="str">
        <f t="shared" si="56"/>
        <v/>
      </c>
      <c r="P273" s="26"/>
      <c r="Q273" s="26"/>
      <c r="R273" s="124" t="str">
        <f t="shared" si="63"/>
        <v/>
      </c>
      <c r="S273" s="29"/>
      <c r="T273" s="30" t="str">
        <f t="shared" si="57"/>
        <v/>
      </c>
      <c r="U273" s="29"/>
      <c r="V273" s="29"/>
      <c r="W273" s="29"/>
      <c r="X273" s="136"/>
      <c r="Y273" s="71"/>
      <c r="Z273" s="25"/>
      <c r="AA273" s="40"/>
      <c r="AB273" s="108"/>
      <c r="AC273" s="109"/>
      <c r="AD273" s="141" t="str">
        <f t="shared" si="64"/>
        <v/>
      </c>
      <c r="AE273" s="108"/>
      <c r="AF273" s="194"/>
      <c r="AG273" s="195"/>
      <c r="AI273" s="184">
        <f t="shared" si="65"/>
        <v>0</v>
      </c>
      <c r="AJ273" s="184">
        <f>IF(AND($G273&lt;&gt;"",AND(H273=※編集不可※選択項目!$C$3,X273="")),1,0)</f>
        <v>0</v>
      </c>
      <c r="AK273" s="184">
        <f t="shared" si="59"/>
        <v>0</v>
      </c>
      <c r="AL273" s="184" t="str">
        <f t="shared" si="66"/>
        <v/>
      </c>
      <c r="AM273" s="196">
        <f t="shared" si="67"/>
        <v>0</v>
      </c>
      <c r="AN273" s="196">
        <f t="shared" si="68"/>
        <v>0</v>
      </c>
    </row>
    <row r="274" spans="1:40" s="163" customFormat="1" ht="34.5" customHeight="1" x14ac:dyDescent="0.2">
      <c r="A274" s="192">
        <f t="shared" si="58"/>
        <v>262</v>
      </c>
      <c r="B274" s="193" t="str">
        <f t="shared" si="60"/>
        <v/>
      </c>
      <c r="C274" s="23"/>
      <c r="D274" s="24" t="str">
        <f t="shared" si="61"/>
        <v/>
      </c>
      <c r="E274" s="24" t="str">
        <f t="shared" si="62"/>
        <v/>
      </c>
      <c r="F274" s="25"/>
      <c r="G274" s="25"/>
      <c r="H274" s="71"/>
      <c r="I274" s="132"/>
      <c r="J274" s="26"/>
      <c r="K274" s="27"/>
      <c r="L274" s="68"/>
      <c r="M274" s="27"/>
      <c r="N274" s="68"/>
      <c r="O274" s="28" t="str">
        <f t="shared" si="56"/>
        <v/>
      </c>
      <c r="P274" s="26"/>
      <c r="Q274" s="26"/>
      <c r="R274" s="124" t="str">
        <f t="shared" si="63"/>
        <v/>
      </c>
      <c r="S274" s="29"/>
      <c r="T274" s="30" t="str">
        <f t="shared" si="57"/>
        <v/>
      </c>
      <c r="U274" s="29"/>
      <c r="V274" s="29"/>
      <c r="W274" s="29"/>
      <c r="X274" s="136"/>
      <c r="Y274" s="71"/>
      <c r="Z274" s="25"/>
      <c r="AA274" s="40"/>
      <c r="AB274" s="108"/>
      <c r="AC274" s="109"/>
      <c r="AD274" s="141" t="str">
        <f t="shared" si="64"/>
        <v/>
      </c>
      <c r="AE274" s="108"/>
      <c r="AF274" s="194"/>
      <c r="AG274" s="195"/>
      <c r="AI274" s="184">
        <f t="shared" si="65"/>
        <v>0</v>
      </c>
      <c r="AJ274" s="184">
        <f>IF(AND($G274&lt;&gt;"",AND(H274=※編集不可※選択項目!$C$3,X274="")),1,0)</f>
        <v>0</v>
      </c>
      <c r="AK274" s="184">
        <f t="shared" si="59"/>
        <v>0</v>
      </c>
      <c r="AL274" s="184" t="str">
        <f t="shared" si="66"/>
        <v/>
      </c>
      <c r="AM274" s="196">
        <f t="shared" si="67"/>
        <v>0</v>
      </c>
      <c r="AN274" s="196">
        <f t="shared" si="68"/>
        <v>0</v>
      </c>
    </row>
    <row r="275" spans="1:40" s="163" customFormat="1" ht="34.5" customHeight="1" x14ac:dyDescent="0.2">
      <c r="A275" s="192">
        <f t="shared" si="58"/>
        <v>263</v>
      </c>
      <c r="B275" s="193" t="str">
        <f t="shared" si="60"/>
        <v/>
      </c>
      <c r="C275" s="23"/>
      <c r="D275" s="24" t="str">
        <f t="shared" si="61"/>
        <v/>
      </c>
      <c r="E275" s="24" t="str">
        <f t="shared" si="62"/>
        <v/>
      </c>
      <c r="F275" s="25"/>
      <c r="G275" s="25"/>
      <c r="H275" s="71"/>
      <c r="I275" s="132"/>
      <c r="J275" s="26"/>
      <c r="K275" s="27"/>
      <c r="L275" s="68"/>
      <c r="M275" s="27"/>
      <c r="N275" s="68"/>
      <c r="O275" s="28" t="str">
        <f t="shared" si="56"/>
        <v/>
      </c>
      <c r="P275" s="26"/>
      <c r="Q275" s="26"/>
      <c r="R275" s="124" t="str">
        <f t="shared" si="63"/>
        <v/>
      </c>
      <c r="S275" s="29"/>
      <c r="T275" s="30" t="str">
        <f t="shared" si="57"/>
        <v/>
      </c>
      <c r="U275" s="29"/>
      <c r="V275" s="29"/>
      <c r="W275" s="29"/>
      <c r="X275" s="136"/>
      <c r="Y275" s="71"/>
      <c r="Z275" s="25"/>
      <c r="AA275" s="40"/>
      <c r="AB275" s="108"/>
      <c r="AC275" s="109"/>
      <c r="AD275" s="141" t="str">
        <f t="shared" si="64"/>
        <v/>
      </c>
      <c r="AE275" s="108"/>
      <c r="AF275" s="194"/>
      <c r="AG275" s="195"/>
      <c r="AI275" s="184">
        <f t="shared" si="65"/>
        <v>0</v>
      </c>
      <c r="AJ275" s="184">
        <f>IF(AND($G275&lt;&gt;"",AND(H275=※編集不可※選択項目!$C$3,X275="")),1,0)</f>
        <v>0</v>
      </c>
      <c r="AK275" s="184">
        <f t="shared" si="59"/>
        <v>0</v>
      </c>
      <c r="AL275" s="184" t="str">
        <f t="shared" si="66"/>
        <v/>
      </c>
      <c r="AM275" s="196">
        <f t="shared" si="67"/>
        <v>0</v>
      </c>
      <c r="AN275" s="196">
        <f t="shared" si="68"/>
        <v>0</v>
      </c>
    </row>
    <row r="276" spans="1:40" s="163" customFormat="1" ht="34.5" customHeight="1" x14ac:dyDescent="0.2">
      <c r="A276" s="192">
        <f t="shared" si="58"/>
        <v>264</v>
      </c>
      <c r="B276" s="193" t="str">
        <f t="shared" si="60"/>
        <v/>
      </c>
      <c r="C276" s="23"/>
      <c r="D276" s="24" t="str">
        <f t="shared" si="61"/>
        <v/>
      </c>
      <c r="E276" s="24" t="str">
        <f t="shared" si="62"/>
        <v/>
      </c>
      <c r="F276" s="25"/>
      <c r="G276" s="25"/>
      <c r="H276" s="71"/>
      <c r="I276" s="132"/>
      <c r="J276" s="26"/>
      <c r="K276" s="27"/>
      <c r="L276" s="68"/>
      <c r="M276" s="27"/>
      <c r="N276" s="68"/>
      <c r="O276" s="28" t="str">
        <f t="shared" si="56"/>
        <v/>
      </c>
      <c r="P276" s="26"/>
      <c r="Q276" s="26"/>
      <c r="R276" s="124" t="str">
        <f t="shared" si="63"/>
        <v/>
      </c>
      <c r="S276" s="29"/>
      <c r="T276" s="30" t="str">
        <f t="shared" si="57"/>
        <v/>
      </c>
      <c r="U276" s="29"/>
      <c r="V276" s="29"/>
      <c r="W276" s="29"/>
      <c r="X276" s="136"/>
      <c r="Y276" s="71"/>
      <c r="Z276" s="25"/>
      <c r="AA276" s="40"/>
      <c r="AB276" s="108"/>
      <c r="AC276" s="109"/>
      <c r="AD276" s="141" t="str">
        <f t="shared" si="64"/>
        <v/>
      </c>
      <c r="AE276" s="108"/>
      <c r="AF276" s="194"/>
      <c r="AG276" s="195"/>
      <c r="AI276" s="184">
        <f t="shared" si="65"/>
        <v>0</v>
      </c>
      <c r="AJ276" s="184">
        <f>IF(AND($G276&lt;&gt;"",AND(H276=※編集不可※選択項目!$C$3,X276="")),1,0)</f>
        <v>0</v>
      </c>
      <c r="AK276" s="184">
        <f t="shared" si="59"/>
        <v>0</v>
      </c>
      <c r="AL276" s="184" t="str">
        <f t="shared" si="66"/>
        <v/>
      </c>
      <c r="AM276" s="196">
        <f t="shared" si="67"/>
        <v>0</v>
      </c>
      <c r="AN276" s="196">
        <f t="shared" si="68"/>
        <v>0</v>
      </c>
    </row>
    <row r="277" spans="1:40" s="163" customFormat="1" ht="34.5" customHeight="1" x14ac:dyDescent="0.2">
      <c r="A277" s="192">
        <f t="shared" si="58"/>
        <v>265</v>
      </c>
      <c r="B277" s="193" t="str">
        <f t="shared" si="60"/>
        <v/>
      </c>
      <c r="C277" s="23"/>
      <c r="D277" s="24" t="str">
        <f t="shared" si="61"/>
        <v/>
      </c>
      <c r="E277" s="24" t="str">
        <f t="shared" si="62"/>
        <v/>
      </c>
      <c r="F277" s="25"/>
      <c r="G277" s="25"/>
      <c r="H277" s="71"/>
      <c r="I277" s="132"/>
      <c r="J277" s="26"/>
      <c r="K277" s="27"/>
      <c r="L277" s="68"/>
      <c r="M277" s="27"/>
      <c r="N277" s="68"/>
      <c r="O277" s="28" t="str">
        <f t="shared" si="56"/>
        <v/>
      </c>
      <c r="P277" s="26"/>
      <c r="Q277" s="26"/>
      <c r="R277" s="124" t="str">
        <f t="shared" si="63"/>
        <v/>
      </c>
      <c r="S277" s="29"/>
      <c r="T277" s="30" t="str">
        <f t="shared" si="57"/>
        <v/>
      </c>
      <c r="U277" s="29"/>
      <c r="V277" s="29"/>
      <c r="W277" s="29"/>
      <c r="X277" s="136"/>
      <c r="Y277" s="71"/>
      <c r="Z277" s="25"/>
      <c r="AA277" s="40"/>
      <c r="AB277" s="108"/>
      <c r="AC277" s="109"/>
      <c r="AD277" s="141" t="str">
        <f t="shared" si="64"/>
        <v/>
      </c>
      <c r="AE277" s="108"/>
      <c r="AF277" s="194"/>
      <c r="AG277" s="195"/>
      <c r="AI277" s="184">
        <f t="shared" si="65"/>
        <v>0</v>
      </c>
      <c r="AJ277" s="184">
        <f>IF(AND($G277&lt;&gt;"",AND(H277=※編集不可※選択項目!$C$3,X277="")),1,0)</f>
        <v>0</v>
      </c>
      <c r="AK277" s="184">
        <f t="shared" si="59"/>
        <v>0</v>
      </c>
      <c r="AL277" s="184" t="str">
        <f t="shared" si="66"/>
        <v/>
      </c>
      <c r="AM277" s="196">
        <f t="shared" si="67"/>
        <v>0</v>
      </c>
      <c r="AN277" s="196">
        <f t="shared" si="68"/>
        <v>0</v>
      </c>
    </row>
    <row r="278" spans="1:40" s="163" customFormat="1" ht="34.5" customHeight="1" x14ac:dyDescent="0.2">
      <c r="A278" s="192">
        <f t="shared" si="58"/>
        <v>266</v>
      </c>
      <c r="B278" s="193" t="str">
        <f t="shared" si="60"/>
        <v/>
      </c>
      <c r="C278" s="23"/>
      <c r="D278" s="24" t="str">
        <f t="shared" si="61"/>
        <v/>
      </c>
      <c r="E278" s="24" t="str">
        <f t="shared" si="62"/>
        <v/>
      </c>
      <c r="F278" s="25"/>
      <c r="G278" s="25"/>
      <c r="H278" s="71"/>
      <c r="I278" s="132"/>
      <c r="J278" s="26"/>
      <c r="K278" s="27"/>
      <c r="L278" s="68"/>
      <c r="M278" s="27"/>
      <c r="N278" s="68"/>
      <c r="O278" s="28" t="str">
        <f t="shared" si="56"/>
        <v/>
      </c>
      <c r="P278" s="26"/>
      <c r="Q278" s="26"/>
      <c r="R278" s="124" t="str">
        <f t="shared" si="63"/>
        <v/>
      </c>
      <c r="S278" s="29"/>
      <c r="T278" s="30" t="str">
        <f t="shared" si="57"/>
        <v/>
      </c>
      <c r="U278" s="29"/>
      <c r="V278" s="29"/>
      <c r="W278" s="29"/>
      <c r="X278" s="136"/>
      <c r="Y278" s="71"/>
      <c r="Z278" s="25"/>
      <c r="AA278" s="40"/>
      <c r="AB278" s="108"/>
      <c r="AC278" s="109"/>
      <c r="AD278" s="141" t="str">
        <f t="shared" si="64"/>
        <v/>
      </c>
      <c r="AE278" s="108"/>
      <c r="AF278" s="194"/>
      <c r="AG278" s="195"/>
      <c r="AI278" s="184">
        <f t="shared" si="65"/>
        <v>0</v>
      </c>
      <c r="AJ278" s="184">
        <f>IF(AND($G278&lt;&gt;"",AND(H278=※編集不可※選択項目!$C$3,X278="")),1,0)</f>
        <v>0</v>
      </c>
      <c r="AK278" s="184">
        <f t="shared" si="59"/>
        <v>0</v>
      </c>
      <c r="AL278" s="184" t="str">
        <f t="shared" si="66"/>
        <v/>
      </c>
      <c r="AM278" s="196">
        <f t="shared" si="67"/>
        <v>0</v>
      </c>
      <c r="AN278" s="196">
        <f t="shared" si="68"/>
        <v>0</v>
      </c>
    </row>
    <row r="279" spans="1:40" s="163" customFormat="1" ht="34.5" customHeight="1" x14ac:dyDescent="0.2">
      <c r="A279" s="192">
        <f t="shared" si="58"/>
        <v>267</v>
      </c>
      <c r="B279" s="193" t="str">
        <f t="shared" si="60"/>
        <v/>
      </c>
      <c r="C279" s="23"/>
      <c r="D279" s="24" t="str">
        <f t="shared" si="61"/>
        <v/>
      </c>
      <c r="E279" s="24" t="str">
        <f t="shared" si="62"/>
        <v/>
      </c>
      <c r="F279" s="25"/>
      <c r="G279" s="25"/>
      <c r="H279" s="71"/>
      <c r="I279" s="132"/>
      <c r="J279" s="26"/>
      <c r="K279" s="27"/>
      <c r="L279" s="68"/>
      <c r="M279" s="27"/>
      <c r="N279" s="68"/>
      <c r="O279" s="28" t="str">
        <f t="shared" si="56"/>
        <v/>
      </c>
      <c r="P279" s="26"/>
      <c r="Q279" s="26"/>
      <c r="R279" s="124" t="str">
        <f t="shared" si="63"/>
        <v/>
      </c>
      <c r="S279" s="29"/>
      <c r="T279" s="30" t="str">
        <f t="shared" si="57"/>
        <v/>
      </c>
      <c r="U279" s="29"/>
      <c r="V279" s="29"/>
      <c r="W279" s="29"/>
      <c r="X279" s="136"/>
      <c r="Y279" s="71"/>
      <c r="Z279" s="25"/>
      <c r="AA279" s="40"/>
      <c r="AB279" s="108"/>
      <c r="AC279" s="109"/>
      <c r="AD279" s="141" t="str">
        <f t="shared" si="64"/>
        <v/>
      </c>
      <c r="AE279" s="108"/>
      <c r="AF279" s="194"/>
      <c r="AG279" s="195"/>
      <c r="AI279" s="184">
        <f t="shared" si="65"/>
        <v>0</v>
      </c>
      <c r="AJ279" s="184">
        <f>IF(AND($G279&lt;&gt;"",AND(H279=※編集不可※選択項目!$C$3,X279="")),1,0)</f>
        <v>0</v>
      </c>
      <c r="AK279" s="184">
        <f t="shared" si="59"/>
        <v>0</v>
      </c>
      <c r="AL279" s="184" t="str">
        <f t="shared" si="66"/>
        <v/>
      </c>
      <c r="AM279" s="196">
        <f t="shared" si="67"/>
        <v>0</v>
      </c>
      <c r="AN279" s="196">
        <f t="shared" si="68"/>
        <v>0</v>
      </c>
    </row>
    <row r="280" spans="1:40" s="163" customFormat="1" ht="34.5" customHeight="1" x14ac:dyDescent="0.2">
      <c r="A280" s="192">
        <f t="shared" si="58"/>
        <v>268</v>
      </c>
      <c r="B280" s="193" t="str">
        <f t="shared" si="60"/>
        <v/>
      </c>
      <c r="C280" s="23"/>
      <c r="D280" s="24" t="str">
        <f t="shared" si="61"/>
        <v/>
      </c>
      <c r="E280" s="24" t="str">
        <f t="shared" si="62"/>
        <v/>
      </c>
      <c r="F280" s="25"/>
      <c r="G280" s="25"/>
      <c r="H280" s="71"/>
      <c r="I280" s="132"/>
      <c r="J280" s="26"/>
      <c r="K280" s="27"/>
      <c r="L280" s="68"/>
      <c r="M280" s="27"/>
      <c r="N280" s="68"/>
      <c r="O280" s="28" t="str">
        <f t="shared" si="56"/>
        <v/>
      </c>
      <c r="P280" s="26"/>
      <c r="Q280" s="26"/>
      <c r="R280" s="124" t="str">
        <f t="shared" si="63"/>
        <v/>
      </c>
      <c r="S280" s="29"/>
      <c r="T280" s="30" t="str">
        <f t="shared" si="57"/>
        <v/>
      </c>
      <c r="U280" s="29"/>
      <c r="V280" s="29"/>
      <c r="W280" s="29"/>
      <c r="X280" s="136"/>
      <c r="Y280" s="71"/>
      <c r="Z280" s="25"/>
      <c r="AA280" s="40"/>
      <c r="AB280" s="108"/>
      <c r="AC280" s="109"/>
      <c r="AD280" s="141" t="str">
        <f t="shared" si="64"/>
        <v/>
      </c>
      <c r="AE280" s="108"/>
      <c r="AF280" s="194"/>
      <c r="AG280" s="195"/>
      <c r="AI280" s="184">
        <f t="shared" si="65"/>
        <v>0</v>
      </c>
      <c r="AJ280" s="184">
        <f>IF(AND($G280&lt;&gt;"",AND(H280=※編集不可※選択項目!$C$3,X280="")),1,0)</f>
        <v>0</v>
      </c>
      <c r="AK280" s="184">
        <f t="shared" si="59"/>
        <v>0</v>
      </c>
      <c r="AL280" s="184" t="str">
        <f t="shared" si="66"/>
        <v/>
      </c>
      <c r="AM280" s="196">
        <f t="shared" si="67"/>
        <v>0</v>
      </c>
      <c r="AN280" s="196">
        <f t="shared" si="68"/>
        <v>0</v>
      </c>
    </row>
    <row r="281" spans="1:40" s="163" customFormat="1" ht="34.5" customHeight="1" x14ac:dyDescent="0.2">
      <c r="A281" s="192">
        <f t="shared" si="58"/>
        <v>269</v>
      </c>
      <c r="B281" s="193" t="str">
        <f t="shared" si="60"/>
        <v/>
      </c>
      <c r="C281" s="23"/>
      <c r="D281" s="24" t="str">
        <f t="shared" si="61"/>
        <v/>
      </c>
      <c r="E281" s="24" t="str">
        <f t="shared" si="62"/>
        <v/>
      </c>
      <c r="F281" s="25"/>
      <c r="G281" s="25"/>
      <c r="H281" s="71"/>
      <c r="I281" s="132"/>
      <c r="J281" s="26"/>
      <c r="K281" s="27"/>
      <c r="L281" s="68"/>
      <c r="M281" s="27"/>
      <c r="N281" s="68"/>
      <c r="O281" s="28" t="str">
        <f t="shared" si="56"/>
        <v/>
      </c>
      <c r="P281" s="26"/>
      <c r="Q281" s="26"/>
      <c r="R281" s="124" t="str">
        <f t="shared" si="63"/>
        <v/>
      </c>
      <c r="S281" s="29"/>
      <c r="T281" s="30" t="str">
        <f t="shared" si="57"/>
        <v/>
      </c>
      <c r="U281" s="29"/>
      <c r="V281" s="29"/>
      <c r="W281" s="29"/>
      <c r="X281" s="136"/>
      <c r="Y281" s="71"/>
      <c r="Z281" s="25"/>
      <c r="AA281" s="40"/>
      <c r="AB281" s="108"/>
      <c r="AC281" s="109"/>
      <c r="AD281" s="141" t="str">
        <f t="shared" si="64"/>
        <v/>
      </c>
      <c r="AE281" s="108"/>
      <c r="AF281" s="194"/>
      <c r="AG281" s="195"/>
      <c r="AI281" s="184">
        <f t="shared" si="65"/>
        <v>0</v>
      </c>
      <c r="AJ281" s="184">
        <f>IF(AND($G281&lt;&gt;"",AND(H281=※編集不可※選択項目!$C$3,X281="")),1,0)</f>
        <v>0</v>
      </c>
      <c r="AK281" s="184">
        <f t="shared" si="59"/>
        <v>0</v>
      </c>
      <c r="AL281" s="184" t="str">
        <f t="shared" si="66"/>
        <v/>
      </c>
      <c r="AM281" s="196">
        <f t="shared" si="67"/>
        <v>0</v>
      </c>
      <c r="AN281" s="196">
        <f t="shared" si="68"/>
        <v>0</v>
      </c>
    </row>
    <row r="282" spans="1:40" s="163" customFormat="1" ht="34.5" customHeight="1" x14ac:dyDescent="0.2">
      <c r="A282" s="192">
        <f t="shared" si="58"/>
        <v>270</v>
      </c>
      <c r="B282" s="193" t="str">
        <f t="shared" si="60"/>
        <v/>
      </c>
      <c r="C282" s="23"/>
      <c r="D282" s="24" t="str">
        <f t="shared" si="61"/>
        <v/>
      </c>
      <c r="E282" s="24" t="str">
        <f t="shared" si="62"/>
        <v/>
      </c>
      <c r="F282" s="25"/>
      <c r="G282" s="25"/>
      <c r="H282" s="71"/>
      <c r="I282" s="132"/>
      <c r="J282" s="26"/>
      <c r="K282" s="27"/>
      <c r="L282" s="68"/>
      <c r="M282" s="27"/>
      <c r="N282" s="68"/>
      <c r="O282" s="28" t="str">
        <f t="shared" si="56"/>
        <v/>
      </c>
      <c r="P282" s="26"/>
      <c r="Q282" s="26"/>
      <c r="R282" s="124" t="str">
        <f t="shared" si="63"/>
        <v/>
      </c>
      <c r="S282" s="29"/>
      <c r="T282" s="30" t="str">
        <f t="shared" si="57"/>
        <v/>
      </c>
      <c r="U282" s="29"/>
      <c r="V282" s="29"/>
      <c r="W282" s="29"/>
      <c r="X282" s="136"/>
      <c r="Y282" s="71"/>
      <c r="Z282" s="25"/>
      <c r="AA282" s="40"/>
      <c r="AB282" s="108"/>
      <c r="AC282" s="109"/>
      <c r="AD282" s="141" t="str">
        <f t="shared" si="64"/>
        <v/>
      </c>
      <c r="AE282" s="108"/>
      <c r="AF282" s="194"/>
      <c r="AG282" s="195"/>
      <c r="AI282" s="184">
        <f t="shared" si="65"/>
        <v>0</v>
      </c>
      <c r="AJ282" s="184">
        <f>IF(AND($G282&lt;&gt;"",AND(H282=※編集不可※選択項目!$C$3,X282="")),1,0)</f>
        <v>0</v>
      </c>
      <c r="AK282" s="184">
        <f t="shared" si="59"/>
        <v>0</v>
      </c>
      <c r="AL282" s="184" t="str">
        <f t="shared" si="66"/>
        <v/>
      </c>
      <c r="AM282" s="196">
        <f t="shared" si="67"/>
        <v>0</v>
      </c>
      <c r="AN282" s="196">
        <f t="shared" si="68"/>
        <v>0</v>
      </c>
    </row>
    <row r="283" spans="1:40" s="163" customFormat="1" ht="34.5" customHeight="1" x14ac:dyDescent="0.2">
      <c r="A283" s="192">
        <f t="shared" si="58"/>
        <v>271</v>
      </c>
      <c r="B283" s="193" t="str">
        <f t="shared" si="60"/>
        <v/>
      </c>
      <c r="C283" s="23"/>
      <c r="D283" s="24" t="str">
        <f t="shared" si="61"/>
        <v/>
      </c>
      <c r="E283" s="24" t="str">
        <f t="shared" si="62"/>
        <v/>
      </c>
      <c r="F283" s="25"/>
      <c r="G283" s="25"/>
      <c r="H283" s="71"/>
      <c r="I283" s="132"/>
      <c r="J283" s="26"/>
      <c r="K283" s="27"/>
      <c r="L283" s="68"/>
      <c r="M283" s="27"/>
      <c r="N283" s="68"/>
      <c r="O283" s="28" t="str">
        <f t="shared" si="56"/>
        <v/>
      </c>
      <c r="P283" s="26"/>
      <c r="Q283" s="26"/>
      <c r="R283" s="124" t="str">
        <f t="shared" si="63"/>
        <v/>
      </c>
      <c r="S283" s="29"/>
      <c r="T283" s="30" t="str">
        <f t="shared" si="57"/>
        <v/>
      </c>
      <c r="U283" s="29"/>
      <c r="V283" s="29"/>
      <c r="W283" s="29"/>
      <c r="X283" s="136"/>
      <c r="Y283" s="71"/>
      <c r="Z283" s="25"/>
      <c r="AA283" s="40"/>
      <c r="AB283" s="108"/>
      <c r="AC283" s="109"/>
      <c r="AD283" s="141" t="str">
        <f t="shared" si="64"/>
        <v/>
      </c>
      <c r="AE283" s="108"/>
      <c r="AF283" s="194"/>
      <c r="AG283" s="195"/>
      <c r="AI283" s="184">
        <f t="shared" si="65"/>
        <v>0</v>
      </c>
      <c r="AJ283" s="184">
        <f>IF(AND($G283&lt;&gt;"",AND(H283=※編集不可※選択項目!$C$3,X283="")),1,0)</f>
        <v>0</v>
      </c>
      <c r="AK283" s="184">
        <f t="shared" si="59"/>
        <v>0</v>
      </c>
      <c r="AL283" s="184" t="str">
        <f t="shared" si="66"/>
        <v/>
      </c>
      <c r="AM283" s="196">
        <f t="shared" si="67"/>
        <v>0</v>
      </c>
      <c r="AN283" s="196">
        <f t="shared" si="68"/>
        <v>0</v>
      </c>
    </row>
    <row r="284" spans="1:40" s="163" customFormat="1" ht="34.5" customHeight="1" x14ac:dyDescent="0.2">
      <c r="A284" s="192">
        <f t="shared" si="58"/>
        <v>272</v>
      </c>
      <c r="B284" s="193" t="str">
        <f t="shared" si="60"/>
        <v/>
      </c>
      <c r="C284" s="23"/>
      <c r="D284" s="24" t="str">
        <f t="shared" si="61"/>
        <v/>
      </c>
      <c r="E284" s="24" t="str">
        <f t="shared" si="62"/>
        <v/>
      </c>
      <c r="F284" s="25"/>
      <c r="G284" s="25"/>
      <c r="H284" s="71"/>
      <c r="I284" s="132"/>
      <c r="J284" s="26"/>
      <c r="K284" s="27"/>
      <c r="L284" s="68"/>
      <c r="M284" s="27"/>
      <c r="N284" s="68"/>
      <c r="O284" s="28" t="str">
        <f t="shared" si="56"/>
        <v/>
      </c>
      <c r="P284" s="26"/>
      <c r="Q284" s="26"/>
      <c r="R284" s="124" t="str">
        <f t="shared" si="63"/>
        <v/>
      </c>
      <c r="S284" s="29"/>
      <c r="T284" s="30" t="str">
        <f t="shared" si="57"/>
        <v/>
      </c>
      <c r="U284" s="29"/>
      <c r="V284" s="29"/>
      <c r="W284" s="29"/>
      <c r="X284" s="136"/>
      <c r="Y284" s="71"/>
      <c r="Z284" s="25"/>
      <c r="AA284" s="40"/>
      <c r="AB284" s="108"/>
      <c r="AC284" s="109"/>
      <c r="AD284" s="141" t="str">
        <f t="shared" si="64"/>
        <v/>
      </c>
      <c r="AE284" s="108"/>
      <c r="AF284" s="194"/>
      <c r="AG284" s="195"/>
      <c r="AI284" s="184">
        <f t="shared" si="65"/>
        <v>0</v>
      </c>
      <c r="AJ284" s="184">
        <f>IF(AND($G284&lt;&gt;"",AND(H284=※編集不可※選択項目!$C$3,X284="")),1,0)</f>
        <v>0</v>
      </c>
      <c r="AK284" s="184">
        <f t="shared" si="59"/>
        <v>0</v>
      </c>
      <c r="AL284" s="184" t="str">
        <f t="shared" si="66"/>
        <v/>
      </c>
      <c r="AM284" s="196">
        <f t="shared" si="67"/>
        <v>0</v>
      </c>
      <c r="AN284" s="196">
        <f t="shared" si="68"/>
        <v>0</v>
      </c>
    </row>
    <row r="285" spans="1:40" s="163" customFormat="1" ht="34.5" customHeight="1" x14ac:dyDescent="0.2">
      <c r="A285" s="192">
        <f t="shared" si="58"/>
        <v>273</v>
      </c>
      <c r="B285" s="193" t="str">
        <f t="shared" si="60"/>
        <v/>
      </c>
      <c r="C285" s="23"/>
      <c r="D285" s="24" t="str">
        <f t="shared" si="61"/>
        <v/>
      </c>
      <c r="E285" s="24" t="str">
        <f t="shared" si="62"/>
        <v/>
      </c>
      <c r="F285" s="25"/>
      <c r="G285" s="25"/>
      <c r="H285" s="71"/>
      <c r="I285" s="132"/>
      <c r="J285" s="26"/>
      <c r="K285" s="27"/>
      <c r="L285" s="68"/>
      <c r="M285" s="27"/>
      <c r="N285" s="68"/>
      <c r="O285" s="28" t="str">
        <f t="shared" si="56"/>
        <v/>
      </c>
      <c r="P285" s="26"/>
      <c r="Q285" s="26"/>
      <c r="R285" s="124" t="str">
        <f t="shared" si="63"/>
        <v/>
      </c>
      <c r="S285" s="29"/>
      <c r="T285" s="30" t="str">
        <f t="shared" si="57"/>
        <v/>
      </c>
      <c r="U285" s="29"/>
      <c r="V285" s="29"/>
      <c r="W285" s="29"/>
      <c r="X285" s="136"/>
      <c r="Y285" s="71"/>
      <c r="Z285" s="25"/>
      <c r="AA285" s="40"/>
      <c r="AB285" s="108"/>
      <c r="AC285" s="109"/>
      <c r="AD285" s="141" t="str">
        <f t="shared" si="64"/>
        <v/>
      </c>
      <c r="AE285" s="108"/>
      <c r="AF285" s="194"/>
      <c r="AG285" s="195"/>
      <c r="AI285" s="184">
        <f t="shared" si="65"/>
        <v>0</v>
      </c>
      <c r="AJ285" s="184">
        <f>IF(AND($G285&lt;&gt;"",AND(H285=※編集不可※選択項目!$C$3,X285="")),1,0)</f>
        <v>0</v>
      </c>
      <c r="AK285" s="184">
        <f t="shared" si="59"/>
        <v>0</v>
      </c>
      <c r="AL285" s="184" t="str">
        <f t="shared" si="66"/>
        <v/>
      </c>
      <c r="AM285" s="196">
        <f t="shared" si="67"/>
        <v>0</v>
      </c>
      <c r="AN285" s="196">
        <f t="shared" si="68"/>
        <v>0</v>
      </c>
    </row>
    <row r="286" spans="1:40" s="163" customFormat="1" ht="34.5" customHeight="1" x14ac:dyDescent="0.2">
      <c r="A286" s="192">
        <f t="shared" si="58"/>
        <v>274</v>
      </c>
      <c r="B286" s="193" t="str">
        <f t="shared" si="60"/>
        <v/>
      </c>
      <c r="C286" s="23"/>
      <c r="D286" s="24" t="str">
        <f t="shared" si="61"/>
        <v/>
      </c>
      <c r="E286" s="24" t="str">
        <f t="shared" si="62"/>
        <v/>
      </c>
      <c r="F286" s="25"/>
      <c r="G286" s="25"/>
      <c r="H286" s="71"/>
      <c r="I286" s="132"/>
      <c r="J286" s="26"/>
      <c r="K286" s="27"/>
      <c r="L286" s="68"/>
      <c r="M286" s="27"/>
      <c r="N286" s="68"/>
      <c r="O286" s="28" t="str">
        <f t="shared" si="56"/>
        <v/>
      </c>
      <c r="P286" s="26"/>
      <c r="Q286" s="26"/>
      <c r="R286" s="124" t="str">
        <f t="shared" si="63"/>
        <v/>
      </c>
      <c r="S286" s="29"/>
      <c r="T286" s="30" t="str">
        <f t="shared" si="57"/>
        <v/>
      </c>
      <c r="U286" s="29"/>
      <c r="V286" s="29"/>
      <c r="W286" s="29"/>
      <c r="X286" s="136"/>
      <c r="Y286" s="71"/>
      <c r="Z286" s="25"/>
      <c r="AA286" s="40"/>
      <c r="AB286" s="108"/>
      <c r="AC286" s="109"/>
      <c r="AD286" s="141" t="str">
        <f t="shared" si="64"/>
        <v/>
      </c>
      <c r="AE286" s="108"/>
      <c r="AF286" s="194"/>
      <c r="AG286" s="195"/>
      <c r="AI286" s="184">
        <f t="shared" si="65"/>
        <v>0</v>
      </c>
      <c r="AJ286" s="184">
        <f>IF(AND($G286&lt;&gt;"",AND(H286=※編集不可※選択項目!$C$3,X286="")),1,0)</f>
        <v>0</v>
      </c>
      <c r="AK286" s="184">
        <f t="shared" si="59"/>
        <v>0</v>
      </c>
      <c r="AL286" s="184" t="str">
        <f t="shared" si="66"/>
        <v/>
      </c>
      <c r="AM286" s="196">
        <f t="shared" si="67"/>
        <v>0</v>
      </c>
      <c r="AN286" s="196">
        <f t="shared" si="68"/>
        <v>0</v>
      </c>
    </row>
    <row r="287" spans="1:40" s="163" customFormat="1" ht="34.5" customHeight="1" x14ac:dyDescent="0.2">
      <c r="A287" s="192">
        <f t="shared" si="58"/>
        <v>275</v>
      </c>
      <c r="B287" s="193" t="str">
        <f t="shared" si="60"/>
        <v/>
      </c>
      <c r="C287" s="23"/>
      <c r="D287" s="24" t="str">
        <f t="shared" si="61"/>
        <v/>
      </c>
      <c r="E287" s="24" t="str">
        <f t="shared" si="62"/>
        <v/>
      </c>
      <c r="F287" s="25"/>
      <c r="G287" s="25"/>
      <c r="H287" s="71"/>
      <c r="I287" s="132"/>
      <c r="J287" s="26"/>
      <c r="K287" s="27"/>
      <c r="L287" s="68"/>
      <c r="M287" s="27"/>
      <c r="N287" s="68"/>
      <c r="O287" s="28" t="str">
        <f t="shared" si="56"/>
        <v/>
      </c>
      <c r="P287" s="26"/>
      <c r="Q287" s="26"/>
      <c r="R287" s="124" t="str">
        <f t="shared" si="63"/>
        <v/>
      </c>
      <c r="S287" s="29"/>
      <c r="T287" s="30" t="str">
        <f t="shared" si="57"/>
        <v/>
      </c>
      <c r="U287" s="29"/>
      <c r="V287" s="29"/>
      <c r="W287" s="29"/>
      <c r="X287" s="136"/>
      <c r="Y287" s="71"/>
      <c r="Z287" s="25"/>
      <c r="AA287" s="40"/>
      <c r="AB287" s="108"/>
      <c r="AC287" s="109"/>
      <c r="AD287" s="141" t="str">
        <f t="shared" si="64"/>
        <v/>
      </c>
      <c r="AE287" s="108"/>
      <c r="AF287" s="194"/>
      <c r="AG287" s="195"/>
      <c r="AI287" s="184">
        <f t="shared" si="65"/>
        <v>0</v>
      </c>
      <c r="AJ287" s="184">
        <f>IF(AND($G287&lt;&gt;"",AND(H287=※編集不可※選択項目!$C$3,X287="")),1,0)</f>
        <v>0</v>
      </c>
      <c r="AK287" s="184">
        <f t="shared" si="59"/>
        <v>0</v>
      </c>
      <c r="AL287" s="184" t="str">
        <f t="shared" si="66"/>
        <v/>
      </c>
      <c r="AM287" s="196">
        <f t="shared" si="67"/>
        <v>0</v>
      </c>
      <c r="AN287" s="196">
        <f t="shared" si="68"/>
        <v>0</v>
      </c>
    </row>
    <row r="288" spans="1:40" s="163" customFormat="1" ht="34.5" customHeight="1" x14ac:dyDescent="0.2">
      <c r="A288" s="192">
        <f t="shared" si="58"/>
        <v>276</v>
      </c>
      <c r="B288" s="193" t="str">
        <f t="shared" si="60"/>
        <v/>
      </c>
      <c r="C288" s="23"/>
      <c r="D288" s="24" t="str">
        <f t="shared" si="61"/>
        <v/>
      </c>
      <c r="E288" s="24" t="str">
        <f t="shared" si="62"/>
        <v/>
      </c>
      <c r="F288" s="25"/>
      <c r="G288" s="25"/>
      <c r="H288" s="71"/>
      <c r="I288" s="132"/>
      <c r="J288" s="26"/>
      <c r="K288" s="27"/>
      <c r="L288" s="68"/>
      <c r="M288" s="27"/>
      <c r="N288" s="68"/>
      <c r="O288" s="28" t="str">
        <f t="shared" si="56"/>
        <v/>
      </c>
      <c r="P288" s="26"/>
      <c r="Q288" s="26"/>
      <c r="R288" s="124" t="str">
        <f t="shared" si="63"/>
        <v/>
      </c>
      <c r="S288" s="29"/>
      <c r="T288" s="30" t="str">
        <f t="shared" si="57"/>
        <v/>
      </c>
      <c r="U288" s="29"/>
      <c r="V288" s="29"/>
      <c r="W288" s="29"/>
      <c r="X288" s="136"/>
      <c r="Y288" s="71"/>
      <c r="Z288" s="25"/>
      <c r="AA288" s="40"/>
      <c r="AB288" s="108"/>
      <c r="AC288" s="109"/>
      <c r="AD288" s="141" t="str">
        <f t="shared" si="64"/>
        <v/>
      </c>
      <c r="AE288" s="108"/>
      <c r="AF288" s="194"/>
      <c r="AG288" s="195"/>
      <c r="AI288" s="184">
        <f t="shared" si="65"/>
        <v>0</v>
      </c>
      <c r="AJ288" s="184">
        <f>IF(AND($G288&lt;&gt;"",AND(H288=※編集不可※選択項目!$C$3,X288="")),1,0)</f>
        <v>0</v>
      </c>
      <c r="AK288" s="184">
        <f t="shared" si="59"/>
        <v>0</v>
      </c>
      <c r="AL288" s="184" t="str">
        <f t="shared" si="66"/>
        <v/>
      </c>
      <c r="AM288" s="196">
        <f t="shared" si="67"/>
        <v>0</v>
      </c>
      <c r="AN288" s="196">
        <f t="shared" si="68"/>
        <v>0</v>
      </c>
    </row>
    <row r="289" spans="1:40" s="163" customFormat="1" ht="34.5" customHeight="1" x14ac:dyDescent="0.2">
      <c r="A289" s="192">
        <f t="shared" si="58"/>
        <v>277</v>
      </c>
      <c r="B289" s="193" t="str">
        <f t="shared" si="60"/>
        <v/>
      </c>
      <c r="C289" s="23"/>
      <c r="D289" s="24" t="str">
        <f t="shared" si="61"/>
        <v/>
      </c>
      <c r="E289" s="24" t="str">
        <f t="shared" si="62"/>
        <v/>
      </c>
      <c r="F289" s="25"/>
      <c r="G289" s="25"/>
      <c r="H289" s="71"/>
      <c r="I289" s="132"/>
      <c r="J289" s="26"/>
      <c r="K289" s="27"/>
      <c r="L289" s="68"/>
      <c r="M289" s="27"/>
      <c r="N289" s="68"/>
      <c r="O289" s="28" t="str">
        <f t="shared" si="56"/>
        <v/>
      </c>
      <c r="P289" s="26"/>
      <c r="Q289" s="26"/>
      <c r="R289" s="124" t="str">
        <f t="shared" si="63"/>
        <v/>
      </c>
      <c r="S289" s="29"/>
      <c r="T289" s="30" t="str">
        <f t="shared" si="57"/>
        <v/>
      </c>
      <c r="U289" s="29"/>
      <c r="V289" s="29"/>
      <c r="W289" s="29"/>
      <c r="X289" s="136"/>
      <c r="Y289" s="71"/>
      <c r="Z289" s="25"/>
      <c r="AA289" s="40"/>
      <c r="AB289" s="108"/>
      <c r="AC289" s="109"/>
      <c r="AD289" s="141" t="str">
        <f t="shared" si="64"/>
        <v/>
      </c>
      <c r="AE289" s="108"/>
      <c r="AF289" s="194"/>
      <c r="AG289" s="195"/>
      <c r="AI289" s="184">
        <f t="shared" si="65"/>
        <v>0</v>
      </c>
      <c r="AJ289" s="184">
        <f>IF(AND($G289&lt;&gt;"",AND(H289=※編集不可※選択項目!$C$3,X289="")),1,0)</f>
        <v>0</v>
      </c>
      <c r="AK289" s="184">
        <f t="shared" si="59"/>
        <v>0</v>
      </c>
      <c r="AL289" s="184" t="str">
        <f t="shared" si="66"/>
        <v/>
      </c>
      <c r="AM289" s="196">
        <f t="shared" si="67"/>
        <v>0</v>
      </c>
      <c r="AN289" s="196">
        <f t="shared" si="68"/>
        <v>0</v>
      </c>
    </row>
    <row r="290" spans="1:40" s="163" customFormat="1" ht="34.5" customHeight="1" x14ac:dyDescent="0.2">
      <c r="A290" s="192">
        <f t="shared" si="58"/>
        <v>278</v>
      </c>
      <c r="B290" s="193" t="str">
        <f t="shared" si="60"/>
        <v/>
      </c>
      <c r="C290" s="23"/>
      <c r="D290" s="24" t="str">
        <f t="shared" si="61"/>
        <v/>
      </c>
      <c r="E290" s="24" t="str">
        <f t="shared" si="62"/>
        <v/>
      </c>
      <c r="F290" s="25"/>
      <c r="G290" s="25"/>
      <c r="H290" s="71"/>
      <c r="I290" s="132"/>
      <c r="J290" s="26"/>
      <c r="K290" s="27"/>
      <c r="L290" s="68"/>
      <c r="M290" s="27"/>
      <c r="N290" s="68"/>
      <c r="O290" s="28" t="str">
        <f t="shared" si="56"/>
        <v/>
      </c>
      <c r="P290" s="26"/>
      <c r="Q290" s="26"/>
      <c r="R290" s="124" t="str">
        <f t="shared" si="63"/>
        <v/>
      </c>
      <c r="S290" s="29"/>
      <c r="T290" s="30" t="str">
        <f t="shared" si="57"/>
        <v/>
      </c>
      <c r="U290" s="29"/>
      <c r="V290" s="29"/>
      <c r="W290" s="29"/>
      <c r="X290" s="136"/>
      <c r="Y290" s="71"/>
      <c r="Z290" s="25"/>
      <c r="AA290" s="40"/>
      <c r="AB290" s="108"/>
      <c r="AC290" s="109"/>
      <c r="AD290" s="141" t="str">
        <f t="shared" si="64"/>
        <v/>
      </c>
      <c r="AE290" s="108"/>
      <c r="AF290" s="194"/>
      <c r="AG290" s="195"/>
      <c r="AI290" s="184">
        <f t="shared" si="65"/>
        <v>0</v>
      </c>
      <c r="AJ290" s="184">
        <f>IF(AND($G290&lt;&gt;"",AND(H290=※編集不可※選択項目!$C$3,X290="")),1,0)</f>
        <v>0</v>
      </c>
      <c r="AK290" s="184">
        <f t="shared" si="59"/>
        <v>0</v>
      </c>
      <c r="AL290" s="184" t="str">
        <f t="shared" si="66"/>
        <v/>
      </c>
      <c r="AM290" s="196">
        <f t="shared" si="67"/>
        <v>0</v>
      </c>
      <c r="AN290" s="196">
        <f t="shared" si="68"/>
        <v>0</v>
      </c>
    </row>
    <row r="291" spans="1:40" s="163" customFormat="1" ht="34.5" customHeight="1" x14ac:dyDescent="0.2">
      <c r="A291" s="192">
        <f t="shared" si="58"/>
        <v>279</v>
      </c>
      <c r="B291" s="193" t="str">
        <f t="shared" si="60"/>
        <v/>
      </c>
      <c r="C291" s="23"/>
      <c r="D291" s="24" t="str">
        <f t="shared" si="61"/>
        <v/>
      </c>
      <c r="E291" s="24" t="str">
        <f t="shared" si="62"/>
        <v/>
      </c>
      <c r="F291" s="25"/>
      <c r="G291" s="25"/>
      <c r="H291" s="71"/>
      <c r="I291" s="132"/>
      <c r="J291" s="26"/>
      <c r="K291" s="27"/>
      <c r="L291" s="68"/>
      <c r="M291" s="27"/>
      <c r="N291" s="68"/>
      <c r="O291" s="28" t="str">
        <f t="shared" si="56"/>
        <v/>
      </c>
      <c r="P291" s="26"/>
      <c r="Q291" s="26"/>
      <c r="R291" s="124" t="str">
        <f t="shared" si="63"/>
        <v/>
      </c>
      <c r="S291" s="29"/>
      <c r="T291" s="30" t="str">
        <f t="shared" si="57"/>
        <v/>
      </c>
      <c r="U291" s="29"/>
      <c r="V291" s="29"/>
      <c r="W291" s="29"/>
      <c r="X291" s="136"/>
      <c r="Y291" s="71"/>
      <c r="Z291" s="25"/>
      <c r="AA291" s="40"/>
      <c r="AB291" s="108"/>
      <c r="AC291" s="109"/>
      <c r="AD291" s="141" t="str">
        <f t="shared" si="64"/>
        <v/>
      </c>
      <c r="AE291" s="108"/>
      <c r="AF291" s="194"/>
      <c r="AG291" s="195"/>
      <c r="AI291" s="184">
        <f t="shared" si="65"/>
        <v>0</v>
      </c>
      <c r="AJ291" s="184">
        <f>IF(AND($G291&lt;&gt;"",AND(H291=※編集不可※選択項目!$C$3,X291="")),1,0)</f>
        <v>0</v>
      </c>
      <c r="AK291" s="184">
        <f t="shared" si="59"/>
        <v>0</v>
      </c>
      <c r="AL291" s="184" t="str">
        <f t="shared" si="66"/>
        <v/>
      </c>
      <c r="AM291" s="196">
        <f t="shared" si="67"/>
        <v>0</v>
      </c>
      <c r="AN291" s="196">
        <f t="shared" si="68"/>
        <v>0</v>
      </c>
    </row>
    <row r="292" spans="1:40" s="163" customFormat="1" ht="34.5" customHeight="1" x14ac:dyDescent="0.2">
      <c r="A292" s="192">
        <f t="shared" si="58"/>
        <v>280</v>
      </c>
      <c r="B292" s="193" t="str">
        <f t="shared" si="60"/>
        <v/>
      </c>
      <c r="C292" s="23"/>
      <c r="D292" s="24" t="str">
        <f t="shared" si="61"/>
        <v/>
      </c>
      <c r="E292" s="24" t="str">
        <f t="shared" si="62"/>
        <v/>
      </c>
      <c r="F292" s="25"/>
      <c r="G292" s="25"/>
      <c r="H292" s="71"/>
      <c r="I292" s="132"/>
      <c r="J292" s="26"/>
      <c r="K292" s="27"/>
      <c r="L292" s="68"/>
      <c r="M292" s="27"/>
      <c r="N292" s="68"/>
      <c r="O292" s="28" t="str">
        <f t="shared" si="56"/>
        <v/>
      </c>
      <c r="P292" s="26"/>
      <c r="Q292" s="26"/>
      <c r="R292" s="124" t="str">
        <f t="shared" si="63"/>
        <v/>
      </c>
      <c r="S292" s="29"/>
      <c r="T292" s="30" t="str">
        <f t="shared" si="57"/>
        <v/>
      </c>
      <c r="U292" s="29"/>
      <c r="V292" s="29"/>
      <c r="W292" s="29"/>
      <c r="X292" s="136"/>
      <c r="Y292" s="71"/>
      <c r="Z292" s="25"/>
      <c r="AA292" s="40"/>
      <c r="AB292" s="108"/>
      <c r="AC292" s="109"/>
      <c r="AD292" s="141" t="str">
        <f t="shared" si="64"/>
        <v/>
      </c>
      <c r="AE292" s="108"/>
      <c r="AF292" s="194"/>
      <c r="AG292" s="195"/>
      <c r="AI292" s="184">
        <f t="shared" si="65"/>
        <v>0</v>
      </c>
      <c r="AJ292" s="184">
        <f>IF(AND($G292&lt;&gt;"",AND(H292=※編集不可※選択項目!$C$3,X292="")),1,0)</f>
        <v>0</v>
      </c>
      <c r="AK292" s="184">
        <f t="shared" si="59"/>
        <v>0</v>
      </c>
      <c r="AL292" s="184" t="str">
        <f t="shared" si="66"/>
        <v/>
      </c>
      <c r="AM292" s="196">
        <f t="shared" si="67"/>
        <v>0</v>
      </c>
      <c r="AN292" s="196">
        <f t="shared" si="68"/>
        <v>0</v>
      </c>
    </row>
    <row r="293" spans="1:40" s="163" customFormat="1" ht="34.5" customHeight="1" x14ac:dyDescent="0.2">
      <c r="A293" s="192">
        <f t="shared" si="58"/>
        <v>281</v>
      </c>
      <c r="B293" s="193" t="str">
        <f t="shared" si="60"/>
        <v/>
      </c>
      <c r="C293" s="23"/>
      <c r="D293" s="24" t="str">
        <f t="shared" si="61"/>
        <v/>
      </c>
      <c r="E293" s="24" t="str">
        <f t="shared" si="62"/>
        <v/>
      </c>
      <c r="F293" s="25"/>
      <c r="G293" s="25"/>
      <c r="H293" s="71"/>
      <c r="I293" s="132"/>
      <c r="J293" s="26"/>
      <c r="K293" s="27"/>
      <c r="L293" s="68"/>
      <c r="M293" s="27"/>
      <c r="N293" s="68"/>
      <c r="O293" s="28" t="str">
        <f t="shared" si="56"/>
        <v/>
      </c>
      <c r="P293" s="26"/>
      <c r="Q293" s="26"/>
      <c r="R293" s="124" t="str">
        <f t="shared" si="63"/>
        <v/>
      </c>
      <c r="S293" s="29"/>
      <c r="T293" s="30" t="str">
        <f t="shared" si="57"/>
        <v/>
      </c>
      <c r="U293" s="29"/>
      <c r="V293" s="29"/>
      <c r="W293" s="29"/>
      <c r="X293" s="136"/>
      <c r="Y293" s="71"/>
      <c r="Z293" s="25"/>
      <c r="AA293" s="40"/>
      <c r="AB293" s="108"/>
      <c r="AC293" s="109"/>
      <c r="AD293" s="141" t="str">
        <f t="shared" si="64"/>
        <v/>
      </c>
      <c r="AE293" s="108"/>
      <c r="AF293" s="194"/>
      <c r="AG293" s="195"/>
      <c r="AI293" s="184">
        <f t="shared" si="65"/>
        <v>0</v>
      </c>
      <c r="AJ293" s="184">
        <f>IF(AND($G293&lt;&gt;"",AND(H293=※編集不可※選択項目!$C$3,X293="")),1,0)</f>
        <v>0</v>
      </c>
      <c r="AK293" s="184">
        <f t="shared" si="59"/>
        <v>0</v>
      </c>
      <c r="AL293" s="184" t="str">
        <f t="shared" si="66"/>
        <v/>
      </c>
      <c r="AM293" s="196">
        <f t="shared" si="67"/>
        <v>0</v>
      </c>
      <c r="AN293" s="196">
        <f t="shared" si="68"/>
        <v>0</v>
      </c>
    </row>
    <row r="294" spans="1:40" s="163" customFormat="1" ht="34.5" customHeight="1" x14ac:dyDescent="0.2">
      <c r="A294" s="192">
        <f t="shared" si="58"/>
        <v>282</v>
      </c>
      <c r="B294" s="193" t="str">
        <f t="shared" si="60"/>
        <v/>
      </c>
      <c r="C294" s="23"/>
      <c r="D294" s="24" t="str">
        <f t="shared" si="61"/>
        <v/>
      </c>
      <c r="E294" s="24" t="str">
        <f t="shared" si="62"/>
        <v/>
      </c>
      <c r="F294" s="25"/>
      <c r="G294" s="25"/>
      <c r="H294" s="71"/>
      <c r="I294" s="132"/>
      <c r="J294" s="26"/>
      <c r="K294" s="27"/>
      <c r="L294" s="68"/>
      <c r="M294" s="27"/>
      <c r="N294" s="68"/>
      <c r="O294" s="28" t="str">
        <f t="shared" si="56"/>
        <v/>
      </c>
      <c r="P294" s="26"/>
      <c r="Q294" s="26"/>
      <c r="R294" s="124" t="str">
        <f t="shared" si="63"/>
        <v/>
      </c>
      <c r="S294" s="29"/>
      <c r="T294" s="30" t="str">
        <f t="shared" si="57"/>
        <v/>
      </c>
      <c r="U294" s="29"/>
      <c r="V294" s="29"/>
      <c r="W294" s="29"/>
      <c r="X294" s="136"/>
      <c r="Y294" s="71"/>
      <c r="Z294" s="25"/>
      <c r="AA294" s="40"/>
      <c r="AB294" s="108"/>
      <c r="AC294" s="109"/>
      <c r="AD294" s="141" t="str">
        <f t="shared" si="64"/>
        <v/>
      </c>
      <c r="AE294" s="108"/>
      <c r="AF294" s="194"/>
      <c r="AG294" s="195"/>
      <c r="AI294" s="184">
        <f t="shared" si="65"/>
        <v>0</v>
      </c>
      <c r="AJ294" s="184">
        <f>IF(AND($G294&lt;&gt;"",AND(H294=※編集不可※選択項目!$C$3,X294="")),1,0)</f>
        <v>0</v>
      </c>
      <c r="AK294" s="184">
        <f t="shared" si="59"/>
        <v>0</v>
      </c>
      <c r="AL294" s="184" t="str">
        <f t="shared" si="66"/>
        <v/>
      </c>
      <c r="AM294" s="196">
        <f t="shared" si="67"/>
        <v>0</v>
      </c>
      <c r="AN294" s="196">
        <f t="shared" si="68"/>
        <v>0</v>
      </c>
    </row>
    <row r="295" spans="1:40" s="163" customFormat="1" ht="34.5" customHeight="1" x14ac:dyDescent="0.2">
      <c r="A295" s="192">
        <f t="shared" si="58"/>
        <v>283</v>
      </c>
      <c r="B295" s="193" t="str">
        <f t="shared" si="60"/>
        <v/>
      </c>
      <c r="C295" s="23"/>
      <c r="D295" s="24" t="str">
        <f t="shared" si="61"/>
        <v/>
      </c>
      <c r="E295" s="24" t="str">
        <f t="shared" si="62"/>
        <v/>
      </c>
      <c r="F295" s="25"/>
      <c r="G295" s="25"/>
      <c r="H295" s="71"/>
      <c r="I295" s="132"/>
      <c r="J295" s="26"/>
      <c r="K295" s="27"/>
      <c r="L295" s="68"/>
      <c r="M295" s="27"/>
      <c r="N295" s="68"/>
      <c r="O295" s="28" t="str">
        <f t="shared" si="56"/>
        <v/>
      </c>
      <c r="P295" s="26"/>
      <c r="Q295" s="26"/>
      <c r="R295" s="124" t="str">
        <f t="shared" si="63"/>
        <v/>
      </c>
      <c r="S295" s="29"/>
      <c r="T295" s="30" t="str">
        <f t="shared" si="57"/>
        <v/>
      </c>
      <c r="U295" s="29"/>
      <c r="V295" s="29"/>
      <c r="W295" s="29"/>
      <c r="X295" s="136"/>
      <c r="Y295" s="71"/>
      <c r="Z295" s="25"/>
      <c r="AA295" s="40"/>
      <c r="AB295" s="108"/>
      <c r="AC295" s="109"/>
      <c r="AD295" s="141" t="str">
        <f t="shared" si="64"/>
        <v/>
      </c>
      <c r="AE295" s="108"/>
      <c r="AF295" s="194"/>
      <c r="AG295" s="195"/>
      <c r="AI295" s="184">
        <f t="shared" si="65"/>
        <v>0</v>
      </c>
      <c r="AJ295" s="184">
        <f>IF(AND($G295&lt;&gt;"",AND(H295=※編集不可※選択項目!$C$3,X295="")),1,0)</f>
        <v>0</v>
      </c>
      <c r="AK295" s="184">
        <f t="shared" si="59"/>
        <v>0</v>
      </c>
      <c r="AL295" s="184" t="str">
        <f t="shared" si="66"/>
        <v/>
      </c>
      <c r="AM295" s="196">
        <f t="shared" si="67"/>
        <v>0</v>
      </c>
      <c r="AN295" s="196">
        <f t="shared" si="68"/>
        <v>0</v>
      </c>
    </row>
    <row r="296" spans="1:40" s="163" customFormat="1" ht="34.5" customHeight="1" x14ac:dyDescent="0.2">
      <c r="A296" s="192">
        <f t="shared" si="58"/>
        <v>284</v>
      </c>
      <c r="B296" s="193" t="str">
        <f t="shared" si="60"/>
        <v/>
      </c>
      <c r="C296" s="23"/>
      <c r="D296" s="24" t="str">
        <f t="shared" si="61"/>
        <v/>
      </c>
      <c r="E296" s="24" t="str">
        <f t="shared" si="62"/>
        <v/>
      </c>
      <c r="F296" s="25"/>
      <c r="G296" s="25"/>
      <c r="H296" s="71"/>
      <c r="I296" s="132"/>
      <c r="J296" s="26"/>
      <c r="K296" s="27"/>
      <c r="L296" s="68"/>
      <c r="M296" s="27"/>
      <c r="N296" s="68"/>
      <c r="O296" s="28" t="str">
        <f t="shared" si="56"/>
        <v/>
      </c>
      <c r="P296" s="26"/>
      <c r="Q296" s="26"/>
      <c r="R296" s="124" t="str">
        <f t="shared" si="63"/>
        <v/>
      </c>
      <c r="S296" s="29"/>
      <c r="T296" s="30" t="str">
        <f t="shared" si="57"/>
        <v/>
      </c>
      <c r="U296" s="29"/>
      <c r="V296" s="29"/>
      <c r="W296" s="29"/>
      <c r="X296" s="136"/>
      <c r="Y296" s="71"/>
      <c r="Z296" s="25"/>
      <c r="AA296" s="40"/>
      <c r="AB296" s="108"/>
      <c r="AC296" s="109"/>
      <c r="AD296" s="141" t="str">
        <f t="shared" si="64"/>
        <v/>
      </c>
      <c r="AE296" s="108"/>
      <c r="AF296" s="194"/>
      <c r="AG296" s="195"/>
      <c r="AI296" s="184">
        <f t="shared" si="65"/>
        <v>0</v>
      </c>
      <c r="AJ296" s="184">
        <f>IF(AND($G296&lt;&gt;"",AND(H296=※編集不可※選択項目!$C$3,X296="")),1,0)</f>
        <v>0</v>
      </c>
      <c r="AK296" s="184">
        <f t="shared" si="59"/>
        <v>0</v>
      </c>
      <c r="AL296" s="184" t="str">
        <f t="shared" si="66"/>
        <v/>
      </c>
      <c r="AM296" s="196">
        <f t="shared" si="67"/>
        <v>0</v>
      </c>
      <c r="AN296" s="196">
        <f t="shared" si="68"/>
        <v>0</v>
      </c>
    </row>
    <row r="297" spans="1:40" s="163" customFormat="1" ht="34.5" customHeight="1" x14ac:dyDescent="0.2">
      <c r="A297" s="192">
        <f t="shared" si="58"/>
        <v>285</v>
      </c>
      <c r="B297" s="193" t="str">
        <f t="shared" si="60"/>
        <v/>
      </c>
      <c r="C297" s="23"/>
      <c r="D297" s="24" t="str">
        <f t="shared" si="61"/>
        <v/>
      </c>
      <c r="E297" s="24" t="str">
        <f t="shared" si="62"/>
        <v/>
      </c>
      <c r="F297" s="25"/>
      <c r="G297" s="25"/>
      <c r="H297" s="71"/>
      <c r="I297" s="132"/>
      <c r="J297" s="26"/>
      <c r="K297" s="27"/>
      <c r="L297" s="68"/>
      <c r="M297" s="27"/>
      <c r="N297" s="68"/>
      <c r="O297" s="28" t="str">
        <f t="shared" si="56"/>
        <v/>
      </c>
      <c r="P297" s="26"/>
      <c r="Q297" s="26"/>
      <c r="R297" s="124" t="str">
        <f t="shared" si="63"/>
        <v/>
      </c>
      <c r="S297" s="29"/>
      <c r="T297" s="30" t="str">
        <f t="shared" si="57"/>
        <v/>
      </c>
      <c r="U297" s="29"/>
      <c r="V297" s="29"/>
      <c r="W297" s="29"/>
      <c r="X297" s="136"/>
      <c r="Y297" s="71"/>
      <c r="Z297" s="25"/>
      <c r="AA297" s="40"/>
      <c r="AB297" s="108"/>
      <c r="AC297" s="109"/>
      <c r="AD297" s="141" t="str">
        <f t="shared" si="64"/>
        <v/>
      </c>
      <c r="AE297" s="108"/>
      <c r="AF297" s="194"/>
      <c r="AG297" s="195"/>
      <c r="AI297" s="184">
        <f t="shared" si="65"/>
        <v>0</v>
      </c>
      <c r="AJ297" s="184">
        <f>IF(AND($G297&lt;&gt;"",AND(H297=※編集不可※選択項目!$C$3,X297="")),1,0)</f>
        <v>0</v>
      </c>
      <c r="AK297" s="184">
        <f t="shared" si="59"/>
        <v>0</v>
      </c>
      <c r="AL297" s="184" t="str">
        <f t="shared" si="66"/>
        <v/>
      </c>
      <c r="AM297" s="196">
        <f t="shared" si="67"/>
        <v>0</v>
      </c>
      <c r="AN297" s="196">
        <f t="shared" si="68"/>
        <v>0</v>
      </c>
    </row>
    <row r="298" spans="1:40" s="163" customFormat="1" ht="34.5" customHeight="1" x14ac:dyDescent="0.2">
      <c r="A298" s="192">
        <f t="shared" si="58"/>
        <v>286</v>
      </c>
      <c r="B298" s="193" t="str">
        <f t="shared" si="60"/>
        <v/>
      </c>
      <c r="C298" s="23"/>
      <c r="D298" s="24" t="str">
        <f t="shared" si="61"/>
        <v/>
      </c>
      <c r="E298" s="24" t="str">
        <f t="shared" si="62"/>
        <v/>
      </c>
      <c r="F298" s="25"/>
      <c r="G298" s="25"/>
      <c r="H298" s="71"/>
      <c r="I298" s="132"/>
      <c r="J298" s="26"/>
      <c r="K298" s="27"/>
      <c r="L298" s="68"/>
      <c r="M298" s="27"/>
      <c r="N298" s="68"/>
      <c r="O298" s="28" t="str">
        <f t="shared" si="56"/>
        <v/>
      </c>
      <c r="P298" s="26"/>
      <c r="Q298" s="26"/>
      <c r="R298" s="124" t="str">
        <f t="shared" si="63"/>
        <v/>
      </c>
      <c r="S298" s="29"/>
      <c r="T298" s="30" t="str">
        <f t="shared" si="57"/>
        <v/>
      </c>
      <c r="U298" s="29"/>
      <c r="V298" s="29"/>
      <c r="W298" s="29"/>
      <c r="X298" s="136"/>
      <c r="Y298" s="71"/>
      <c r="Z298" s="25"/>
      <c r="AA298" s="40"/>
      <c r="AB298" s="108"/>
      <c r="AC298" s="109"/>
      <c r="AD298" s="141" t="str">
        <f t="shared" si="64"/>
        <v/>
      </c>
      <c r="AE298" s="108"/>
      <c r="AF298" s="194"/>
      <c r="AG298" s="195"/>
      <c r="AI298" s="184">
        <f t="shared" si="65"/>
        <v>0</v>
      </c>
      <c r="AJ298" s="184">
        <f>IF(AND($G298&lt;&gt;"",AND(H298=※編集不可※選択項目!$C$3,X298="")),1,0)</f>
        <v>0</v>
      </c>
      <c r="AK298" s="184">
        <f t="shared" si="59"/>
        <v>0</v>
      </c>
      <c r="AL298" s="184" t="str">
        <f t="shared" si="66"/>
        <v/>
      </c>
      <c r="AM298" s="196">
        <f t="shared" si="67"/>
        <v>0</v>
      </c>
      <c r="AN298" s="196">
        <f t="shared" si="68"/>
        <v>0</v>
      </c>
    </row>
    <row r="299" spans="1:40" s="163" customFormat="1" ht="34.5" customHeight="1" x14ac:dyDescent="0.2">
      <c r="A299" s="192">
        <f t="shared" si="58"/>
        <v>287</v>
      </c>
      <c r="B299" s="193" t="str">
        <f t="shared" si="60"/>
        <v/>
      </c>
      <c r="C299" s="23"/>
      <c r="D299" s="24" t="str">
        <f t="shared" si="61"/>
        <v/>
      </c>
      <c r="E299" s="24" t="str">
        <f t="shared" si="62"/>
        <v/>
      </c>
      <c r="F299" s="25"/>
      <c r="G299" s="25"/>
      <c r="H299" s="71"/>
      <c r="I299" s="132"/>
      <c r="J299" s="26"/>
      <c r="K299" s="27"/>
      <c r="L299" s="68"/>
      <c r="M299" s="27"/>
      <c r="N299" s="68"/>
      <c r="O299" s="28" t="str">
        <f t="shared" si="56"/>
        <v/>
      </c>
      <c r="P299" s="26"/>
      <c r="Q299" s="26"/>
      <c r="R299" s="124" t="str">
        <f t="shared" si="63"/>
        <v/>
      </c>
      <c r="S299" s="29"/>
      <c r="T299" s="30" t="str">
        <f t="shared" si="57"/>
        <v/>
      </c>
      <c r="U299" s="29"/>
      <c r="V299" s="29"/>
      <c r="W299" s="29"/>
      <c r="X299" s="136"/>
      <c r="Y299" s="71"/>
      <c r="Z299" s="25"/>
      <c r="AA299" s="40"/>
      <c r="AB299" s="108"/>
      <c r="AC299" s="109"/>
      <c r="AD299" s="141" t="str">
        <f t="shared" si="64"/>
        <v/>
      </c>
      <c r="AE299" s="108"/>
      <c r="AF299" s="194"/>
      <c r="AG299" s="195"/>
      <c r="AI299" s="184">
        <f t="shared" si="65"/>
        <v>0</v>
      </c>
      <c r="AJ299" s="184">
        <f>IF(AND($G299&lt;&gt;"",AND(H299=※編集不可※選択項目!$C$3,X299="")),1,0)</f>
        <v>0</v>
      </c>
      <c r="AK299" s="184">
        <f t="shared" si="59"/>
        <v>0</v>
      </c>
      <c r="AL299" s="184" t="str">
        <f t="shared" si="66"/>
        <v/>
      </c>
      <c r="AM299" s="196">
        <f t="shared" si="67"/>
        <v>0</v>
      </c>
      <c r="AN299" s="196">
        <f t="shared" si="68"/>
        <v>0</v>
      </c>
    </row>
    <row r="300" spans="1:40" s="163" customFormat="1" ht="34.5" customHeight="1" x14ac:dyDescent="0.2">
      <c r="A300" s="192">
        <f t="shared" si="58"/>
        <v>288</v>
      </c>
      <c r="B300" s="193" t="str">
        <f t="shared" si="60"/>
        <v/>
      </c>
      <c r="C300" s="23"/>
      <c r="D300" s="24" t="str">
        <f t="shared" si="61"/>
        <v/>
      </c>
      <c r="E300" s="24" t="str">
        <f t="shared" si="62"/>
        <v/>
      </c>
      <c r="F300" s="25"/>
      <c r="G300" s="25"/>
      <c r="H300" s="71"/>
      <c r="I300" s="132"/>
      <c r="J300" s="26"/>
      <c r="K300" s="27"/>
      <c r="L300" s="68"/>
      <c r="M300" s="27"/>
      <c r="N300" s="68"/>
      <c r="O300" s="28" t="str">
        <f t="shared" si="56"/>
        <v/>
      </c>
      <c r="P300" s="26"/>
      <c r="Q300" s="26"/>
      <c r="R300" s="124" t="str">
        <f t="shared" si="63"/>
        <v/>
      </c>
      <c r="S300" s="29"/>
      <c r="T300" s="30" t="str">
        <f t="shared" si="57"/>
        <v/>
      </c>
      <c r="U300" s="29"/>
      <c r="V300" s="29"/>
      <c r="W300" s="29"/>
      <c r="X300" s="136"/>
      <c r="Y300" s="71"/>
      <c r="Z300" s="25"/>
      <c r="AA300" s="40"/>
      <c r="AB300" s="108"/>
      <c r="AC300" s="109"/>
      <c r="AD300" s="141" t="str">
        <f t="shared" si="64"/>
        <v/>
      </c>
      <c r="AE300" s="108"/>
      <c r="AF300" s="194"/>
      <c r="AG300" s="195"/>
      <c r="AI300" s="184">
        <f t="shared" si="65"/>
        <v>0</v>
      </c>
      <c r="AJ300" s="184">
        <f>IF(AND($G300&lt;&gt;"",AND(H300=※編集不可※選択項目!$C$3,X300="")),1,0)</f>
        <v>0</v>
      </c>
      <c r="AK300" s="184">
        <f t="shared" si="59"/>
        <v>0</v>
      </c>
      <c r="AL300" s="184" t="str">
        <f t="shared" si="66"/>
        <v/>
      </c>
      <c r="AM300" s="196">
        <f t="shared" si="67"/>
        <v>0</v>
      </c>
      <c r="AN300" s="196">
        <f t="shared" si="68"/>
        <v>0</v>
      </c>
    </row>
    <row r="301" spans="1:40" s="163" customFormat="1" ht="34.5" customHeight="1" x14ac:dyDescent="0.2">
      <c r="A301" s="192">
        <f t="shared" si="58"/>
        <v>289</v>
      </c>
      <c r="B301" s="193" t="str">
        <f t="shared" si="60"/>
        <v/>
      </c>
      <c r="C301" s="23"/>
      <c r="D301" s="24" t="str">
        <f t="shared" si="61"/>
        <v/>
      </c>
      <c r="E301" s="24" t="str">
        <f t="shared" si="62"/>
        <v/>
      </c>
      <c r="F301" s="25"/>
      <c r="G301" s="25"/>
      <c r="H301" s="71"/>
      <c r="I301" s="132"/>
      <c r="J301" s="26"/>
      <c r="K301" s="27"/>
      <c r="L301" s="68"/>
      <c r="M301" s="27"/>
      <c r="N301" s="68"/>
      <c r="O301" s="28" t="str">
        <f t="shared" si="56"/>
        <v/>
      </c>
      <c r="P301" s="26"/>
      <c r="Q301" s="26"/>
      <c r="R301" s="124" t="str">
        <f t="shared" si="63"/>
        <v/>
      </c>
      <c r="S301" s="29"/>
      <c r="T301" s="30" t="str">
        <f t="shared" si="57"/>
        <v/>
      </c>
      <c r="U301" s="29"/>
      <c r="V301" s="29"/>
      <c r="W301" s="29"/>
      <c r="X301" s="136"/>
      <c r="Y301" s="71"/>
      <c r="Z301" s="25"/>
      <c r="AA301" s="40"/>
      <c r="AB301" s="108"/>
      <c r="AC301" s="109"/>
      <c r="AD301" s="141" t="str">
        <f t="shared" si="64"/>
        <v/>
      </c>
      <c r="AE301" s="108"/>
      <c r="AF301" s="194"/>
      <c r="AG301" s="195"/>
      <c r="AI301" s="184">
        <f t="shared" si="65"/>
        <v>0</v>
      </c>
      <c r="AJ301" s="184">
        <f>IF(AND($G301&lt;&gt;"",AND(H301=※編集不可※選択項目!$C$3,X301="")),1,0)</f>
        <v>0</v>
      </c>
      <c r="AK301" s="184">
        <f t="shared" si="59"/>
        <v>0</v>
      </c>
      <c r="AL301" s="184" t="str">
        <f t="shared" si="66"/>
        <v/>
      </c>
      <c r="AM301" s="196">
        <f t="shared" si="67"/>
        <v>0</v>
      </c>
      <c r="AN301" s="196">
        <f t="shared" si="68"/>
        <v>0</v>
      </c>
    </row>
    <row r="302" spans="1:40" s="163" customFormat="1" ht="34.5" customHeight="1" x14ac:dyDescent="0.2">
      <c r="A302" s="192">
        <f t="shared" si="58"/>
        <v>290</v>
      </c>
      <c r="B302" s="193" t="str">
        <f t="shared" si="60"/>
        <v/>
      </c>
      <c r="C302" s="23"/>
      <c r="D302" s="24" t="str">
        <f t="shared" si="61"/>
        <v/>
      </c>
      <c r="E302" s="24" t="str">
        <f t="shared" si="62"/>
        <v/>
      </c>
      <c r="F302" s="25"/>
      <c r="G302" s="25"/>
      <c r="H302" s="71"/>
      <c r="I302" s="132"/>
      <c r="J302" s="26"/>
      <c r="K302" s="27"/>
      <c r="L302" s="68"/>
      <c r="M302" s="27"/>
      <c r="N302" s="68"/>
      <c r="O302" s="28" t="str">
        <f t="shared" si="56"/>
        <v/>
      </c>
      <c r="P302" s="26"/>
      <c r="Q302" s="26"/>
      <c r="R302" s="124" t="str">
        <f t="shared" si="63"/>
        <v/>
      </c>
      <c r="S302" s="29"/>
      <c r="T302" s="30" t="str">
        <f t="shared" si="57"/>
        <v/>
      </c>
      <c r="U302" s="29"/>
      <c r="V302" s="29"/>
      <c r="W302" s="29"/>
      <c r="X302" s="136"/>
      <c r="Y302" s="71"/>
      <c r="Z302" s="25"/>
      <c r="AA302" s="40"/>
      <c r="AB302" s="108"/>
      <c r="AC302" s="109"/>
      <c r="AD302" s="141" t="str">
        <f t="shared" si="64"/>
        <v/>
      </c>
      <c r="AE302" s="108"/>
      <c r="AF302" s="194"/>
      <c r="AG302" s="195"/>
      <c r="AI302" s="184">
        <f t="shared" si="65"/>
        <v>0</v>
      </c>
      <c r="AJ302" s="184">
        <f>IF(AND($G302&lt;&gt;"",AND(H302=※編集不可※選択項目!$C$3,X302="")),1,0)</f>
        <v>0</v>
      </c>
      <c r="AK302" s="184">
        <f t="shared" si="59"/>
        <v>0</v>
      </c>
      <c r="AL302" s="184" t="str">
        <f t="shared" si="66"/>
        <v/>
      </c>
      <c r="AM302" s="196">
        <f t="shared" si="67"/>
        <v>0</v>
      </c>
      <c r="AN302" s="196">
        <f t="shared" si="68"/>
        <v>0</v>
      </c>
    </row>
    <row r="303" spans="1:40" s="163" customFormat="1" ht="34.5" customHeight="1" x14ac:dyDescent="0.2">
      <c r="A303" s="192">
        <f t="shared" si="58"/>
        <v>291</v>
      </c>
      <c r="B303" s="193" t="str">
        <f t="shared" si="60"/>
        <v/>
      </c>
      <c r="C303" s="23"/>
      <c r="D303" s="24" t="str">
        <f t="shared" si="61"/>
        <v/>
      </c>
      <c r="E303" s="24" t="str">
        <f t="shared" si="62"/>
        <v/>
      </c>
      <c r="F303" s="25"/>
      <c r="G303" s="25"/>
      <c r="H303" s="71"/>
      <c r="I303" s="132"/>
      <c r="J303" s="26"/>
      <c r="K303" s="27"/>
      <c r="L303" s="68"/>
      <c r="M303" s="27"/>
      <c r="N303" s="68"/>
      <c r="O303" s="28" t="str">
        <f t="shared" si="56"/>
        <v/>
      </c>
      <c r="P303" s="26"/>
      <c r="Q303" s="26"/>
      <c r="R303" s="124" t="str">
        <f t="shared" si="63"/>
        <v/>
      </c>
      <c r="S303" s="29"/>
      <c r="T303" s="30" t="str">
        <f t="shared" si="57"/>
        <v/>
      </c>
      <c r="U303" s="29"/>
      <c r="V303" s="29"/>
      <c r="W303" s="29"/>
      <c r="X303" s="136"/>
      <c r="Y303" s="71"/>
      <c r="Z303" s="25"/>
      <c r="AA303" s="40"/>
      <c r="AB303" s="108"/>
      <c r="AC303" s="109"/>
      <c r="AD303" s="141" t="str">
        <f t="shared" si="64"/>
        <v/>
      </c>
      <c r="AE303" s="108"/>
      <c r="AF303" s="194"/>
      <c r="AG303" s="195"/>
      <c r="AI303" s="184">
        <f t="shared" si="65"/>
        <v>0</v>
      </c>
      <c r="AJ303" s="184">
        <f>IF(AND($G303&lt;&gt;"",AND(H303=※編集不可※選択項目!$C$3,X303="")),1,0)</f>
        <v>0</v>
      </c>
      <c r="AK303" s="184">
        <f t="shared" si="59"/>
        <v>0</v>
      </c>
      <c r="AL303" s="184" t="str">
        <f t="shared" si="66"/>
        <v/>
      </c>
      <c r="AM303" s="196">
        <f t="shared" si="67"/>
        <v>0</v>
      </c>
      <c r="AN303" s="196">
        <f t="shared" si="68"/>
        <v>0</v>
      </c>
    </row>
    <row r="304" spans="1:40" s="163" customFormat="1" ht="34.5" customHeight="1" x14ac:dyDescent="0.2">
      <c r="A304" s="192">
        <f t="shared" si="58"/>
        <v>292</v>
      </c>
      <c r="B304" s="193" t="str">
        <f t="shared" si="60"/>
        <v/>
      </c>
      <c r="C304" s="23"/>
      <c r="D304" s="24" t="str">
        <f t="shared" si="61"/>
        <v/>
      </c>
      <c r="E304" s="24" t="str">
        <f t="shared" si="62"/>
        <v/>
      </c>
      <c r="F304" s="25"/>
      <c r="G304" s="25"/>
      <c r="H304" s="71"/>
      <c r="I304" s="132"/>
      <c r="J304" s="26"/>
      <c r="K304" s="27"/>
      <c r="L304" s="68"/>
      <c r="M304" s="27"/>
      <c r="N304" s="68"/>
      <c r="O304" s="28" t="str">
        <f t="shared" si="56"/>
        <v/>
      </c>
      <c r="P304" s="26"/>
      <c r="Q304" s="26"/>
      <c r="R304" s="124" t="str">
        <f t="shared" si="63"/>
        <v/>
      </c>
      <c r="S304" s="29"/>
      <c r="T304" s="30" t="str">
        <f t="shared" si="57"/>
        <v/>
      </c>
      <c r="U304" s="29"/>
      <c r="V304" s="29"/>
      <c r="W304" s="29"/>
      <c r="X304" s="136"/>
      <c r="Y304" s="71"/>
      <c r="Z304" s="25"/>
      <c r="AA304" s="40"/>
      <c r="AB304" s="108"/>
      <c r="AC304" s="109"/>
      <c r="AD304" s="141" t="str">
        <f t="shared" si="64"/>
        <v/>
      </c>
      <c r="AE304" s="108"/>
      <c r="AF304" s="194"/>
      <c r="AG304" s="195"/>
      <c r="AI304" s="184">
        <f t="shared" si="65"/>
        <v>0</v>
      </c>
      <c r="AJ304" s="184">
        <f>IF(AND($G304&lt;&gt;"",AND(H304=※編集不可※選択項目!$C$3,X304="")),1,0)</f>
        <v>0</v>
      </c>
      <c r="AK304" s="184">
        <f t="shared" si="59"/>
        <v>0</v>
      </c>
      <c r="AL304" s="184" t="str">
        <f t="shared" si="66"/>
        <v/>
      </c>
      <c r="AM304" s="196">
        <f t="shared" si="67"/>
        <v>0</v>
      </c>
      <c r="AN304" s="196">
        <f t="shared" si="68"/>
        <v>0</v>
      </c>
    </row>
    <row r="305" spans="1:40" s="163" customFormat="1" ht="34.5" customHeight="1" x14ac:dyDescent="0.2">
      <c r="A305" s="192">
        <f t="shared" si="58"/>
        <v>293</v>
      </c>
      <c r="B305" s="193" t="str">
        <f t="shared" si="60"/>
        <v/>
      </c>
      <c r="C305" s="23"/>
      <c r="D305" s="24" t="str">
        <f t="shared" si="61"/>
        <v/>
      </c>
      <c r="E305" s="24" t="str">
        <f t="shared" si="62"/>
        <v/>
      </c>
      <c r="F305" s="25"/>
      <c r="G305" s="25"/>
      <c r="H305" s="71"/>
      <c r="I305" s="132"/>
      <c r="J305" s="26"/>
      <c r="K305" s="27"/>
      <c r="L305" s="68"/>
      <c r="M305" s="27"/>
      <c r="N305" s="68"/>
      <c r="O305" s="28" t="str">
        <f t="shared" si="56"/>
        <v/>
      </c>
      <c r="P305" s="26"/>
      <c r="Q305" s="26"/>
      <c r="R305" s="124" t="str">
        <f t="shared" si="63"/>
        <v/>
      </c>
      <c r="S305" s="29"/>
      <c r="T305" s="30" t="str">
        <f t="shared" si="57"/>
        <v/>
      </c>
      <c r="U305" s="29"/>
      <c r="V305" s="29"/>
      <c r="W305" s="29"/>
      <c r="X305" s="136"/>
      <c r="Y305" s="71"/>
      <c r="Z305" s="25"/>
      <c r="AA305" s="40"/>
      <c r="AB305" s="108"/>
      <c r="AC305" s="109"/>
      <c r="AD305" s="141" t="str">
        <f t="shared" si="64"/>
        <v/>
      </c>
      <c r="AE305" s="108"/>
      <c r="AF305" s="194"/>
      <c r="AG305" s="195"/>
      <c r="AI305" s="184">
        <f t="shared" si="65"/>
        <v>0</v>
      </c>
      <c r="AJ305" s="184">
        <f>IF(AND($G305&lt;&gt;"",AND(H305=※編集不可※選択項目!$C$3,X305="")),1,0)</f>
        <v>0</v>
      </c>
      <c r="AK305" s="184">
        <f t="shared" si="59"/>
        <v>0</v>
      </c>
      <c r="AL305" s="184" t="str">
        <f t="shared" si="66"/>
        <v/>
      </c>
      <c r="AM305" s="196">
        <f t="shared" si="67"/>
        <v>0</v>
      </c>
      <c r="AN305" s="196">
        <f t="shared" si="68"/>
        <v>0</v>
      </c>
    </row>
    <row r="306" spans="1:40" s="163" customFormat="1" ht="34.5" customHeight="1" x14ac:dyDescent="0.2">
      <c r="A306" s="192">
        <f t="shared" si="58"/>
        <v>294</v>
      </c>
      <c r="B306" s="193" t="str">
        <f t="shared" si="60"/>
        <v/>
      </c>
      <c r="C306" s="23"/>
      <c r="D306" s="24" t="str">
        <f t="shared" si="61"/>
        <v/>
      </c>
      <c r="E306" s="24" t="str">
        <f t="shared" si="62"/>
        <v/>
      </c>
      <c r="F306" s="25"/>
      <c r="G306" s="25"/>
      <c r="H306" s="71"/>
      <c r="I306" s="132"/>
      <c r="J306" s="26"/>
      <c r="K306" s="27"/>
      <c r="L306" s="68"/>
      <c r="M306" s="27"/>
      <c r="N306" s="68"/>
      <c r="O306" s="28" t="str">
        <f t="shared" si="56"/>
        <v/>
      </c>
      <c r="P306" s="26"/>
      <c r="Q306" s="26"/>
      <c r="R306" s="124" t="str">
        <f t="shared" si="63"/>
        <v/>
      </c>
      <c r="S306" s="29"/>
      <c r="T306" s="30" t="str">
        <f t="shared" si="57"/>
        <v/>
      </c>
      <c r="U306" s="29"/>
      <c r="V306" s="29"/>
      <c r="W306" s="29"/>
      <c r="X306" s="136"/>
      <c r="Y306" s="71"/>
      <c r="Z306" s="25"/>
      <c r="AA306" s="40"/>
      <c r="AB306" s="108"/>
      <c r="AC306" s="109"/>
      <c r="AD306" s="141" t="str">
        <f t="shared" si="64"/>
        <v/>
      </c>
      <c r="AE306" s="108"/>
      <c r="AF306" s="194"/>
      <c r="AG306" s="195"/>
      <c r="AI306" s="184">
        <f t="shared" si="65"/>
        <v>0</v>
      </c>
      <c r="AJ306" s="184">
        <f>IF(AND($G306&lt;&gt;"",AND(H306=※編集不可※選択項目!$C$3,X306="")),1,0)</f>
        <v>0</v>
      </c>
      <c r="AK306" s="184">
        <f t="shared" si="59"/>
        <v>0</v>
      </c>
      <c r="AL306" s="184" t="str">
        <f t="shared" si="66"/>
        <v/>
      </c>
      <c r="AM306" s="196">
        <f t="shared" si="67"/>
        <v>0</v>
      </c>
      <c r="AN306" s="196">
        <f t="shared" si="68"/>
        <v>0</v>
      </c>
    </row>
    <row r="307" spans="1:40" s="163" customFormat="1" ht="34.5" customHeight="1" x14ac:dyDescent="0.2">
      <c r="A307" s="192">
        <f t="shared" si="58"/>
        <v>295</v>
      </c>
      <c r="B307" s="193" t="str">
        <f t="shared" si="60"/>
        <v/>
      </c>
      <c r="C307" s="23"/>
      <c r="D307" s="24" t="str">
        <f t="shared" si="61"/>
        <v/>
      </c>
      <c r="E307" s="24" t="str">
        <f t="shared" si="62"/>
        <v/>
      </c>
      <c r="F307" s="25"/>
      <c r="G307" s="25"/>
      <c r="H307" s="71"/>
      <c r="I307" s="132"/>
      <c r="J307" s="26"/>
      <c r="K307" s="27"/>
      <c r="L307" s="68"/>
      <c r="M307" s="27"/>
      <c r="N307" s="68"/>
      <c r="O307" s="28" t="str">
        <f t="shared" si="56"/>
        <v/>
      </c>
      <c r="P307" s="26"/>
      <c r="Q307" s="26"/>
      <c r="R307" s="124" t="str">
        <f t="shared" si="63"/>
        <v/>
      </c>
      <c r="S307" s="29"/>
      <c r="T307" s="30" t="str">
        <f t="shared" si="57"/>
        <v/>
      </c>
      <c r="U307" s="29"/>
      <c r="V307" s="29"/>
      <c r="W307" s="29"/>
      <c r="X307" s="136"/>
      <c r="Y307" s="71"/>
      <c r="Z307" s="25"/>
      <c r="AA307" s="40"/>
      <c r="AB307" s="108"/>
      <c r="AC307" s="109"/>
      <c r="AD307" s="141" t="str">
        <f t="shared" si="64"/>
        <v/>
      </c>
      <c r="AE307" s="108"/>
      <c r="AF307" s="194"/>
      <c r="AG307" s="195"/>
      <c r="AI307" s="184">
        <f t="shared" si="65"/>
        <v>0</v>
      </c>
      <c r="AJ307" s="184">
        <f>IF(AND($G307&lt;&gt;"",AND(H307=※編集不可※選択項目!$C$3,X307="")),1,0)</f>
        <v>0</v>
      </c>
      <c r="AK307" s="184">
        <f t="shared" si="59"/>
        <v>0</v>
      </c>
      <c r="AL307" s="184" t="str">
        <f t="shared" si="66"/>
        <v/>
      </c>
      <c r="AM307" s="196">
        <f t="shared" si="67"/>
        <v>0</v>
      </c>
      <c r="AN307" s="196">
        <f t="shared" si="68"/>
        <v>0</v>
      </c>
    </row>
    <row r="308" spans="1:40" s="163" customFormat="1" ht="34.5" customHeight="1" x14ac:dyDescent="0.2">
      <c r="A308" s="192">
        <f t="shared" si="58"/>
        <v>296</v>
      </c>
      <c r="B308" s="193" t="str">
        <f t="shared" si="60"/>
        <v/>
      </c>
      <c r="C308" s="23"/>
      <c r="D308" s="24" t="str">
        <f t="shared" si="61"/>
        <v/>
      </c>
      <c r="E308" s="24" t="str">
        <f t="shared" si="62"/>
        <v/>
      </c>
      <c r="F308" s="25"/>
      <c r="G308" s="25"/>
      <c r="H308" s="71"/>
      <c r="I308" s="132"/>
      <c r="J308" s="26"/>
      <c r="K308" s="27"/>
      <c r="L308" s="68"/>
      <c r="M308" s="27"/>
      <c r="N308" s="68"/>
      <c r="O308" s="28" t="str">
        <f t="shared" si="56"/>
        <v/>
      </c>
      <c r="P308" s="26"/>
      <c r="Q308" s="26"/>
      <c r="R308" s="124" t="str">
        <f t="shared" si="63"/>
        <v/>
      </c>
      <c r="S308" s="29"/>
      <c r="T308" s="30" t="str">
        <f t="shared" si="57"/>
        <v/>
      </c>
      <c r="U308" s="29"/>
      <c r="V308" s="29"/>
      <c r="W308" s="29"/>
      <c r="X308" s="136"/>
      <c r="Y308" s="71"/>
      <c r="Z308" s="25"/>
      <c r="AA308" s="40"/>
      <c r="AB308" s="108"/>
      <c r="AC308" s="109"/>
      <c r="AD308" s="141" t="str">
        <f t="shared" si="64"/>
        <v/>
      </c>
      <c r="AE308" s="108"/>
      <c r="AF308" s="194"/>
      <c r="AG308" s="195"/>
      <c r="AI308" s="184">
        <f t="shared" si="65"/>
        <v>0</v>
      </c>
      <c r="AJ308" s="184">
        <f>IF(AND($G308&lt;&gt;"",AND(H308=※編集不可※選択項目!$C$3,X308="")),1,0)</f>
        <v>0</v>
      </c>
      <c r="AK308" s="184">
        <f t="shared" si="59"/>
        <v>0</v>
      </c>
      <c r="AL308" s="184" t="str">
        <f t="shared" si="66"/>
        <v/>
      </c>
      <c r="AM308" s="196">
        <f t="shared" si="67"/>
        <v>0</v>
      </c>
      <c r="AN308" s="196">
        <f t="shared" si="68"/>
        <v>0</v>
      </c>
    </row>
    <row r="309" spans="1:40" s="163" customFormat="1" ht="34.5" customHeight="1" x14ac:dyDescent="0.2">
      <c r="A309" s="192">
        <f t="shared" si="58"/>
        <v>297</v>
      </c>
      <c r="B309" s="193" t="str">
        <f t="shared" si="60"/>
        <v/>
      </c>
      <c r="C309" s="23"/>
      <c r="D309" s="24" t="str">
        <f t="shared" si="61"/>
        <v/>
      </c>
      <c r="E309" s="24" t="str">
        <f t="shared" si="62"/>
        <v/>
      </c>
      <c r="F309" s="25"/>
      <c r="G309" s="25"/>
      <c r="H309" s="71"/>
      <c r="I309" s="132"/>
      <c r="J309" s="26"/>
      <c r="K309" s="27"/>
      <c r="L309" s="68"/>
      <c r="M309" s="27"/>
      <c r="N309" s="68"/>
      <c r="O309" s="28" t="str">
        <f t="shared" si="56"/>
        <v/>
      </c>
      <c r="P309" s="26"/>
      <c r="Q309" s="26"/>
      <c r="R309" s="124" t="str">
        <f t="shared" si="63"/>
        <v/>
      </c>
      <c r="S309" s="29"/>
      <c r="T309" s="30" t="str">
        <f t="shared" si="57"/>
        <v/>
      </c>
      <c r="U309" s="29"/>
      <c r="V309" s="29"/>
      <c r="W309" s="29"/>
      <c r="X309" s="136"/>
      <c r="Y309" s="71"/>
      <c r="Z309" s="25"/>
      <c r="AA309" s="40"/>
      <c r="AB309" s="108"/>
      <c r="AC309" s="109"/>
      <c r="AD309" s="141" t="str">
        <f t="shared" si="64"/>
        <v/>
      </c>
      <c r="AE309" s="108"/>
      <c r="AF309" s="194"/>
      <c r="AG309" s="195"/>
      <c r="AI309" s="184">
        <f t="shared" si="65"/>
        <v>0</v>
      </c>
      <c r="AJ309" s="184">
        <f>IF(AND($G309&lt;&gt;"",AND(H309=※編集不可※選択項目!$C$3,X309="")),1,0)</f>
        <v>0</v>
      </c>
      <c r="AK309" s="184">
        <f t="shared" si="59"/>
        <v>0</v>
      </c>
      <c r="AL309" s="184" t="str">
        <f t="shared" si="66"/>
        <v/>
      </c>
      <c r="AM309" s="196">
        <f t="shared" si="67"/>
        <v>0</v>
      </c>
      <c r="AN309" s="196">
        <f t="shared" si="68"/>
        <v>0</v>
      </c>
    </row>
    <row r="310" spans="1:40" s="163" customFormat="1" ht="34.5" customHeight="1" x14ac:dyDescent="0.2">
      <c r="A310" s="192">
        <f t="shared" si="58"/>
        <v>298</v>
      </c>
      <c r="B310" s="193" t="str">
        <f t="shared" si="60"/>
        <v/>
      </c>
      <c r="C310" s="23"/>
      <c r="D310" s="24" t="str">
        <f t="shared" si="61"/>
        <v/>
      </c>
      <c r="E310" s="24" t="str">
        <f t="shared" si="62"/>
        <v/>
      </c>
      <c r="F310" s="25"/>
      <c r="G310" s="25"/>
      <c r="H310" s="71"/>
      <c r="I310" s="132"/>
      <c r="J310" s="26"/>
      <c r="K310" s="27"/>
      <c r="L310" s="68"/>
      <c r="M310" s="27"/>
      <c r="N310" s="68"/>
      <c r="O310" s="28" t="str">
        <f t="shared" si="56"/>
        <v/>
      </c>
      <c r="P310" s="26"/>
      <c r="Q310" s="26"/>
      <c r="R310" s="124" t="str">
        <f t="shared" si="63"/>
        <v/>
      </c>
      <c r="S310" s="29"/>
      <c r="T310" s="30" t="str">
        <f t="shared" si="57"/>
        <v/>
      </c>
      <c r="U310" s="29"/>
      <c r="V310" s="29"/>
      <c r="W310" s="29"/>
      <c r="X310" s="136"/>
      <c r="Y310" s="71"/>
      <c r="Z310" s="25"/>
      <c r="AA310" s="40"/>
      <c r="AB310" s="108"/>
      <c r="AC310" s="109"/>
      <c r="AD310" s="141" t="str">
        <f t="shared" si="64"/>
        <v/>
      </c>
      <c r="AE310" s="108"/>
      <c r="AF310" s="194"/>
      <c r="AG310" s="195"/>
      <c r="AI310" s="184">
        <f t="shared" si="65"/>
        <v>0</v>
      </c>
      <c r="AJ310" s="184">
        <f>IF(AND($G310&lt;&gt;"",AND(H310=※編集不可※選択項目!$C$3,X310="")),1,0)</f>
        <v>0</v>
      </c>
      <c r="AK310" s="184">
        <f t="shared" si="59"/>
        <v>0</v>
      </c>
      <c r="AL310" s="184" t="str">
        <f t="shared" si="66"/>
        <v/>
      </c>
      <c r="AM310" s="196">
        <f t="shared" si="67"/>
        <v>0</v>
      </c>
      <c r="AN310" s="196">
        <f t="shared" si="68"/>
        <v>0</v>
      </c>
    </row>
    <row r="311" spans="1:40" s="163" customFormat="1" ht="34.5" customHeight="1" x14ac:dyDescent="0.2">
      <c r="A311" s="192">
        <f t="shared" si="58"/>
        <v>299</v>
      </c>
      <c r="B311" s="193" t="str">
        <f t="shared" si="60"/>
        <v/>
      </c>
      <c r="C311" s="23"/>
      <c r="D311" s="24" t="str">
        <f t="shared" si="61"/>
        <v/>
      </c>
      <c r="E311" s="24" t="str">
        <f t="shared" si="62"/>
        <v/>
      </c>
      <c r="F311" s="25"/>
      <c r="G311" s="25"/>
      <c r="H311" s="71"/>
      <c r="I311" s="132"/>
      <c r="J311" s="26"/>
      <c r="K311" s="27"/>
      <c r="L311" s="68"/>
      <c r="M311" s="27"/>
      <c r="N311" s="68"/>
      <c r="O311" s="28" t="str">
        <f t="shared" si="56"/>
        <v/>
      </c>
      <c r="P311" s="26"/>
      <c r="Q311" s="26"/>
      <c r="R311" s="124" t="str">
        <f t="shared" si="63"/>
        <v/>
      </c>
      <c r="S311" s="29"/>
      <c r="T311" s="30" t="str">
        <f t="shared" si="57"/>
        <v/>
      </c>
      <c r="U311" s="29"/>
      <c r="V311" s="29"/>
      <c r="W311" s="29"/>
      <c r="X311" s="136"/>
      <c r="Y311" s="71"/>
      <c r="Z311" s="25"/>
      <c r="AA311" s="40"/>
      <c r="AB311" s="108"/>
      <c r="AC311" s="109"/>
      <c r="AD311" s="141" t="str">
        <f t="shared" si="64"/>
        <v/>
      </c>
      <c r="AE311" s="108"/>
      <c r="AF311" s="194"/>
      <c r="AG311" s="195"/>
      <c r="AI311" s="184">
        <f t="shared" si="65"/>
        <v>0</v>
      </c>
      <c r="AJ311" s="184">
        <f>IF(AND($G311&lt;&gt;"",AND(H311=※編集不可※選択項目!$C$3,X311="")),1,0)</f>
        <v>0</v>
      </c>
      <c r="AK311" s="184">
        <f t="shared" si="59"/>
        <v>0</v>
      </c>
      <c r="AL311" s="184" t="str">
        <f t="shared" si="66"/>
        <v/>
      </c>
      <c r="AM311" s="196">
        <f t="shared" si="67"/>
        <v>0</v>
      </c>
      <c r="AN311" s="196">
        <f t="shared" si="68"/>
        <v>0</v>
      </c>
    </row>
    <row r="312" spans="1:40" s="163" customFormat="1" ht="34.5" customHeight="1" thickBot="1" x14ac:dyDescent="0.25">
      <c r="A312" s="197">
        <f t="shared" si="58"/>
        <v>300</v>
      </c>
      <c r="B312" s="198" t="str">
        <f t="shared" si="60"/>
        <v/>
      </c>
      <c r="C312" s="23"/>
      <c r="D312" s="32" t="str">
        <f t="shared" si="61"/>
        <v/>
      </c>
      <c r="E312" s="32" t="str">
        <f t="shared" si="62"/>
        <v/>
      </c>
      <c r="F312" s="33"/>
      <c r="G312" s="33"/>
      <c r="H312" s="113"/>
      <c r="I312" s="132"/>
      <c r="J312" s="34"/>
      <c r="K312" s="35"/>
      <c r="L312" s="69"/>
      <c r="M312" s="35"/>
      <c r="N312" s="69"/>
      <c r="O312" s="36" t="str">
        <f t="shared" si="56"/>
        <v/>
      </c>
      <c r="P312" s="34"/>
      <c r="Q312" s="34"/>
      <c r="R312" s="125" t="str">
        <f t="shared" si="63"/>
        <v/>
      </c>
      <c r="S312" s="37"/>
      <c r="T312" s="38" t="str">
        <f t="shared" si="57"/>
        <v/>
      </c>
      <c r="U312" s="37"/>
      <c r="V312" s="37"/>
      <c r="W312" s="37"/>
      <c r="X312" s="137"/>
      <c r="Y312" s="72"/>
      <c r="Z312" s="33"/>
      <c r="AA312" s="41"/>
      <c r="AB312" s="110"/>
      <c r="AC312" s="111"/>
      <c r="AD312" s="142" t="str">
        <f t="shared" si="64"/>
        <v/>
      </c>
      <c r="AE312" s="110"/>
      <c r="AF312" s="199"/>
      <c r="AG312" s="200"/>
      <c r="AI312" s="184">
        <f t="shared" si="65"/>
        <v>0</v>
      </c>
      <c r="AJ312" s="184">
        <f>IF(AND($G312&lt;&gt;"",AND(H312=※編集不可※選択項目!$C$3,X312="")),1,0)</f>
        <v>0</v>
      </c>
      <c r="AK312" s="184">
        <f t="shared" si="59"/>
        <v>0</v>
      </c>
      <c r="AL312" s="184" t="str">
        <f t="shared" si="66"/>
        <v/>
      </c>
      <c r="AM312" s="196">
        <f t="shared" si="67"/>
        <v>0</v>
      </c>
      <c r="AN312" s="196">
        <f t="shared" si="68"/>
        <v>0</v>
      </c>
    </row>
    <row r="313" spans="1:40" ht="14.4" x14ac:dyDescent="0.2">
      <c r="AJ313" s="196"/>
      <c r="AL313" s="196"/>
    </row>
    <row r="314" spans="1:40" ht="14.4" x14ac:dyDescent="0.2">
      <c r="AI314" s="203">
        <f>SUM(AI11,AI13:AI312)</f>
        <v>0</v>
      </c>
      <c r="AJ314" s="203">
        <f>SUM(AJ13:AJ312)</f>
        <v>0</v>
      </c>
      <c r="AK314" s="203">
        <f>SUM(AK13:AK312)</f>
        <v>0</v>
      </c>
      <c r="AL314" s="204"/>
      <c r="AM314" s="203">
        <f>IF(COUNTIF(AM13:AM312,"&gt;=2"),2,1)</f>
        <v>1</v>
      </c>
      <c r="AN314" s="203">
        <f>SUM(AN13:AN312)</f>
        <v>0</v>
      </c>
    </row>
    <row r="315" spans="1:40" x14ac:dyDescent="0.2">
      <c r="AK315" s="205">
        <f>SUM(AI314:AK314)</f>
        <v>0</v>
      </c>
    </row>
  </sheetData>
  <sheetProtection algorithmName="SHA-512" hashValue="X/S17bZs3jg/A+UXfltUVU/XY44PBn7YE6XK1f2RacuhDzoY4hIDUx0G0Qp7CZRyHrZ6N7owQtQE3kSNPu1Wew==" saltValue="MlJWyRZUv5MevXb5sSM24A==" spinCount="100000" sheet="1" objects="1" scenarios="1" autoFilter="0"/>
  <autoFilter ref="A11:AN312" xr:uid="{4DAFD747-3D0C-4A1C-ACD1-40D0F732B157}"/>
  <mergeCells count="40">
    <mergeCell ref="AB6:AB11"/>
    <mergeCell ref="AC6:AC11"/>
    <mergeCell ref="AE6:AE11"/>
    <mergeCell ref="AA9:AA11"/>
    <mergeCell ref="S9:S11"/>
    <mergeCell ref="Z9:Z11"/>
    <mergeCell ref="W9:W11"/>
    <mergeCell ref="X9:X11"/>
    <mergeCell ref="AD6:AD11"/>
    <mergeCell ref="A4:E4"/>
    <mergeCell ref="N9:O10"/>
    <mergeCell ref="J2:M2"/>
    <mergeCell ref="J3:M3"/>
    <mergeCell ref="J4:M4"/>
    <mergeCell ref="H9:H11"/>
    <mergeCell ref="I9:I11"/>
    <mergeCell ref="A2:B2"/>
    <mergeCell ref="C2:D2"/>
    <mergeCell ref="A1:B1"/>
    <mergeCell ref="C1:G1"/>
    <mergeCell ref="AF6:AG10"/>
    <mergeCell ref="E9:E11"/>
    <mergeCell ref="R9:R11"/>
    <mergeCell ref="A9:A11"/>
    <mergeCell ref="C9:C11"/>
    <mergeCell ref="D9:D11"/>
    <mergeCell ref="B9:B11"/>
    <mergeCell ref="J9:K10"/>
    <mergeCell ref="T9:T10"/>
    <mergeCell ref="P9:P11"/>
    <mergeCell ref="L9:M10"/>
    <mergeCell ref="U9:V10"/>
    <mergeCell ref="A3:B3"/>
    <mergeCell ref="C3:E3"/>
    <mergeCell ref="Q9:Q11"/>
    <mergeCell ref="G9:G11"/>
    <mergeCell ref="Y9:Y11"/>
    <mergeCell ref="F9:F11"/>
    <mergeCell ref="I1:M1"/>
    <mergeCell ref="F2:G2"/>
  </mergeCells>
  <phoneticPr fontId="18"/>
  <conditionalFormatting sqref="C2:D2 F2:G2 C3 G3">
    <cfRule type="expression" dxfId="10" priority="7">
      <formula>AND($G$4&gt;0,C2="")</formula>
    </cfRule>
  </conditionalFormatting>
  <conditionalFormatting sqref="F13:H312 J13:N312 P13:Q312 S13:S312 U13:W312">
    <cfRule type="expression" dxfId="9" priority="24">
      <formula>AND($C13&lt;&gt;"",F13="")</formula>
    </cfRule>
  </conditionalFormatting>
  <conditionalFormatting sqref="G13:G312">
    <cfRule type="expression" dxfId="8" priority="147">
      <formula>$AM13&gt;=2</formula>
    </cfRule>
  </conditionalFormatting>
  <conditionalFormatting sqref="J2">
    <cfRule type="expression" dxfId="7" priority="121">
      <formula>$AK$315&gt;=1</formula>
    </cfRule>
  </conditionalFormatting>
  <conditionalFormatting sqref="J3">
    <cfRule type="expression" dxfId="6" priority="144">
      <formula>$AM$314=2</formula>
    </cfRule>
  </conditionalFormatting>
  <conditionalFormatting sqref="J4">
    <cfRule type="expression" dxfId="5" priority="145">
      <formula>$AN$314&gt;=1</formula>
    </cfRule>
  </conditionalFormatting>
  <conditionalFormatting sqref="R13:R312">
    <cfRule type="cellIs" dxfId="4" priority="146" operator="lessThan">
      <formula>1</formula>
    </cfRule>
  </conditionalFormatting>
  <conditionalFormatting sqref="X13:X312">
    <cfRule type="expression" dxfId="2" priority="26">
      <formula>$AJ13=1</formula>
    </cfRule>
  </conditionalFormatting>
  <conditionalFormatting sqref="Z13:Z312">
    <cfRule type="expression" dxfId="1" priority="5">
      <formula>COUNTIF(G13,"*■*")=0</formula>
    </cfRule>
    <cfRule type="expression" dxfId="0" priority="109">
      <formula>$AK13=1</formula>
    </cfRule>
  </conditionalFormatting>
  <dataValidations xWindow="1539" yWindow="785" count="20">
    <dataValidation type="list" allowBlank="1" showInputMessage="1" showErrorMessage="1" error="プルダウンより確認結果を選択してください。" sqref="AF13:AF312" xr:uid="{39A7DD8A-8CB9-4EF4-9C4E-10B6A7A1D69B}">
      <formula1>"OK,NG"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6C4AE57A-BDB1-43C9-8586-76686C22880C}">
      <formula1>255</formula1>
    </dataValidation>
    <dataValidation imeMode="fullKatakana" operator="lessThanOrEqual" allowBlank="1" showInputMessage="1" showErrorMessage="1" sqref="E2" xr:uid="{F6B07B56-0E98-45B1-B369-ED8462D71112}"/>
    <dataValidation type="textLength" operator="lessThanOrEqual" allowBlank="1" showInputMessage="1" showErrorMessage="1" errorTitle="無効な入力" error="40字以内で入力してください。" sqref="AA13:AA312 X13:X312 F13:F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K13:K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L13:L312 N13:N312" xr:uid="{D9388BE9-9AFF-4809-BBF2-04CA8B9327C2}">
      <formula1>L13*1000=INT(L13*1000)</formula1>
    </dataValidation>
    <dataValidation type="textLength" operator="lessThanOrEqual" allowBlank="1" showInputMessage="1" showErrorMessage="1" errorTitle="無効な入力" error="10字以内で入力してください。" sqref="M13:M312" xr:uid="{4B4367D2-6F32-45BA-B9D1-BF9AE41299E9}">
      <formula1>10</formula1>
    </dataValidation>
    <dataValidation type="custom" imeMode="disabled" allowBlank="1" showInputMessage="1" showErrorMessage="1" errorTitle="無効な入力" error="西暦年を半角数字4桁で入力してください。_x000a_※I列に入力がある場合、「1900」は使用できません。" sqref="P13:P312" xr:uid="{4857971E-9159-48D9-86A4-026E0769413C}">
      <formula1>AND(P13=INT(P13), P13&gt;=1900, P13&lt;2026, OR(I13="", P13&lt;&gt;1900))</formula1>
    </dataValidation>
    <dataValidation allowBlank="1" showInputMessage="1" showErrorMessage="1" errorTitle="無効な入力" error="自動表示されます。" sqref="O13:O312" xr:uid="{D8540506-6D07-417E-99AD-00D6B6A76DDE}"/>
    <dataValidation type="textLength" operator="lessThanOrEqual" allowBlank="1" showErrorMessage="1" errorTitle="無効な入力" error="50字以内で入力してください。" prompt="50字以内で入力してください。" sqref="C2:D2" xr:uid="{4461905D-EED0-4DE4-8AD4-B2A260BCD58B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A91A22B1-35F4-4399-8E22-9B5B5005D3C8}"/>
    <dataValidation operator="greaterThanOrEqual" allowBlank="1" showInputMessage="1" showErrorMessage="1" errorTitle="無効な入力" error="自動表示されます。" sqref="R12:R312" xr:uid="{0378C9F5-96C6-45BC-9716-2BB057F0865D}"/>
    <dataValidation type="textLength" operator="lessThanOrEqual" allowBlank="1" showInputMessage="1" showErrorMessage="1" errorTitle="無効な入力" error="200字以内で入力してください。" sqref="Z13:Z312" xr:uid="{E496768E-EC6A-4CE2-BC34-5B4BE4EEBF92}">
      <formula1>200</formula1>
    </dataValidation>
    <dataValidation type="whole" imeMode="disabled" operator="greaterThanOrEqual" allowBlank="1" showInputMessage="1" showErrorMessage="1" errorTitle="無効な入力" error="半角数字の整数で30字以内で入力してください。" sqref="U13:V312" xr:uid="{5B336B4A-1773-42DB-A946-D544B9CFD0B6}">
      <formula1>1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Y13:Y312" xr:uid="{8FC8E3D3-2D64-4FF4-A957-7653873BD698}">
      <formula1>1</formula1>
      <formula2>9999999999</formula2>
    </dataValidation>
    <dataValidation type="whole" imeMode="disabled" operator="greaterThanOrEqual" allowBlank="1" showErrorMessage="1" errorTitle="無効な入力" error="半角数字で30字以内で入力してください。" prompt="半角数字で30字以内で入力してください。" sqref="Y13:Y312" xr:uid="{EEFF43C1-A82F-4959-A396-588324B521CE}">
      <formula1>1</formula1>
    </dataValidation>
    <dataValidation type="list" allowBlank="1" showInputMessage="1" showErrorMessage="1" sqref="AB13:AB312" xr:uid="{16133475-8108-4BE3-89D3-EA85DD67BB5F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2" xr:uid="{5A8CE762-991D-477A-8954-3CE6032839C4}">
      <formula1>50</formula1>
    </dataValidation>
    <dataValidation type="textLength" operator="lessThanOrEqual" allowBlank="1" showInputMessage="1" showErrorMessage="1" errorTitle="無効な入力" error="50字以内で入力してください。" sqref="G13:G312 I13:I312" xr:uid="{FC924494-59AA-42B1-87F4-1888EA64D4A1}">
      <formula1>50</formula1>
    </dataValidation>
    <dataValidation type="list" allowBlank="1" showInputMessage="1" showErrorMessage="1" sqref="C3:E3" xr:uid="{816AF7C3-B46F-4D46-897B-38BCD08BDCBA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rowBreaks count="1" manualBreakCount="1">
    <brk id="261" max="3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5335A3D-0B71-4B67-A9E0-AC927C466CED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X13:X312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39" yWindow="785" count="6"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※編集不可※選択項目!$F$3:$F$4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27FE693F-1687-4A0D-A3B5-5AC13014D47D}">
          <x14:formula1>
            <xm:f>※編集不可※選択項目!$B$3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※編集不可※選択項目!$D$3:$D$4</xm:f>
          </x14:formula1>
          <xm:sqref>J13:J312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※編集不可※選択項目!$E$3:$E$14</xm:f>
          </x14:formula1>
          <xm:sqref>Q13:Q312</xm:sqref>
        </x14:dataValidation>
        <x14:dataValidation type="list" imeMode="disabled" operator="greaterThanOrEqual" allowBlank="1" showInputMessage="1" showErrorMessage="1" errorTitle="無効な入力" error="プルダウンより選択してください。" xr:uid="{681A3D1C-8353-418E-8F40-958ED1B3C47F}">
          <x14:formula1>
            <xm:f>※編集不可※選択項目!$G$3:$G$6</xm:f>
          </x14:formula1>
          <xm:sqref>W13:W312</xm:sqref>
        </x14:dataValidation>
        <x14:dataValidation type="list" allowBlank="1" showInputMessage="1" showErrorMessage="1" errorTitle="無効な入力" error="プルダウンより選択してください。" xr:uid="{546A6B97-8249-45A1-BA8F-6FD428FE771E}">
          <x14:formula1>
            <xm:f>※編集不可※選択項目!$C$3:$C$4</xm:f>
          </x14:formula1>
          <xm:sqref>H13:H312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8C98-0272-4AA1-BC11-A4AA6A6CC209}">
  <sheetPr codeName="Sheet3">
    <pageSetUpPr fitToPage="1"/>
  </sheetPr>
  <dimension ref="A1:K19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56" customWidth="1"/>
    <col min="2" max="2" width="6.44140625" style="56" customWidth="1"/>
    <col min="3" max="4" width="26" style="56" customWidth="1"/>
    <col min="5" max="7" width="8" style="56" customWidth="1"/>
    <col min="8" max="16384" width="9" style="56"/>
  </cols>
  <sheetData>
    <row r="1" spans="1:11" ht="16.05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6.05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6.05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x14ac:dyDescent="0.2">
      <c r="A4" s="117"/>
      <c r="B4" s="118" t="s">
        <v>73</v>
      </c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6.05" x14ac:dyDescent="0.2">
      <c r="A5" s="117"/>
      <c r="B5" s="117"/>
      <c r="C5" s="57"/>
      <c r="D5" s="57"/>
      <c r="E5" s="117"/>
      <c r="F5" s="117"/>
      <c r="G5" s="117"/>
      <c r="H5" s="117"/>
      <c r="I5" s="117"/>
      <c r="J5" s="117"/>
      <c r="K5" s="117"/>
    </row>
    <row r="6" spans="1:11" ht="29.25" customHeight="1" x14ac:dyDescent="0.2">
      <c r="A6" s="117"/>
      <c r="B6" s="119"/>
      <c r="C6" s="369"/>
      <c r="D6" s="369"/>
      <c r="E6" s="369"/>
      <c r="F6" s="369"/>
      <c r="G6" s="369"/>
      <c r="H6" s="117"/>
      <c r="I6" s="117"/>
      <c r="J6" s="117"/>
      <c r="K6" s="117"/>
    </row>
    <row r="7" spans="1:11" ht="46.5" customHeight="1" x14ac:dyDescent="0.2">
      <c r="A7" s="117"/>
      <c r="B7" s="119"/>
      <c r="C7" s="370"/>
      <c r="D7" s="370"/>
      <c r="E7" s="370"/>
      <c r="F7" s="370"/>
      <c r="G7" s="370"/>
      <c r="H7" s="117"/>
      <c r="I7" s="117"/>
      <c r="J7" s="117"/>
      <c r="K7" s="117"/>
    </row>
    <row r="8" spans="1:11" ht="46.5" customHeight="1" x14ac:dyDescent="0.2">
      <c r="A8" s="117"/>
      <c r="B8" s="120"/>
      <c r="C8" s="371"/>
      <c r="D8" s="371"/>
      <c r="E8" s="371"/>
      <c r="F8" s="371"/>
      <c r="G8" s="371"/>
      <c r="H8" s="117"/>
      <c r="I8" s="117"/>
      <c r="J8" s="117"/>
      <c r="K8" s="117"/>
    </row>
    <row r="9" spans="1:11" ht="16.05" x14ac:dyDescent="0.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x14ac:dyDescent="0.2">
      <c r="A10" s="117"/>
      <c r="B10" s="121" t="s">
        <v>122</v>
      </c>
      <c r="C10" s="122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117"/>
      <c r="B11" s="123" t="s">
        <v>123</v>
      </c>
      <c r="C11" s="122" t="s">
        <v>125</v>
      </c>
      <c r="D11" s="117"/>
      <c r="E11" s="117"/>
      <c r="F11" s="117"/>
      <c r="G11" s="117"/>
      <c r="H11" s="117"/>
      <c r="I11" s="117"/>
      <c r="J11" s="117"/>
      <c r="K11" s="117"/>
    </row>
    <row r="12" spans="1:11" x14ac:dyDescent="0.2">
      <c r="A12" s="117"/>
      <c r="B12" s="122"/>
      <c r="C12" s="122" t="s">
        <v>124</v>
      </c>
      <c r="D12" s="117"/>
      <c r="E12" s="117"/>
      <c r="F12" s="117"/>
      <c r="G12" s="117"/>
      <c r="H12" s="117"/>
      <c r="I12" s="117"/>
      <c r="J12" s="117"/>
      <c r="K12" s="117"/>
    </row>
    <row r="13" spans="1:11" x14ac:dyDescent="0.2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x14ac:dyDescent="0.2">
      <c r="A14" s="117"/>
      <c r="B14" s="58" t="s">
        <v>74</v>
      </c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9" spans="2:2" x14ac:dyDescent="0.2">
      <c r="B19" s="59"/>
    </row>
  </sheetData>
  <sheetProtection algorithmName="SHA-512" hashValue="cQisWHEcO3uuKpXHEfAbPYVnHe4Sm0tNL+w2+b4Cg4gmpSe47plZuY/vOygiuuf9qTlmNzWR3WX4rV7AfR4x/Q==" saltValue="hHy3xptukar1p4Oj2FGOsw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5AEA-1E8D-47BC-A3BF-9395C3D677CE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75" customWidth="1"/>
    <col min="2" max="2" width="92.33203125" style="75" customWidth="1"/>
    <col min="3" max="16384" width="9" style="75"/>
  </cols>
  <sheetData>
    <row r="1" spans="1:2" ht="30" customHeight="1" x14ac:dyDescent="0.2">
      <c r="A1" s="93" t="s">
        <v>36</v>
      </c>
    </row>
    <row r="2" spans="1:2" ht="22.5" customHeight="1" x14ac:dyDescent="0.2">
      <c r="A2" s="92" t="s">
        <v>41</v>
      </c>
      <c r="B2" s="134" t="s">
        <v>134</v>
      </c>
    </row>
    <row r="3" spans="1:2" ht="22.5" customHeight="1" x14ac:dyDescent="0.2">
      <c r="A3" s="92" t="s">
        <v>37</v>
      </c>
      <c r="B3" s="135" t="s">
        <v>135</v>
      </c>
    </row>
    <row r="4" spans="1:2" ht="19.5" customHeight="1" x14ac:dyDescent="0.2">
      <c r="A4" s="372" t="s">
        <v>42</v>
      </c>
      <c r="B4" s="375" t="s">
        <v>136</v>
      </c>
    </row>
    <row r="5" spans="1:2" ht="19.5" customHeight="1" x14ac:dyDescent="0.2">
      <c r="A5" s="373"/>
      <c r="B5" s="376"/>
    </row>
    <row r="6" spans="1:2" ht="19.5" customHeight="1" x14ac:dyDescent="0.2">
      <c r="A6" s="373"/>
      <c r="B6" s="376"/>
    </row>
    <row r="7" spans="1:2" ht="19.5" customHeight="1" x14ac:dyDescent="0.2">
      <c r="A7" s="373"/>
      <c r="B7" s="376"/>
    </row>
    <row r="8" spans="1:2" ht="19.5" customHeight="1" x14ac:dyDescent="0.2">
      <c r="A8" s="373"/>
      <c r="B8" s="376"/>
    </row>
    <row r="9" spans="1:2" ht="19.5" customHeight="1" x14ac:dyDescent="0.2">
      <c r="A9" s="373"/>
      <c r="B9" s="376"/>
    </row>
    <row r="10" spans="1:2" ht="19.5" customHeight="1" x14ac:dyDescent="0.2">
      <c r="A10" s="373"/>
      <c r="B10" s="376"/>
    </row>
    <row r="11" spans="1:2" ht="19.5" customHeight="1" x14ac:dyDescent="0.2">
      <c r="A11" s="373"/>
      <c r="B11" s="376"/>
    </row>
    <row r="12" spans="1:2" ht="19.5" customHeight="1" x14ac:dyDescent="0.2">
      <c r="A12" s="373"/>
      <c r="B12" s="376"/>
    </row>
    <row r="13" spans="1:2" ht="19.5" customHeight="1" x14ac:dyDescent="0.2">
      <c r="A13" s="373"/>
      <c r="B13" s="376"/>
    </row>
    <row r="14" spans="1:2" ht="19.5" customHeight="1" x14ac:dyDescent="0.2">
      <c r="A14" s="373"/>
      <c r="B14" s="376"/>
    </row>
    <row r="15" spans="1:2" ht="19.5" customHeight="1" x14ac:dyDescent="0.2">
      <c r="A15" s="373"/>
      <c r="B15" s="376"/>
    </row>
    <row r="16" spans="1:2" ht="19.5" customHeight="1" x14ac:dyDescent="0.2">
      <c r="A16" s="373"/>
      <c r="B16" s="376"/>
    </row>
    <row r="17" spans="1:2" ht="19.5" customHeight="1" x14ac:dyDescent="0.2">
      <c r="A17" s="373"/>
      <c r="B17" s="376"/>
    </row>
    <row r="18" spans="1:2" ht="19.5" customHeight="1" x14ac:dyDescent="0.2">
      <c r="A18" s="373"/>
      <c r="B18" s="376"/>
    </row>
    <row r="19" spans="1:2" ht="19.5" customHeight="1" x14ac:dyDescent="0.2">
      <c r="A19" s="373"/>
      <c r="B19" s="376"/>
    </row>
    <row r="20" spans="1:2" ht="19.5" customHeight="1" x14ac:dyDescent="0.2">
      <c r="A20" s="373"/>
      <c r="B20" s="376"/>
    </row>
    <row r="21" spans="1:2" ht="19.5" customHeight="1" x14ac:dyDescent="0.2">
      <c r="A21" s="373"/>
      <c r="B21" s="376"/>
    </row>
    <row r="22" spans="1:2" ht="19.5" customHeight="1" x14ac:dyDescent="0.2">
      <c r="A22" s="373"/>
      <c r="B22" s="376"/>
    </row>
    <row r="23" spans="1:2" ht="19.5" customHeight="1" x14ac:dyDescent="0.2">
      <c r="A23" s="373"/>
      <c r="B23" s="376"/>
    </row>
    <row r="24" spans="1:2" ht="19.5" customHeight="1" x14ac:dyDescent="0.2">
      <c r="A24" s="373"/>
      <c r="B24" s="376"/>
    </row>
    <row r="25" spans="1:2" ht="19.5" customHeight="1" x14ac:dyDescent="0.2">
      <c r="A25" s="373"/>
      <c r="B25" s="376"/>
    </row>
    <row r="26" spans="1:2" ht="19.5" customHeight="1" x14ac:dyDescent="0.2">
      <c r="A26" s="373"/>
      <c r="B26" s="376"/>
    </row>
    <row r="27" spans="1:2" ht="19.5" customHeight="1" x14ac:dyDescent="0.2">
      <c r="A27" s="374"/>
      <c r="B27" s="377"/>
    </row>
  </sheetData>
  <sheetProtection algorithmName="SHA-512" hashValue="fy2YxfN7THkWJEov/VV1c6DvvFphK8Jn+EDczjD1XTRjAWxMBLSywnb1Wj2tJISWmZVFMrMBrEVibJi5JIl/TQ==" saltValue="xu6cx1ich2U15V/omFwoEg==" spinCount="100000" sheet="1" objects="1" scenarios="1"/>
  <mergeCells count="2">
    <mergeCell ref="A4:A27"/>
    <mergeCell ref="B4:B27"/>
  </mergeCells>
  <phoneticPr fontId="18"/>
  <hyperlinks>
    <hyperlink ref="B2" r:id="rId1" xr:uid="{04661949-2E04-4EAD-85BB-A5C4B3F7926E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F070-651C-4830-B433-FFDA25FF71B7}">
  <sheetPr codeName="Sheet5">
    <tabColor theme="0" tint="-0.249977111117893"/>
  </sheetPr>
  <dimension ref="A1:G14"/>
  <sheetViews>
    <sheetView workbookViewId="0"/>
  </sheetViews>
  <sheetFormatPr defaultColWidth="8.88671875" defaultRowHeight="13.2" x14ac:dyDescent="0.2"/>
  <cols>
    <col min="1" max="1" width="13.44140625" style="76" bestFit="1" customWidth="1"/>
    <col min="2" max="2" width="14.33203125" style="76" bestFit="1" customWidth="1"/>
    <col min="3" max="3" width="13.44140625" style="76" bestFit="1" customWidth="1"/>
    <col min="4" max="4" width="13.88671875" style="76" bestFit="1" customWidth="1"/>
    <col min="5" max="5" width="32.109375" style="76" customWidth="1"/>
    <col min="6" max="6" width="20.109375" style="76" customWidth="1"/>
    <col min="7" max="7" width="30.21875" style="76" bestFit="1" customWidth="1"/>
    <col min="8" max="16384" width="8.88671875" style="76"/>
  </cols>
  <sheetData>
    <row r="1" spans="1:7" ht="15" x14ac:dyDescent="0.2">
      <c r="A1" s="94" t="s">
        <v>53</v>
      </c>
      <c r="B1" s="94" t="s">
        <v>91</v>
      </c>
      <c r="C1" s="94" t="s">
        <v>102</v>
      </c>
      <c r="D1" s="95" t="s">
        <v>92</v>
      </c>
      <c r="E1" s="94" t="s">
        <v>93</v>
      </c>
      <c r="F1" s="95" t="s">
        <v>94</v>
      </c>
      <c r="G1" s="95" t="s">
        <v>149</v>
      </c>
    </row>
    <row r="2" spans="1:7" ht="15" x14ac:dyDescent="0.2">
      <c r="A2" s="96" t="s">
        <v>95</v>
      </c>
      <c r="B2" s="96" t="s">
        <v>96</v>
      </c>
      <c r="C2" s="96" t="s">
        <v>96</v>
      </c>
      <c r="D2" s="96" t="s">
        <v>96</v>
      </c>
      <c r="E2" s="96" t="s">
        <v>95</v>
      </c>
      <c r="F2" s="96" t="s">
        <v>96</v>
      </c>
      <c r="G2" s="96" t="s">
        <v>96</v>
      </c>
    </row>
    <row r="3" spans="1:7" ht="15" x14ac:dyDescent="0.2">
      <c r="A3" s="97" t="s">
        <v>8</v>
      </c>
      <c r="B3" s="98" t="s">
        <v>34</v>
      </c>
      <c r="C3" s="99" t="s">
        <v>12</v>
      </c>
      <c r="D3" s="99" t="s">
        <v>62</v>
      </c>
      <c r="E3" s="100">
        <v>2015</v>
      </c>
      <c r="F3" s="99" t="s">
        <v>12</v>
      </c>
      <c r="G3" s="99" t="s">
        <v>137</v>
      </c>
    </row>
    <row r="4" spans="1:7" ht="15" x14ac:dyDescent="0.2">
      <c r="A4" s="101"/>
      <c r="B4" s="102"/>
      <c r="C4" s="103" t="s">
        <v>98</v>
      </c>
      <c r="D4" s="103" t="s">
        <v>97</v>
      </c>
      <c r="E4" s="100">
        <v>2016</v>
      </c>
      <c r="F4" s="103" t="s">
        <v>98</v>
      </c>
      <c r="G4" s="103" t="s">
        <v>138</v>
      </c>
    </row>
    <row r="5" spans="1:7" ht="15" x14ac:dyDescent="0.2">
      <c r="A5" s="101"/>
      <c r="B5" s="102"/>
      <c r="C5" s="102"/>
      <c r="D5" s="104"/>
      <c r="E5" s="100">
        <v>2017</v>
      </c>
      <c r="F5" s="102"/>
      <c r="G5" s="103" t="s">
        <v>144</v>
      </c>
    </row>
    <row r="6" spans="1:7" ht="15" x14ac:dyDescent="0.2">
      <c r="A6" s="101"/>
      <c r="B6" s="102"/>
      <c r="C6" s="102"/>
      <c r="D6" s="102"/>
      <c r="E6" s="100">
        <v>2018</v>
      </c>
      <c r="F6" s="102"/>
      <c r="G6" s="103" t="s">
        <v>139</v>
      </c>
    </row>
    <row r="7" spans="1:7" ht="15" x14ac:dyDescent="0.2">
      <c r="A7" s="101"/>
      <c r="B7" s="102"/>
      <c r="C7" s="102"/>
      <c r="D7" s="102"/>
      <c r="E7" s="100">
        <v>2019</v>
      </c>
      <c r="F7" s="102"/>
      <c r="G7" s="102"/>
    </row>
    <row r="8" spans="1:7" ht="15" x14ac:dyDescent="0.2">
      <c r="A8" s="101"/>
      <c r="B8" s="102"/>
      <c r="C8" s="102"/>
      <c r="D8" s="102"/>
      <c r="E8" s="100">
        <v>2020</v>
      </c>
      <c r="F8" s="102"/>
      <c r="G8" s="102"/>
    </row>
    <row r="9" spans="1:7" ht="15" x14ac:dyDescent="0.2">
      <c r="A9" s="101"/>
      <c r="B9" s="102"/>
      <c r="C9" s="102"/>
      <c r="D9" s="102"/>
      <c r="E9" s="100">
        <v>2021</v>
      </c>
      <c r="F9" s="102"/>
      <c r="G9" s="102"/>
    </row>
    <row r="10" spans="1:7" ht="15" x14ac:dyDescent="0.2">
      <c r="A10" s="101"/>
      <c r="B10" s="102"/>
      <c r="C10" s="102"/>
      <c r="D10" s="102"/>
      <c r="E10" s="100">
        <v>2022</v>
      </c>
      <c r="F10" s="102"/>
      <c r="G10" s="102"/>
    </row>
    <row r="11" spans="1:7" ht="15" x14ac:dyDescent="0.2">
      <c r="A11" s="101"/>
      <c r="B11" s="101"/>
      <c r="C11" s="101"/>
      <c r="D11" s="102"/>
      <c r="E11" s="100">
        <v>2023</v>
      </c>
      <c r="F11" s="102"/>
      <c r="G11" s="102"/>
    </row>
    <row r="12" spans="1:7" ht="15" x14ac:dyDescent="0.2">
      <c r="A12" s="101"/>
      <c r="B12" s="101"/>
      <c r="C12" s="101"/>
      <c r="D12" s="102"/>
      <c r="E12" s="100">
        <v>2024</v>
      </c>
      <c r="F12" s="102"/>
      <c r="G12" s="102"/>
    </row>
    <row r="13" spans="1:7" ht="15" x14ac:dyDescent="0.2">
      <c r="A13" s="101"/>
      <c r="B13" s="101"/>
      <c r="C13" s="101"/>
      <c r="D13" s="102"/>
      <c r="E13" s="100">
        <v>2025</v>
      </c>
      <c r="F13" s="102"/>
      <c r="G13" s="102"/>
    </row>
    <row r="14" spans="1:7" ht="15" x14ac:dyDescent="0.2">
      <c r="A14" s="101"/>
      <c r="B14" s="101"/>
      <c r="C14" s="101"/>
      <c r="D14" s="102"/>
      <c r="E14" s="100">
        <v>2026</v>
      </c>
      <c r="F14" s="102"/>
      <c r="G14" s="102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>
      <selection activeCell="E3" sqref="E3"/>
    </sheetView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10" t="s">
        <v>29</v>
      </c>
      <c r="C2" s="10" t="s">
        <v>30</v>
      </c>
      <c r="D2" s="10" t="s">
        <v>31</v>
      </c>
      <c r="E2" s="10" t="s">
        <v>33</v>
      </c>
      <c r="F2" s="10" t="s">
        <v>32</v>
      </c>
    </row>
    <row r="3" spans="2:6" x14ac:dyDescent="0.2">
      <c r="B3" s="10" t="str">
        <f>IF(新規登録用!$C$2&lt;&gt;0,新規登録用!$C$2,"要確認")</f>
        <v>要確認</v>
      </c>
      <c r="C3" s="10" t="str">
        <f>IF(新規登録用!C13&lt;&gt;0,新規登録用!C13,"要確認")</f>
        <v>要確認</v>
      </c>
      <c r="D3" s="10" t="str">
        <f ca="1">MID(CELL("filename",A1),FIND("[",CELL("filename",A1))+1,FIND("]",CELL("filename",A1))-FIND("[",CELL("filename",A1))-1)</f>
        <v>田中（啓）作業済_r7h_kt26_seihinkatabanlist_machin.xlsx</v>
      </c>
      <c r="E3" s="10" t="str">
        <f>IF(新規登録用!G4&lt;&gt;0,新規登録用!G4,"要確認")</f>
        <v>要確認</v>
      </c>
      <c r="F3" s="11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2026-02-25T09:12:36Z</dcterms:modified>
</cp:coreProperties>
</file>