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670C68CB-AFAC-4E90-9C4B-F8969E230051}" xr6:coauthVersionLast="47" xr6:coauthVersionMax="47" xr10:uidLastSave="{00000000-0000-0000-0000-000000000000}"/>
  <workbookProtection workbookAlgorithmName="SHA-512" workbookHashValue="iJl5t518U4eB0jQTiElsFUL6qQLoJNgr2E8R3V/pc44zV5GkADs/HGHT36iQXncU3s39PQ2m65ThJow7LCY3bg==" workbookSaltValue="X9zfKkqlHLB8AhgoFtUS7A==" workbookSpinCount="100000" lockStructure="1"/>
  <bookViews>
    <workbookView xWindow="-28920" yWindow="-120" windowWidth="29040" windowHeight="15720" xr2:uid="{00000000-000D-0000-FFFF-FFFF00000000}"/>
  </bookViews>
  <sheets>
    <sheet name="入力例" sheetId="23" r:id="rId1"/>
    <sheet name="新規登録用" sheetId="22" r:id="rId2"/>
    <sheet name="基準値" sheetId="3" r:id="rId3"/>
    <sheet name="登録申請メールテンプレート" sheetId="24" r:id="rId4"/>
    <sheet name="※編集不可※選択項目" sheetId="2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新規登録用!$A$10:$X$111</definedName>
    <definedName name="_xlnm._FilterDatabase" localSheetId="0" hidden="1">入力例!$A$10:$X$50</definedName>
    <definedName name="_xlnm.Print_Area" localSheetId="2">基準値!$A$1:$L$16</definedName>
    <definedName name="_xlnm.Print_Area" localSheetId="1">新規登録用!$A$1:$AC$111</definedName>
    <definedName name="_xlnm.Print_Area" localSheetId="3">登録申請メールテンプレート!$A$1:$B$27</definedName>
    <definedName name="_xlnm.Print_Area" localSheetId="0">入力例!$A$1:$AC$51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5" i="22" l="1"/>
  <c r="U16" i="22"/>
  <c r="U17" i="22"/>
  <c r="U18" i="22"/>
  <c r="U19" i="22"/>
  <c r="U20" i="22"/>
  <c r="U21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45" i="22"/>
  <c r="U46" i="22"/>
  <c r="U47" i="22"/>
  <c r="U48" i="22"/>
  <c r="U49" i="22"/>
  <c r="U50" i="22"/>
  <c r="U51" i="22"/>
  <c r="U52" i="22"/>
  <c r="U53" i="22"/>
  <c r="U54" i="22"/>
  <c r="U55" i="22"/>
  <c r="U56" i="22"/>
  <c r="U57" i="22"/>
  <c r="U58" i="22"/>
  <c r="U59" i="22"/>
  <c r="U60" i="22"/>
  <c r="U61" i="22"/>
  <c r="U62" i="22"/>
  <c r="U63" i="22"/>
  <c r="U64" i="22"/>
  <c r="U65" i="22"/>
  <c r="U66" i="22"/>
  <c r="U67" i="22"/>
  <c r="U68" i="22"/>
  <c r="U69" i="22"/>
  <c r="U70" i="22"/>
  <c r="U71" i="22"/>
  <c r="U72" i="22"/>
  <c r="U73" i="22"/>
  <c r="U74" i="22"/>
  <c r="U75" i="22"/>
  <c r="U76" i="22"/>
  <c r="U77" i="22"/>
  <c r="U78" i="22"/>
  <c r="U79" i="22"/>
  <c r="U80" i="22"/>
  <c r="U81" i="22"/>
  <c r="U82" i="22"/>
  <c r="U83" i="22"/>
  <c r="U84" i="22"/>
  <c r="U85" i="22"/>
  <c r="U86" i="22"/>
  <c r="U87" i="22"/>
  <c r="U88" i="22"/>
  <c r="U89" i="22"/>
  <c r="U90" i="22"/>
  <c r="U91" i="22"/>
  <c r="U92" i="22"/>
  <c r="U93" i="22"/>
  <c r="U94" i="22"/>
  <c r="U95" i="22"/>
  <c r="U96" i="22"/>
  <c r="U97" i="22"/>
  <c r="U98" i="22"/>
  <c r="U99" i="22"/>
  <c r="U100" i="22"/>
  <c r="U101" i="22"/>
  <c r="U102" i="22"/>
  <c r="U103" i="22"/>
  <c r="U104" i="22"/>
  <c r="U105" i="22"/>
  <c r="U106" i="22"/>
  <c r="U107" i="22"/>
  <c r="U108" i="22"/>
  <c r="U109" i="22"/>
  <c r="U110" i="22"/>
  <c r="U111" i="22"/>
  <c r="U14" i="22"/>
  <c r="U13" i="22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41" i="23"/>
  <c r="U42" i="23"/>
  <c r="U43" i="23"/>
  <c r="U44" i="23"/>
  <c r="U45" i="23"/>
  <c r="U46" i="23"/>
  <c r="U47" i="23"/>
  <c r="U48" i="23"/>
  <c r="U49" i="23"/>
  <c r="U50" i="23"/>
  <c r="U51" i="23"/>
  <c r="U14" i="23"/>
  <c r="U13" i="23"/>
  <c r="U12" i="23"/>
  <c r="AA111" i="22" l="1"/>
  <c r="AB111" i="22" s="1"/>
  <c r="Z111" i="22"/>
  <c r="Y111" i="22"/>
  <c r="AA110" i="22"/>
  <c r="AB110" i="22" s="1"/>
  <c r="Z110" i="22"/>
  <c r="Y110" i="22"/>
  <c r="AA109" i="22"/>
  <c r="AB109" i="22" s="1"/>
  <c r="Z109" i="22"/>
  <c r="Y109" i="22"/>
  <c r="AA108" i="22"/>
  <c r="AB108" i="22" s="1"/>
  <c r="Z108" i="22"/>
  <c r="Y108" i="22"/>
  <c r="AA107" i="22"/>
  <c r="AB107" i="22" s="1"/>
  <c r="Z107" i="22"/>
  <c r="Y107" i="22"/>
  <c r="AA106" i="22"/>
  <c r="AB106" i="22" s="1"/>
  <c r="Z106" i="22"/>
  <c r="Y106" i="22"/>
  <c r="AA105" i="22"/>
  <c r="AB105" i="22" s="1"/>
  <c r="Z105" i="22"/>
  <c r="Y105" i="22"/>
  <c r="AA104" i="22"/>
  <c r="AB104" i="22" s="1"/>
  <c r="Z104" i="22"/>
  <c r="Y104" i="22"/>
  <c r="AA103" i="22"/>
  <c r="AB103" i="22" s="1"/>
  <c r="Z103" i="22"/>
  <c r="Y103" i="22"/>
  <c r="AA102" i="22"/>
  <c r="AB102" i="22" s="1"/>
  <c r="Z102" i="22"/>
  <c r="Y102" i="22"/>
  <c r="AA101" i="22"/>
  <c r="AB101" i="22" s="1"/>
  <c r="Z101" i="22"/>
  <c r="Y101" i="22"/>
  <c r="AA100" i="22"/>
  <c r="AB100" i="22" s="1"/>
  <c r="Z100" i="22"/>
  <c r="Y100" i="22"/>
  <c r="AA99" i="22"/>
  <c r="AB99" i="22" s="1"/>
  <c r="Z99" i="22"/>
  <c r="Y99" i="22"/>
  <c r="AA98" i="22"/>
  <c r="AB98" i="22" s="1"/>
  <c r="Z98" i="22"/>
  <c r="Y98" i="22"/>
  <c r="AA97" i="22"/>
  <c r="AB97" i="22" s="1"/>
  <c r="Z97" i="22"/>
  <c r="Y97" i="22"/>
  <c r="AA96" i="22"/>
  <c r="AB96" i="22" s="1"/>
  <c r="Z96" i="22"/>
  <c r="Y96" i="22"/>
  <c r="AA95" i="22"/>
  <c r="AB95" i="22" s="1"/>
  <c r="Z95" i="22"/>
  <c r="Y95" i="22"/>
  <c r="AA94" i="22"/>
  <c r="AB94" i="22" s="1"/>
  <c r="Z94" i="22"/>
  <c r="Y94" i="22"/>
  <c r="AA93" i="22"/>
  <c r="AB93" i="22" s="1"/>
  <c r="Z93" i="22"/>
  <c r="Y93" i="22"/>
  <c r="AA92" i="22"/>
  <c r="AB92" i="22" s="1"/>
  <c r="Z92" i="22"/>
  <c r="Y92" i="22"/>
  <c r="AA91" i="22"/>
  <c r="AB91" i="22" s="1"/>
  <c r="Z91" i="22"/>
  <c r="Y91" i="22"/>
  <c r="AA90" i="22"/>
  <c r="AB90" i="22" s="1"/>
  <c r="Z90" i="22"/>
  <c r="Y90" i="22"/>
  <c r="AA89" i="22"/>
  <c r="AB89" i="22" s="1"/>
  <c r="Z89" i="22"/>
  <c r="Y89" i="22"/>
  <c r="AA88" i="22"/>
  <c r="AB88" i="22" s="1"/>
  <c r="Z88" i="22"/>
  <c r="Y88" i="22"/>
  <c r="AB87" i="22"/>
  <c r="AA87" i="22"/>
  <c r="Z87" i="22"/>
  <c r="Y87" i="22"/>
  <c r="AA86" i="22"/>
  <c r="AB86" i="22" s="1"/>
  <c r="Z86" i="22"/>
  <c r="Y86" i="22"/>
  <c r="AA85" i="22"/>
  <c r="AB85" i="22" s="1"/>
  <c r="Z85" i="22"/>
  <c r="Y85" i="22"/>
  <c r="AA84" i="22"/>
  <c r="AB84" i="22" s="1"/>
  <c r="Z84" i="22"/>
  <c r="Y84" i="22"/>
  <c r="AA83" i="22"/>
  <c r="AB83" i="22" s="1"/>
  <c r="Z83" i="22"/>
  <c r="Y83" i="22"/>
  <c r="AA82" i="22"/>
  <c r="AB82" i="22" s="1"/>
  <c r="Z82" i="22"/>
  <c r="Y82" i="22"/>
  <c r="AA81" i="22"/>
  <c r="AB81" i="22" s="1"/>
  <c r="Z81" i="22"/>
  <c r="Y81" i="22"/>
  <c r="AA80" i="22"/>
  <c r="AB80" i="22" s="1"/>
  <c r="Z80" i="22"/>
  <c r="Y80" i="22"/>
  <c r="AA79" i="22"/>
  <c r="AB79" i="22" s="1"/>
  <c r="Z79" i="22"/>
  <c r="Y79" i="22"/>
  <c r="AA78" i="22"/>
  <c r="AB78" i="22" s="1"/>
  <c r="Z78" i="22"/>
  <c r="Y78" i="22"/>
  <c r="AA77" i="22"/>
  <c r="AB77" i="22" s="1"/>
  <c r="Z77" i="22"/>
  <c r="Y77" i="22"/>
  <c r="AA76" i="22"/>
  <c r="AB76" i="22" s="1"/>
  <c r="Z76" i="22"/>
  <c r="Y76" i="22"/>
  <c r="AA75" i="22"/>
  <c r="AB75" i="22" s="1"/>
  <c r="Z75" i="22"/>
  <c r="Y75" i="22"/>
  <c r="AA74" i="22"/>
  <c r="AB74" i="22" s="1"/>
  <c r="Z74" i="22"/>
  <c r="Y74" i="22"/>
  <c r="AB73" i="22"/>
  <c r="AA73" i="22"/>
  <c r="Z73" i="22"/>
  <c r="Y73" i="22"/>
  <c r="AA72" i="22"/>
  <c r="AB72" i="22" s="1"/>
  <c r="Z72" i="22"/>
  <c r="Y72" i="22"/>
  <c r="AA71" i="22"/>
  <c r="AB71" i="22" s="1"/>
  <c r="Z71" i="22"/>
  <c r="Y71" i="22"/>
  <c r="AA70" i="22"/>
  <c r="AB70" i="22" s="1"/>
  <c r="Z70" i="22"/>
  <c r="Y70" i="22"/>
  <c r="AA69" i="22"/>
  <c r="AB69" i="22" s="1"/>
  <c r="Z69" i="22"/>
  <c r="Y69" i="22"/>
  <c r="AA68" i="22"/>
  <c r="AB68" i="22" s="1"/>
  <c r="Z68" i="22"/>
  <c r="Y68" i="22"/>
  <c r="AA67" i="22"/>
  <c r="AB67" i="22" s="1"/>
  <c r="Z67" i="22"/>
  <c r="Y67" i="22"/>
  <c r="AA66" i="22"/>
  <c r="AB66" i="22" s="1"/>
  <c r="Z66" i="22"/>
  <c r="Y66" i="22"/>
  <c r="AA65" i="22"/>
  <c r="AB65" i="22" s="1"/>
  <c r="Z65" i="22"/>
  <c r="Y65" i="22"/>
  <c r="AA64" i="22"/>
  <c r="AB64" i="22" s="1"/>
  <c r="Z64" i="22"/>
  <c r="Y64" i="22"/>
  <c r="AB63" i="22"/>
  <c r="AA63" i="22"/>
  <c r="Z63" i="22"/>
  <c r="Y63" i="22"/>
  <c r="AA62" i="22"/>
  <c r="AB62" i="22" s="1"/>
  <c r="Z62" i="22"/>
  <c r="Y62" i="22"/>
  <c r="AA61" i="22"/>
  <c r="AB61" i="22" s="1"/>
  <c r="Z61" i="22"/>
  <c r="Y61" i="22"/>
  <c r="AA60" i="22"/>
  <c r="AB60" i="22" s="1"/>
  <c r="Z60" i="22"/>
  <c r="Y60" i="22"/>
  <c r="AA59" i="22"/>
  <c r="AB59" i="22" s="1"/>
  <c r="Z59" i="22"/>
  <c r="Y59" i="22"/>
  <c r="AA58" i="22"/>
  <c r="AB58" i="22" s="1"/>
  <c r="Z58" i="22"/>
  <c r="Y58" i="22"/>
  <c r="AA57" i="22"/>
  <c r="AB57" i="22" s="1"/>
  <c r="Z57" i="22"/>
  <c r="Y57" i="22"/>
  <c r="AA56" i="22"/>
  <c r="AB56" i="22" s="1"/>
  <c r="Z56" i="22"/>
  <c r="Y56" i="22"/>
  <c r="AA55" i="22"/>
  <c r="AB55" i="22" s="1"/>
  <c r="Z55" i="22"/>
  <c r="Y55" i="22"/>
  <c r="AA54" i="22"/>
  <c r="AB54" i="22" s="1"/>
  <c r="Z54" i="22"/>
  <c r="Y54" i="22"/>
  <c r="AA53" i="22"/>
  <c r="AB53" i="22" s="1"/>
  <c r="Z53" i="22"/>
  <c r="Y53" i="22"/>
  <c r="AA52" i="22"/>
  <c r="AB52" i="22" s="1"/>
  <c r="Z52" i="22"/>
  <c r="Y52" i="22"/>
  <c r="AA51" i="22"/>
  <c r="AB51" i="22" s="1"/>
  <c r="Z51" i="22"/>
  <c r="Y51" i="22"/>
  <c r="AA50" i="22"/>
  <c r="AB50" i="22" s="1"/>
  <c r="Z50" i="22"/>
  <c r="Y50" i="22"/>
  <c r="AB49" i="22"/>
  <c r="AA49" i="22"/>
  <c r="Z49" i="22"/>
  <c r="Y49" i="22"/>
  <c r="AA48" i="22"/>
  <c r="AB48" i="22" s="1"/>
  <c r="Z48" i="22"/>
  <c r="Y48" i="22"/>
  <c r="AA47" i="22"/>
  <c r="AB47" i="22" s="1"/>
  <c r="Z47" i="22"/>
  <c r="Y47" i="22"/>
  <c r="AA46" i="22"/>
  <c r="AB46" i="22" s="1"/>
  <c r="Z46" i="22"/>
  <c r="Y46" i="22"/>
  <c r="AA45" i="22"/>
  <c r="AB45" i="22" s="1"/>
  <c r="Z45" i="22"/>
  <c r="Y45" i="22"/>
  <c r="AA44" i="22"/>
  <c r="AB44" i="22" s="1"/>
  <c r="Z44" i="22"/>
  <c r="Y44" i="22"/>
  <c r="AA43" i="22"/>
  <c r="AB43" i="22" s="1"/>
  <c r="Z43" i="22"/>
  <c r="Y43" i="22"/>
  <c r="AA42" i="22"/>
  <c r="AB42" i="22" s="1"/>
  <c r="Z42" i="22"/>
  <c r="Y42" i="22"/>
  <c r="AA41" i="22"/>
  <c r="AB41" i="22" s="1"/>
  <c r="Z41" i="22"/>
  <c r="Y41" i="22"/>
  <c r="AA40" i="22"/>
  <c r="AB40" i="22" s="1"/>
  <c r="Z40" i="22"/>
  <c r="Y40" i="22"/>
  <c r="AA39" i="22"/>
  <c r="AB39" i="22" s="1"/>
  <c r="Z39" i="22"/>
  <c r="Y39" i="22"/>
  <c r="AA38" i="22"/>
  <c r="AB38" i="22" s="1"/>
  <c r="Z38" i="22"/>
  <c r="Y38" i="22"/>
  <c r="AA37" i="22"/>
  <c r="AB37" i="22" s="1"/>
  <c r="Z37" i="22"/>
  <c r="Y37" i="22"/>
  <c r="AA36" i="22"/>
  <c r="AB36" i="22" s="1"/>
  <c r="Z36" i="22"/>
  <c r="Y36" i="22"/>
  <c r="AA35" i="22"/>
  <c r="AB35" i="22" s="1"/>
  <c r="Z35" i="22"/>
  <c r="Y35" i="22"/>
  <c r="AA34" i="22"/>
  <c r="AB34" i="22" s="1"/>
  <c r="Z34" i="22"/>
  <c r="Y34" i="22"/>
  <c r="AA33" i="22"/>
  <c r="AB33" i="22" s="1"/>
  <c r="Z33" i="22"/>
  <c r="Y33" i="22"/>
  <c r="AA32" i="22"/>
  <c r="AB32" i="22" s="1"/>
  <c r="Z32" i="22"/>
  <c r="Y32" i="22"/>
  <c r="AA31" i="22"/>
  <c r="AB31" i="22" s="1"/>
  <c r="Z31" i="22"/>
  <c r="Y31" i="22"/>
  <c r="AA30" i="22"/>
  <c r="AB30" i="22" s="1"/>
  <c r="Z30" i="22"/>
  <c r="Y30" i="22"/>
  <c r="AA29" i="22"/>
  <c r="AB29" i="22" s="1"/>
  <c r="Z29" i="22"/>
  <c r="Y29" i="22"/>
  <c r="AA28" i="22"/>
  <c r="AB28" i="22" s="1"/>
  <c r="Z28" i="22"/>
  <c r="Y28" i="22"/>
  <c r="AA27" i="22"/>
  <c r="AB27" i="22" s="1"/>
  <c r="Z27" i="22"/>
  <c r="Y27" i="22"/>
  <c r="AA26" i="22"/>
  <c r="AB26" i="22" s="1"/>
  <c r="Z26" i="22"/>
  <c r="Y26" i="22"/>
  <c r="AA25" i="22"/>
  <c r="AB25" i="22" s="1"/>
  <c r="Z25" i="22"/>
  <c r="Y25" i="22"/>
  <c r="AA24" i="22"/>
  <c r="AB24" i="22" s="1"/>
  <c r="Z24" i="22"/>
  <c r="Y24" i="22"/>
  <c r="AA23" i="22"/>
  <c r="AB23" i="22" s="1"/>
  <c r="Z23" i="22"/>
  <c r="Y23" i="22"/>
  <c r="AA22" i="22"/>
  <c r="AB22" i="22" s="1"/>
  <c r="Z22" i="22"/>
  <c r="Y22" i="22"/>
  <c r="AA21" i="22"/>
  <c r="AB21" i="22" s="1"/>
  <c r="Z21" i="22"/>
  <c r="Y21" i="22"/>
  <c r="AA20" i="22"/>
  <c r="AB20" i="22" s="1"/>
  <c r="Z20" i="22"/>
  <c r="Y20" i="22"/>
  <c r="AA19" i="22"/>
  <c r="AB19" i="22" s="1"/>
  <c r="Z19" i="22"/>
  <c r="Y19" i="22"/>
  <c r="AA18" i="22"/>
  <c r="AB18" i="22" s="1"/>
  <c r="Z18" i="22"/>
  <c r="Y18" i="22"/>
  <c r="AA17" i="22"/>
  <c r="AB17" i="22" s="1"/>
  <c r="Z17" i="22"/>
  <c r="Y17" i="22"/>
  <c r="AA16" i="22"/>
  <c r="AB16" i="22" s="1"/>
  <c r="Z16" i="22"/>
  <c r="Y16" i="22"/>
  <c r="AB15" i="22"/>
  <c r="AA15" i="22"/>
  <c r="Z15" i="22"/>
  <c r="Y15" i="22"/>
  <c r="AA14" i="22"/>
  <c r="AB14" i="22" s="1"/>
  <c r="Z14" i="22"/>
  <c r="Y14" i="22"/>
  <c r="AA13" i="22"/>
  <c r="AB13" i="22" s="1"/>
  <c r="Z13" i="22"/>
  <c r="Y13" i="22"/>
  <c r="Y12" i="22"/>
  <c r="AA51" i="23"/>
  <c r="AB51" i="23" s="1"/>
  <c r="Z51" i="23"/>
  <c r="Y51" i="23"/>
  <c r="AA50" i="23"/>
  <c r="AB50" i="23" s="1"/>
  <c r="Z50" i="23"/>
  <c r="Y50" i="23"/>
  <c r="AB49" i="23"/>
  <c r="AA49" i="23"/>
  <c r="Z49" i="23"/>
  <c r="Y49" i="23"/>
  <c r="AA48" i="23"/>
  <c r="AB48" i="23" s="1"/>
  <c r="Z48" i="23"/>
  <c r="Y48" i="23"/>
  <c r="AA47" i="23"/>
  <c r="AB47" i="23" s="1"/>
  <c r="Z47" i="23"/>
  <c r="Y47" i="23"/>
  <c r="AA46" i="23"/>
  <c r="AB46" i="23" s="1"/>
  <c r="Z46" i="23"/>
  <c r="Y46" i="23"/>
  <c r="AA45" i="23"/>
  <c r="AB45" i="23" s="1"/>
  <c r="Z45" i="23"/>
  <c r="Y45" i="23"/>
  <c r="AA44" i="23"/>
  <c r="AB44" i="23" s="1"/>
  <c r="Z44" i="23"/>
  <c r="Y44" i="23"/>
  <c r="AA43" i="23"/>
  <c r="AB43" i="23" s="1"/>
  <c r="Z43" i="23"/>
  <c r="Y43" i="23"/>
  <c r="AA42" i="23"/>
  <c r="AB42" i="23" s="1"/>
  <c r="Z42" i="23"/>
  <c r="Y42" i="23"/>
  <c r="AB41" i="23"/>
  <c r="AA41" i="23"/>
  <c r="Z41" i="23"/>
  <c r="Y41" i="23"/>
  <c r="AA40" i="23"/>
  <c r="AB40" i="23" s="1"/>
  <c r="Z40" i="23"/>
  <c r="Y40" i="23"/>
  <c r="AA39" i="23"/>
  <c r="AB39" i="23" s="1"/>
  <c r="Z39" i="23"/>
  <c r="Y39" i="23"/>
  <c r="AA38" i="23"/>
  <c r="AB38" i="23" s="1"/>
  <c r="Z38" i="23"/>
  <c r="Y38" i="23"/>
  <c r="AA37" i="23"/>
  <c r="AB37" i="23" s="1"/>
  <c r="Z37" i="23"/>
  <c r="Y37" i="23"/>
  <c r="AA36" i="23"/>
  <c r="AB36" i="23" s="1"/>
  <c r="Z36" i="23"/>
  <c r="Y36" i="23"/>
  <c r="AA35" i="23"/>
  <c r="AB35" i="23" s="1"/>
  <c r="Z35" i="23"/>
  <c r="Y35" i="23"/>
  <c r="AA34" i="23"/>
  <c r="AB34" i="23" s="1"/>
  <c r="Z34" i="23"/>
  <c r="Y34" i="23"/>
  <c r="AB33" i="23"/>
  <c r="AA33" i="23"/>
  <c r="Z33" i="23"/>
  <c r="Y33" i="23"/>
  <c r="AA32" i="23"/>
  <c r="AB32" i="23" s="1"/>
  <c r="Z32" i="23"/>
  <c r="Y32" i="23"/>
  <c r="AA31" i="23"/>
  <c r="AB31" i="23" s="1"/>
  <c r="Z31" i="23"/>
  <c r="Y31" i="23"/>
  <c r="AA30" i="23"/>
  <c r="AB30" i="23" s="1"/>
  <c r="Z30" i="23"/>
  <c r="Y30" i="23"/>
  <c r="AA29" i="23"/>
  <c r="AB29" i="23" s="1"/>
  <c r="Z29" i="23"/>
  <c r="Y29" i="23"/>
  <c r="AA28" i="23"/>
  <c r="AB28" i="23" s="1"/>
  <c r="Z28" i="23"/>
  <c r="Y28" i="23"/>
  <c r="AA27" i="23"/>
  <c r="AB27" i="23" s="1"/>
  <c r="Z27" i="23"/>
  <c r="Y27" i="23"/>
  <c r="AA26" i="23"/>
  <c r="AB26" i="23" s="1"/>
  <c r="Z26" i="23"/>
  <c r="Y26" i="23"/>
  <c r="AB25" i="23"/>
  <c r="AA25" i="23"/>
  <c r="Z25" i="23"/>
  <c r="Y25" i="23"/>
  <c r="AA24" i="23"/>
  <c r="AB24" i="23" s="1"/>
  <c r="Z24" i="23"/>
  <c r="Y24" i="23"/>
  <c r="AA23" i="23"/>
  <c r="AB23" i="23" s="1"/>
  <c r="Z23" i="23"/>
  <c r="Y23" i="23"/>
  <c r="AA22" i="23"/>
  <c r="AB22" i="23" s="1"/>
  <c r="Z22" i="23"/>
  <c r="Y22" i="23"/>
  <c r="AA21" i="23"/>
  <c r="AB21" i="23" s="1"/>
  <c r="Z21" i="23"/>
  <c r="Y21" i="23"/>
  <c r="AA20" i="23"/>
  <c r="AB20" i="23" s="1"/>
  <c r="Z20" i="23"/>
  <c r="Y20" i="23"/>
  <c r="AA19" i="23"/>
  <c r="AB19" i="23" s="1"/>
  <c r="Z19" i="23"/>
  <c r="Y19" i="23"/>
  <c r="AA18" i="23"/>
  <c r="Z18" i="23"/>
  <c r="Y18" i="23"/>
  <c r="AA17" i="23"/>
  <c r="Z17" i="23"/>
  <c r="Y17" i="23"/>
  <c r="AA16" i="23"/>
  <c r="Z16" i="23"/>
  <c r="Y16" i="23"/>
  <c r="AA15" i="23"/>
  <c r="Z15" i="23"/>
  <c r="Y15" i="23"/>
  <c r="AA14" i="23"/>
  <c r="Z14" i="23"/>
  <c r="Y14" i="23"/>
  <c r="AA13" i="23"/>
  <c r="Z13" i="23"/>
  <c r="Y13" i="23"/>
  <c r="Y12" i="23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1" i="23" l="1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K51" i="23" l="1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I51" i="23"/>
  <c r="AC51" i="23" s="1"/>
  <c r="I50" i="23"/>
  <c r="AC50" i="23" s="1"/>
  <c r="I49" i="23"/>
  <c r="AC49" i="23" s="1"/>
  <c r="I48" i="23"/>
  <c r="AC48" i="23" s="1"/>
  <c r="I47" i="23"/>
  <c r="AC47" i="23" s="1"/>
  <c r="I46" i="23"/>
  <c r="AC46" i="23" s="1"/>
  <c r="I45" i="23"/>
  <c r="AC45" i="23" s="1"/>
  <c r="I44" i="23"/>
  <c r="I43" i="23"/>
  <c r="I42" i="23"/>
  <c r="I41" i="23"/>
  <c r="I40" i="23"/>
  <c r="I39" i="23"/>
  <c r="AC39" i="23" s="1"/>
  <c r="I38" i="23"/>
  <c r="AC38" i="23" s="1"/>
  <c r="I37" i="23"/>
  <c r="AC37" i="23" s="1"/>
  <c r="I36" i="23"/>
  <c r="AC36" i="23" s="1"/>
  <c r="I35" i="23"/>
  <c r="AC35" i="23" s="1"/>
  <c r="I34" i="23"/>
  <c r="AC34" i="23" s="1"/>
  <c r="I33" i="23"/>
  <c r="AC33" i="23" s="1"/>
  <c r="I32" i="23"/>
  <c r="I31" i="23"/>
  <c r="I30" i="23"/>
  <c r="I29" i="23"/>
  <c r="I28" i="23"/>
  <c r="I27" i="23"/>
  <c r="AC27" i="23" s="1"/>
  <c r="I26" i="23"/>
  <c r="AC26" i="23" s="1"/>
  <c r="I25" i="23"/>
  <c r="AC25" i="23" s="1"/>
  <c r="I24" i="23"/>
  <c r="AC24" i="23" s="1"/>
  <c r="I23" i="23"/>
  <c r="AC23" i="23" s="1"/>
  <c r="I22" i="23"/>
  <c r="AC22" i="23" s="1"/>
  <c r="I21" i="23"/>
  <c r="AC21" i="23" s="1"/>
  <c r="I20" i="23"/>
  <c r="I19" i="23"/>
  <c r="I18" i="23"/>
  <c r="I17" i="23"/>
  <c r="I16" i="23"/>
  <c r="I15" i="23"/>
  <c r="AC15" i="23" s="1"/>
  <c r="I14" i="23"/>
  <c r="AC14" i="23" s="1"/>
  <c r="I13" i="23"/>
  <c r="AC13" i="23" s="1"/>
  <c r="I12" i="23"/>
  <c r="I11" i="23"/>
  <c r="K111" i="22"/>
  <c r="K110" i="22"/>
  <c r="K109" i="22"/>
  <c r="K108" i="22"/>
  <c r="K107" i="22"/>
  <c r="K106" i="22"/>
  <c r="K105" i="22"/>
  <c r="K104" i="22"/>
  <c r="K103" i="22"/>
  <c r="K102" i="22"/>
  <c r="K101" i="22"/>
  <c r="K100" i="22"/>
  <c r="K99" i="22"/>
  <c r="K98" i="22"/>
  <c r="K97" i="22"/>
  <c r="K96" i="22"/>
  <c r="K95" i="22"/>
  <c r="K94" i="22"/>
  <c r="K93" i="22"/>
  <c r="K92" i="22"/>
  <c r="K91" i="22"/>
  <c r="K90" i="22"/>
  <c r="K89" i="22"/>
  <c r="K88" i="22"/>
  <c r="K87" i="22"/>
  <c r="K86" i="22"/>
  <c r="K85" i="22"/>
  <c r="K84" i="22"/>
  <c r="K83" i="22"/>
  <c r="K82" i="22"/>
  <c r="K81" i="22"/>
  <c r="K80" i="22"/>
  <c r="K79" i="22"/>
  <c r="K78" i="22"/>
  <c r="K77" i="22"/>
  <c r="K76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I111" i="22"/>
  <c r="I110" i="22"/>
  <c r="I109" i="22"/>
  <c r="AC109" i="22" s="1"/>
  <c r="I108" i="22"/>
  <c r="AC108" i="22" s="1"/>
  <c r="I107" i="22"/>
  <c r="AC107" i="22" s="1"/>
  <c r="I106" i="22"/>
  <c r="AC106" i="22" s="1"/>
  <c r="I105" i="22"/>
  <c r="AC105" i="22" s="1"/>
  <c r="I104" i="22"/>
  <c r="AC104" i="22" s="1"/>
  <c r="I103" i="22"/>
  <c r="AC103" i="22" s="1"/>
  <c r="I102" i="22"/>
  <c r="I101" i="22"/>
  <c r="I100" i="22"/>
  <c r="I99" i="22"/>
  <c r="I98" i="22"/>
  <c r="I97" i="22"/>
  <c r="AC97" i="22" s="1"/>
  <c r="I96" i="22"/>
  <c r="AC96" i="22" s="1"/>
  <c r="I95" i="22"/>
  <c r="AC95" i="22" s="1"/>
  <c r="I94" i="22"/>
  <c r="AC94" i="22" s="1"/>
  <c r="I93" i="22"/>
  <c r="AC93" i="22" s="1"/>
  <c r="I92" i="22"/>
  <c r="AC92" i="22" s="1"/>
  <c r="I91" i="22"/>
  <c r="AC91" i="22" s="1"/>
  <c r="I90" i="22"/>
  <c r="I89" i="22"/>
  <c r="I88" i="22"/>
  <c r="I87" i="22"/>
  <c r="I86" i="22"/>
  <c r="I85" i="22"/>
  <c r="AC85" i="22" s="1"/>
  <c r="I84" i="22"/>
  <c r="AC84" i="22" s="1"/>
  <c r="I83" i="22"/>
  <c r="AC83" i="22" s="1"/>
  <c r="I82" i="22"/>
  <c r="AC82" i="22" s="1"/>
  <c r="I81" i="22"/>
  <c r="AC81" i="22" s="1"/>
  <c r="I80" i="22"/>
  <c r="AC80" i="22" s="1"/>
  <c r="I79" i="22"/>
  <c r="AC79" i="22" s="1"/>
  <c r="I78" i="22"/>
  <c r="I77" i="22"/>
  <c r="I76" i="22"/>
  <c r="I75" i="22"/>
  <c r="I74" i="22"/>
  <c r="I73" i="22"/>
  <c r="AC73" i="22" s="1"/>
  <c r="I72" i="22"/>
  <c r="AC72" i="22" s="1"/>
  <c r="I71" i="22"/>
  <c r="AC71" i="22" s="1"/>
  <c r="I70" i="22"/>
  <c r="AC70" i="22" s="1"/>
  <c r="I69" i="22"/>
  <c r="AC69" i="22" s="1"/>
  <c r="I68" i="22"/>
  <c r="AC68" i="22" s="1"/>
  <c r="I67" i="22"/>
  <c r="AC67" i="22" s="1"/>
  <c r="I66" i="22"/>
  <c r="I65" i="22"/>
  <c r="I64" i="22"/>
  <c r="I63" i="22"/>
  <c r="I62" i="22"/>
  <c r="I61" i="22"/>
  <c r="AC61" i="22" s="1"/>
  <c r="I60" i="22"/>
  <c r="AC60" i="22" s="1"/>
  <c r="I59" i="22"/>
  <c r="AC59" i="22" s="1"/>
  <c r="I58" i="22"/>
  <c r="AC58" i="22" s="1"/>
  <c r="I57" i="22"/>
  <c r="AC57" i="22" s="1"/>
  <c r="I56" i="22"/>
  <c r="AC56" i="22" s="1"/>
  <c r="I55" i="22"/>
  <c r="AC55" i="22" s="1"/>
  <c r="I54" i="22"/>
  <c r="I53" i="22"/>
  <c r="I52" i="22"/>
  <c r="I51" i="22"/>
  <c r="I50" i="22"/>
  <c r="I49" i="22"/>
  <c r="AC49" i="22" s="1"/>
  <c r="I48" i="22"/>
  <c r="AC48" i="22" s="1"/>
  <c r="I47" i="22"/>
  <c r="AC47" i="22" s="1"/>
  <c r="I46" i="22"/>
  <c r="AC46" i="22" s="1"/>
  <c r="I45" i="22"/>
  <c r="AC45" i="22" s="1"/>
  <c r="I44" i="22"/>
  <c r="AC44" i="22" s="1"/>
  <c r="I43" i="22"/>
  <c r="AC43" i="22" s="1"/>
  <c r="I42" i="22"/>
  <c r="I41" i="22"/>
  <c r="I40" i="22"/>
  <c r="I39" i="22"/>
  <c r="I38" i="22"/>
  <c r="I37" i="22"/>
  <c r="AC37" i="22" s="1"/>
  <c r="I36" i="22"/>
  <c r="AC36" i="22" s="1"/>
  <c r="I35" i="22"/>
  <c r="AC35" i="22" s="1"/>
  <c r="I34" i="22"/>
  <c r="AC34" i="22" s="1"/>
  <c r="I33" i="22"/>
  <c r="AC33" i="22" s="1"/>
  <c r="I32" i="22"/>
  <c r="AC32" i="22" s="1"/>
  <c r="I31" i="22"/>
  <c r="AC31" i="22" s="1"/>
  <c r="I30" i="22"/>
  <c r="I29" i="22"/>
  <c r="I28" i="22"/>
  <c r="I27" i="22"/>
  <c r="I26" i="22"/>
  <c r="I25" i="22"/>
  <c r="AC25" i="22" s="1"/>
  <c r="I24" i="22"/>
  <c r="AC24" i="22" s="1"/>
  <c r="I23" i="22"/>
  <c r="AC23" i="22" s="1"/>
  <c r="I22" i="22"/>
  <c r="AC22" i="22" s="1"/>
  <c r="I21" i="22"/>
  <c r="AC21" i="22" s="1"/>
  <c r="I20" i="22"/>
  <c r="AC20" i="22" s="1"/>
  <c r="I19" i="22"/>
  <c r="AC19" i="22" s="1"/>
  <c r="I18" i="22"/>
  <c r="I17" i="22"/>
  <c r="I16" i="22"/>
  <c r="I15" i="22"/>
  <c r="I14" i="22"/>
  <c r="I13" i="22"/>
  <c r="AC13" i="22" s="1"/>
  <c r="I12" i="22"/>
  <c r="I11" i="22"/>
  <c r="AC16" i="23" l="1"/>
  <c r="AC28" i="23"/>
  <c r="AC17" i="23"/>
  <c r="AC29" i="23"/>
  <c r="AC18" i="23"/>
  <c r="AC30" i="23"/>
  <c r="AC19" i="23"/>
  <c r="AC31" i="23"/>
  <c r="AC43" i="23"/>
  <c r="AC40" i="23"/>
  <c r="AC41" i="23"/>
  <c r="AC42" i="23"/>
  <c r="AC20" i="23"/>
  <c r="AC32" i="23"/>
  <c r="AC44" i="23"/>
  <c r="AC14" i="22"/>
  <c r="AC26" i="22"/>
  <c r="AC38" i="22"/>
  <c r="AC50" i="22"/>
  <c r="AC62" i="22"/>
  <c r="AC74" i="22"/>
  <c r="AC86" i="22"/>
  <c r="AC98" i="22"/>
  <c r="AC110" i="22"/>
  <c r="AC87" i="22"/>
  <c r="AC16" i="22"/>
  <c r="AC88" i="22"/>
  <c r="AC27" i="22"/>
  <c r="AC39" i="22"/>
  <c r="AC63" i="22"/>
  <c r="AC111" i="22"/>
  <c r="AC28" i="22"/>
  <c r="AC64" i="22"/>
  <c r="AC100" i="22"/>
  <c r="AC17" i="22"/>
  <c r="AC29" i="22"/>
  <c r="AC41" i="22"/>
  <c r="AC53" i="22"/>
  <c r="AC65" i="22"/>
  <c r="AC77" i="22"/>
  <c r="AC89" i="22"/>
  <c r="AC101" i="22"/>
  <c r="AC15" i="22"/>
  <c r="AC51" i="22"/>
  <c r="AC75" i="22"/>
  <c r="AC99" i="22"/>
  <c r="AC40" i="22"/>
  <c r="AC52" i="22"/>
  <c r="AC76" i="22"/>
  <c r="AC18" i="22"/>
  <c r="AC30" i="22"/>
  <c r="AC42" i="22"/>
  <c r="AC54" i="22"/>
  <c r="AC66" i="22"/>
  <c r="AC78" i="22"/>
  <c r="AC90" i="22"/>
  <c r="AC102" i="22"/>
  <c r="AA12" i="23"/>
  <c r="AB16" i="23" l="1"/>
  <c r="AB13" i="23"/>
  <c r="AB12" i="23"/>
  <c r="AB17" i="23"/>
  <c r="AB18" i="23"/>
  <c r="AB14" i="23"/>
  <c r="AB15" i="23"/>
  <c r="AA12" i="22"/>
  <c r="AB12" i="22" s="1"/>
  <c r="S4" i="22" l="1"/>
  <c r="B51" i="23" l="1"/>
  <c r="A51" i="23"/>
  <c r="E51" i="23" l="1"/>
  <c r="D51" i="23"/>
  <c r="R6" i="22" l="1"/>
  <c r="Q6" i="22"/>
  <c r="P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Q6" i="23"/>
  <c r="R6" i="23"/>
  <c r="P6" i="23"/>
  <c r="N6" i="23"/>
  <c r="M6" i="23"/>
  <c r="C6" i="23"/>
  <c r="D6" i="23"/>
  <c r="E6" i="23"/>
  <c r="F6" i="23"/>
  <c r="G6" i="23"/>
  <c r="H6" i="23"/>
  <c r="I6" i="23"/>
  <c r="J6" i="23"/>
  <c r="K6" i="23"/>
  <c r="L6" i="23"/>
  <c r="B6" i="23"/>
  <c r="Z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U22" i="22" s="1"/>
  <c r="B21" i="22"/>
  <c r="B20" i="22"/>
  <c r="B19" i="22"/>
  <c r="B18" i="22"/>
  <c r="B17" i="22"/>
  <c r="B16" i="22"/>
  <c r="B15" i="22"/>
  <c r="B14" i="22"/>
  <c r="B13" i="22"/>
  <c r="B12" i="22"/>
  <c r="U12" i="22" s="1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C12" i="22" l="1"/>
  <c r="Z113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C113" i="22" l="1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Z12" i="23"/>
  <c r="B12" i="23"/>
  <c r="R4" i="23"/>
  <c r="G4" i="23" l="1"/>
  <c r="Y7" i="23" s="1"/>
  <c r="Y53" i="23" s="1"/>
  <c r="AC12" i="23"/>
  <c r="Z53" i="23"/>
  <c r="E22" i="23"/>
  <c r="D22" i="23"/>
  <c r="E32" i="23"/>
  <c r="D32" i="23"/>
  <c r="E33" i="23"/>
  <c r="D33" i="23"/>
  <c r="E42" i="23"/>
  <c r="D42" i="23"/>
  <c r="E14" i="23"/>
  <c r="D14" i="23"/>
  <c r="E21" i="23"/>
  <c r="D21" i="23"/>
  <c r="D31" i="23"/>
  <c r="E31" i="23"/>
  <c r="E41" i="23"/>
  <c r="D41" i="23"/>
  <c r="E50" i="23"/>
  <c r="D50" i="23"/>
  <c r="E12" i="23"/>
  <c r="D12" i="23"/>
  <c r="E20" i="23"/>
  <c r="D20" i="23"/>
  <c r="E30" i="23"/>
  <c r="D30" i="23"/>
  <c r="E40" i="23"/>
  <c r="D40" i="23"/>
  <c r="E49" i="23"/>
  <c r="D49" i="23"/>
  <c r="D19" i="23"/>
  <c r="E19" i="23"/>
  <c r="E28" i="23"/>
  <c r="D28" i="23"/>
  <c r="E29" i="23"/>
  <c r="D29" i="23"/>
  <c r="D39" i="23"/>
  <c r="E39" i="23"/>
  <c r="E48" i="23"/>
  <c r="D48" i="23"/>
  <c r="E13" i="23"/>
  <c r="D13" i="23"/>
  <c r="E18" i="23"/>
  <c r="D18" i="23"/>
  <c r="E26" i="23"/>
  <c r="D26" i="23"/>
  <c r="D27" i="23"/>
  <c r="E27" i="23"/>
  <c r="E38" i="23"/>
  <c r="D38" i="23"/>
  <c r="D47" i="23"/>
  <c r="E47" i="23"/>
  <c r="E17" i="23"/>
  <c r="D17" i="23"/>
  <c r="E25" i="23"/>
  <c r="D25" i="23"/>
  <c r="E37" i="23"/>
  <c r="D37" i="23"/>
  <c r="E46" i="23"/>
  <c r="D46" i="23"/>
  <c r="E16" i="23"/>
  <c r="D16" i="23"/>
  <c r="E24" i="23"/>
  <c r="D24" i="23"/>
  <c r="E36" i="23"/>
  <c r="D36" i="23"/>
  <c r="E44" i="23"/>
  <c r="D44" i="23"/>
  <c r="E45" i="23"/>
  <c r="D45" i="23"/>
  <c r="D15" i="23"/>
  <c r="E15" i="23"/>
  <c r="D23" i="23"/>
  <c r="E23" i="23"/>
  <c r="E34" i="23"/>
  <c r="D34" i="23"/>
  <c r="D35" i="23"/>
  <c r="E35" i="23"/>
  <c r="D43" i="23"/>
  <c r="E43" i="23"/>
  <c r="Z54" i="23" l="1"/>
  <c r="AB53" i="23"/>
  <c r="AC53" i="23"/>
  <c r="AB113" i="22"/>
  <c r="G4" i="22" l="1"/>
  <c r="Y7" i="22" s="1"/>
  <c r="Y113" i="22" l="1"/>
  <c r="Z114" i="22" s="1"/>
</calcChain>
</file>

<file path=xl/sharedStrings.xml><?xml version="1.0" encoding="utf-8"?>
<sst xmlns="http://schemas.openxmlformats.org/spreadsheetml/2006/main" count="256" uniqueCount="120">
  <si>
    <t>種別</t>
    <rPh sb="0" eb="2">
      <t>シュベツ</t>
    </rPh>
    <phoneticPr fontId="8"/>
  </si>
  <si>
    <t>種別</t>
    <rPh sb="0" eb="2">
      <t>シュベツ</t>
    </rPh>
    <phoneticPr fontId="7"/>
  </si>
  <si>
    <t>性能区分</t>
    <rPh sb="0" eb="2">
      <t>セイノウ</t>
    </rPh>
    <rPh sb="2" eb="4">
      <t>クブン</t>
    </rPh>
    <phoneticPr fontId="7"/>
  </si>
  <si>
    <t>項番</t>
    <rPh sb="0" eb="2">
      <t>コウバン</t>
    </rPh>
    <phoneticPr fontId="8"/>
  </si>
  <si>
    <t>備考</t>
    <rPh sb="0" eb="2">
      <t>ビコウ</t>
    </rPh>
    <phoneticPr fontId="8"/>
  </si>
  <si>
    <t>製品名</t>
    <rPh sb="0" eb="3">
      <t>セイヒンメイ</t>
    </rPh>
    <phoneticPr fontId="8"/>
  </si>
  <si>
    <t>性能区分</t>
    <rPh sb="0" eb="2">
      <t>セイノウ</t>
    </rPh>
    <rPh sb="2" eb="4">
      <t>クブン</t>
    </rPh>
    <phoneticPr fontId="8"/>
  </si>
  <si>
    <t>型番</t>
    <rPh sb="0" eb="2">
      <t>カタバン</t>
    </rPh>
    <phoneticPr fontId="8"/>
  </si>
  <si>
    <t>単位</t>
    <rPh sb="0" eb="2">
      <t>タンイ</t>
    </rPh>
    <phoneticPr fontId="8"/>
  </si>
  <si>
    <t>燃料消費量（単位）</t>
    <rPh sb="0" eb="2">
      <t>ネンリョウ</t>
    </rPh>
    <rPh sb="2" eb="5">
      <t>ショウヒリョウ</t>
    </rPh>
    <rPh sb="6" eb="8">
      <t>タンイ</t>
    </rPh>
    <phoneticPr fontId="8"/>
  </si>
  <si>
    <t>kW</t>
  </si>
  <si>
    <t>kW</t>
    <phoneticPr fontId="8"/>
  </si>
  <si>
    <t>L/h</t>
    <phoneticPr fontId="8"/>
  </si>
  <si>
    <t>使用エネルギー</t>
    <rPh sb="0" eb="2">
      <t>シヨウ</t>
    </rPh>
    <phoneticPr fontId="8"/>
  </si>
  <si>
    <t>kg/h</t>
    <phoneticPr fontId="8"/>
  </si>
  <si>
    <t>審査結果</t>
    <rPh sb="0" eb="2">
      <t>シンサ</t>
    </rPh>
    <rPh sb="2" eb="4">
      <t>ケッカ</t>
    </rPh>
    <phoneticPr fontId="8"/>
  </si>
  <si>
    <t>OK</t>
    <phoneticPr fontId="8"/>
  </si>
  <si>
    <t>✔</t>
    <phoneticPr fontId="8"/>
  </si>
  <si>
    <t>NG</t>
    <phoneticPr fontId="8"/>
  </si>
  <si>
    <t>型番審査</t>
    <rPh sb="0" eb="2">
      <t>カタバン</t>
    </rPh>
    <rPh sb="2" eb="4">
      <t>シンサ</t>
    </rPh>
    <phoneticPr fontId="8"/>
  </si>
  <si>
    <t>サンプル対象</t>
    <rPh sb="4" eb="6">
      <t>タイショウ</t>
    </rPh>
    <phoneticPr fontId="8"/>
  </si>
  <si>
    <t>エラー表示欄</t>
    <rPh sb="3" eb="5">
      <t>ヒョウジ</t>
    </rPh>
    <rPh sb="5" eb="6">
      <t>ラン</t>
    </rPh>
    <phoneticPr fontId="8"/>
  </si>
  <si>
    <t>未入力：</t>
    <rPh sb="0" eb="3">
      <t>ミニュウリョク</t>
    </rPh>
    <phoneticPr fontId="8"/>
  </si>
  <si>
    <t>重複：</t>
    <rPh sb="0" eb="2">
      <t>チョウフク</t>
    </rPh>
    <phoneticPr fontId="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</si>
  <si>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8"/>
  </si>
  <si>
    <t>No.</t>
    <phoneticPr fontId="8"/>
  </si>
  <si>
    <t>公表</t>
    <rPh sb="0" eb="2">
      <t>コウヒョウ</t>
    </rPh>
    <phoneticPr fontId="8"/>
  </si>
  <si>
    <t>自動表示</t>
    <rPh sb="0" eb="4">
      <t>ジドウヒョウジ</t>
    </rPh>
    <phoneticPr fontId="8"/>
  </si>
  <si>
    <t>設備区分</t>
    <rPh sb="0" eb="4">
      <t>セツビクブン</t>
    </rPh>
    <phoneticPr fontId="8"/>
  </si>
  <si>
    <t>製造事業者名</t>
    <rPh sb="0" eb="2">
      <t>セイゾウ</t>
    </rPh>
    <rPh sb="2" eb="5">
      <t>ジギョウシャ</t>
    </rPh>
    <rPh sb="5" eb="6">
      <t>メイ</t>
    </rPh>
    <phoneticPr fontId="8"/>
  </si>
  <si>
    <t>製造事業者名
(フリガナ)</t>
    <phoneticPr fontId="8"/>
  </si>
  <si>
    <t>SII HP
公表項目</t>
    <rPh sb="7" eb="9">
      <t>コウヒョウ</t>
    </rPh>
    <rPh sb="9" eb="11">
      <t>コウモク</t>
    </rPh>
    <phoneticPr fontId="8"/>
  </si>
  <si>
    <t>入力要否</t>
    <rPh sb="0" eb="2">
      <t>ニュウリョク</t>
    </rPh>
    <rPh sb="2" eb="4">
      <t>ヨウヒ</t>
    </rPh>
    <phoneticPr fontId="8"/>
  </si>
  <si>
    <t>(例)</t>
    <phoneticPr fontId="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</si>
  <si>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8"/>
  </si>
  <si>
    <t>申請年月日</t>
    <phoneticPr fontId="8"/>
  </si>
  <si>
    <t>申請製品数</t>
    <phoneticPr fontId="8"/>
  </si>
  <si>
    <t>必須</t>
    <rPh sb="0" eb="2">
      <t>ヒッス</t>
    </rPh>
    <phoneticPr fontId="8"/>
  </si>
  <si>
    <t>任意</t>
    <rPh sb="0" eb="2">
      <t>ニンイ</t>
    </rPh>
    <phoneticPr fontId="8"/>
  </si>
  <si>
    <t>高効率コージェネレーション</t>
    <rPh sb="0" eb="3">
      <t>コウコウリツ</t>
    </rPh>
    <phoneticPr fontId="8"/>
  </si>
  <si>
    <t>ガスエンジン方式</t>
    <rPh sb="6" eb="8">
      <t>ホウシキ</t>
    </rPh>
    <phoneticPr fontId="8"/>
  </si>
  <si>
    <t>燃料電池方式</t>
    <rPh sb="0" eb="4">
      <t>ネンリョウデンチ</t>
    </rPh>
    <rPh sb="4" eb="6">
      <t>ホウシキ</t>
    </rPh>
    <phoneticPr fontId="8"/>
  </si>
  <si>
    <t>高効率コージェネレーション</t>
    <rPh sb="0" eb="3">
      <t>コウコウリツ</t>
    </rPh>
    <phoneticPr fontId="8"/>
  </si>
  <si>
    <t>ガス</t>
    <phoneticPr fontId="8"/>
  </si>
  <si>
    <t>その他</t>
    <phoneticPr fontId="8"/>
  </si>
  <si>
    <t>油</t>
    <rPh sb="0" eb="1">
      <t>アブラ</t>
    </rPh>
    <phoneticPr fontId="8"/>
  </si>
  <si>
    <t>非公表</t>
    <rPh sb="0" eb="3">
      <t>ヒコウヒョウ</t>
    </rPh>
    <phoneticPr fontId="8"/>
  </si>
  <si>
    <t>希望小売価格
（千円）</t>
    <rPh sb="0" eb="6">
      <t>キボウコウリカカク</t>
    </rPh>
    <rPh sb="8" eb="9">
      <t>セン</t>
    </rPh>
    <rPh sb="9" eb="10">
      <t>エン</t>
    </rPh>
    <phoneticPr fontId="8"/>
  </si>
  <si>
    <t>ワイルドカードの内訳一覧</t>
    <rPh sb="8" eb="10">
      <t>ウチワケ</t>
    </rPh>
    <rPh sb="10" eb="12">
      <t>イチラン</t>
    </rPh>
    <phoneticPr fontId="8"/>
  </si>
  <si>
    <t>重複
判定</t>
    <rPh sb="0" eb="2">
      <t>チョウフク</t>
    </rPh>
    <rPh sb="3" eb="5">
      <t>ハンテイ</t>
    </rPh>
    <phoneticPr fontId="8"/>
  </si>
  <si>
    <t>性能値</t>
    <rPh sb="0" eb="3">
      <t>セイノウチ</t>
    </rPh>
    <phoneticPr fontId="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</si>
  <si>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phoneticPr fontId="8"/>
  </si>
  <si>
    <t>XYZ-bbbb</t>
  </si>
  <si>
    <t>XYZ-dddd</t>
  </si>
  <si>
    <t>XYZ-eeee</t>
  </si>
  <si>
    <t>ABC-1111</t>
  </si>
  <si>
    <t>ABC-2222</t>
  </si>
  <si>
    <t>EFG-aaaa■</t>
  </si>
  <si>
    <t>XYZコージェネレーション</t>
  </si>
  <si>
    <t>ABCコージェネレーション</t>
  </si>
  <si>
    <t>EFGコージェネレーション■</t>
  </si>
  <si>
    <t>AAAコージェネレーション</t>
    <phoneticPr fontId="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</si>
  <si>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</si>
  <si>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8"/>
  </si>
  <si>
    <t>宛先</t>
    <rPh sb="0" eb="2">
      <t>アテサキ</t>
    </rPh>
    <phoneticPr fontId="8"/>
  </si>
  <si>
    <t>件名</t>
    <rPh sb="0" eb="2">
      <t>ケンメイ</t>
    </rPh>
    <phoneticPr fontId="8"/>
  </si>
  <si>
    <t xml:space="preserve">
メール本文</t>
    <rPh sb="4" eb="6">
      <t>ホンブン</t>
    </rPh>
    <phoneticPr fontId="8"/>
  </si>
  <si>
    <t>マルマルマル</t>
    <phoneticPr fontId="8"/>
  </si>
  <si>
    <t>性能値：</t>
    <rPh sb="0" eb="2">
      <t>セイノウ</t>
    </rPh>
    <rPh sb="2" eb="3">
      <t>チ</t>
    </rPh>
    <phoneticPr fontId="8"/>
  </si>
  <si>
    <t>性能値１、もしくは性能値２が基準値を満たしていません。
基準値を満たしていない製品型番は申請できませんので、
いずれかの性能値が基準値を満たしているかご確認ください。</t>
    <rPh sb="0" eb="2">
      <t>セイノウ</t>
    </rPh>
    <rPh sb="2" eb="3">
      <t>チ</t>
    </rPh>
    <rPh sb="9" eb="11">
      <t>セイノウ</t>
    </rPh>
    <rPh sb="11" eb="12">
      <t>チ</t>
    </rPh>
    <rPh sb="14" eb="17">
      <t>キジュンチ</t>
    </rPh>
    <rPh sb="18" eb="19">
      <t>ミ</t>
    </rPh>
    <rPh sb="28" eb="31">
      <t>キジュンチ</t>
    </rPh>
    <rPh sb="32" eb="33">
      <t>ミ</t>
    </rPh>
    <rPh sb="39" eb="41">
      <t>セイヒン</t>
    </rPh>
    <rPh sb="41" eb="43">
      <t>カタバン</t>
    </rPh>
    <rPh sb="44" eb="46">
      <t>シンセイ</t>
    </rPh>
    <rPh sb="60" eb="62">
      <t>セイノウ</t>
    </rPh>
    <rPh sb="62" eb="63">
      <t>チ</t>
    </rPh>
    <rPh sb="64" eb="67">
      <t>キジュンチ</t>
    </rPh>
    <rPh sb="68" eb="69">
      <t>ミ</t>
    </rPh>
    <rPh sb="76" eb="78">
      <t>カクニン</t>
    </rPh>
    <phoneticPr fontId="8"/>
  </si>
  <si>
    <t>性能値１、もしくは性能値２が基準値を満たしていません。
基準値を満たしていない製品型番は申請できませんので、
いずれかの性能値が基準値を満たしているかご確認ください。</t>
    <rPh sb="0" eb="2">
      <t>セイノウ</t>
    </rPh>
    <rPh sb="2" eb="3">
      <t>チ</t>
    </rPh>
    <rPh sb="9" eb="12">
      <t>セイノウチ</t>
    </rPh>
    <rPh sb="14" eb="17">
      <t>キジュンチ</t>
    </rPh>
    <rPh sb="18" eb="19">
      <t>ミ</t>
    </rPh>
    <rPh sb="28" eb="31">
      <t>キジュンチ</t>
    </rPh>
    <rPh sb="32" eb="33">
      <t>ミ</t>
    </rPh>
    <rPh sb="39" eb="41">
      <t>セイヒン</t>
    </rPh>
    <rPh sb="41" eb="43">
      <t>カタバン</t>
    </rPh>
    <rPh sb="44" eb="46">
      <t>シンセイ</t>
    </rPh>
    <rPh sb="60" eb="62">
      <t>セイノウ</t>
    </rPh>
    <rPh sb="62" eb="63">
      <t>チ</t>
    </rPh>
    <rPh sb="64" eb="67">
      <t>キジュンチ</t>
    </rPh>
    <rPh sb="68" eb="69">
      <t>ミ</t>
    </rPh>
    <rPh sb="76" eb="78">
      <t>カクニン</t>
    </rPh>
    <phoneticPr fontId="8"/>
  </si>
  <si>
    <t>○○○株式会社</t>
    <phoneticPr fontId="9"/>
  </si>
  <si>
    <t>○○○株式会社</t>
    <phoneticPr fontId="8"/>
  </si>
  <si>
    <t>基準値1(総合効率)</t>
    <rPh sb="0" eb="3">
      <t>キジュンチ</t>
    </rPh>
    <rPh sb="5" eb="7">
      <t>ソウゴウ</t>
    </rPh>
    <rPh sb="7" eb="9">
      <t>コウリツ</t>
    </rPh>
    <phoneticPr fontId="8"/>
  </si>
  <si>
    <t>基準値2(発電効率)</t>
    <rPh sb="0" eb="3">
      <t>キジュンチ</t>
    </rPh>
    <rPh sb="5" eb="7">
      <t>ハツデン</t>
    </rPh>
    <rPh sb="7" eb="9">
      <t>コウリツ</t>
    </rPh>
    <phoneticPr fontId="8"/>
  </si>
  <si>
    <t>必須(条件有)</t>
    <rPh sb="0" eb="2">
      <t>ヒッス</t>
    </rPh>
    <rPh sb="3" eb="5">
      <t>ジョウケン</t>
    </rPh>
    <rPh sb="5" eb="6">
      <t>アリ</t>
    </rPh>
    <phoneticPr fontId="8"/>
  </si>
  <si>
    <t>Nm3/h</t>
  </si>
  <si>
    <r>
      <t xml:space="preserve">性能値1(総合効率)
</t>
    </r>
    <r>
      <rPr>
        <sz val="14"/>
        <color rgb="FFFF0000"/>
        <rFont val="Meiryo UI"/>
        <family val="3"/>
        <charset val="128"/>
      </rPr>
      <t>※小数点第一位まで
入力</t>
    </r>
    <phoneticPr fontId="8"/>
  </si>
  <si>
    <r>
      <t xml:space="preserve">性能値2(発電効率)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セイノウ</t>
    </rPh>
    <rPh sb="2" eb="3">
      <t>チ</t>
    </rPh>
    <rPh sb="5" eb="9">
      <t>ハツデンコウリツ</t>
    </rPh>
    <rPh sb="21" eb="23">
      <t>ニュウリョク</t>
    </rPh>
    <phoneticPr fontId="8"/>
  </si>
  <si>
    <r>
      <t xml:space="preserve">燃料消費量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ネンリョウ</t>
    </rPh>
    <rPh sb="2" eb="5">
      <t>ショウヒリョウ</t>
    </rPh>
    <rPh sb="11" eb="12">
      <t>イチ</t>
    </rPh>
    <rPh sb="16" eb="18">
      <t>ニュウリョク</t>
    </rPh>
    <phoneticPr fontId="8"/>
  </si>
  <si>
    <r>
      <t xml:space="preserve">性能値1(総合効率)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セイノウ</t>
    </rPh>
    <rPh sb="2" eb="3">
      <t>チ</t>
    </rPh>
    <rPh sb="5" eb="9">
      <t>ソウゴウコウリツ</t>
    </rPh>
    <rPh sb="21" eb="23">
      <t>ニュウリョク</t>
    </rPh>
    <phoneticPr fontId="8"/>
  </si>
  <si>
    <t>最終更新日</t>
    <rPh sb="0" eb="2">
      <t>サイシュウ</t>
    </rPh>
    <rPh sb="2" eb="5">
      <t>コウシンビ</t>
    </rPh>
    <phoneticPr fontId="8"/>
  </si>
  <si>
    <t>Ver.</t>
  </si>
  <si>
    <t>1.0</t>
  </si>
  <si>
    <t>L/h</t>
  </si>
  <si>
    <t>kg/h</t>
  </si>
  <si>
    <r>
      <t xml:space="preserve">発電出力(kW)
</t>
    </r>
    <r>
      <rPr>
        <sz val="14"/>
        <color rgb="FFFF0000"/>
        <rFont val="Meiryo UI"/>
        <family val="3"/>
        <charset val="128"/>
      </rPr>
      <t>※小数点第一位まで
入力</t>
    </r>
    <rPh sb="0" eb="4">
      <t>ハツデンシュツリョク</t>
    </rPh>
    <rPh sb="10" eb="13">
      <t>ショウスウテン</t>
    </rPh>
    <rPh sb="13" eb="14">
      <t>ダイ</t>
    </rPh>
    <rPh sb="14" eb="16">
      <t>イチイ</t>
    </rPh>
    <rPh sb="19" eb="21">
      <t>ニュウリョク</t>
    </rPh>
    <phoneticPr fontId="8"/>
  </si>
  <si>
    <r>
      <t xml:space="preserve">発電出力(kW)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ハツデン</t>
    </rPh>
    <rPh sb="2" eb="4">
      <t>シュツリョク</t>
    </rPh>
    <rPh sb="10" eb="13">
      <t>ショウスウテン</t>
    </rPh>
    <rPh sb="13" eb="14">
      <t>ダイ</t>
    </rPh>
    <rPh sb="14" eb="15">
      <t>イチ</t>
    </rPh>
    <rPh sb="15" eb="16">
      <t>イ</t>
    </rPh>
    <rPh sb="17" eb="20">
      <t>ショウスウテン</t>
    </rPh>
    <rPh sb="20" eb="21">
      <t>ダイイチイニュウリョク</t>
    </rPh>
    <phoneticPr fontId="8"/>
  </si>
  <si>
    <t>yyyy/mm/dd</t>
    <phoneticPr fontId="8"/>
  </si>
  <si>
    <t>AAA-BBB■</t>
    <phoneticPr fontId="8"/>
  </si>
  <si>
    <t>備考
振り分け</t>
    <rPh sb="0" eb="2">
      <t>ビコウ</t>
    </rPh>
    <rPh sb="3" eb="4">
      <t>フ</t>
    </rPh>
    <rPh sb="5" eb="6">
      <t>ワ</t>
    </rPh>
    <phoneticPr fontId="8"/>
  </si>
  <si>
    <t>備考
(自由記入)</t>
    <rPh sb="0" eb="2">
      <t>ビコウ</t>
    </rPh>
    <rPh sb="4" eb="8">
      <t>ジユウキニュウ</t>
    </rPh>
    <phoneticPr fontId="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</si>
  <si>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8"/>
  </si>
  <si>
    <t>ワイルドカード
未入力判定</t>
    <rPh sb="8" eb="11">
      <t>ミニュウリョク</t>
    </rPh>
    <rPh sb="11" eb="13">
      <t>ハンテイ</t>
    </rPh>
    <phoneticPr fontId="15"/>
  </si>
  <si>
    <t>重複判定用</t>
    <rPh sb="0" eb="5">
      <t>チョウフクハンテイヨウ</t>
    </rPh>
    <phoneticPr fontId="8"/>
  </si>
  <si>
    <t>必須項目
未入力判定</t>
    <rPh sb="0" eb="2">
      <t>ヒッス</t>
    </rPh>
    <rPh sb="2" eb="4">
      <t>コウモク</t>
    </rPh>
    <rPh sb="5" eb="8">
      <t>ミニュウリョク</t>
    </rPh>
    <rPh sb="8" eb="10">
      <t>ハンテイ</t>
    </rPh>
    <phoneticPr fontId="15"/>
  </si>
  <si>
    <t>性能値</t>
    <phoneticPr fontId="8"/>
  </si>
  <si>
    <t>○○○株式会社</t>
  </si>
  <si>
    <t>-FL(●●仕様),-GK(○○タイプ)</t>
  </si>
  <si>
    <t>ガスエンジン方式</t>
    <rPh sb="6" eb="8">
      <t>ホウシキ</t>
    </rPh>
    <phoneticPr fontId="9"/>
  </si>
  <si>
    <t>基準値1
(総合効率)</t>
    <rPh sb="0" eb="3">
      <t>キジュンチ</t>
    </rPh>
    <rPh sb="6" eb="10">
      <t>ソウゴウコウリツ</t>
    </rPh>
    <phoneticPr fontId="7"/>
  </si>
  <si>
    <t>基準値2
(発電効率)</t>
    <rPh sb="0" eb="3">
      <t>キジュンチ</t>
    </rPh>
    <rPh sb="6" eb="10">
      <t>ハツデンコウリツ</t>
    </rPh>
    <phoneticPr fontId="7"/>
  </si>
  <si>
    <t>ガスエンジン方式</t>
  </si>
  <si>
    <t>ガスタービン方式</t>
  </si>
  <si>
    <t>燃料電池方式</t>
  </si>
  <si>
    <t>ガスタービン方式</t>
    <rPh sb="6" eb="8">
      <t>ホウシキ</t>
    </rPh>
    <phoneticPr fontId="8"/>
  </si>
  <si>
    <t>ディーゼルエンジン方式</t>
    <rPh sb="9" eb="11">
      <t>ホウシキ</t>
    </rPh>
    <phoneticPr fontId="8"/>
  </si>
  <si>
    <t>ガスエンジン方式</t>
    <rPh sb="6" eb="8">
      <t>ホウシキ</t>
    </rPh>
    <phoneticPr fontId="6"/>
  </si>
  <si>
    <t>ガスタービン方式</t>
    <rPh sb="6" eb="8">
      <t>ホウシキ</t>
    </rPh>
    <phoneticPr fontId="6"/>
  </si>
  <si>
    <t>燃料電池方式</t>
    <rPh sb="0" eb="6">
      <t>ネンリョウデンチホウシキ</t>
    </rPh>
    <phoneticPr fontId="6"/>
  </si>
  <si>
    <t>ディーゼルエンジン方式</t>
    <phoneticPr fontId="6"/>
  </si>
  <si>
    <t>型番</t>
    <rPh sb="0" eb="2">
      <t>カタバン</t>
    </rPh>
    <phoneticPr fontId="8"/>
  </si>
  <si>
    <t>st-kataban@sii.or.jp</t>
  </si>
  <si>
    <t>【製品型番登録】令和7年度補正 省エネ事業 申請書類の提出 (製造事業者名)</t>
    <phoneticPr fontId="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</si>
  <si>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8"/>
  </si>
  <si>
    <t>令和7年度補正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</si>
  <si>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</si>
  <si>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8"/>
  </si>
  <si>
    <t>メーカー強化枠
フラグ</t>
    <phoneticPr fontId="8"/>
  </si>
  <si>
    <t>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</si>
</sst>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_);[Red]\(0.0\)"/>
    <numFmt numFmtId="177" formatCode="0.00_);[Red]\(0.00\)"/>
    <numFmt numFmtId="178" formatCode="0.0"/>
    <numFmt numFmtId="179" formatCode="#,##0_);[Red]\(#,##0\)"/>
    <numFmt numFmtId="180" formatCode="0_);[Red]\(0\)"/>
  </numFmts>
  <fonts count="57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CDD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3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8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11" borderId="19" applyNumberFormat="0" applyFon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2" fillId="8" borderId="15" applyNumberFormat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4" fillId="0" borderId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10">
    <xf numFmtId="0" fontId="0" fillId="0" borderId="0" xfId="0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4" fillId="0" borderId="0" xfId="0" applyFont="1">
      <alignment vertical="center"/>
    </xf>
    <xf numFmtId="177" fontId="34" fillId="0" borderId="0" xfId="0" applyNumberFormat="1" applyFont="1">
      <alignment vertical="center"/>
    </xf>
    <xf numFmtId="177" fontId="34" fillId="0" borderId="0" xfId="0" applyNumberFormat="1" applyFont="1" applyAlignment="1">
      <alignment horizontal="center" vertical="center"/>
    </xf>
    <xf numFmtId="177" fontId="36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177" fontId="37" fillId="0" borderId="0" xfId="0" applyNumberFormat="1" applyFont="1" applyAlignment="1">
      <alignment horizontal="center" vertical="center"/>
    </xf>
    <xf numFmtId="0" fontId="34" fillId="36" borderId="1" xfId="74" applyFont="1" applyFill="1" applyBorder="1" applyAlignment="1">
      <alignment horizontal="center" vertical="center"/>
    </xf>
    <xf numFmtId="0" fontId="34" fillId="36" borderId="1" xfId="74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 applyProtection="1">
      <alignment horizontal="center" vertical="center"/>
      <protection locked="0"/>
    </xf>
    <xf numFmtId="0" fontId="37" fillId="2" borderId="1" xfId="1" applyNumberFormat="1" applyFont="1" applyFill="1" applyBorder="1" applyAlignment="1" applyProtection="1">
      <alignment horizontal="center" vertical="center"/>
    </xf>
    <xf numFmtId="177" fontId="37" fillId="0" borderId="1" xfId="1" applyNumberFormat="1" applyFont="1" applyFill="1" applyBorder="1" applyAlignment="1" applyProtection="1">
      <alignment horizontal="center" vertical="center"/>
      <protection locked="0"/>
    </xf>
    <xf numFmtId="0" fontId="34" fillId="0" borderId="1" xfId="74" applyFont="1" applyBorder="1" applyAlignment="1">
      <alignment horizontal="center" vertical="center"/>
    </xf>
    <xf numFmtId="0" fontId="34" fillId="0" borderId="1" xfId="74" applyFont="1" applyBorder="1" applyAlignment="1">
      <alignment horizontal="center" vertical="center" wrapText="1"/>
    </xf>
    <xf numFmtId="176" fontId="34" fillId="0" borderId="0" xfId="0" applyNumberFormat="1" applyFont="1" applyAlignment="1">
      <alignment horizontal="center" vertical="center"/>
    </xf>
    <xf numFmtId="0" fontId="34" fillId="0" borderId="4" xfId="74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7" fillId="4" borderId="1" xfId="1" applyNumberFormat="1" applyFont="1" applyFill="1" applyBorder="1" applyAlignment="1" applyProtection="1">
      <alignment horizontal="center" vertical="center"/>
    </xf>
    <xf numFmtId="0" fontId="37" fillId="39" borderId="1" xfId="0" applyFont="1" applyFill="1" applyBorder="1" applyAlignment="1" applyProtection="1">
      <alignment horizontal="center" vertical="center"/>
      <protection locked="0"/>
    </xf>
    <xf numFmtId="0" fontId="34" fillId="36" borderId="4" xfId="74" applyFont="1" applyFill="1" applyBorder="1" applyAlignment="1">
      <alignment horizontal="center" vertical="center"/>
    </xf>
    <xf numFmtId="0" fontId="35" fillId="0" borderId="2" xfId="73" applyFont="1" applyBorder="1" applyAlignment="1">
      <alignment horizontal="center" vertical="center" wrapText="1" shrinkToFit="1"/>
    </xf>
    <xf numFmtId="0" fontId="36" fillId="3" borderId="21" xfId="73" applyFont="1" applyFill="1" applyBorder="1" applyAlignment="1">
      <alignment horizontal="center" vertical="center"/>
    </xf>
    <xf numFmtId="0" fontId="41" fillId="41" borderId="1" xfId="73" applyFont="1" applyFill="1" applyBorder="1" applyAlignment="1">
      <alignment horizontal="center" vertical="center"/>
    </xf>
    <xf numFmtId="14" fontId="35" fillId="0" borderId="0" xfId="0" applyNumberFormat="1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41" fillId="42" borderId="1" xfId="73" applyFont="1" applyFill="1" applyBorder="1" applyAlignment="1">
      <alignment horizontal="center" vertical="center"/>
    </xf>
    <xf numFmtId="0" fontId="36" fillId="3" borderId="24" xfId="73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center" wrapText="1" indent="1"/>
    </xf>
    <xf numFmtId="0" fontId="34" fillId="39" borderId="34" xfId="73" applyFont="1" applyFill="1" applyBorder="1" applyAlignment="1">
      <alignment horizontal="center" vertical="center"/>
    </xf>
    <xf numFmtId="0" fontId="34" fillId="38" borderId="32" xfId="0" applyFont="1" applyFill="1" applyBorder="1" applyAlignment="1">
      <alignment horizontal="center" vertical="center"/>
    </xf>
    <xf numFmtId="0" fontId="34" fillId="39" borderId="21" xfId="73" applyFont="1" applyFill="1" applyBorder="1" applyAlignment="1">
      <alignment horizontal="center" vertical="center" wrapText="1"/>
    </xf>
    <xf numFmtId="0" fontId="34" fillId="38" borderId="1" xfId="0" applyFont="1" applyFill="1" applyBorder="1" applyAlignment="1">
      <alignment horizontal="center" vertical="center"/>
    </xf>
    <xf numFmtId="0" fontId="34" fillId="39" borderId="24" xfId="73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77" fontId="37" fillId="4" borderId="1" xfId="1" applyNumberFormat="1" applyFont="1" applyFill="1" applyBorder="1" applyAlignment="1" applyProtection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44" fillId="43" borderId="0" xfId="0" applyFont="1" applyFill="1" applyAlignment="1">
      <alignment horizontal="center" vertical="center" wrapText="1"/>
    </xf>
    <xf numFmtId="0" fontId="44" fillId="43" borderId="0" xfId="73" applyFont="1" applyFill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73" applyFont="1" applyAlignment="1">
      <alignment horizontal="center" vertical="center"/>
    </xf>
    <xf numFmtId="0" fontId="45" fillId="44" borderId="0" xfId="73" applyFont="1" applyFill="1">
      <alignment vertical="center"/>
    </xf>
    <xf numFmtId="0" fontId="45" fillId="44" borderId="0" xfId="73" applyFont="1" applyFill="1" applyAlignment="1">
      <alignment horizontal="right" vertical="center"/>
    </xf>
    <xf numFmtId="0" fontId="34" fillId="2" borderId="1" xfId="0" applyFont="1" applyFill="1" applyBorder="1" applyAlignment="1">
      <alignment horizontal="center" vertical="center"/>
    </xf>
    <xf numFmtId="0" fontId="34" fillId="42" borderId="32" xfId="0" applyFont="1" applyFill="1" applyBorder="1" applyAlignment="1">
      <alignment horizontal="center" vertical="center"/>
    </xf>
    <xf numFmtId="177" fontId="37" fillId="42" borderId="10" xfId="0" applyNumberFormat="1" applyFont="1" applyFill="1" applyBorder="1" applyAlignment="1">
      <alignment horizontal="center" vertical="center" wrapText="1"/>
    </xf>
    <xf numFmtId="177" fontId="37" fillId="42" borderId="11" xfId="0" applyNumberFormat="1" applyFont="1" applyFill="1" applyBorder="1" applyAlignment="1">
      <alignment horizontal="center" vertical="center" wrapText="1"/>
    </xf>
    <xf numFmtId="0" fontId="37" fillId="44" borderId="33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37" fillId="39" borderId="33" xfId="0" applyFont="1" applyFill="1" applyBorder="1" applyAlignment="1" applyProtection="1">
      <alignment horizontal="center" vertical="center"/>
      <protection locked="0"/>
    </xf>
    <xf numFmtId="0" fontId="37" fillId="2" borderId="33" xfId="1" applyNumberFormat="1" applyFont="1" applyFill="1" applyBorder="1" applyAlignment="1" applyProtection="1">
      <alignment horizontal="center" vertical="center"/>
    </xf>
    <xf numFmtId="0" fontId="37" fillId="0" borderId="33" xfId="1" applyNumberFormat="1" applyFont="1" applyFill="1" applyBorder="1" applyAlignment="1" applyProtection="1">
      <alignment horizontal="center" vertical="center"/>
      <protection locked="0"/>
    </xf>
    <xf numFmtId="177" fontId="37" fillId="0" borderId="33" xfId="1" applyNumberFormat="1" applyFont="1" applyFill="1" applyBorder="1" applyAlignment="1" applyProtection="1">
      <alignment horizontal="center" vertical="center"/>
      <protection locked="0"/>
    </xf>
    <xf numFmtId="0" fontId="37" fillId="41" borderId="37" xfId="0" applyFont="1" applyFill="1" applyBorder="1" applyAlignment="1">
      <alignment horizontal="center" vertical="center"/>
    </xf>
    <xf numFmtId="0" fontId="36" fillId="3" borderId="34" xfId="73" applyFont="1" applyFill="1" applyBorder="1" applyAlignment="1">
      <alignment horizontal="center" vertical="center"/>
    </xf>
    <xf numFmtId="179" fontId="34" fillId="0" borderId="0" xfId="0" applyNumberFormat="1" applyFont="1">
      <alignment vertical="center"/>
    </xf>
    <xf numFmtId="179" fontId="36" fillId="0" borderId="0" xfId="0" applyNumberFormat="1" applyFont="1" applyAlignment="1">
      <alignment horizontal="left" vertical="center" wrapText="1"/>
    </xf>
    <xf numFmtId="179" fontId="11" fillId="0" borderId="0" xfId="0" applyNumberFormat="1" applyFont="1">
      <alignment vertical="center"/>
    </xf>
    <xf numFmtId="0" fontId="34" fillId="42" borderId="1" xfId="0" applyFont="1" applyFill="1" applyBorder="1" applyAlignment="1">
      <alignment horizontal="center" vertical="center"/>
    </xf>
    <xf numFmtId="180" fontId="36" fillId="0" borderId="0" xfId="0" applyNumberFormat="1" applyFont="1" applyAlignment="1">
      <alignment horizontal="right" vertical="center" wrapText="1"/>
    </xf>
    <xf numFmtId="178" fontId="37" fillId="2" borderId="1" xfId="1" applyNumberFormat="1" applyFont="1" applyFill="1" applyBorder="1" applyAlignment="1" applyProtection="1">
      <alignment horizontal="center" vertical="center"/>
    </xf>
    <xf numFmtId="178" fontId="37" fillId="2" borderId="33" xfId="1" applyNumberFormat="1" applyFont="1" applyFill="1" applyBorder="1" applyAlignment="1" applyProtection="1">
      <alignment horizontal="center" vertical="center"/>
    </xf>
    <xf numFmtId="0" fontId="34" fillId="42" borderId="35" xfId="0" applyFont="1" applyFill="1" applyBorder="1" applyAlignment="1">
      <alignment horizontal="center" vertical="center"/>
    </xf>
    <xf numFmtId="0" fontId="2" fillId="0" borderId="0" xfId="130">
      <alignment vertical="center"/>
    </xf>
    <xf numFmtId="179" fontId="11" fillId="0" borderId="0" xfId="0" applyNumberFormat="1" applyFont="1" applyAlignment="1">
      <alignment horizontal="center" vertical="center"/>
    </xf>
    <xf numFmtId="179" fontId="37" fillId="42" borderId="35" xfId="0" applyNumberFormat="1" applyFont="1" applyFill="1" applyBorder="1" applyAlignment="1">
      <alignment horizontal="center" vertical="center"/>
    </xf>
    <xf numFmtId="0" fontId="37" fillId="42" borderId="32" xfId="0" applyFont="1" applyFill="1" applyBorder="1" applyAlignment="1">
      <alignment horizontal="center" vertical="center"/>
    </xf>
    <xf numFmtId="179" fontId="34" fillId="42" borderId="1" xfId="0" applyNumberFormat="1" applyFont="1" applyFill="1" applyBorder="1" applyAlignment="1">
      <alignment horizontal="center" vertical="center"/>
    </xf>
    <xf numFmtId="0" fontId="34" fillId="42" borderId="2" xfId="0" applyFont="1" applyFill="1" applyBorder="1" applyAlignment="1">
      <alignment horizontal="center" vertical="center"/>
    </xf>
    <xf numFmtId="179" fontId="37" fillId="41" borderId="33" xfId="0" applyNumberFormat="1" applyFont="1" applyFill="1" applyBorder="1" applyAlignment="1">
      <alignment horizontal="center" vertical="center"/>
    </xf>
    <xf numFmtId="0" fontId="37" fillId="0" borderId="1" xfId="1" applyNumberFormat="1" applyFont="1" applyFill="1" applyBorder="1" applyAlignment="1" applyProtection="1">
      <alignment horizontal="center" vertical="center"/>
    </xf>
    <xf numFmtId="177" fontId="37" fillId="0" borderId="1" xfId="1" applyNumberFormat="1" applyFont="1" applyFill="1" applyBorder="1" applyAlignment="1" applyProtection="1">
      <alignment horizontal="center" vertical="center"/>
    </xf>
    <xf numFmtId="0" fontId="37" fillId="39" borderId="1" xfId="0" applyFont="1" applyFill="1" applyBorder="1" applyAlignment="1">
      <alignment horizontal="center" vertical="center"/>
    </xf>
    <xf numFmtId="0" fontId="34" fillId="4" borderId="1" xfId="1" applyNumberFormat="1" applyFont="1" applyFill="1" applyBorder="1" applyAlignment="1" applyProtection="1">
      <alignment horizontal="center" vertical="center"/>
    </xf>
    <xf numFmtId="0" fontId="34" fillId="0" borderId="2" xfId="1" applyNumberFormat="1" applyFont="1" applyFill="1" applyBorder="1" applyAlignment="1" applyProtection="1">
      <alignment horizontal="center" vertical="center"/>
    </xf>
    <xf numFmtId="0" fontId="34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37" xfId="1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14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horizontal="left" vertical="center"/>
    </xf>
    <xf numFmtId="14" fontId="41" fillId="0" borderId="1" xfId="73" applyNumberFormat="1" applyFont="1" applyBorder="1" applyAlignment="1">
      <alignment horizontal="center" vertical="center"/>
    </xf>
    <xf numFmtId="0" fontId="49" fillId="0" borderId="1" xfId="132" applyFill="1" applyBorder="1" applyAlignment="1" applyProtection="1">
      <alignment vertical="center" wrapText="1"/>
    </xf>
    <xf numFmtId="0" fontId="50" fillId="0" borderId="0" xfId="130" applyFont="1">
      <alignment vertical="center"/>
    </xf>
    <xf numFmtId="14" fontId="41" fillId="0" borderId="1" xfId="73" applyNumberFormat="1" applyFont="1" applyBorder="1" applyAlignment="1" applyProtection="1">
      <alignment horizontal="center" vertical="center"/>
      <protection locked="0"/>
    </xf>
    <xf numFmtId="0" fontId="37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45" fillId="43" borderId="0" xfId="0" applyFont="1" applyFill="1" applyAlignment="1">
      <alignment horizontal="center" vertical="center" wrapText="1"/>
    </xf>
    <xf numFmtId="0" fontId="34" fillId="43" borderId="0" xfId="0" applyFont="1" applyFill="1" applyAlignment="1">
      <alignment horizontal="center" vertical="center" wrapText="1"/>
    </xf>
    <xf numFmtId="0" fontId="34" fillId="4" borderId="4" xfId="74" applyFont="1" applyFill="1" applyBorder="1" applyAlignment="1">
      <alignment horizontal="center" vertical="center"/>
    </xf>
    <xf numFmtId="0" fontId="34" fillId="4" borderId="1" xfId="74" applyFont="1" applyFill="1" applyBorder="1" applyAlignment="1">
      <alignment horizontal="center" vertical="center"/>
    </xf>
    <xf numFmtId="0" fontId="34" fillId="4" borderId="1" xfId="74" applyFont="1" applyFill="1" applyBorder="1" applyAlignment="1">
      <alignment horizontal="center" vertical="center" wrapText="1"/>
    </xf>
    <xf numFmtId="0" fontId="34" fillId="4" borderId="21" xfId="1" applyNumberFormat="1" applyFont="1" applyFill="1" applyBorder="1" applyAlignment="1" applyProtection="1">
      <alignment horizontal="center" vertical="center"/>
    </xf>
    <xf numFmtId="0" fontId="34" fillId="4" borderId="41" xfId="1" applyNumberFormat="1" applyFont="1" applyFill="1" applyBorder="1" applyAlignment="1" applyProtection="1">
      <alignment horizontal="center" vertical="center"/>
    </xf>
    <xf numFmtId="0" fontId="34" fillId="0" borderId="21" xfId="1" applyNumberFormat="1" applyFont="1" applyFill="1" applyBorder="1" applyAlignment="1" applyProtection="1">
      <alignment horizontal="center" vertical="center"/>
    </xf>
    <xf numFmtId="0" fontId="34" fillId="0" borderId="41" xfId="1" applyNumberFormat="1" applyFont="1" applyFill="1" applyBorder="1" applyAlignment="1" applyProtection="1">
      <alignment horizontal="center" vertical="center"/>
    </xf>
    <xf numFmtId="0" fontId="34" fillId="0" borderId="24" xfId="1" applyNumberFormat="1" applyFont="1" applyFill="1" applyBorder="1" applyAlignment="1" applyProtection="1">
      <alignment horizontal="center" vertical="center"/>
    </xf>
    <xf numFmtId="0" fontId="34" fillId="0" borderId="42" xfId="1" applyNumberFormat="1" applyFont="1" applyFill="1" applyBorder="1" applyAlignment="1" applyProtection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4" fillId="44" borderId="0" xfId="0" applyFont="1" applyFill="1">
      <alignment vertical="center"/>
    </xf>
    <xf numFmtId="0" fontId="7" fillId="0" borderId="1" xfId="13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4" fillId="45" borderId="32" xfId="0" applyFont="1" applyFill="1" applyBorder="1" applyAlignment="1">
      <alignment horizontal="center" vertical="center"/>
    </xf>
    <xf numFmtId="0" fontId="34" fillId="45" borderId="1" xfId="0" applyFont="1" applyFill="1" applyBorder="1" applyAlignment="1">
      <alignment horizontal="center" vertical="center"/>
    </xf>
    <xf numFmtId="0" fontId="37" fillId="0" borderId="1" xfId="1" applyNumberFormat="1" applyFont="1" applyFill="1" applyBorder="1" applyAlignment="1" applyProtection="1">
      <alignment horizontal="center" vertical="center" shrinkToFit="1"/>
    </xf>
    <xf numFmtId="0" fontId="37" fillId="4" borderId="1" xfId="1" applyNumberFormat="1" applyFont="1" applyFill="1" applyBorder="1" applyAlignment="1" applyProtection="1">
      <alignment horizontal="center" vertical="center" shrinkToFit="1"/>
    </xf>
    <xf numFmtId="49" fontId="37" fillId="4" borderId="1" xfId="1" quotePrefix="1" applyNumberFormat="1" applyFont="1" applyFill="1" applyBorder="1" applyAlignment="1" applyProtection="1">
      <alignment horizontal="center" vertical="center" shrinkToFit="1"/>
    </xf>
    <xf numFmtId="0" fontId="37" fillId="4" borderId="2" xfId="1" applyNumberFormat="1" applyFont="1" applyFill="1" applyBorder="1" applyAlignment="1" applyProtection="1">
      <alignment horizontal="left" vertical="center" shrinkToFit="1"/>
    </xf>
    <xf numFmtId="49" fontId="37" fillId="0" borderId="1" xfId="1" applyNumberFormat="1" applyFont="1" applyFill="1" applyBorder="1" applyAlignment="1" applyProtection="1">
      <alignment horizontal="center" vertical="center" shrinkToFit="1"/>
    </xf>
    <xf numFmtId="0" fontId="37" fillId="0" borderId="2" xfId="1" applyNumberFormat="1" applyFont="1" applyFill="1" applyBorder="1" applyAlignment="1" applyProtection="1">
      <alignment horizontal="left" vertical="center" shrinkToFit="1"/>
    </xf>
    <xf numFmtId="49" fontId="37" fillId="0" borderId="1" xfId="1" quotePrefix="1" applyNumberFormat="1" applyFont="1" applyFill="1" applyBorder="1" applyAlignment="1" applyProtection="1">
      <alignment horizontal="center" vertical="center" shrinkToFit="1"/>
    </xf>
    <xf numFmtId="0" fontId="37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7" fillId="0" borderId="33" xfId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" xfId="1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33" xfId="1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51" fillId="0" borderId="1" xfId="130" applyFont="1" applyBorder="1">
      <alignment vertical="center"/>
    </xf>
    <xf numFmtId="0" fontId="37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37" fillId="0" borderId="42" xfId="1" applyNumberFormat="1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Border="1" applyAlignment="1">
      <alignment horizontal="center" vertical="center"/>
    </xf>
    <xf numFmtId="0" fontId="34" fillId="4" borderId="52" xfId="1" applyNumberFormat="1" applyFont="1" applyFill="1" applyBorder="1" applyAlignment="1" applyProtection="1">
      <alignment horizontal="center" vertical="center"/>
    </xf>
    <xf numFmtId="0" fontId="34" fillId="0" borderId="52" xfId="1" applyNumberFormat="1" applyFont="1" applyFill="1" applyBorder="1" applyAlignment="1" applyProtection="1">
      <alignment horizontal="center" vertical="center"/>
    </xf>
    <xf numFmtId="0" fontId="34" fillId="0" borderId="53" xfId="1" applyNumberFormat="1" applyFont="1" applyFill="1" applyBorder="1" applyAlignment="1" applyProtection="1">
      <alignment horizontal="center" vertical="center"/>
    </xf>
    <xf numFmtId="0" fontId="40" fillId="37" borderId="25" xfId="73" applyFont="1" applyFill="1" applyBorder="1" applyAlignment="1">
      <alignment horizontal="center" vertical="center"/>
    </xf>
    <xf numFmtId="0" fontId="40" fillId="37" borderId="22" xfId="73" applyFont="1" applyFill="1" applyBorder="1" applyAlignment="1">
      <alignment horizontal="center" vertical="center"/>
    </xf>
    <xf numFmtId="0" fontId="40" fillId="37" borderId="23" xfId="73" applyFont="1" applyFill="1" applyBorder="1" applyAlignment="1">
      <alignment horizontal="center" vertical="center"/>
    </xf>
    <xf numFmtId="0" fontId="38" fillId="0" borderId="9" xfId="73" applyFont="1" applyBorder="1" applyAlignment="1">
      <alignment horizontal="center" vertical="center" wrapText="1"/>
    </xf>
    <xf numFmtId="0" fontId="38" fillId="0" borderId="43" xfId="73" applyFont="1" applyBorder="1" applyAlignment="1">
      <alignment horizontal="center" vertical="center" wrapText="1"/>
    </xf>
    <xf numFmtId="0" fontId="38" fillId="0" borderId="2" xfId="73" applyFont="1" applyBorder="1" applyAlignment="1">
      <alignment horizontal="center" vertical="center" wrapText="1"/>
    </xf>
    <xf numFmtId="0" fontId="38" fillId="0" borderId="38" xfId="73" applyFont="1" applyBorder="1" applyAlignment="1">
      <alignment horizontal="center" vertical="center" wrapText="1"/>
    </xf>
    <xf numFmtId="0" fontId="38" fillId="0" borderId="37" xfId="73" applyFont="1" applyBorder="1" applyAlignment="1">
      <alignment horizontal="center" vertical="center" wrapText="1"/>
    </xf>
    <xf numFmtId="0" fontId="38" fillId="0" borderId="39" xfId="73" applyFont="1" applyBorder="1" applyAlignment="1">
      <alignment horizontal="center" vertical="center" wrapText="1"/>
    </xf>
    <xf numFmtId="0" fontId="37" fillId="42" borderId="6" xfId="0" applyFont="1" applyFill="1" applyBorder="1" applyAlignment="1">
      <alignment horizontal="center" vertical="center" wrapText="1"/>
    </xf>
    <xf numFmtId="0" fontId="37" fillId="42" borderId="5" xfId="0" applyFont="1" applyFill="1" applyBorder="1" applyAlignment="1">
      <alignment horizontal="center" vertical="center"/>
    </xf>
    <xf numFmtId="0" fontId="34" fillId="42" borderId="35" xfId="0" applyFont="1" applyFill="1" applyBorder="1" applyAlignment="1">
      <alignment horizontal="center" vertical="center"/>
    </xf>
    <xf numFmtId="0" fontId="34" fillId="42" borderId="36" xfId="0" applyFont="1" applyFill="1" applyBorder="1" applyAlignment="1">
      <alignment horizontal="center" vertical="center"/>
    </xf>
    <xf numFmtId="0" fontId="37" fillId="42" borderId="48" xfId="0" applyFont="1" applyFill="1" applyBorder="1" applyAlignment="1">
      <alignment horizontal="center" vertical="center" wrapText="1"/>
    </xf>
    <xf numFmtId="0" fontId="37" fillId="42" borderId="49" xfId="0" applyFont="1" applyFill="1" applyBorder="1" applyAlignment="1">
      <alignment horizontal="center" vertical="center" wrapText="1"/>
    </xf>
    <xf numFmtId="0" fontId="34" fillId="36" borderId="3" xfId="74" applyFont="1" applyFill="1" applyBorder="1" applyAlignment="1">
      <alignment horizontal="center" vertical="center"/>
    </xf>
    <xf numFmtId="0" fontId="34" fillId="36" borderId="4" xfId="74" applyFont="1" applyFill="1" applyBorder="1" applyAlignment="1">
      <alignment horizontal="center" vertical="center"/>
    </xf>
    <xf numFmtId="176" fontId="37" fillId="45" borderId="6" xfId="0" applyNumberFormat="1" applyFont="1" applyFill="1" applyBorder="1" applyAlignment="1">
      <alignment horizontal="center" vertical="center" wrapText="1"/>
    </xf>
    <xf numFmtId="176" fontId="37" fillId="45" borderId="5" xfId="0" applyNumberFormat="1" applyFont="1" applyFill="1" applyBorder="1" applyAlignment="1">
      <alignment horizontal="center" vertical="center"/>
    </xf>
    <xf numFmtId="177" fontId="37" fillId="42" borderId="8" xfId="0" applyNumberFormat="1" applyFont="1" applyFill="1" applyBorder="1" applyAlignment="1">
      <alignment horizontal="center" vertical="center" wrapText="1"/>
    </xf>
    <xf numFmtId="177" fontId="37" fillId="42" borderId="9" xfId="0" applyNumberFormat="1" applyFont="1" applyFill="1" applyBorder="1" applyAlignment="1">
      <alignment horizontal="center" vertical="center" wrapText="1"/>
    </xf>
    <xf numFmtId="179" fontId="37" fillId="42" borderId="8" xfId="0" applyNumberFormat="1" applyFont="1" applyFill="1" applyBorder="1" applyAlignment="1">
      <alignment horizontal="center" vertical="center" wrapText="1"/>
    </xf>
    <xf numFmtId="179" fontId="37" fillId="42" borderId="9" xfId="0" applyNumberFormat="1" applyFont="1" applyFill="1" applyBorder="1" applyAlignment="1">
      <alignment horizontal="center" vertical="center"/>
    </xf>
    <xf numFmtId="0" fontId="37" fillId="42" borderId="8" xfId="0" applyFont="1" applyFill="1" applyBorder="1" applyAlignment="1">
      <alignment horizontal="center" vertical="center"/>
    </xf>
    <xf numFmtId="0" fontId="37" fillId="42" borderId="9" xfId="0" applyFont="1" applyFill="1" applyBorder="1" applyAlignment="1">
      <alignment horizontal="center" vertical="center"/>
    </xf>
    <xf numFmtId="0" fontId="37" fillId="42" borderId="47" xfId="0" applyFont="1" applyFill="1" applyBorder="1" applyAlignment="1">
      <alignment horizontal="center" vertical="center" wrapText="1"/>
    </xf>
    <xf numFmtId="0" fontId="37" fillId="42" borderId="31" xfId="0" applyFont="1" applyFill="1" applyBorder="1" applyAlignment="1">
      <alignment horizontal="center" vertical="center" wrapText="1"/>
    </xf>
    <xf numFmtId="0" fontId="37" fillId="42" borderId="6" xfId="0" applyFont="1" applyFill="1" applyBorder="1" applyAlignment="1">
      <alignment horizontal="center" vertical="center"/>
    </xf>
    <xf numFmtId="0" fontId="37" fillId="42" borderId="50" xfId="0" applyFont="1" applyFill="1" applyBorder="1" applyAlignment="1">
      <alignment horizontal="center" vertical="center" wrapText="1"/>
    </xf>
    <xf numFmtId="0" fontId="37" fillId="42" borderId="51" xfId="0" applyFont="1" applyFill="1" applyBorder="1" applyAlignment="1">
      <alignment horizontal="center" vertical="center" wrapText="1"/>
    </xf>
    <xf numFmtId="0" fontId="37" fillId="39" borderId="30" xfId="0" applyFont="1" applyFill="1" applyBorder="1" applyAlignment="1">
      <alignment horizontal="center" vertical="center"/>
    </xf>
    <xf numFmtId="0" fontId="37" fillId="39" borderId="31" xfId="0" applyFont="1" applyFill="1" applyBorder="1" applyAlignment="1">
      <alignment horizontal="center" vertical="center"/>
    </xf>
    <xf numFmtId="0" fontId="37" fillId="38" borderId="7" xfId="0" applyFont="1" applyFill="1" applyBorder="1" applyAlignment="1">
      <alignment horizontal="center" vertical="center"/>
    </xf>
    <xf numFmtId="0" fontId="37" fillId="38" borderId="6" xfId="0" applyFont="1" applyFill="1" applyBorder="1" applyAlignment="1">
      <alignment horizontal="center" vertical="center"/>
    </xf>
    <xf numFmtId="0" fontId="37" fillId="38" borderId="5" xfId="0" applyFont="1" applyFill="1" applyBorder="1" applyAlignment="1">
      <alignment horizontal="center" vertical="center"/>
    </xf>
    <xf numFmtId="0" fontId="41" fillId="44" borderId="3" xfId="0" applyFont="1" applyFill="1" applyBorder="1" applyAlignment="1">
      <alignment horizontal="center" vertical="center"/>
    </xf>
    <xf numFmtId="0" fontId="41" fillId="44" borderId="4" xfId="0" applyFont="1" applyFill="1" applyBorder="1" applyAlignment="1">
      <alignment horizontal="center" vertical="center"/>
    </xf>
    <xf numFmtId="0" fontId="54" fillId="0" borderId="2" xfId="133" applyFont="1" applyBorder="1" applyAlignment="1">
      <alignment horizontal="center" vertical="center" wrapText="1"/>
    </xf>
    <xf numFmtId="0" fontId="54" fillId="0" borderId="3" xfId="133" applyFont="1" applyBorder="1" applyAlignment="1">
      <alignment horizontal="center" vertical="center" wrapText="1"/>
    </xf>
    <xf numFmtId="0" fontId="54" fillId="0" borderId="4" xfId="133" applyFont="1" applyBorder="1" applyAlignment="1">
      <alignment horizontal="center" vertical="center" wrapText="1"/>
    </xf>
    <xf numFmtId="0" fontId="36" fillId="0" borderId="2" xfId="133" applyFont="1" applyBorder="1" applyAlignment="1">
      <alignment horizontal="left" vertical="center" wrapText="1"/>
    </xf>
    <xf numFmtId="0" fontId="36" fillId="0" borderId="3" xfId="133" applyFont="1" applyBorder="1" applyAlignment="1">
      <alignment horizontal="left" vertical="center" wrapText="1"/>
    </xf>
    <xf numFmtId="0" fontId="36" fillId="0" borderId="4" xfId="133" applyFont="1" applyBorder="1" applyAlignment="1">
      <alignment horizontal="left" vertical="center" wrapText="1"/>
    </xf>
    <xf numFmtId="0" fontId="37" fillId="38" borderId="6" xfId="0" applyFont="1" applyFill="1" applyBorder="1" applyAlignment="1">
      <alignment horizontal="center" vertical="center" wrapText="1"/>
    </xf>
    <xf numFmtId="0" fontId="35" fillId="0" borderId="2" xfId="73" applyFont="1" applyBorder="1" applyAlignment="1">
      <alignment horizontal="center" vertical="center"/>
    </xf>
    <xf numFmtId="0" fontId="35" fillId="0" borderId="27" xfId="73" applyFont="1" applyBorder="1" applyAlignment="1">
      <alignment horizontal="center" vertical="center"/>
    </xf>
    <xf numFmtId="0" fontId="35" fillId="0" borderId="28" xfId="73" applyFont="1" applyBorder="1" applyAlignment="1">
      <alignment horizontal="left" vertical="center" wrapText="1" shrinkToFit="1"/>
    </xf>
    <xf numFmtId="0" fontId="35" fillId="0" borderId="26" xfId="73" applyFont="1" applyBorder="1" applyAlignment="1">
      <alignment horizontal="left" vertical="center" wrapText="1" shrinkToFit="1"/>
    </xf>
    <xf numFmtId="0" fontId="35" fillId="0" borderId="29" xfId="73" applyFont="1" applyBorder="1" applyAlignment="1">
      <alignment horizontal="left" vertical="center" wrapText="1" shrinkToFit="1"/>
    </xf>
    <xf numFmtId="0" fontId="35" fillId="0" borderId="4" xfId="73" applyFont="1" applyBorder="1" applyAlignment="1">
      <alignment horizontal="left" vertical="center" wrapText="1" shrinkToFit="1"/>
    </xf>
    <xf numFmtId="0" fontId="39" fillId="40" borderId="2" xfId="73" applyFont="1" applyFill="1" applyBorder="1" applyAlignment="1">
      <alignment horizontal="center" vertical="center"/>
    </xf>
    <xf numFmtId="0" fontId="39" fillId="40" borderId="3" xfId="73" applyFont="1" applyFill="1" applyBorder="1" applyAlignment="1">
      <alignment horizontal="center" vertical="center"/>
    </xf>
    <xf numFmtId="0" fontId="39" fillId="40" borderId="4" xfId="73" applyFont="1" applyFill="1" applyBorder="1" applyAlignment="1">
      <alignment horizontal="center" vertical="center"/>
    </xf>
    <xf numFmtId="0" fontId="35" fillId="0" borderId="28" xfId="73" applyFont="1" applyBorder="1" applyAlignment="1" applyProtection="1">
      <alignment horizontal="left" vertical="center" wrapText="1" shrinkToFit="1"/>
      <protection locked="0"/>
    </xf>
    <xf numFmtId="0" fontId="35" fillId="0" borderId="26" xfId="73" applyFont="1" applyBorder="1" applyAlignment="1" applyProtection="1">
      <alignment horizontal="left" vertical="center" wrapText="1" shrinkToFit="1"/>
      <protection locked="0"/>
    </xf>
    <xf numFmtId="0" fontId="35" fillId="0" borderId="29" xfId="73" applyFont="1" applyBorder="1" applyAlignment="1" applyProtection="1">
      <alignment horizontal="left" vertical="center" wrapText="1" shrinkToFit="1"/>
      <protection locked="0"/>
    </xf>
    <xf numFmtId="0" fontId="35" fillId="0" borderId="4" xfId="73" applyFont="1" applyBorder="1" applyAlignment="1" applyProtection="1">
      <alignment horizontal="left" vertical="center" wrapText="1" shrinkToFit="1"/>
      <protection locked="0"/>
    </xf>
    <xf numFmtId="0" fontId="38" fillId="0" borderId="35" xfId="73" applyFont="1" applyBorder="1" applyAlignment="1">
      <alignment horizontal="center" vertical="center" wrapText="1"/>
    </xf>
    <xf numFmtId="0" fontId="38" fillId="0" borderId="40" xfId="73" applyFont="1" applyBorder="1" applyAlignment="1">
      <alignment horizontal="center" vertical="center" wrapText="1"/>
    </xf>
    <xf numFmtId="0" fontId="7" fillId="0" borderId="6" xfId="130" applyFont="1" applyBorder="1" applyAlignment="1">
      <alignment horizontal="center" vertical="top" wrapText="1"/>
    </xf>
    <xf numFmtId="0" fontId="7" fillId="0" borderId="7" xfId="130" applyFont="1" applyBorder="1" applyAlignment="1">
      <alignment horizontal="center" vertical="top" wrapText="1"/>
    </xf>
    <xf numFmtId="0" fontId="7" fillId="0" borderId="5" xfId="130" applyFont="1" applyBorder="1" applyAlignment="1">
      <alignment horizontal="center" vertical="top" wrapText="1"/>
    </xf>
    <xf numFmtId="0" fontId="53" fillId="0" borderId="6" xfId="130" applyFont="1" applyBorder="1" applyAlignment="1">
      <alignment vertical="center" wrapText="1"/>
    </xf>
    <xf numFmtId="0" fontId="47" fillId="0" borderId="7" xfId="130" applyFont="1" applyBorder="1" applyAlignment="1">
      <alignment vertical="center" wrapText="1"/>
    </xf>
    <xf numFmtId="0" fontId="47" fillId="0" borderId="5" xfId="130" applyFont="1" applyBorder="1" applyAlignment="1">
      <alignment vertical="center" wrapText="1"/>
    </xf>
    <xf numFmtId="0" fontId="54" fillId="0" borderId="2" xfId="133" applyFont="1" applyBorder="1" applyAlignment="1" applyProtection="1">
      <alignment horizontal="center" vertical="center" wrapText="1"/>
      <protection locked="0"/>
    </xf>
    <xf numFmtId="0" fontId="54" fillId="0" borderId="3" xfId="133" applyFont="1" applyBorder="1" applyAlignment="1" applyProtection="1">
      <alignment horizontal="center" vertical="center" wrapText="1"/>
      <protection locked="0"/>
    </xf>
    <xf numFmtId="0" fontId="54" fillId="0" borderId="4" xfId="133" applyFont="1" applyBorder="1" applyAlignment="1" applyProtection="1">
      <alignment horizontal="center" vertical="center" wrapText="1"/>
      <protection locked="0"/>
    </xf>
  </cellXfs>
  <cellStyles count="134">
    <cellStyle name="20% - アクセント 1 2" xfId="18" xr:uid="{00000000-0005-0000-0000-000000000000}"/>
    <cellStyle name="20% - アクセント 2 2" xfId="19" xr:uid="{00000000-0005-0000-0000-000001000000}"/>
    <cellStyle name="20% - アクセント 3 2" xfId="20" xr:uid="{00000000-0005-0000-0000-000002000000}"/>
    <cellStyle name="20% - アクセント 4 2" xfId="21" xr:uid="{00000000-0005-0000-0000-000003000000}"/>
    <cellStyle name="20% - アクセント 5 2" xfId="22" xr:uid="{00000000-0005-0000-0000-000004000000}"/>
    <cellStyle name="20% - アクセント 6 2" xfId="23" xr:uid="{00000000-0005-0000-0000-000005000000}"/>
    <cellStyle name="40% - アクセント 1 2" xfId="24" xr:uid="{00000000-0005-0000-0000-000006000000}"/>
    <cellStyle name="40% - アクセント 2 2" xfId="25" xr:uid="{00000000-0005-0000-0000-000007000000}"/>
    <cellStyle name="40% - アクセント 3 2" xfId="26" xr:uid="{00000000-0005-0000-0000-000008000000}"/>
    <cellStyle name="40% - アクセント 4 2" xfId="27" xr:uid="{00000000-0005-0000-0000-000009000000}"/>
    <cellStyle name="40% - アクセント 5 2" xfId="28" xr:uid="{00000000-0005-0000-0000-00000A000000}"/>
    <cellStyle name="40% - アクセント 6 2" xfId="29" xr:uid="{00000000-0005-0000-0000-00000B000000}"/>
    <cellStyle name="60% - アクセント 1 2" xfId="30" xr:uid="{00000000-0005-0000-0000-00000C000000}"/>
    <cellStyle name="60% - アクセント 2 2" xfId="31" xr:uid="{00000000-0005-0000-0000-00000D000000}"/>
    <cellStyle name="60% - アクセント 3 2" xfId="32" xr:uid="{00000000-0005-0000-0000-00000E000000}"/>
    <cellStyle name="60% - アクセント 4 2" xfId="33" xr:uid="{00000000-0005-0000-0000-00000F000000}"/>
    <cellStyle name="60% - アクセント 5 2" xfId="34" xr:uid="{00000000-0005-0000-0000-000010000000}"/>
    <cellStyle name="60% - アクセント 6 2" xfId="35" xr:uid="{00000000-0005-0000-0000-000011000000}"/>
    <cellStyle name="アクセント 1 2" xfId="36" xr:uid="{00000000-0005-0000-0000-000012000000}"/>
    <cellStyle name="アクセント 2 2" xfId="37" xr:uid="{00000000-0005-0000-0000-000013000000}"/>
    <cellStyle name="アクセント 3 2" xfId="38" xr:uid="{00000000-0005-0000-0000-000014000000}"/>
    <cellStyle name="アクセント 4 2" xfId="39" xr:uid="{00000000-0005-0000-0000-000015000000}"/>
    <cellStyle name="アクセント 5 2" xfId="40" xr:uid="{00000000-0005-0000-0000-000016000000}"/>
    <cellStyle name="アクセント 6 2" xfId="41" xr:uid="{00000000-0005-0000-0000-000017000000}"/>
    <cellStyle name="タイトル 2" xfId="42" xr:uid="{00000000-0005-0000-0000-000018000000}"/>
    <cellStyle name="チェック セル 2" xfId="43" xr:uid="{00000000-0005-0000-0000-000019000000}"/>
    <cellStyle name="どちらでもない 2" xfId="44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15" xr:uid="{00000000-0005-0000-0000-00001D000000}"/>
    <cellStyle name="パーセント 2 2 2 2" xfId="79" xr:uid="{00000000-0005-0000-0000-00001E000000}"/>
    <cellStyle name="パーセント 2 2 2 3" xfId="80" xr:uid="{00000000-0005-0000-0000-00001F000000}"/>
    <cellStyle name="パーセント 2 2 3" xfId="81" xr:uid="{00000000-0005-0000-0000-000020000000}"/>
    <cellStyle name="パーセント 2 2 3 2" xfId="82" xr:uid="{00000000-0005-0000-0000-000021000000}"/>
    <cellStyle name="パーセント 2 2 3 3" xfId="83" xr:uid="{00000000-0005-0000-0000-000022000000}"/>
    <cellStyle name="パーセント 2 2 4" xfId="84" xr:uid="{00000000-0005-0000-0000-000023000000}"/>
    <cellStyle name="パーセント 2 2 4 2" xfId="85" xr:uid="{00000000-0005-0000-0000-000024000000}"/>
    <cellStyle name="パーセント 2 2 4 3" xfId="86" xr:uid="{00000000-0005-0000-0000-000025000000}"/>
    <cellStyle name="パーセント 2 2 5" xfId="87" xr:uid="{00000000-0005-0000-0000-000026000000}"/>
    <cellStyle name="パーセント 2 2 6" xfId="88" xr:uid="{00000000-0005-0000-0000-000027000000}"/>
    <cellStyle name="パーセント 2 3" xfId="12" xr:uid="{00000000-0005-0000-0000-000028000000}"/>
    <cellStyle name="パーセント 2 3 2" xfId="89" xr:uid="{00000000-0005-0000-0000-000029000000}"/>
    <cellStyle name="パーセント 2 3 3" xfId="90" xr:uid="{00000000-0005-0000-0000-00002A000000}"/>
    <cellStyle name="パーセント 2 4" xfId="45" xr:uid="{00000000-0005-0000-0000-00002B000000}"/>
    <cellStyle name="パーセント 2 4 2" xfId="91" xr:uid="{00000000-0005-0000-0000-00002C000000}"/>
    <cellStyle name="パーセント 2 4 3" xfId="92" xr:uid="{00000000-0005-0000-0000-00002D000000}"/>
    <cellStyle name="パーセント 2 5" xfId="93" xr:uid="{00000000-0005-0000-0000-00002E000000}"/>
    <cellStyle name="パーセント 2 5 2" xfId="94" xr:uid="{00000000-0005-0000-0000-00002F000000}"/>
    <cellStyle name="パーセント 2 5 3" xfId="95" xr:uid="{00000000-0005-0000-0000-000030000000}"/>
    <cellStyle name="パーセント 2 6" xfId="96" xr:uid="{00000000-0005-0000-0000-000031000000}"/>
    <cellStyle name="パーセント 2 7" xfId="97" xr:uid="{00000000-0005-0000-0000-000032000000}"/>
    <cellStyle name="ハイパーリンク" xfId="132" builtinId="8"/>
    <cellStyle name="ハイパーリンク 2" xfId="4" xr:uid="{00000000-0005-0000-0000-000033000000}"/>
    <cellStyle name="ハイパーリンク 3" xfId="131" xr:uid="{5F28B891-0B10-4C84-9947-38E8880B0EA9}"/>
    <cellStyle name="メモ 2" xfId="46" xr:uid="{00000000-0005-0000-0000-000034000000}"/>
    <cellStyle name="リンク セル 2" xfId="47" xr:uid="{00000000-0005-0000-0000-000035000000}"/>
    <cellStyle name="悪い 2" xfId="48" xr:uid="{00000000-0005-0000-0000-000036000000}"/>
    <cellStyle name="計算 2" xfId="49" xr:uid="{00000000-0005-0000-0000-000037000000}"/>
    <cellStyle name="警告文 2" xfId="50" xr:uid="{00000000-0005-0000-0000-000038000000}"/>
    <cellStyle name="桁区切り" xfId="1" builtinId="6"/>
    <cellStyle name="桁区切り 2" xfId="51" xr:uid="{00000000-0005-0000-0000-00003A000000}"/>
    <cellStyle name="桁区切り 3" xfId="52" xr:uid="{00000000-0005-0000-0000-00003B000000}"/>
    <cellStyle name="桁区切り 4" xfId="53" xr:uid="{00000000-0005-0000-0000-00003C000000}"/>
    <cellStyle name="桁区切り 5" xfId="17" xr:uid="{00000000-0005-0000-0000-00003D000000}"/>
    <cellStyle name="桁区切り 6" xfId="77" xr:uid="{00000000-0005-0000-0000-00003E000000}"/>
    <cellStyle name="見出し 1 2" xfId="54" xr:uid="{00000000-0005-0000-0000-00003F000000}"/>
    <cellStyle name="見出し 2 2" xfId="55" xr:uid="{00000000-0005-0000-0000-000040000000}"/>
    <cellStyle name="見出し 3 2" xfId="56" xr:uid="{00000000-0005-0000-0000-000041000000}"/>
    <cellStyle name="見出し 4 2" xfId="57" xr:uid="{00000000-0005-0000-0000-000042000000}"/>
    <cellStyle name="集計 2" xfId="58" xr:uid="{00000000-0005-0000-0000-000043000000}"/>
    <cellStyle name="出力 2" xfId="59" xr:uid="{00000000-0005-0000-0000-000044000000}"/>
    <cellStyle name="説明文 2" xfId="60" xr:uid="{00000000-0005-0000-0000-000045000000}"/>
    <cellStyle name="通貨 2" xfId="61" xr:uid="{00000000-0005-0000-0000-000046000000}"/>
    <cellStyle name="入力 2" xfId="62" xr:uid="{00000000-0005-0000-0000-000047000000}"/>
    <cellStyle name="標準" xfId="0" builtinId="0"/>
    <cellStyle name="標準 2" xfId="3" xr:uid="{00000000-0005-0000-0000-000049000000}"/>
    <cellStyle name="標準 2 2" xfId="5" xr:uid="{00000000-0005-0000-0000-00004A000000}"/>
    <cellStyle name="標準 2 2 2" xfId="8" xr:uid="{00000000-0005-0000-0000-00004B000000}"/>
    <cellStyle name="標準 2 2 2 2" xfId="14" xr:uid="{00000000-0005-0000-0000-00004C000000}"/>
    <cellStyle name="標準 2 2 2 2 2" xfId="98" xr:uid="{00000000-0005-0000-0000-00004D000000}"/>
    <cellStyle name="標準 2 2 2 2 3" xfId="99" xr:uid="{00000000-0005-0000-0000-00004E000000}"/>
    <cellStyle name="標準 2 2 2 3" xfId="100" xr:uid="{00000000-0005-0000-0000-00004F000000}"/>
    <cellStyle name="標準 2 2 2 3 2" xfId="101" xr:uid="{00000000-0005-0000-0000-000050000000}"/>
    <cellStyle name="標準 2 2 2 3 3" xfId="102" xr:uid="{00000000-0005-0000-0000-000051000000}"/>
    <cellStyle name="標準 2 2 2 4" xfId="103" xr:uid="{00000000-0005-0000-0000-000052000000}"/>
    <cellStyle name="標準 2 2 2 4 2" xfId="104" xr:uid="{00000000-0005-0000-0000-000053000000}"/>
    <cellStyle name="標準 2 2 2 4 3" xfId="105" xr:uid="{00000000-0005-0000-0000-000054000000}"/>
    <cellStyle name="標準 2 2 2 5" xfId="106" xr:uid="{00000000-0005-0000-0000-000055000000}"/>
    <cellStyle name="標準 2 2 2 6" xfId="107" xr:uid="{00000000-0005-0000-0000-000056000000}"/>
    <cellStyle name="標準 2 2 3" xfId="11" xr:uid="{00000000-0005-0000-0000-000057000000}"/>
    <cellStyle name="標準 2 2 3 2" xfId="108" xr:uid="{00000000-0005-0000-0000-000058000000}"/>
    <cellStyle name="標準 2 2 3 3" xfId="109" xr:uid="{00000000-0005-0000-0000-000059000000}"/>
    <cellStyle name="標準 2 2 4" xfId="63" xr:uid="{00000000-0005-0000-0000-00005A000000}"/>
    <cellStyle name="標準 2 2 4 2" xfId="110" xr:uid="{00000000-0005-0000-0000-00005B000000}"/>
    <cellStyle name="標準 2 2 4 3" xfId="111" xr:uid="{00000000-0005-0000-0000-00005C000000}"/>
    <cellStyle name="標準 2 2 5" xfId="64" xr:uid="{00000000-0005-0000-0000-00005D000000}"/>
    <cellStyle name="標準 2 2 5 2" xfId="112" xr:uid="{00000000-0005-0000-0000-00005E000000}"/>
    <cellStyle name="標準 2 2 5 3" xfId="113" xr:uid="{00000000-0005-0000-0000-00005F000000}"/>
    <cellStyle name="標準 2 2 6" xfId="114" xr:uid="{00000000-0005-0000-0000-000060000000}"/>
    <cellStyle name="標準 2 2 7" xfId="115" xr:uid="{00000000-0005-0000-0000-000061000000}"/>
    <cellStyle name="標準 2 3" xfId="65" xr:uid="{00000000-0005-0000-0000-000062000000}"/>
    <cellStyle name="標準 2 4" xfId="66" xr:uid="{00000000-0005-0000-0000-000063000000}"/>
    <cellStyle name="標準 3" xfId="2" xr:uid="{00000000-0005-0000-0000-000064000000}"/>
    <cellStyle name="標準 3 2" xfId="7" xr:uid="{00000000-0005-0000-0000-000065000000}"/>
    <cellStyle name="標準 3 2 2" xfId="13" xr:uid="{00000000-0005-0000-0000-000066000000}"/>
    <cellStyle name="標準 3 2 2 2" xfId="116" xr:uid="{00000000-0005-0000-0000-000067000000}"/>
    <cellStyle name="標準 3 2 2 3" xfId="117" xr:uid="{00000000-0005-0000-0000-000068000000}"/>
    <cellStyle name="標準 3 2 3" xfId="67" xr:uid="{00000000-0005-0000-0000-000069000000}"/>
    <cellStyle name="標準 3 2 3 2" xfId="118" xr:uid="{00000000-0005-0000-0000-00006A000000}"/>
    <cellStyle name="標準 3 2 3 3" xfId="119" xr:uid="{00000000-0005-0000-0000-00006B000000}"/>
    <cellStyle name="標準 3 2 4" xfId="120" xr:uid="{00000000-0005-0000-0000-00006C000000}"/>
    <cellStyle name="標準 3 2 4 2" xfId="121" xr:uid="{00000000-0005-0000-0000-00006D000000}"/>
    <cellStyle name="標準 3 2 4 3" xfId="122" xr:uid="{00000000-0005-0000-0000-00006E000000}"/>
    <cellStyle name="標準 3 2 5" xfId="123" xr:uid="{00000000-0005-0000-0000-00006F000000}"/>
    <cellStyle name="標準 3 2 6" xfId="124" xr:uid="{00000000-0005-0000-0000-000070000000}"/>
    <cellStyle name="標準 3 3" xfId="10" xr:uid="{00000000-0005-0000-0000-000071000000}"/>
    <cellStyle name="標準 3 3 2" xfId="68" xr:uid="{00000000-0005-0000-0000-000072000000}"/>
    <cellStyle name="標準 3 3 3" xfId="125" xr:uid="{00000000-0005-0000-0000-000073000000}"/>
    <cellStyle name="標準 3 4" xfId="69" xr:uid="{00000000-0005-0000-0000-000074000000}"/>
    <cellStyle name="標準 3 4 2" xfId="70" xr:uid="{00000000-0005-0000-0000-000075000000}"/>
    <cellStyle name="標準 3 4 3" xfId="126" xr:uid="{00000000-0005-0000-0000-000076000000}"/>
    <cellStyle name="標準 3 5" xfId="71" xr:uid="{00000000-0005-0000-0000-000077000000}"/>
    <cellStyle name="標準 3 5 2" xfId="127" xr:uid="{00000000-0005-0000-0000-000078000000}"/>
    <cellStyle name="標準 3 5 3" xfId="128" xr:uid="{00000000-0005-0000-0000-000079000000}"/>
    <cellStyle name="標準 3 6" xfId="72" xr:uid="{00000000-0005-0000-0000-00007A000000}"/>
    <cellStyle name="標準 3 7" xfId="129" xr:uid="{00000000-0005-0000-0000-00007B000000}"/>
    <cellStyle name="標準 4" xfId="73" xr:uid="{00000000-0005-0000-0000-00007C000000}"/>
    <cellStyle name="標準 4 2" xfId="133" xr:uid="{3E43E65F-FFBC-425F-8371-36583BD5CCDD}"/>
    <cellStyle name="標準 5" xfId="74" xr:uid="{00000000-0005-0000-0000-00007D000000}"/>
    <cellStyle name="標準 6" xfId="16" xr:uid="{00000000-0005-0000-0000-00007E000000}"/>
    <cellStyle name="標準 6 2" xfId="78" xr:uid="{00000000-0005-0000-0000-00007F000000}"/>
    <cellStyle name="標準 7" xfId="76" xr:uid="{00000000-0005-0000-0000-000080000000}"/>
    <cellStyle name="標準 8" xfId="130" xr:uid="{33C7CC05-CCDA-4143-8CFE-09C3553A4858}"/>
    <cellStyle name="良い 2" xfId="75" xr:uid="{00000000-0005-0000-0000-000081000000}"/>
  </cellStyles>
  <dxfs count="2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2CDDC"/>
      <color rgb="FFFFFFCC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1010944</xdr:colOff>
      <xdr:row>2</xdr:row>
      <xdr:rowOff>38966</xdr:rowOff>
    </xdr:from>
    <xdr:to>
      <xdr:col>17</xdr:col>
      <xdr:colOff>2044956</xdr:colOff>
      <xdr:row>3</xdr:row>
      <xdr:rowOff>892715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D61BE7D-A677-43FE-8957-7AA536CB46DC}"/>
            </a:ext>
          </a:extLst>
        </xdr:cNvPr>
        <xdr:cNvGrpSpPr/>
      </xdr:nvGrpSpPr>
      <xdr:grpSpPr>
        <a:xfrm>
          <a:off x="39176407" y="2480830"/>
          <a:ext cx="6419966" cy="2779877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875B298-BE67-43E8-85A4-66C894B4AB6C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B7627AFD-0695-4A2E-9E1E-F9C356B9DC8C}"/>
              </a:ext>
            </a:extLst>
          </xdr:cNvPr>
          <xdr:cNvGrpSpPr/>
        </xdr:nvGrpSpPr>
        <xdr:grpSpPr>
          <a:xfrm>
            <a:off x="25431452" y="849725"/>
            <a:ext cx="4873264" cy="514041"/>
            <a:chOff x="20809325" y="530440"/>
            <a:chExt cx="2282356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E4F8FA43-7A26-4F3B-8F41-44363B9EB44E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D27C9782-6A34-4C32-A807-964864AB395F}"/>
                </a:ext>
              </a:extLst>
            </xdr:cNvPr>
            <xdr:cNvSpPr/>
          </xdr:nvSpPr>
          <xdr:spPr>
            <a:xfrm>
              <a:off x="21761824" y="530440"/>
              <a:ext cx="132985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C51ECB36-BDC6-4849-B1AD-85CCA1BD8994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1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1045DE7C-8E60-40D5-93B8-30A61A783BFB}"/>
              </a:ext>
            </a:extLst>
          </xdr:cNvPr>
          <xdr:cNvGrpSpPr/>
        </xdr:nvGrpSpPr>
        <xdr:grpSpPr>
          <a:xfrm>
            <a:off x="25407428" y="1584070"/>
            <a:ext cx="4957910" cy="514041"/>
            <a:chOff x="20809325" y="530440"/>
            <a:chExt cx="2321857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E3B146B5-1C9F-446A-92B5-04BF3DB9E3AE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B3CCE70A-E035-49D0-9EB1-77696CD6B400}"/>
                </a:ext>
              </a:extLst>
            </xdr:cNvPr>
            <xdr:cNvSpPr/>
          </xdr:nvSpPr>
          <xdr:spPr>
            <a:xfrm>
              <a:off x="21761823" y="530440"/>
              <a:ext cx="1369359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2C4530D3-18D5-46D5-A13F-03C830931DBB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4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8793C1C4-873E-4A76-9BB7-805F2F8A4F1C}"/>
              </a:ext>
            </a:extLst>
          </xdr:cNvPr>
          <xdr:cNvGrpSpPr/>
        </xdr:nvGrpSpPr>
        <xdr:grpSpPr>
          <a:xfrm>
            <a:off x="25407441" y="2326559"/>
            <a:ext cx="5004041" cy="513770"/>
            <a:chOff x="20809325" y="534306"/>
            <a:chExt cx="2343508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DC8F27F5-0AAF-445E-83F0-1A67DFE25364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398D4861-0903-4224-974A-05604672CAEC}"/>
                </a:ext>
              </a:extLst>
            </xdr:cNvPr>
            <xdr:cNvSpPr/>
          </xdr:nvSpPr>
          <xdr:spPr>
            <a:xfrm>
              <a:off x="21761821" y="534306"/>
              <a:ext cx="1391012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94824947-2F8E-4429-B2F9-C1D246DF6E7E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89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1350818</xdr:colOff>
      <xdr:row>2</xdr:row>
      <xdr:rowOff>64943</xdr:rowOff>
    </xdr:from>
    <xdr:to>
      <xdr:col>27</xdr:col>
      <xdr:colOff>575828</xdr:colOff>
      <xdr:row>3</xdr:row>
      <xdr:rowOff>419408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C036AA7-6B34-46E2-85F8-FEC0343ED64B}"/>
            </a:ext>
          </a:extLst>
        </xdr:cNvPr>
        <xdr:cNvSpPr/>
      </xdr:nvSpPr>
      <xdr:spPr>
        <a:xfrm>
          <a:off x="45997091" y="1952625"/>
          <a:ext cx="8143873" cy="186114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1</xdr:col>
      <xdr:colOff>1995305</xdr:colOff>
      <xdr:row>19</xdr:row>
      <xdr:rowOff>294409</xdr:rowOff>
    </xdr:from>
    <xdr:to>
      <xdr:col>3</xdr:col>
      <xdr:colOff>38351</xdr:colOff>
      <xdr:row>25</xdr:row>
      <xdr:rowOff>304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C509217A-B899-4834-A3B9-C3CD52F656E4}"/>
            </a:ext>
          </a:extLst>
        </xdr:cNvPr>
        <xdr:cNvSpPr/>
      </xdr:nvSpPr>
      <xdr:spPr>
        <a:xfrm>
          <a:off x="2913169" y="11274136"/>
          <a:ext cx="2996046" cy="1573085"/>
        </a:xfrm>
        <a:prstGeom prst="wedgeRoundRectCallout">
          <a:avLst>
            <a:gd name="adj1" fmla="val -15895"/>
            <a:gd name="adj2" fmla="val -8584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928683</xdr:colOff>
      <xdr:row>26</xdr:row>
      <xdr:rowOff>32771</xdr:rowOff>
    </xdr:from>
    <xdr:to>
      <xdr:col>3</xdr:col>
      <xdr:colOff>2382025</xdr:colOff>
      <xdr:row>38</xdr:row>
      <xdr:rowOff>50685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07B55D3-24EF-471D-A99C-081818C4EC99}"/>
            </a:ext>
          </a:extLst>
        </xdr:cNvPr>
        <xdr:cNvSpPr/>
      </xdr:nvSpPr>
      <xdr:spPr>
        <a:xfrm>
          <a:off x="1846547" y="13194589"/>
          <a:ext cx="6402532" cy="3759911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・製品名、型番、数値はカタログ（仕様書等）の記載と一致させること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・数値の入力欄において、単位入力は省略すること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</xdr:colOff>
      <xdr:row>18</xdr:row>
      <xdr:rowOff>2</xdr:rowOff>
    </xdr:from>
    <xdr:to>
      <xdr:col>7</xdr:col>
      <xdr:colOff>3174</xdr:colOff>
      <xdr:row>20</xdr:row>
      <xdr:rowOff>178166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8DF63CDD-B36A-41CF-A7FC-52DA03C7377C}"/>
            </a:ext>
          </a:extLst>
        </xdr:cNvPr>
        <xdr:cNvSpPr/>
      </xdr:nvSpPr>
      <xdr:spPr>
        <a:xfrm rot="5400000">
          <a:off x="14852196" y="5327200"/>
          <a:ext cx="802823" cy="10014856"/>
        </a:xfrm>
        <a:prstGeom prst="rightBrace">
          <a:avLst>
            <a:gd name="adj1" fmla="val 53633"/>
            <a:gd name="adj2" fmla="val 48328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2424545</xdr:colOff>
      <xdr:row>21</xdr:row>
      <xdr:rowOff>23812</xdr:rowOff>
    </xdr:from>
    <xdr:to>
      <xdr:col>9</xdr:col>
      <xdr:colOff>1303944</xdr:colOff>
      <xdr:row>27</xdr:row>
      <xdr:rowOff>85322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5082349F-2B49-4725-B516-E5434E096386}"/>
            </a:ext>
          </a:extLst>
        </xdr:cNvPr>
        <xdr:cNvSpPr/>
      </xdr:nvSpPr>
      <xdr:spPr>
        <a:xfrm>
          <a:off x="17629909" y="11626994"/>
          <a:ext cx="3827319" cy="1933142"/>
        </a:xfrm>
        <a:prstGeom prst="wedgeRoundRectCallout">
          <a:avLst>
            <a:gd name="adj1" fmla="val 44067"/>
            <a:gd name="adj2" fmla="val -9731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④性能値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1 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総合効率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④総合効率の値を入力してください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カタログ（仕様書等）に記載の値を入力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1658213</xdr:colOff>
      <xdr:row>21</xdr:row>
      <xdr:rowOff>23811</xdr:rowOff>
    </xdr:from>
    <xdr:to>
      <xdr:col>11</xdr:col>
      <xdr:colOff>901812</xdr:colOff>
      <xdr:row>27</xdr:row>
      <xdr:rowOff>29558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7F82D946-5E1A-49CE-87B7-4F226A8428C6}"/>
            </a:ext>
          </a:extLst>
        </xdr:cNvPr>
        <xdr:cNvSpPr/>
      </xdr:nvSpPr>
      <xdr:spPr>
        <a:xfrm>
          <a:off x="21816577" y="11626993"/>
          <a:ext cx="3918238" cy="1881189"/>
        </a:xfrm>
        <a:prstGeom prst="wedgeRoundRectCallout">
          <a:avLst>
            <a:gd name="adj1" fmla="val 49631"/>
            <a:gd name="adj2" fmla="val -9983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⑤性能値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2 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発電効率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⑤発電効率の値を入力してください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に記載の値を入力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13606</xdr:colOff>
      <xdr:row>18</xdr:row>
      <xdr:rowOff>10210</xdr:rowOff>
    </xdr:from>
    <xdr:to>
      <xdr:col>14</xdr:col>
      <xdr:colOff>952499</xdr:colOff>
      <xdr:row>20</xdr:row>
      <xdr:rowOff>182024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22D0D89C-288F-444C-A30C-3EC2B1494E35}"/>
            </a:ext>
          </a:extLst>
        </xdr:cNvPr>
        <xdr:cNvSpPr/>
      </xdr:nvSpPr>
      <xdr:spPr>
        <a:xfrm rot="5400000">
          <a:off x="33303480" y="7813907"/>
          <a:ext cx="802823" cy="5061857"/>
        </a:xfrm>
        <a:prstGeom prst="rightBrace">
          <a:avLst>
            <a:gd name="adj1" fmla="val 53633"/>
            <a:gd name="adj2" fmla="val 48328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1182276</xdr:colOff>
      <xdr:row>22</xdr:row>
      <xdr:rowOff>61846</xdr:rowOff>
    </xdr:from>
    <xdr:to>
      <xdr:col>13</xdr:col>
      <xdr:colOff>1269308</xdr:colOff>
      <xdr:row>33</xdr:row>
      <xdr:rowOff>28979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60D6A373-4C78-4906-8A83-E0128528DE84}"/>
            </a:ext>
          </a:extLst>
        </xdr:cNvPr>
        <xdr:cNvSpPr/>
      </xdr:nvSpPr>
      <xdr:spPr>
        <a:xfrm>
          <a:off x="28655840" y="11477991"/>
          <a:ext cx="4750933" cy="3471063"/>
        </a:xfrm>
        <a:prstGeom prst="wedgeRoundRectCallout">
          <a:avLst>
            <a:gd name="adj1" fmla="val 34222"/>
            <a:gd name="adj2" fmla="val -6285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⑥発電出力　⑦燃料消費量、単位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⑥発電出力の値を入力してください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に記載の値を入力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⑦燃料消費量の値を入力し、単位をプルダウンから選択してください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に記載の値を入力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1431912</xdr:colOff>
      <xdr:row>0</xdr:row>
      <xdr:rowOff>283589</xdr:rowOff>
    </xdr:from>
    <xdr:to>
      <xdr:col>15</xdr:col>
      <xdr:colOff>2087244</xdr:colOff>
      <xdr:row>2</xdr:row>
      <xdr:rowOff>206154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F5971444-216C-47D0-8D68-5469F24F59B6}"/>
            </a:ext>
          </a:extLst>
        </xdr:cNvPr>
        <xdr:cNvSpPr/>
      </xdr:nvSpPr>
      <xdr:spPr>
        <a:xfrm>
          <a:off x="32310230" y="283589"/>
          <a:ext cx="5751958" cy="2340125"/>
        </a:xfrm>
        <a:prstGeom prst="wedgeRoundRectCallout">
          <a:avLst>
            <a:gd name="adj1" fmla="val -63898"/>
            <a:gd name="adj2" fmla="val 58580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26977</xdr:colOff>
      <xdr:row>1</xdr:row>
      <xdr:rowOff>12412</xdr:rowOff>
    </xdr:from>
    <xdr:to>
      <xdr:col>12</xdr:col>
      <xdr:colOff>541944</xdr:colOff>
      <xdr:row>3</xdr:row>
      <xdr:rowOff>1875442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38E5A564-168C-4E9D-8818-526D192B2D15}"/>
            </a:ext>
          </a:extLst>
        </xdr:cNvPr>
        <xdr:cNvSpPr/>
      </xdr:nvSpPr>
      <xdr:spPr>
        <a:xfrm>
          <a:off x="30905295" y="514639"/>
          <a:ext cx="509887" cy="5702587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1437409</xdr:colOff>
      <xdr:row>2</xdr:row>
      <xdr:rowOff>1196112</xdr:rowOff>
    </xdr:from>
    <xdr:to>
      <xdr:col>16</xdr:col>
      <xdr:colOff>217497</xdr:colOff>
      <xdr:row>3</xdr:row>
      <xdr:rowOff>1812847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21E0B912-09BA-4900-A987-92B51928CEA7}"/>
            </a:ext>
          </a:extLst>
        </xdr:cNvPr>
        <xdr:cNvSpPr/>
      </xdr:nvSpPr>
      <xdr:spPr>
        <a:xfrm>
          <a:off x="32315727" y="3620657"/>
          <a:ext cx="6017818" cy="2535244"/>
        </a:xfrm>
        <a:prstGeom prst="wedgeRoundRectCallout">
          <a:avLst>
            <a:gd name="adj1" fmla="val 60387"/>
            <a:gd name="adj2" fmla="val -34765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138545</xdr:colOff>
      <xdr:row>21</xdr:row>
      <xdr:rowOff>30165</xdr:rowOff>
    </xdr:from>
    <xdr:to>
      <xdr:col>17</xdr:col>
      <xdr:colOff>2476500</xdr:colOff>
      <xdr:row>45</xdr:row>
      <xdr:rowOff>126456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495CD645-93C5-4490-AD16-CB30C6C8397B}"/>
            </a:ext>
          </a:extLst>
        </xdr:cNvPr>
        <xdr:cNvGrpSpPr/>
      </xdr:nvGrpSpPr>
      <xdr:grpSpPr>
        <a:xfrm>
          <a:off x="38304008" y="12583942"/>
          <a:ext cx="7727719" cy="7999097"/>
          <a:chOff x="34540776" y="11633347"/>
          <a:chExt cx="7222358" cy="7572664"/>
        </a:xfrm>
      </xdr:grpSpPr>
      <xdr:sp macro="" textlink="">
        <xdr:nvSpPr>
          <xdr:cNvPr id="37" name="吹き出し: 角を丸めた四角形 36">
            <a:extLst>
              <a:ext uri="{FF2B5EF4-FFF2-40B4-BE49-F238E27FC236}">
                <a16:creationId xmlns:a16="http://schemas.microsoft.com/office/drawing/2014/main" id="{AAEEC8E3-7350-422D-8A1F-8797899D9649}"/>
              </a:ext>
            </a:extLst>
          </xdr:cNvPr>
          <xdr:cNvSpPr/>
        </xdr:nvSpPr>
        <xdr:spPr>
          <a:xfrm>
            <a:off x="34540776" y="11633347"/>
            <a:ext cx="7222358" cy="7572664"/>
          </a:xfrm>
          <a:prstGeom prst="wedgeRoundRectCallout">
            <a:avLst>
              <a:gd name="adj1" fmla="val -10268"/>
              <a:gd name="adj2" fmla="val -61377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⑨ワイルドカードの内訳一覧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⑨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38" name="四角形: 角を丸くする 37">
            <a:extLst>
              <a:ext uri="{FF2B5EF4-FFF2-40B4-BE49-F238E27FC236}">
                <a16:creationId xmlns:a16="http://schemas.microsoft.com/office/drawing/2014/main" id="{6831C550-870D-4E24-8B80-2CE881990F0F}"/>
              </a:ext>
            </a:extLst>
          </xdr:cNvPr>
          <xdr:cNvSpPr/>
        </xdr:nvSpPr>
        <xdr:spPr>
          <a:xfrm>
            <a:off x="34674175" y="13032516"/>
            <a:ext cx="6955559" cy="5324757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　　　　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カタログ記載型番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        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17</xdr:col>
      <xdr:colOff>86591</xdr:colOff>
      <xdr:row>14</xdr:row>
      <xdr:rowOff>30163</xdr:rowOff>
    </xdr:from>
    <xdr:to>
      <xdr:col>17</xdr:col>
      <xdr:colOff>3366044</xdr:colOff>
      <xdr:row>20</xdr:row>
      <xdr:rowOff>201787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A2F02A22-D695-4D8B-A3D3-981C2FA2F20A}"/>
            </a:ext>
          </a:extLst>
        </xdr:cNvPr>
        <xdr:cNvSpPr/>
      </xdr:nvSpPr>
      <xdr:spPr>
        <a:xfrm>
          <a:off x="40611136" y="9451254"/>
          <a:ext cx="3274373" cy="2043258"/>
        </a:xfrm>
        <a:prstGeom prst="wedgeRoundRectCallout">
          <a:avLst>
            <a:gd name="adj1" fmla="val -15283"/>
            <a:gd name="adj2" fmla="val -6699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⑩備考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⑩備考を入力してください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13</xdr:col>
      <xdr:colOff>1476373</xdr:colOff>
      <xdr:row>21</xdr:row>
      <xdr:rowOff>23812</xdr:rowOff>
    </xdr:from>
    <xdr:to>
      <xdr:col>15</xdr:col>
      <xdr:colOff>1838641</xdr:colOff>
      <xdr:row>28</xdr:row>
      <xdr:rowOff>169372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2E050522-F863-429A-A050-D2F7601B8723}"/>
            </a:ext>
          </a:extLst>
        </xdr:cNvPr>
        <xdr:cNvSpPr/>
      </xdr:nvSpPr>
      <xdr:spPr>
        <a:xfrm>
          <a:off x="31488782" y="11626994"/>
          <a:ext cx="3335915" cy="2331461"/>
        </a:xfrm>
        <a:prstGeom prst="wedgeRoundRectCallout">
          <a:avLst>
            <a:gd name="adj1" fmla="val 26812"/>
            <a:gd name="adj2" fmla="val -11271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⑧希望小売価格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⑧希望小売価格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 editAs="oneCell">
    <xdr:from>
      <xdr:col>5</xdr:col>
      <xdr:colOff>-1</xdr:colOff>
      <xdr:row>22</xdr:row>
      <xdr:rowOff>121364</xdr:rowOff>
    </xdr:from>
    <xdr:to>
      <xdr:col>6</xdr:col>
      <xdr:colOff>2451415</xdr:colOff>
      <xdr:row>33</xdr:row>
      <xdr:rowOff>21127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0B22545C-3703-4360-B520-7DA6349D9739}"/>
            </a:ext>
          </a:extLst>
        </xdr:cNvPr>
        <xdr:cNvSpPr/>
      </xdr:nvSpPr>
      <xdr:spPr>
        <a:xfrm>
          <a:off x="10529454" y="11430137"/>
          <a:ext cx="5999739" cy="3324953"/>
        </a:xfrm>
        <a:prstGeom prst="wedgeRoundRectCallout">
          <a:avLst>
            <a:gd name="adj1" fmla="val 10908"/>
            <a:gd name="adj2" fmla="val -6677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6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②製品名　③型番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】</a:t>
          </a:r>
        </a:p>
        <a:p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②製品名を入力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してください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カタログ（仕様書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等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記載の製品名を入力</a:t>
          </a:r>
          <a:endParaRPr kumimoji="1" lang="en-US" altLang="ja-JP" sz="16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③型番を入力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してください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カタログ</a:t>
          </a:r>
          <a:r>
            <a:rPr kumimoji="1" lang="en-US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仕様書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等</a:t>
          </a:r>
          <a:r>
            <a:rPr kumimoji="1" lang="en-US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に記載の型番を入力</a:t>
          </a:r>
          <a:endParaRPr kumimoji="1" lang="en-US" altLang="ja-JP" sz="16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ワイルドカード「■」を用いる場合、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ワイルドカードの内訳一覧に、枝番の情報を入力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2303319</xdr:colOff>
      <xdr:row>33</xdr:row>
      <xdr:rowOff>273050</xdr:rowOff>
    </xdr:from>
    <xdr:to>
      <xdr:col>6</xdr:col>
      <xdr:colOff>2569094</xdr:colOff>
      <xdr:row>39</xdr:row>
      <xdr:rowOff>190499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1A2E922D-F6C4-49D0-9653-12D27DD39CD3}"/>
            </a:ext>
          </a:extLst>
        </xdr:cNvPr>
        <xdr:cNvSpPr/>
      </xdr:nvSpPr>
      <xdr:spPr>
        <a:xfrm>
          <a:off x="10165774" y="15010823"/>
          <a:ext cx="6438033" cy="178781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型番が重複している場合は、セルが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に着色される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→　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型番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 editAs="oneCell">
    <xdr:from>
      <xdr:col>7</xdr:col>
      <xdr:colOff>429780</xdr:colOff>
      <xdr:row>0</xdr:row>
      <xdr:rowOff>66098</xdr:rowOff>
    </xdr:from>
    <xdr:to>
      <xdr:col>8</xdr:col>
      <xdr:colOff>1075344</xdr:colOff>
      <xdr:row>4</xdr:row>
      <xdr:rowOff>123421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0708D567-E8EB-4125-B23D-E83E5D9D456C}"/>
            </a:ext>
          </a:extLst>
        </xdr:cNvPr>
        <xdr:cNvSpPr/>
      </xdr:nvSpPr>
      <xdr:spPr>
        <a:xfrm>
          <a:off x="18908280" y="66098"/>
          <a:ext cx="3400425" cy="6327775"/>
        </a:xfrm>
        <a:prstGeom prst="wedgeRoundRectCallout">
          <a:avLst>
            <a:gd name="adj1" fmla="val -66536"/>
            <a:gd name="adj2" fmla="val -2613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1922316</xdr:colOff>
      <xdr:row>2</xdr:row>
      <xdr:rowOff>0</xdr:rowOff>
    </xdr:from>
    <xdr:to>
      <xdr:col>15</xdr:col>
      <xdr:colOff>1420089</xdr:colOff>
      <xdr:row>3</xdr:row>
      <xdr:rowOff>1273196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EC4ED0AA-C54E-4D60-9039-9CC423B43F3E}"/>
            </a:ext>
          </a:extLst>
        </xdr:cNvPr>
        <xdr:cNvGrpSpPr/>
      </xdr:nvGrpSpPr>
      <xdr:grpSpPr>
        <a:xfrm>
          <a:off x="30206717" y="2424545"/>
          <a:ext cx="6925368" cy="3182006"/>
          <a:chOff x="24658307" y="547688"/>
          <a:chExt cx="6656676" cy="2663598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CFCADAB1-3E91-44EE-952D-9373D5FB6754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92337645-3C1C-48E4-A671-8E1977FEDCBF}"/>
              </a:ext>
            </a:extLst>
          </xdr:cNvPr>
          <xdr:cNvGrpSpPr/>
        </xdr:nvGrpSpPr>
        <xdr:grpSpPr>
          <a:xfrm>
            <a:off x="25431454" y="849725"/>
            <a:ext cx="4450362" cy="514041"/>
            <a:chOff x="20809325" y="530440"/>
            <a:chExt cx="2084293" cy="313765"/>
          </a:xfrm>
        </xdr:grpSpPr>
        <xdr:sp macro="" textlink="">
          <xdr:nvSpPr>
            <xdr:cNvPr id="45" name="正方形/長方形 44">
              <a:extLst>
                <a:ext uri="{FF2B5EF4-FFF2-40B4-BE49-F238E27FC236}">
                  <a16:creationId xmlns:a16="http://schemas.microsoft.com/office/drawing/2014/main" id="{D9B6E7AE-0235-413A-AB32-64C1FD403A30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B50CF43B-1C7A-4561-97F8-0853C844F062}"/>
                </a:ext>
              </a:extLst>
            </xdr:cNvPr>
            <xdr:cNvSpPr/>
          </xdr:nvSpPr>
          <xdr:spPr>
            <a:xfrm>
              <a:off x="21761824" y="530440"/>
              <a:ext cx="1131794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47" name="直線コネクタ 46">
              <a:extLst>
                <a:ext uri="{FF2B5EF4-FFF2-40B4-BE49-F238E27FC236}">
                  <a16:creationId xmlns:a16="http://schemas.microsoft.com/office/drawing/2014/main" id="{2E54C7D0-A1BA-44EE-96AF-A06AF1E70DA9}"/>
                </a:ext>
              </a:extLst>
            </xdr:cNvPr>
            <xdr:cNvCxnSpPr>
              <a:stCxn id="45" idx="3"/>
              <a:endCxn id="46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B627C262-0DF5-47A3-8965-6FD0F6284685}"/>
              </a:ext>
            </a:extLst>
          </xdr:cNvPr>
          <xdr:cNvGrpSpPr/>
        </xdr:nvGrpSpPr>
        <xdr:grpSpPr>
          <a:xfrm>
            <a:off x="25407430" y="1584070"/>
            <a:ext cx="4522420" cy="514041"/>
            <a:chOff x="20809325" y="530440"/>
            <a:chExt cx="2117911" cy="313765"/>
          </a:xfrm>
        </xdr:grpSpPr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1BF3B74A-BA49-4A4F-8C66-2CFA4C9DB52A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43" name="正方形/長方形 42">
              <a:extLst>
                <a:ext uri="{FF2B5EF4-FFF2-40B4-BE49-F238E27FC236}">
                  <a16:creationId xmlns:a16="http://schemas.microsoft.com/office/drawing/2014/main" id="{D1E018B4-A676-48FB-9D9C-85EF3BEEEAC7}"/>
                </a:ext>
              </a:extLst>
            </xdr:cNvPr>
            <xdr:cNvSpPr/>
          </xdr:nvSpPr>
          <xdr:spPr>
            <a:xfrm>
              <a:off x="21761823" y="530440"/>
              <a:ext cx="116541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1ADC6C51-BFB7-4D1E-A42C-558AB2837339}"/>
                </a:ext>
              </a:extLst>
            </xdr:cNvPr>
            <xdr:cNvCxnSpPr>
              <a:stCxn id="42" idx="3"/>
              <a:endCxn id="43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627CE90F-871D-44F2-A1F8-13FDE40BFDCB}"/>
              </a:ext>
            </a:extLst>
          </xdr:cNvPr>
          <xdr:cNvGrpSpPr/>
        </xdr:nvGrpSpPr>
        <xdr:grpSpPr>
          <a:xfrm>
            <a:off x="25407438" y="2326559"/>
            <a:ext cx="4561673" cy="513770"/>
            <a:chOff x="20809325" y="534306"/>
            <a:chExt cx="2136337" cy="315946"/>
          </a:xfrm>
        </xdr:grpSpPr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CF8F5591-F668-4C5E-8AAA-62EB7C10A4B0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2C5EB722-E674-4598-810A-148F84182428}"/>
                </a:ext>
              </a:extLst>
            </xdr:cNvPr>
            <xdr:cNvSpPr/>
          </xdr:nvSpPr>
          <xdr:spPr>
            <a:xfrm>
              <a:off x="21761821" y="534306"/>
              <a:ext cx="118384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41" name="直線コネクタ 40">
              <a:extLst>
                <a:ext uri="{FF2B5EF4-FFF2-40B4-BE49-F238E27FC236}">
                  <a16:creationId xmlns:a16="http://schemas.microsoft.com/office/drawing/2014/main" id="{8E9B935B-C035-48E5-BBD4-C428EA9D183F}"/>
                </a:ext>
              </a:extLst>
            </xdr:cNvPr>
            <xdr:cNvCxnSpPr>
              <a:stCxn id="39" idx="3"/>
              <a:endCxn id="40" idx="1"/>
            </xdr:cNvCxnSpPr>
          </xdr:nvCxnSpPr>
          <xdr:spPr>
            <a:xfrm flipV="1">
              <a:off x="21582530" y="691597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</xdr:col>
      <xdr:colOff>294409</xdr:colOff>
      <xdr:row>2</xdr:row>
      <xdr:rowOff>17318</xdr:rowOff>
    </xdr:from>
    <xdr:to>
      <xdr:col>27</xdr:col>
      <xdr:colOff>507565</xdr:colOff>
      <xdr:row>3</xdr:row>
      <xdr:rowOff>368608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7A7C09D-BB99-43E5-ACC0-3E600C2FD667}"/>
            </a:ext>
          </a:extLst>
        </xdr:cNvPr>
        <xdr:cNvSpPr/>
      </xdr:nvSpPr>
      <xdr:spPr>
        <a:xfrm>
          <a:off x="42706636" y="1922318"/>
          <a:ext cx="9963293" cy="18579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38100</xdr:rowOff>
    </xdr:from>
    <xdr:to>
      <xdr:col>6</xdr:col>
      <xdr:colOff>219074</xdr:colOff>
      <xdr:row>2</xdr:row>
      <xdr:rowOff>42333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8099" y="38100"/>
          <a:ext cx="3800475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高効率コージェネレーション／基準値</a:t>
          </a:r>
        </a:p>
      </xdr:txBody>
    </xdr:sp>
    <xdr:clientData/>
  </xdr:twoCellAnchor>
  <xdr:twoCellAnchor editAs="oneCell">
    <xdr:from>
      <xdr:col>0</xdr:col>
      <xdr:colOff>47625</xdr:colOff>
      <xdr:row>2</xdr:row>
      <xdr:rowOff>161925</xdr:rowOff>
    </xdr:from>
    <xdr:to>
      <xdr:col>11</xdr:col>
      <xdr:colOff>305858</xdr:colOff>
      <xdr:row>15</xdr:row>
      <xdr:rowOff>19410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CF96ACB-DE7D-DE8F-B30B-B72AEBDFD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81025"/>
          <a:ext cx="7582958" cy="25816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372969</xdr:colOff>
      <xdr:row>7</xdr:row>
      <xdr:rowOff>227293</xdr:rowOff>
    </xdr:from>
    <xdr:to>
      <xdr:col>8</xdr:col>
      <xdr:colOff>164339</xdr:colOff>
      <xdr:row>14</xdr:row>
      <xdr:rowOff>99435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59E8BB9-7825-4752-9E45-8E930A054001}"/>
            </a:ext>
          </a:extLst>
        </xdr:cNvPr>
        <xdr:cNvSpPr/>
      </xdr:nvSpPr>
      <xdr:spPr>
        <a:xfrm>
          <a:off x="8004175" y="2177117"/>
          <a:ext cx="3892723" cy="1597847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28575</xdr:rowOff>
    </xdr:from>
    <xdr:to>
      <xdr:col>1</xdr:col>
      <xdr:colOff>552450</xdr:colOff>
      <xdr:row>11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71450" y="1685925"/>
          <a:ext cx="2381250" cy="5715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A595-965C-4C75-92EF-B846A4B5FB27}">
  <sheetPr codeName="Sheet1">
    <pageSetUpPr fitToPage="1"/>
  </sheetPr>
  <dimension ref="A1:AD54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8.600000000000001" outlineLevelCol="1" x14ac:dyDescent="0.2"/>
  <cols>
    <col min="1" max="1" width="12" style="15" customWidth="1"/>
    <col min="2" max="5" width="34.296875" style="10" customWidth="1"/>
    <col min="6" max="7" width="46.59765625" style="10" customWidth="1"/>
    <col min="8" max="8" width="36.09765625" style="10" customWidth="1"/>
    <col min="9" max="9" width="28.69921875" style="10" customWidth="1"/>
    <col min="10" max="10" width="30.59765625" style="10" customWidth="1"/>
    <col min="11" max="12" width="33.69921875" style="10" customWidth="1"/>
    <col min="13" max="13" width="27.59765625" style="25" customWidth="1"/>
    <col min="14" max="14" width="26.5" style="12" customWidth="1"/>
    <col min="15" max="15" width="12.5" style="25" customWidth="1"/>
    <col min="16" max="16" width="28.19921875" style="12" customWidth="1"/>
    <col min="17" max="17" width="70.59765625" style="73" customWidth="1"/>
    <col min="18" max="18" width="48" style="10" customWidth="1"/>
    <col min="19" max="19" width="15.69921875" style="1" hidden="1" customWidth="1" outlineLevel="1"/>
    <col min="20" max="20" width="31.296875" style="1" hidden="1" customWidth="1" outlineLevel="1"/>
    <col min="21" max="21" width="17.69921875" style="1" hidden="1" customWidth="1" outlineLevel="1"/>
    <col min="22" max="23" width="16.5" style="10" hidden="1" customWidth="1" outlineLevel="1"/>
    <col min="24" max="24" width="25.09765625" style="10" hidden="1" customWidth="1" outlineLevel="1"/>
    <col min="25" max="29" width="9" style="10" hidden="1" customWidth="1" outlineLevel="1"/>
    <col min="30" max="30" width="9" style="10" collapsed="1"/>
    <col min="31" max="16384" width="9" style="10"/>
  </cols>
  <sheetData>
    <row r="1" spans="1:29" ht="40.200000000000003" customHeight="1" thickBot="1" x14ac:dyDescent="0.25">
      <c r="A1" s="192" t="s">
        <v>115</v>
      </c>
      <c r="B1" s="193"/>
      <c r="C1" s="193" t="s">
        <v>39</v>
      </c>
      <c r="D1" s="193"/>
      <c r="E1" s="193"/>
      <c r="F1" s="193"/>
      <c r="G1" s="194"/>
      <c r="J1" s="142" t="s">
        <v>21</v>
      </c>
      <c r="K1" s="143"/>
      <c r="L1" s="144"/>
      <c r="M1" s="12"/>
      <c r="N1" s="25"/>
      <c r="O1" s="12"/>
      <c r="P1" s="71"/>
      <c r="Q1" s="1"/>
      <c r="R1" s="11"/>
      <c r="S1" s="11"/>
      <c r="T1" s="11"/>
      <c r="U1" s="11"/>
    </row>
    <row r="2" spans="1:29" ht="151.5" customHeight="1" x14ac:dyDescent="0.2">
      <c r="A2" s="186" t="s">
        <v>34</v>
      </c>
      <c r="B2" s="187"/>
      <c r="C2" s="188" t="s">
        <v>71</v>
      </c>
      <c r="D2" s="189"/>
      <c r="E2" s="31" t="s">
        <v>51</v>
      </c>
      <c r="F2" s="190" t="s">
        <v>67</v>
      </c>
      <c r="G2" s="191"/>
      <c r="J2" s="70" t="s">
        <v>22</v>
      </c>
      <c r="K2" s="145" t="s">
        <v>62</v>
      </c>
      <c r="L2" s="146"/>
      <c r="M2" s="12"/>
      <c r="N2" s="25"/>
      <c r="O2" s="12"/>
      <c r="P2" s="71"/>
      <c r="Q2" s="1"/>
      <c r="R2" s="11"/>
      <c r="S2" s="11"/>
      <c r="T2" s="11"/>
      <c r="U2" s="11"/>
    </row>
    <row r="3" spans="1:29" ht="151.5" customHeight="1" x14ac:dyDescent="0.2">
      <c r="A3" s="177" t="s">
        <v>116</v>
      </c>
      <c r="B3" s="178"/>
      <c r="C3" s="179" t="s">
        <v>119</v>
      </c>
      <c r="D3" s="180"/>
      <c r="E3" s="181"/>
      <c r="F3" s="33" t="s">
        <v>35</v>
      </c>
      <c r="G3" s="97" t="s">
        <v>88</v>
      </c>
      <c r="J3" s="32" t="s">
        <v>23</v>
      </c>
      <c r="K3" s="147" t="s">
        <v>24</v>
      </c>
      <c r="L3" s="148"/>
      <c r="M3" s="12"/>
      <c r="N3" s="25"/>
      <c r="O3" s="12"/>
      <c r="P3" s="71"/>
      <c r="Q3" s="1"/>
      <c r="R3" s="11"/>
      <c r="S3" s="11"/>
      <c r="T3" s="11"/>
      <c r="U3" s="11"/>
    </row>
    <row r="4" spans="1:29" ht="151.5" customHeight="1" thickBot="1" x14ac:dyDescent="0.25">
      <c r="A4" s="182" t="s">
        <v>117</v>
      </c>
      <c r="B4" s="183"/>
      <c r="C4" s="183"/>
      <c r="D4" s="183"/>
      <c r="E4" s="184"/>
      <c r="F4" s="36" t="s">
        <v>36</v>
      </c>
      <c r="G4" s="36">
        <f>COUNTIF($B$12:$B$50,"高効率コージェネレーション")</f>
        <v>7</v>
      </c>
      <c r="J4" s="37" t="s">
        <v>68</v>
      </c>
      <c r="K4" s="149" t="s">
        <v>69</v>
      </c>
      <c r="L4" s="150"/>
      <c r="M4" s="12"/>
      <c r="N4" s="25"/>
      <c r="O4" s="12"/>
      <c r="P4" s="72"/>
      <c r="Q4" s="1"/>
      <c r="R4" s="75" t="str">
        <f>IF(COUNTIF(S12:S50,"✓")=0,"",COUNTIF(S12:S50,"✓"))</f>
        <v/>
      </c>
      <c r="S4" s="75"/>
      <c r="T4" s="75"/>
      <c r="U4" s="75"/>
    </row>
    <row r="5" spans="1:29" ht="30" customHeight="1" thickBot="1" x14ac:dyDescent="0.25">
      <c r="A5" s="14"/>
      <c r="B5" s="39"/>
      <c r="C5" s="15"/>
      <c r="D5" s="14"/>
      <c r="E5" s="40"/>
      <c r="F5" s="41"/>
      <c r="G5" s="14"/>
      <c r="H5" s="14"/>
      <c r="I5" s="14"/>
      <c r="J5" s="14"/>
      <c r="K5" s="14"/>
      <c r="L5" s="14"/>
      <c r="M5" s="16"/>
      <c r="N5" s="17"/>
      <c r="O5" s="16"/>
      <c r="P5" s="17"/>
      <c r="Q5" s="80"/>
      <c r="R5" s="15"/>
      <c r="S5" s="8"/>
      <c r="T5" s="8"/>
      <c r="U5" s="8"/>
    </row>
    <row r="6" spans="1:29" ht="39.75" customHeight="1" x14ac:dyDescent="0.2">
      <c r="A6" s="42" t="s">
        <v>3</v>
      </c>
      <c r="B6" s="43">
        <f>COLUMN()-1</f>
        <v>1</v>
      </c>
      <c r="C6" s="43">
        <f t="shared" ref="C6:M6" si="0">COLUMN()-1</f>
        <v>2</v>
      </c>
      <c r="D6" s="43">
        <f t="shared" si="0"/>
        <v>3</v>
      </c>
      <c r="E6" s="59">
        <f t="shared" si="0"/>
        <v>4</v>
      </c>
      <c r="F6" s="43">
        <f t="shared" si="0"/>
        <v>5</v>
      </c>
      <c r="G6" s="43">
        <f t="shared" si="0"/>
        <v>6</v>
      </c>
      <c r="H6" s="59">
        <f t="shared" si="0"/>
        <v>7</v>
      </c>
      <c r="I6" s="59">
        <f t="shared" si="0"/>
        <v>8</v>
      </c>
      <c r="J6" s="59">
        <f t="shared" si="0"/>
        <v>9</v>
      </c>
      <c r="K6" s="59">
        <f t="shared" si="0"/>
        <v>10</v>
      </c>
      <c r="L6" s="59">
        <f t="shared" si="0"/>
        <v>11</v>
      </c>
      <c r="M6" s="120">
        <f t="shared" si="0"/>
        <v>12</v>
      </c>
      <c r="N6" s="153">
        <f>COLUMN()-1</f>
        <v>13</v>
      </c>
      <c r="O6" s="154"/>
      <c r="P6" s="81">
        <f>COLUMN()-2</f>
        <v>14</v>
      </c>
      <c r="Q6" s="82">
        <f t="shared" ref="Q6:R6" si="1">COLUMN()-2</f>
        <v>15</v>
      </c>
      <c r="R6" s="78">
        <f t="shared" si="1"/>
        <v>16</v>
      </c>
      <c r="S6" s="101"/>
      <c r="T6" s="14"/>
      <c r="U6" s="14"/>
      <c r="V6" s="15"/>
      <c r="W6" s="15"/>
      <c r="Y6" s="52" t="s">
        <v>92</v>
      </c>
    </row>
    <row r="7" spans="1:29" ht="39.75" customHeight="1" x14ac:dyDescent="0.2">
      <c r="A7" s="44" t="s">
        <v>31</v>
      </c>
      <c r="B7" s="45" t="s">
        <v>26</v>
      </c>
      <c r="C7" s="45" t="s">
        <v>26</v>
      </c>
      <c r="D7" s="45" t="s">
        <v>26</v>
      </c>
      <c r="E7" s="74" t="s">
        <v>46</v>
      </c>
      <c r="F7" s="45" t="s">
        <v>26</v>
      </c>
      <c r="G7" s="45" t="s">
        <v>26</v>
      </c>
      <c r="H7" s="74" t="s">
        <v>46</v>
      </c>
      <c r="I7" s="74" t="s">
        <v>46</v>
      </c>
      <c r="J7" s="74" t="s">
        <v>46</v>
      </c>
      <c r="K7" s="74" t="s">
        <v>46</v>
      </c>
      <c r="L7" s="74" t="s">
        <v>46</v>
      </c>
      <c r="M7" s="121" t="s">
        <v>26</v>
      </c>
      <c r="N7" s="74" t="s">
        <v>46</v>
      </c>
      <c r="O7" s="74" t="s">
        <v>46</v>
      </c>
      <c r="P7" s="83" t="s">
        <v>46</v>
      </c>
      <c r="Q7" s="74" t="s">
        <v>46</v>
      </c>
      <c r="R7" s="84" t="s">
        <v>46</v>
      </c>
      <c r="S7" s="102"/>
      <c r="T7" s="15"/>
      <c r="U7" s="15"/>
      <c r="V7" s="15"/>
      <c r="W7" s="15" t="s">
        <v>16</v>
      </c>
      <c r="Y7" s="15">
        <f>IF(AND($G$4&gt;0,OR($C$2="",$F$2="",$G$3="",$C$3="")),1,0)</f>
        <v>0</v>
      </c>
    </row>
    <row r="8" spans="1:29" ht="39.75" customHeight="1" thickBot="1" x14ac:dyDescent="0.25">
      <c r="A8" s="46" t="s">
        <v>32</v>
      </c>
      <c r="B8" s="47" t="s">
        <v>27</v>
      </c>
      <c r="C8" s="62" t="s">
        <v>37</v>
      </c>
      <c r="D8" s="47" t="s">
        <v>27</v>
      </c>
      <c r="E8" s="47" t="s">
        <v>27</v>
      </c>
      <c r="F8" s="62" t="s">
        <v>37</v>
      </c>
      <c r="G8" s="62" t="s">
        <v>37</v>
      </c>
      <c r="H8" s="64" t="s">
        <v>27</v>
      </c>
      <c r="I8" s="47" t="s">
        <v>27</v>
      </c>
      <c r="J8" s="62" t="s">
        <v>37</v>
      </c>
      <c r="K8" s="47" t="s">
        <v>27</v>
      </c>
      <c r="L8" s="62" t="s">
        <v>37</v>
      </c>
      <c r="M8" s="62" t="s">
        <v>37</v>
      </c>
      <c r="N8" s="62" t="s">
        <v>37</v>
      </c>
      <c r="O8" s="62" t="s">
        <v>37</v>
      </c>
      <c r="P8" s="85" t="s">
        <v>38</v>
      </c>
      <c r="Q8" s="62" t="s">
        <v>75</v>
      </c>
      <c r="R8" s="69" t="s">
        <v>38</v>
      </c>
      <c r="S8" s="103"/>
      <c r="T8" s="104"/>
      <c r="U8" s="138"/>
      <c r="V8" s="15" t="s">
        <v>17</v>
      </c>
      <c r="W8" s="15" t="s">
        <v>18</v>
      </c>
    </row>
    <row r="9" spans="1:29" ht="30" customHeight="1" x14ac:dyDescent="0.2">
      <c r="A9" s="172" t="s">
        <v>25</v>
      </c>
      <c r="B9" s="174" t="s">
        <v>28</v>
      </c>
      <c r="C9" s="175" t="s">
        <v>0</v>
      </c>
      <c r="D9" s="175" t="s">
        <v>29</v>
      </c>
      <c r="E9" s="151" t="s">
        <v>30</v>
      </c>
      <c r="F9" s="175" t="s">
        <v>5</v>
      </c>
      <c r="G9" s="185" t="s">
        <v>7</v>
      </c>
      <c r="H9" s="169" t="s">
        <v>6</v>
      </c>
      <c r="I9" s="169" t="s">
        <v>73</v>
      </c>
      <c r="J9" s="151" t="s">
        <v>80</v>
      </c>
      <c r="K9" s="151" t="s">
        <v>74</v>
      </c>
      <c r="L9" s="151" t="s">
        <v>78</v>
      </c>
      <c r="M9" s="159" t="s">
        <v>86</v>
      </c>
      <c r="N9" s="161" t="s">
        <v>79</v>
      </c>
      <c r="O9" s="60"/>
      <c r="P9" s="163" t="s">
        <v>47</v>
      </c>
      <c r="Q9" s="169" t="s">
        <v>48</v>
      </c>
      <c r="R9" s="165" t="s">
        <v>4</v>
      </c>
      <c r="S9" s="167" t="s">
        <v>90</v>
      </c>
      <c r="T9" s="155" t="s">
        <v>91</v>
      </c>
      <c r="U9" s="170" t="s">
        <v>118</v>
      </c>
      <c r="V9" s="157" t="s">
        <v>19</v>
      </c>
      <c r="W9" s="157"/>
      <c r="X9" s="158"/>
    </row>
    <row r="10" spans="1:29" ht="30" customHeight="1" x14ac:dyDescent="0.2">
      <c r="A10" s="173"/>
      <c r="B10" s="174"/>
      <c r="C10" s="176"/>
      <c r="D10" s="176"/>
      <c r="E10" s="152"/>
      <c r="F10" s="176"/>
      <c r="G10" s="176"/>
      <c r="H10" s="152"/>
      <c r="I10" s="152"/>
      <c r="J10" s="152"/>
      <c r="K10" s="152"/>
      <c r="L10" s="152"/>
      <c r="M10" s="160"/>
      <c r="N10" s="162"/>
      <c r="O10" s="61" t="s">
        <v>8</v>
      </c>
      <c r="P10" s="164"/>
      <c r="Q10" s="152"/>
      <c r="R10" s="166"/>
      <c r="S10" s="168"/>
      <c r="T10" s="156"/>
      <c r="U10" s="171"/>
      <c r="V10" s="30" t="s">
        <v>20</v>
      </c>
      <c r="W10" s="18" t="s">
        <v>15</v>
      </c>
      <c r="X10" s="19" t="s">
        <v>4</v>
      </c>
      <c r="AA10" s="2" t="s">
        <v>111</v>
      </c>
    </row>
    <row r="11" spans="1:29" ht="25.2" customHeight="1" x14ac:dyDescent="0.2">
      <c r="A11" s="48" t="s">
        <v>33</v>
      </c>
      <c r="B11" s="58" t="s">
        <v>39</v>
      </c>
      <c r="C11" s="49" t="s">
        <v>102</v>
      </c>
      <c r="D11" s="21" t="s">
        <v>97</v>
      </c>
      <c r="E11" s="21" t="s">
        <v>67</v>
      </c>
      <c r="F11" s="123" t="s">
        <v>61</v>
      </c>
      <c r="G11" s="123" t="s">
        <v>89</v>
      </c>
      <c r="H11" s="21" t="str">
        <f>IF($C11="","",$C11)</f>
        <v>ガスエンジン方式</v>
      </c>
      <c r="I11" s="76">
        <f>IF(H11="","",※編集不可※選択項目!$F$2)</f>
        <v>82</v>
      </c>
      <c r="J11" s="28">
        <v>85.5</v>
      </c>
      <c r="K11" s="76">
        <f>IF(H11="","",※編集不可※選択項目!$G$2)</f>
        <v>41</v>
      </c>
      <c r="L11" s="28">
        <v>33.5</v>
      </c>
      <c r="M11" s="28">
        <v>25</v>
      </c>
      <c r="N11" s="28">
        <v>74.599999999999994</v>
      </c>
      <c r="O11" s="50" t="s">
        <v>10</v>
      </c>
      <c r="P11" s="89">
        <v>400</v>
      </c>
      <c r="Q11" s="124" t="s">
        <v>98</v>
      </c>
      <c r="R11" s="125"/>
      <c r="S11" s="110"/>
      <c r="T11" s="111"/>
      <c r="U11" s="139"/>
      <c r="V11" s="107"/>
      <c r="W11" s="108"/>
      <c r="X11" s="109"/>
      <c r="Y11" s="52" t="s">
        <v>95</v>
      </c>
      <c r="Z11" s="52" t="s">
        <v>93</v>
      </c>
      <c r="AA11" s="52" t="s">
        <v>94</v>
      </c>
      <c r="AB11" s="53" t="s">
        <v>49</v>
      </c>
      <c r="AC11" s="53" t="s">
        <v>50</v>
      </c>
    </row>
    <row r="12" spans="1:29" ht="25.2" customHeight="1" x14ac:dyDescent="0.2">
      <c r="A12" s="27">
        <f t="shared" ref="A12:A43" si="2">ROW()-11</f>
        <v>1</v>
      </c>
      <c r="B12" s="51" t="str">
        <f>IF($C12="","","高効率コージェネレーション")</f>
        <v>高効率コージェネレーション</v>
      </c>
      <c r="C12" s="116" t="s">
        <v>102</v>
      </c>
      <c r="D12" s="21" t="str">
        <f>IF($C$2="","",IF($B12&lt;&gt;"",$C$2,""))</f>
        <v>○○○株式会社</v>
      </c>
      <c r="E12" s="21" t="str">
        <f>IF($F$2="","",IF($B12&lt;&gt;"",$F$2,""))</f>
        <v>マルマルマル</v>
      </c>
      <c r="F12" s="122" t="s">
        <v>58</v>
      </c>
      <c r="G12" s="122" t="s">
        <v>52</v>
      </c>
      <c r="H12" s="21" t="str">
        <f>IF($C12="","",$C12)</f>
        <v>ガスエンジン方式</v>
      </c>
      <c r="I12" s="76">
        <f>IF(H12="","",※編集不可※選択項目!$F$2)</f>
        <v>82</v>
      </c>
      <c r="J12" s="86">
        <v>83.2</v>
      </c>
      <c r="K12" s="76">
        <f>IF(H12="","",※編集不可※選択項目!$G$2)</f>
        <v>41</v>
      </c>
      <c r="L12" s="86">
        <v>30.5</v>
      </c>
      <c r="M12" s="86">
        <v>22</v>
      </c>
      <c r="N12" s="86">
        <v>71.599999999999994</v>
      </c>
      <c r="O12" s="87" t="s">
        <v>10</v>
      </c>
      <c r="P12" s="90"/>
      <c r="Q12" s="126"/>
      <c r="R12" s="127"/>
      <c r="S12" s="112"/>
      <c r="T12" s="113"/>
      <c r="U12" s="140">
        <f>IF($B12="","",IF(AND($B12&lt;&gt;"",$C$3="あり"),1,0))</f>
        <v>1</v>
      </c>
      <c r="V12" s="26"/>
      <c r="W12" s="23"/>
      <c r="X12" s="24"/>
      <c r="Y12" s="54">
        <f>IF(AND($C12&lt;&gt;"",OR(F12="",G12="",J12="",L12="",M12="",N12="",O12="")),1,0)</f>
        <v>0</v>
      </c>
      <c r="Z12" s="54">
        <f t="shared" ref="Z12:Z51" si="3">IF(AND($G12&lt;&gt;"",COUNTIF($G12,"*■*")&gt;0,$Q12=""),1,0)</f>
        <v>0</v>
      </c>
      <c r="AA12" s="54" t="str">
        <f>TEXT(IF(G12="","",G12),"G/標準")</f>
        <v>XYZ-bbbb</v>
      </c>
      <c r="AB12" s="55">
        <f>IF(AA12="",0,COUNTIF($AA$12:$AA$51,AA12))</f>
        <v>2</v>
      </c>
      <c r="AC12" s="55">
        <f>IF(AND($J12&lt;$I12,$L12&lt;$K12),1,0)</f>
        <v>0</v>
      </c>
    </row>
    <row r="13" spans="1:29" ht="25.2" customHeight="1" x14ac:dyDescent="0.2">
      <c r="A13" s="27">
        <f t="shared" si="2"/>
        <v>2</v>
      </c>
      <c r="B13" s="51" t="str">
        <f t="shared" ref="B13:B51" si="4">IF($C13="","","高効率コージェネレーション")</f>
        <v>高効率コージェネレーション</v>
      </c>
      <c r="C13" s="116" t="s">
        <v>102</v>
      </c>
      <c r="D13" s="21" t="str">
        <f t="shared" ref="D13:D51" si="5">IF($C$2="","",IF($B13&lt;&gt;"",$C$2,""))</f>
        <v>○○○株式会社</v>
      </c>
      <c r="E13" s="21" t="str">
        <f t="shared" ref="E13:E51" si="6">IF($F$2="","",IF($B13&lt;&gt;"",$F$2,""))</f>
        <v>マルマルマル</v>
      </c>
      <c r="F13" s="122" t="s">
        <v>58</v>
      </c>
      <c r="G13" s="122" t="s">
        <v>52</v>
      </c>
      <c r="H13" s="21" t="str">
        <f t="shared" ref="H13:H51" si="7">IF($C13="","",$C13)</f>
        <v>ガスエンジン方式</v>
      </c>
      <c r="I13" s="76">
        <f>IF(H13="","",※編集不可※選択項目!$F$2)</f>
        <v>82</v>
      </c>
      <c r="J13" s="86">
        <v>83.4</v>
      </c>
      <c r="K13" s="76">
        <f>IF(H13="","",※編集不可※選択項目!$G$2)</f>
        <v>41</v>
      </c>
      <c r="L13" s="86">
        <v>31.8</v>
      </c>
      <c r="M13" s="86">
        <v>22.5</v>
      </c>
      <c r="N13" s="86">
        <v>72</v>
      </c>
      <c r="O13" s="87" t="s">
        <v>84</v>
      </c>
      <c r="P13" s="90"/>
      <c r="Q13" s="126"/>
      <c r="R13" s="127"/>
      <c r="S13" s="112"/>
      <c r="T13" s="113"/>
      <c r="U13" s="140">
        <f t="shared" ref="U13:U51" si="8">IF($B13="","",IF(AND($B13&lt;&gt;"",$C$3="あり"),1,0))</f>
        <v>1</v>
      </c>
      <c r="V13" s="26"/>
      <c r="W13" s="23"/>
      <c r="X13" s="24"/>
      <c r="Y13" s="54">
        <f t="shared" ref="Y13:Y51" si="9">IF(AND($C13&lt;&gt;"",OR(F13="",G13="",J13="",L13="",M13="",N13="",O13="")),1,0)</f>
        <v>0</v>
      </c>
      <c r="Z13" s="54">
        <f t="shared" si="3"/>
        <v>0</v>
      </c>
      <c r="AA13" s="54" t="str">
        <f t="shared" ref="AA13:AA51" si="10">TEXT(IF(G13="","",G13),"G/標準")</f>
        <v>XYZ-bbbb</v>
      </c>
      <c r="AB13" s="55">
        <f t="shared" ref="AB13:AB51" si="11">IF(AA13="",0,COUNTIF($AA$12:$AA$51,AA13))</f>
        <v>2</v>
      </c>
      <c r="AC13" s="55">
        <f t="shared" ref="AC13:AC51" si="12">IF(AND($J13&lt;$I13,$L13&lt;$K13),1,0)</f>
        <v>0</v>
      </c>
    </row>
    <row r="14" spans="1:29" ht="25.2" customHeight="1" x14ac:dyDescent="0.2">
      <c r="A14" s="27">
        <f t="shared" si="2"/>
        <v>3</v>
      </c>
      <c r="B14" s="51" t="str">
        <f t="shared" si="4"/>
        <v>高効率コージェネレーション</v>
      </c>
      <c r="C14" s="116" t="s">
        <v>102</v>
      </c>
      <c r="D14" s="21" t="str">
        <f t="shared" si="5"/>
        <v>○○○株式会社</v>
      </c>
      <c r="E14" s="21" t="str">
        <f t="shared" si="6"/>
        <v>マルマルマル</v>
      </c>
      <c r="F14" s="122" t="s">
        <v>58</v>
      </c>
      <c r="G14" s="122" t="s">
        <v>53</v>
      </c>
      <c r="H14" s="21" t="str">
        <f t="shared" si="7"/>
        <v>ガスエンジン方式</v>
      </c>
      <c r="I14" s="76">
        <f>IF(H14="","",※編集不可※選択項目!$F$2)</f>
        <v>82</v>
      </c>
      <c r="J14" s="86">
        <v>83.8</v>
      </c>
      <c r="K14" s="76">
        <f>IF(H14="","",※編集不可※選択項目!$G$2)</f>
        <v>41</v>
      </c>
      <c r="L14" s="86">
        <v>32</v>
      </c>
      <c r="M14" s="86">
        <v>22.8</v>
      </c>
      <c r="N14" s="86">
        <v>73.5</v>
      </c>
      <c r="O14" s="87" t="s">
        <v>85</v>
      </c>
      <c r="P14" s="90"/>
      <c r="Q14" s="126"/>
      <c r="R14" s="127"/>
      <c r="S14" s="112"/>
      <c r="T14" s="113"/>
      <c r="U14" s="140">
        <f t="shared" si="8"/>
        <v>1</v>
      </c>
      <c r="V14" s="26"/>
      <c r="W14" s="23"/>
      <c r="X14" s="24"/>
      <c r="Y14" s="54">
        <f t="shared" si="9"/>
        <v>0</v>
      </c>
      <c r="Z14" s="54">
        <f t="shared" si="3"/>
        <v>0</v>
      </c>
      <c r="AA14" s="54" t="str">
        <f t="shared" si="10"/>
        <v>XYZ-dddd</v>
      </c>
      <c r="AB14" s="55">
        <f t="shared" si="11"/>
        <v>1</v>
      </c>
      <c r="AC14" s="55">
        <f t="shared" si="12"/>
        <v>0</v>
      </c>
    </row>
    <row r="15" spans="1:29" ht="25.2" customHeight="1" x14ac:dyDescent="0.2">
      <c r="A15" s="27">
        <f t="shared" si="2"/>
        <v>4</v>
      </c>
      <c r="B15" s="51" t="str">
        <f t="shared" si="4"/>
        <v>高効率コージェネレーション</v>
      </c>
      <c r="C15" s="116" t="s">
        <v>102</v>
      </c>
      <c r="D15" s="21" t="str">
        <f t="shared" si="5"/>
        <v>○○○株式会社</v>
      </c>
      <c r="E15" s="21" t="str">
        <f t="shared" si="6"/>
        <v>マルマルマル</v>
      </c>
      <c r="F15" s="122" t="s">
        <v>58</v>
      </c>
      <c r="G15" s="122" t="s">
        <v>54</v>
      </c>
      <c r="H15" s="21" t="str">
        <f t="shared" si="7"/>
        <v>ガスエンジン方式</v>
      </c>
      <c r="I15" s="76">
        <f>IF(H15="","",※編集不可※選択項目!$F$2)</f>
        <v>82</v>
      </c>
      <c r="J15" s="86">
        <v>85.5</v>
      </c>
      <c r="K15" s="76">
        <f>IF(H15="","",※編集不可※選択項目!$G$2)</f>
        <v>41</v>
      </c>
      <c r="L15" s="86">
        <v>34</v>
      </c>
      <c r="M15" s="86">
        <v>25</v>
      </c>
      <c r="N15" s="86">
        <v>74</v>
      </c>
      <c r="O15" s="87" t="s">
        <v>76</v>
      </c>
      <c r="P15" s="90"/>
      <c r="Q15" s="126"/>
      <c r="R15" s="127"/>
      <c r="S15" s="112"/>
      <c r="T15" s="113"/>
      <c r="U15" s="140">
        <f t="shared" si="8"/>
        <v>1</v>
      </c>
      <c r="V15" s="26"/>
      <c r="W15" s="23"/>
      <c r="X15" s="24"/>
      <c r="Y15" s="54">
        <f t="shared" si="9"/>
        <v>0</v>
      </c>
      <c r="Z15" s="54">
        <f t="shared" si="3"/>
        <v>0</v>
      </c>
      <c r="AA15" s="54" t="str">
        <f t="shared" si="10"/>
        <v>XYZ-eeee</v>
      </c>
      <c r="AB15" s="55">
        <f t="shared" si="11"/>
        <v>1</v>
      </c>
      <c r="AC15" s="55">
        <f t="shared" si="12"/>
        <v>0</v>
      </c>
    </row>
    <row r="16" spans="1:29" ht="25.2" customHeight="1" x14ac:dyDescent="0.2">
      <c r="A16" s="27">
        <f t="shared" si="2"/>
        <v>5</v>
      </c>
      <c r="B16" s="51" t="str">
        <f t="shared" si="4"/>
        <v>高効率コージェネレーション</v>
      </c>
      <c r="C16" s="88" t="s">
        <v>103</v>
      </c>
      <c r="D16" s="21" t="str">
        <f t="shared" si="5"/>
        <v>○○○株式会社</v>
      </c>
      <c r="E16" s="21" t="str">
        <f t="shared" si="6"/>
        <v>マルマルマル</v>
      </c>
      <c r="F16" s="122" t="s">
        <v>59</v>
      </c>
      <c r="G16" s="122" t="s">
        <v>55</v>
      </c>
      <c r="H16" s="21" t="str">
        <f t="shared" si="7"/>
        <v>ガスタービン方式</v>
      </c>
      <c r="I16" s="76">
        <f>IF(H16="","",※編集不可※選択項目!$F$2)</f>
        <v>82</v>
      </c>
      <c r="J16" s="86">
        <v>88.8</v>
      </c>
      <c r="K16" s="76">
        <f>IF(H16="","",※編集不可※選択項目!$G$2)</f>
        <v>41</v>
      </c>
      <c r="L16" s="86"/>
      <c r="M16" s="86"/>
      <c r="N16" s="86"/>
      <c r="O16" s="87" t="s">
        <v>84</v>
      </c>
      <c r="P16" s="90"/>
      <c r="Q16" s="126"/>
      <c r="R16" s="127"/>
      <c r="S16" s="112"/>
      <c r="T16" s="113"/>
      <c r="U16" s="140">
        <f t="shared" si="8"/>
        <v>1</v>
      </c>
      <c r="V16" s="26"/>
      <c r="W16" s="23"/>
      <c r="X16" s="24"/>
      <c r="Y16" s="54">
        <f t="shared" si="9"/>
        <v>1</v>
      </c>
      <c r="Z16" s="54">
        <f t="shared" si="3"/>
        <v>0</v>
      </c>
      <c r="AA16" s="54" t="str">
        <f t="shared" si="10"/>
        <v>ABC-1111</v>
      </c>
      <c r="AB16" s="55">
        <f t="shared" si="11"/>
        <v>1</v>
      </c>
      <c r="AC16" s="55">
        <f t="shared" si="12"/>
        <v>0</v>
      </c>
    </row>
    <row r="17" spans="1:29" ht="25.2" customHeight="1" x14ac:dyDescent="0.2">
      <c r="A17" s="27">
        <f t="shared" si="2"/>
        <v>6</v>
      </c>
      <c r="B17" s="51" t="str">
        <f t="shared" si="4"/>
        <v>高効率コージェネレーション</v>
      </c>
      <c r="C17" s="88" t="s">
        <v>106</v>
      </c>
      <c r="D17" s="21" t="str">
        <f t="shared" si="5"/>
        <v>○○○株式会社</v>
      </c>
      <c r="E17" s="21" t="str">
        <f t="shared" si="6"/>
        <v>マルマルマル</v>
      </c>
      <c r="F17" s="122" t="s">
        <v>59</v>
      </c>
      <c r="G17" s="122" t="s">
        <v>56</v>
      </c>
      <c r="H17" s="21" t="str">
        <f t="shared" si="7"/>
        <v>ディーゼルエンジン方式</v>
      </c>
      <c r="I17" s="76">
        <f>IF(H17="","",※編集不可※選択項目!$F$2)</f>
        <v>82</v>
      </c>
      <c r="J17" s="86">
        <v>81</v>
      </c>
      <c r="K17" s="76">
        <f>IF(H17="","",※編集不可※選択項目!$G$2)</f>
        <v>41</v>
      </c>
      <c r="L17" s="86">
        <v>40</v>
      </c>
      <c r="M17" s="86">
        <v>35.799999999999997</v>
      </c>
      <c r="N17" s="86">
        <v>83</v>
      </c>
      <c r="O17" s="87" t="s">
        <v>76</v>
      </c>
      <c r="P17" s="90"/>
      <c r="Q17" s="128"/>
      <c r="R17" s="127"/>
      <c r="S17" s="112"/>
      <c r="T17" s="113"/>
      <c r="U17" s="140">
        <f t="shared" si="8"/>
        <v>1</v>
      </c>
      <c r="V17" s="26"/>
      <c r="W17" s="23"/>
      <c r="X17" s="24"/>
      <c r="Y17" s="54">
        <f t="shared" si="9"/>
        <v>0</v>
      </c>
      <c r="Z17" s="54">
        <f t="shared" si="3"/>
        <v>0</v>
      </c>
      <c r="AA17" s="54" t="str">
        <f t="shared" si="10"/>
        <v>ABC-2222</v>
      </c>
      <c r="AB17" s="55">
        <f t="shared" si="11"/>
        <v>1</v>
      </c>
      <c r="AC17" s="55">
        <f t="shared" si="12"/>
        <v>1</v>
      </c>
    </row>
    <row r="18" spans="1:29" ht="25.2" customHeight="1" x14ac:dyDescent="0.2">
      <c r="A18" s="27">
        <f t="shared" si="2"/>
        <v>7</v>
      </c>
      <c r="B18" s="51" t="str">
        <f t="shared" si="4"/>
        <v>高効率コージェネレーション</v>
      </c>
      <c r="C18" s="88" t="s">
        <v>104</v>
      </c>
      <c r="D18" s="21" t="str">
        <f t="shared" si="5"/>
        <v>○○○株式会社</v>
      </c>
      <c r="E18" s="21" t="str">
        <f t="shared" si="6"/>
        <v>マルマルマル</v>
      </c>
      <c r="F18" s="122" t="s">
        <v>60</v>
      </c>
      <c r="G18" s="122" t="s">
        <v>57</v>
      </c>
      <c r="H18" s="21" t="str">
        <f t="shared" si="7"/>
        <v>燃料電池方式</v>
      </c>
      <c r="I18" s="76">
        <f>IF(H18="","",※編集不可※選択項目!$F$2)</f>
        <v>82</v>
      </c>
      <c r="J18" s="86">
        <v>90.5</v>
      </c>
      <c r="K18" s="76">
        <f>IF(H18="","",※編集不可※選択項目!$G$2)</f>
        <v>41</v>
      </c>
      <c r="L18" s="86">
        <v>38</v>
      </c>
      <c r="M18" s="86">
        <v>35.700000000000003</v>
      </c>
      <c r="N18" s="86">
        <v>75.5</v>
      </c>
      <c r="O18" s="87" t="s">
        <v>10</v>
      </c>
      <c r="P18" s="90"/>
      <c r="Q18" s="128" t="s">
        <v>98</v>
      </c>
      <c r="R18" s="127"/>
      <c r="S18" s="112"/>
      <c r="T18" s="113"/>
      <c r="U18" s="140">
        <f t="shared" si="8"/>
        <v>1</v>
      </c>
      <c r="V18" s="26"/>
      <c r="W18" s="23"/>
      <c r="X18" s="24"/>
      <c r="Y18" s="54">
        <f t="shared" si="9"/>
        <v>0</v>
      </c>
      <c r="Z18" s="54">
        <f t="shared" si="3"/>
        <v>0</v>
      </c>
      <c r="AA18" s="54" t="str">
        <f t="shared" si="10"/>
        <v>EFG-aaaa■</v>
      </c>
      <c r="AB18" s="55">
        <f t="shared" si="11"/>
        <v>1</v>
      </c>
      <c r="AC18" s="55">
        <f t="shared" si="12"/>
        <v>0</v>
      </c>
    </row>
    <row r="19" spans="1:29" ht="25.2" customHeight="1" x14ac:dyDescent="0.2">
      <c r="A19" s="27">
        <f t="shared" si="2"/>
        <v>8</v>
      </c>
      <c r="B19" s="51" t="str">
        <f t="shared" si="4"/>
        <v/>
      </c>
      <c r="C19" s="88"/>
      <c r="D19" s="21" t="str">
        <f t="shared" si="5"/>
        <v/>
      </c>
      <c r="E19" s="21" t="str">
        <f t="shared" si="6"/>
        <v/>
      </c>
      <c r="F19" s="122"/>
      <c r="G19" s="122"/>
      <c r="H19" s="21" t="str">
        <f t="shared" si="7"/>
        <v/>
      </c>
      <c r="I19" s="76" t="str">
        <f>IF(H19="","",※編集不可※選択項目!$F$2)</f>
        <v/>
      </c>
      <c r="J19" s="86"/>
      <c r="K19" s="76" t="str">
        <f>IF(H19="","",※編集不可※選択項目!$G$2)</f>
        <v/>
      </c>
      <c r="L19" s="86"/>
      <c r="M19" s="86"/>
      <c r="N19" s="86"/>
      <c r="O19" s="87"/>
      <c r="P19" s="90"/>
      <c r="Q19" s="126"/>
      <c r="R19" s="127"/>
      <c r="S19" s="112"/>
      <c r="T19" s="113"/>
      <c r="U19" s="140" t="str">
        <f t="shared" si="8"/>
        <v/>
      </c>
      <c r="V19" s="26"/>
      <c r="W19" s="23"/>
      <c r="X19" s="24"/>
      <c r="Y19" s="54">
        <f t="shared" si="9"/>
        <v>0</v>
      </c>
      <c r="Z19" s="54">
        <f t="shared" si="3"/>
        <v>0</v>
      </c>
      <c r="AA19" s="54" t="str">
        <f t="shared" si="10"/>
        <v/>
      </c>
      <c r="AB19" s="55">
        <f t="shared" si="11"/>
        <v>0</v>
      </c>
      <c r="AC19" s="55">
        <f t="shared" si="12"/>
        <v>0</v>
      </c>
    </row>
    <row r="20" spans="1:29" ht="25.2" customHeight="1" x14ac:dyDescent="0.2">
      <c r="A20" s="27">
        <f t="shared" si="2"/>
        <v>9</v>
      </c>
      <c r="B20" s="51" t="str">
        <f t="shared" si="4"/>
        <v/>
      </c>
      <c r="C20" s="88"/>
      <c r="D20" s="21" t="str">
        <f t="shared" si="5"/>
        <v/>
      </c>
      <c r="E20" s="21" t="str">
        <f t="shared" si="6"/>
        <v/>
      </c>
      <c r="F20" s="122"/>
      <c r="G20" s="122"/>
      <c r="H20" s="21" t="str">
        <f t="shared" si="7"/>
        <v/>
      </c>
      <c r="I20" s="76" t="str">
        <f>IF(H20="","",※編集不可※選択項目!$F$2)</f>
        <v/>
      </c>
      <c r="J20" s="86"/>
      <c r="K20" s="76" t="str">
        <f>IF(H20="","",※編集不可※選択項目!$G$2)</f>
        <v/>
      </c>
      <c r="L20" s="86"/>
      <c r="M20" s="86"/>
      <c r="N20" s="86"/>
      <c r="O20" s="87"/>
      <c r="P20" s="90"/>
      <c r="Q20" s="126"/>
      <c r="R20" s="127"/>
      <c r="S20" s="112"/>
      <c r="T20" s="113"/>
      <c r="U20" s="140" t="str">
        <f t="shared" si="8"/>
        <v/>
      </c>
      <c r="V20" s="26"/>
      <c r="W20" s="23"/>
      <c r="X20" s="24"/>
      <c r="Y20" s="54">
        <f t="shared" si="9"/>
        <v>0</v>
      </c>
      <c r="Z20" s="54">
        <f t="shared" si="3"/>
        <v>0</v>
      </c>
      <c r="AA20" s="54" t="str">
        <f t="shared" si="10"/>
        <v/>
      </c>
      <c r="AB20" s="55">
        <f t="shared" si="11"/>
        <v>0</v>
      </c>
      <c r="AC20" s="55">
        <f t="shared" si="12"/>
        <v>0</v>
      </c>
    </row>
    <row r="21" spans="1:29" ht="25.2" customHeight="1" x14ac:dyDescent="0.2">
      <c r="A21" s="27">
        <f t="shared" si="2"/>
        <v>10</v>
      </c>
      <c r="B21" s="51" t="str">
        <f t="shared" si="4"/>
        <v/>
      </c>
      <c r="C21" s="88"/>
      <c r="D21" s="21" t="str">
        <f t="shared" si="5"/>
        <v/>
      </c>
      <c r="E21" s="21" t="str">
        <f t="shared" si="6"/>
        <v/>
      </c>
      <c r="F21" s="122"/>
      <c r="G21" s="122"/>
      <c r="H21" s="21" t="str">
        <f t="shared" si="7"/>
        <v/>
      </c>
      <c r="I21" s="76" t="str">
        <f>IF(H21="","",※編集不可※選択項目!$F$2)</f>
        <v/>
      </c>
      <c r="J21" s="86"/>
      <c r="K21" s="76" t="str">
        <f>IF(H21="","",※編集不可※選択項目!$G$2)</f>
        <v/>
      </c>
      <c r="L21" s="86"/>
      <c r="M21" s="86"/>
      <c r="N21" s="86"/>
      <c r="O21" s="87"/>
      <c r="P21" s="90"/>
      <c r="Q21" s="126"/>
      <c r="R21" s="127"/>
      <c r="S21" s="112"/>
      <c r="T21" s="113"/>
      <c r="U21" s="140" t="str">
        <f t="shared" si="8"/>
        <v/>
      </c>
      <c r="V21" s="26"/>
      <c r="W21" s="23"/>
      <c r="X21" s="24"/>
      <c r="Y21" s="54">
        <f t="shared" si="9"/>
        <v>0</v>
      </c>
      <c r="Z21" s="54">
        <f t="shared" si="3"/>
        <v>0</v>
      </c>
      <c r="AA21" s="54" t="str">
        <f t="shared" si="10"/>
        <v/>
      </c>
      <c r="AB21" s="55">
        <f t="shared" si="11"/>
        <v>0</v>
      </c>
      <c r="AC21" s="55">
        <f t="shared" si="12"/>
        <v>0</v>
      </c>
    </row>
    <row r="22" spans="1:29" ht="25.2" customHeight="1" x14ac:dyDescent="0.2">
      <c r="A22" s="27">
        <f t="shared" si="2"/>
        <v>11</v>
      </c>
      <c r="B22" s="51" t="str">
        <f t="shared" si="4"/>
        <v/>
      </c>
      <c r="C22" s="88"/>
      <c r="D22" s="21" t="str">
        <f t="shared" si="5"/>
        <v/>
      </c>
      <c r="E22" s="21" t="str">
        <f t="shared" si="6"/>
        <v/>
      </c>
      <c r="F22" s="122"/>
      <c r="G22" s="122"/>
      <c r="H22" s="21" t="str">
        <f t="shared" si="7"/>
        <v/>
      </c>
      <c r="I22" s="76" t="str">
        <f>IF(H22="","",※編集不可※選択項目!$F$2)</f>
        <v/>
      </c>
      <c r="J22" s="86"/>
      <c r="K22" s="76" t="str">
        <f>IF(H22="","",※編集不可※選択項目!$G$2)</f>
        <v/>
      </c>
      <c r="L22" s="86"/>
      <c r="M22" s="86"/>
      <c r="N22" s="86"/>
      <c r="O22" s="87"/>
      <c r="P22" s="90"/>
      <c r="Q22" s="126"/>
      <c r="R22" s="127"/>
      <c r="S22" s="112"/>
      <c r="T22" s="113"/>
      <c r="U22" s="140" t="str">
        <f t="shared" si="8"/>
        <v/>
      </c>
      <c r="V22" s="26"/>
      <c r="W22" s="23"/>
      <c r="X22" s="24"/>
      <c r="Y22" s="54">
        <f t="shared" si="9"/>
        <v>0</v>
      </c>
      <c r="Z22" s="54">
        <f t="shared" si="3"/>
        <v>0</v>
      </c>
      <c r="AA22" s="54" t="str">
        <f t="shared" si="10"/>
        <v/>
      </c>
      <c r="AB22" s="55">
        <f t="shared" si="11"/>
        <v>0</v>
      </c>
      <c r="AC22" s="55">
        <f t="shared" si="12"/>
        <v>0</v>
      </c>
    </row>
    <row r="23" spans="1:29" ht="25.2" customHeight="1" x14ac:dyDescent="0.2">
      <c r="A23" s="27">
        <f t="shared" si="2"/>
        <v>12</v>
      </c>
      <c r="B23" s="51" t="str">
        <f t="shared" si="4"/>
        <v/>
      </c>
      <c r="C23" s="88"/>
      <c r="D23" s="21" t="str">
        <f t="shared" si="5"/>
        <v/>
      </c>
      <c r="E23" s="21" t="str">
        <f t="shared" si="6"/>
        <v/>
      </c>
      <c r="F23" s="122"/>
      <c r="G23" s="122"/>
      <c r="H23" s="21" t="str">
        <f t="shared" si="7"/>
        <v/>
      </c>
      <c r="I23" s="76" t="str">
        <f>IF(H23="","",※編集不可※選択項目!$F$2)</f>
        <v/>
      </c>
      <c r="J23" s="86"/>
      <c r="K23" s="76" t="str">
        <f>IF(H23="","",※編集不可※選択項目!$G$2)</f>
        <v/>
      </c>
      <c r="L23" s="86"/>
      <c r="M23" s="86"/>
      <c r="N23" s="86"/>
      <c r="O23" s="87"/>
      <c r="P23" s="90"/>
      <c r="Q23" s="126"/>
      <c r="R23" s="127"/>
      <c r="S23" s="112"/>
      <c r="T23" s="113"/>
      <c r="U23" s="140" t="str">
        <f t="shared" si="8"/>
        <v/>
      </c>
      <c r="V23" s="26"/>
      <c r="W23" s="23"/>
      <c r="X23" s="24"/>
      <c r="Y23" s="54">
        <f t="shared" si="9"/>
        <v>0</v>
      </c>
      <c r="Z23" s="54">
        <f t="shared" si="3"/>
        <v>0</v>
      </c>
      <c r="AA23" s="54" t="str">
        <f t="shared" si="10"/>
        <v/>
      </c>
      <c r="AB23" s="55">
        <f t="shared" si="11"/>
        <v>0</v>
      </c>
      <c r="AC23" s="55">
        <f t="shared" si="12"/>
        <v>0</v>
      </c>
    </row>
    <row r="24" spans="1:29" ht="25.2" customHeight="1" x14ac:dyDescent="0.2">
      <c r="A24" s="27">
        <f t="shared" si="2"/>
        <v>13</v>
      </c>
      <c r="B24" s="51" t="str">
        <f t="shared" si="4"/>
        <v/>
      </c>
      <c r="C24" s="88"/>
      <c r="D24" s="21" t="str">
        <f t="shared" si="5"/>
        <v/>
      </c>
      <c r="E24" s="21" t="str">
        <f t="shared" si="6"/>
        <v/>
      </c>
      <c r="F24" s="122"/>
      <c r="G24" s="122"/>
      <c r="H24" s="21" t="str">
        <f t="shared" si="7"/>
        <v/>
      </c>
      <c r="I24" s="76" t="str">
        <f>IF(H24="","",※編集不可※選択項目!$F$2)</f>
        <v/>
      </c>
      <c r="J24" s="86"/>
      <c r="K24" s="76" t="str">
        <f>IF(H24="","",※編集不可※選択項目!$G$2)</f>
        <v/>
      </c>
      <c r="L24" s="86"/>
      <c r="M24" s="86"/>
      <c r="N24" s="86"/>
      <c r="O24" s="87"/>
      <c r="P24" s="90"/>
      <c r="Q24" s="126"/>
      <c r="R24" s="127"/>
      <c r="S24" s="112"/>
      <c r="T24" s="113"/>
      <c r="U24" s="140" t="str">
        <f t="shared" si="8"/>
        <v/>
      </c>
      <c r="V24" s="26"/>
      <c r="W24" s="23"/>
      <c r="X24" s="24"/>
      <c r="Y24" s="54">
        <f t="shared" si="9"/>
        <v>0</v>
      </c>
      <c r="Z24" s="54">
        <f t="shared" si="3"/>
        <v>0</v>
      </c>
      <c r="AA24" s="54" t="str">
        <f t="shared" si="10"/>
        <v/>
      </c>
      <c r="AB24" s="55">
        <f t="shared" si="11"/>
        <v>0</v>
      </c>
      <c r="AC24" s="55">
        <f t="shared" si="12"/>
        <v>0</v>
      </c>
    </row>
    <row r="25" spans="1:29" ht="25.2" customHeight="1" x14ac:dyDescent="0.2">
      <c r="A25" s="27">
        <f t="shared" si="2"/>
        <v>14</v>
      </c>
      <c r="B25" s="51" t="str">
        <f t="shared" si="4"/>
        <v/>
      </c>
      <c r="C25" s="88"/>
      <c r="D25" s="21" t="str">
        <f t="shared" si="5"/>
        <v/>
      </c>
      <c r="E25" s="21" t="str">
        <f t="shared" si="6"/>
        <v/>
      </c>
      <c r="F25" s="122"/>
      <c r="G25" s="122"/>
      <c r="H25" s="21" t="str">
        <f t="shared" si="7"/>
        <v/>
      </c>
      <c r="I25" s="76" t="str">
        <f>IF(H25="","",※編集不可※選択項目!$F$2)</f>
        <v/>
      </c>
      <c r="J25" s="86"/>
      <c r="K25" s="76" t="str">
        <f>IF(H25="","",※編集不可※選択項目!$G$2)</f>
        <v/>
      </c>
      <c r="L25" s="86"/>
      <c r="M25" s="86"/>
      <c r="N25" s="86"/>
      <c r="O25" s="87"/>
      <c r="P25" s="90"/>
      <c r="Q25" s="126"/>
      <c r="R25" s="127"/>
      <c r="S25" s="112"/>
      <c r="T25" s="113"/>
      <c r="U25" s="140" t="str">
        <f t="shared" si="8"/>
        <v/>
      </c>
      <c r="V25" s="26"/>
      <c r="W25" s="23"/>
      <c r="X25" s="24"/>
      <c r="Y25" s="54">
        <f t="shared" si="9"/>
        <v>0</v>
      </c>
      <c r="Z25" s="54">
        <f t="shared" si="3"/>
        <v>0</v>
      </c>
      <c r="AA25" s="54" t="str">
        <f t="shared" si="10"/>
        <v/>
      </c>
      <c r="AB25" s="55">
        <f t="shared" si="11"/>
        <v>0</v>
      </c>
      <c r="AC25" s="55">
        <f t="shared" si="12"/>
        <v>0</v>
      </c>
    </row>
    <row r="26" spans="1:29" ht="25.2" customHeight="1" x14ac:dyDescent="0.2">
      <c r="A26" s="27">
        <f t="shared" si="2"/>
        <v>15</v>
      </c>
      <c r="B26" s="51" t="str">
        <f t="shared" si="4"/>
        <v/>
      </c>
      <c r="C26" s="88"/>
      <c r="D26" s="21" t="str">
        <f t="shared" si="5"/>
        <v/>
      </c>
      <c r="E26" s="21" t="str">
        <f t="shared" si="6"/>
        <v/>
      </c>
      <c r="F26" s="122"/>
      <c r="G26" s="122"/>
      <c r="H26" s="21" t="str">
        <f t="shared" si="7"/>
        <v/>
      </c>
      <c r="I26" s="76" t="str">
        <f>IF(H26="","",※編集不可※選択項目!$F$2)</f>
        <v/>
      </c>
      <c r="J26" s="86"/>
      <c r="K26" s="76" t="str">
        <f>IF(H26="","",※編集不可※選択項目!$G$2)</f>
        <v/>
      </c>
      <c r="L26" s="86"/>
      <c r="M26" s="86"/>
      <c r="N26" s="86"/>
      <c r="O26" s="87"/>
      <c r="P26" s="90"/>
      <c r="Q26" s="126"/>
      <c r="R26" s="127"/>
      <c r="S26" s="112"/>
      <c r="T26" s="113"/>
      <c r="U26" s="140" t="str">
        <f t="shared" si="8"/>
        <v/>
      </c>
      <c r="V26" s="26"/>
      <c r="W26" s="23"/>
      <c r="X26" s="24"/>
      <c r="Y26" s="54">
        <f t="shared" si="9"/>
        <v>0</v>
      </c>
      <c r="Z26" s="54">
        <f t="shared" si="3"/>
        <v>0</v>
      </c>
      <c r="AA26" s="54" t="str">
        <f t="shared" si="10"/>
        <v/>
      </c>
      <c r="AB26" s="55">
        <f t="shared" si="11"/>
        <v>0</v>
      </c>
      <c r="AC26" s="55">
        <f t="shared" si="12"/>
        <v>0</v>
      </c>
    </row>
    <row r="27" spans="1:29" ht="25.2" customHeight="1" x14ac:dyDescent="0.2">
      <c r="A27" s="27">
        <f t="shared" si="2"/>
        <v>16</v>
      </c>
      <c r="B27" s="51" t="str">
        <f t="shared" si="4"/>
        <v/>
      </c>
      <c r="C27" s="88"/>
      <c r="D27" s="21" t="str">
        <f t="shared" si="5"/>
        <v/>
      </c>
      <c r="E27" s="21" t="str">
        <f t="shared" si="6"/>
        <v/>
      </c>
      <c r="F27" s="122"/>
      <c r="G27" s="122"/>
      <c r="H27" s="21" t="str">
        <f t="shared" si="7"/>
        <v/>
      </c>
      <c r="I27" s="76" t="str">
        <f>IF(H27="","",※編集不可※選択項目!$F$2)</f>
        <v/>
      </c>
      <c r="J27" s="86"/>
      <c r="K27" s="76" t="str">
        <f>IF(H27="","",※編集不可※選択項目!$G$2)</f>
        <v/>
      </c>
      <c r="L27" s="86"/>
      <c r="M27" s="86"/>
      <c r="N27" s="86"/>
      <c r="O27" s="87"/>
      <c r="P27" s="90"/>
      <c r="Q27" s="126"/>
      <c r="R27" s="127"/>
      <c r="S27" s="112"/>
      <c r="T27" s="113"/>
      <c r="U27" s="140" t="str">
        <f t="shared" si="8"/>
        <v/>
      </c>
      <c r="V27" s="26"/>
      <c r="W27" s="23"/>
      <c r="X27" s="24"/>
      <c r="Y27" s="54">
        <f t="shared" si="9"/>
        <v>0</v>
      </c>
      <c r="Z27" s="54">
        <f t="shared" si="3"/>
        <v>0</v>
      </c>
      <c r="AA27" s="54" t="str">
        <f t="shared" si="10"/>
        <v/>
      </c>
      <c r="AB27" s="55">
        <f t="shared" si="11"/>
        <v>0</v>
      </c>
      <c r="AC27" s="55">
        <f t="shared" si="12"/>
        <v>0</v>
      </c>
    </row>
    <row r="28" spans="1:29" ht="25.2" customHeight="1" x14ac:dyDescent="0.2">
      <c r="A28" s="27">
        <f t="shared" si="2"/>
        <v>17</v>
      </c>
      <c r="B28" s="51" t="str">
        <f t="shared" si="4"/>
        <v/>
      </c>
      <c r="C28" s="88"/>
      <c r="D28" s="21" t="str">
        <f t="shared" si="5"/>
        <v/>
      </c>
      <c r="E28" s="21" t="str">
        <f t="shared" si="6"/>
        <v/>
      </c>
      <c r="F28" s="122"/>
      <c r="G28" s="122"/>
      <c r="H28" s="21" t="str">
        <f t="shared" si="7"/>
        <v/>
      </c>
      <c r="I28" s="76" t="str">
        <f>IF(H28="","",※編集不可※選択項目!$F$2)</f>
        <v/>
      </c>
      <c r="J28" s="86"/>
      <c r="K28" s="76" t="str">
        <f>IF(H28="","",※編集不可※選択項目!$G$2)</f>
        <v/>
      </c>
      <c r="L28" s="86"/>
      <c r="M28" s="86"/>
      <c r="N28" s="86"/>
      <c r="O28" s="87"/>
      <c r="P28" s="90"/>
      <c r="Q28" s="126"/>
      <c r="R28" s="127"/>
      <c r="S28" s="112"/>
      <c r="T28" s="113"/>
      <c r="U28" s="140" t="str">
        <f t="shared" si="8"/>
        <v/>
      </c>
      <c r="V28" s="26"/>
      <c r="W28" s="23"/>
      <c r="X28" s="24"/>
      <c r="Y28" s="54">
        <f t="shared" si="9"/>
        <v>0</v>
      </c>
      <c r="Z28" s="54">
        <f t="shared" si="3"/>
        <v>0</v>
      </c>
      <c r="AA28" s="54" t="str">
        <f t="shared" si="10"/>
        <v/>
      </c>
      <c r="AB28" s="55">
        <f t="shared" si="11"/>
        <v>0</v>
      </c>
      <c r="AC28" s="55">
        <f t="shared" si="12"/>
        <v>0</v>
      </c>
    </row>
    <row r="29" spans="1:29" ht="25.2" customHeight="1" x14ac:dyDescent="0.2">
      <c r="A29" s="27">
        <f t="shared" si="2"/>
        <v>18</v>
      </c>
      <c r="B29" s="51" t="str">
        <f t="shared" si="4"/>
        <v/>
      </c>
      <c r="C29" s="88"/>
      <c r="D29" s="21" t="str">
        <f t="shared" si="5"/>
        <v/>
      </c>
      <c r="E29" s="21" t="str">
        <f t="shared" si="6"/>
        <v/>
      </c>
      <c r="F29" s="122"/>
      <c r="G29" s="122"/>
      <c r="H29" s="21" t="str">
        <f t="shared" si="7"/>
        <v/>
      </c>
      <c r="I29" s="76" t="str">
        <f>IF(H29="","",※編集不可※選択項目!$F$2)</f>
        <v/>
      </c>
      <c r="J29" s="86"/>
      <c r="K29" s="76" t="str">
        <f>IF(H29="","",※編集不可※選択項目!$G$2)</f>
        <v/>
      </c>
      <c r="L29" s="86"/>
      <c r="M29" s="86"/>
      <c r="N29" s="86"/>
      <c r="O29" s="87"/>
      <c r="P29" s="90"/>
      <c r="Q29" s="126"/>
      <c r="R29" s="127"/>
      <c r="S29" s="112"/>
      <c r="T29" s="113"/>
      <c r="U29" s="140" t="str">
        <f t="shared" si="8"/>
        <v/>
      </c>
      <c r="V29" s="26"/>
      <c r="W29" s="23"/>
      <c r="X29" s="24"/>
      <c r="Y29" s="54">
        <f t="shared" si="9"/>
        <v>0</v>
      </c>
      <c r="Z29" s="54">
        <f t="shared" si="3"/>
        <v>0</v>
      </c>
      <c r="AA29" s="54" t="str">
        <f t="shared" si="10"/>
        <v/>
      </c>
      <c r="AB29" s="55">
        <f t="shared" si="11"/>
        <v>0</v>
      </c>
      <c r="AC29" s="55">
        <f t="shared" si="12"/>
        <v>0</v>
      </c>
    </row>
    <row r="30" spans="1:29" ht="25.2" customHeight="1" x14ac:dyDescent="0.2">
      <c r="A30" s="27">
        <f t="shared" si="2"/>
        <v>19</v>
      </c>
      <c r="B30" s="51" t="str">
        <f t="shared" si="4"/>
        <v/>
      </c>
      <c r="C30" s="88"/>
      <c r="D30" s="21" t="str">
        <f t="shared" si="5"/>
        <v/>
      </c>
      <c r="E30" s="21" t="str">
        <f t="shared" si="6"/>
        <v/>
      </c>
      <c r="F30" s="122"/>
      <c r="G30" s="122"/>
      <c r="H30" s="21" t="str">
        <f t="shared" si="7"/>
        <v/>
      </c>
      <c r="I30" s="76" t="str">
        <f>IF(H30="","",※編集不可※選択項目!$F$2)</f>
        <v/>
      </c>
      <c r="J30" s="86"/>
      <c r="K30" s="76" t="str">
        <f>IF(H30="","",※編集不可※選択項目!$G$2)</f>
        <v/>
      </c>
      <c r="L30" s="86"/>
      <c r="M30" s="86"/>
      <c r="N30" s="86"/>
      <c r="O30" s="87"/>
      <c r="P30" s="90"/>
      <c r="Q30" s="126"/>
      <c r="R30" s="127"/>
      <c r="S30" s="112"/>
      <c r="T30" s="113"/>
      <c r="U30" s="140" t="str">
        <f t="shared" si="8"/>
        <v/>
      </c>
      <c r="V30" s="26"/>
      <c r="W30" s="23"/>
      <c r="X30" s="24"/>
      <c r="Y30" s="54">
        <f t="shared" si="9"/>
        <v>0</v>
      </c>
      <c r="Z30" s="54">
        <f t="shared" si="3"/>
        <v>0</v>
      </c>
      <c r="AA30" s="54" t="str">
        <f t="shared" si="10"/>
        <v/>
      </c>
      <c r="AB30" s="55">
        <f t="shared" si="11"/>
        <v>0</v>
      </c>
      <c r="AC30" s="55">
        <f t="shared" si="12"/>
        <v>0</v>
      </c>
    </row>
    <row r="31" spans="1:29" ht="25.2" customHeight="1" x14ac:dyDescent="0.2">
      <c r="A31" s="27">
        <f t="shared" si="2"/>
        <v>20</v>
      </c>
      <c r="B31" s="51" t="str">
        <f t="shared" si="4"/>
        <v/>
      </c>
      <c r="C31" s="88"/>
      <c r="D31" s="21" t="str">
        <f t="shared" si="5"/>
        <v/>
      </c>
      <c r="E31" s="21" t="str">
        <f t="shared" si="6"/>
        <v/>
      </c>
      <c r="F31" s="122"/>
      <c r="G31" s="122"/>
      <c r="H31" s="21" t="str">
        <f t="shared" si="7"/>
        <v/>
      </c>
      <c r="I31" s="76" t="str">
        <f>IF(H31="","",※編集不可※選択項目!$F$2)</f>
        <v/>
      </c>
      <c r="J31" s="86"/>
      <c r="K31" s="76" t="str">
        <f>IF(H31="","",※編集不可※選択項目!$G$2)</f>
        <v/>
      </c>
      <c r="L31" s="86"/>
      <c r="M31" s="86"/>
      <c r="N31" s="86"/>
      <c r="O31" s="87"/>
      <c r="P31" s="90"/>
      <c r="Q31" s="126"/>
      <c r="R31" s="127"/>
      <c r="S31" s="112"/>
      <c r="T31" s="113"/>
      <c r="U31" s="140" t="str">
        <f t="shared" si="8"/>
        <v/>
      </c>
      <c r="V31" s="26"/>
      <c r="W31" s="23"/>
      <c r="X31" s="24"/>
      <c r="Y31" s="54">
        <f t="shared" si="9"/>
        <v>0</v>
      </c>
      <c r="Z31" s="54">
        <f t="shared" si="3"/>
        <v>0</v>
      </c>
      <c r="AA31" s="54" t="str">
        <f t="shared" si="10"/>
        <v/>
      </c>
      <c r="AB31" s="55">
        <f t="shared" si="11"/>
        <v>0</v>
      </c>
      <c r="AC31" s="55">
        <f t="shared" si="12"/>
        <v>0</v>
      </c>
    </row>
    <row r="32" spans="1:29" ht="25.2" customHeight="1" x14ac:dyDescent="0.2">
      <c r="A32" s="27">
        <f t="shared" si="2"/>
        <v>21</v>
      </c>
      <c r="B32" s="51" t="str">
        <f t="shared" si="4"/>
        <v/>
      </c>
      <c r="C32" s="88"/>
      <c r="D32" s="21" t="str">
        <f t="shared" si="5"/>
        <v/>
      </c>
      <c r="E32" s="21" t="str">
        <f t="shared" si="6"/>
        <v/>
      </c>
      <c r="F32" s="122"/>
      <c r="G32" s="122"/>
      <c r="H32" s="21" t="str">
        <f t="shared" si="7"/>
        <v/>
      </c>
      <c r="I32" s="76" t="str">
        <f>IF(H32="","",※編集不可※選択項目!$F$2)</f>
        <v/>
      </c>
      <c r="J32" s="86"/>
      <c r="K32" s="76" t="str">
        <f>IF(H32="","",※編集不可※選択項目!$G$2)</f>
        <v/>
      </c>
      <c r="L32" s="86"/>
      <c r="M32" s="86"/>
      <c r="N32" s="86"/>
      <c r="O32" s="87"/>
      <c r="P32" s="90"/>
      <c r="Q32" s="126"/>
      <c r="R32" s="127"/>
      <c r="S32" s="112"/>
      <c r="T32" s="113"/>
      <c r="U32" s="140" t="str">
        <f t="shared" si="8"/>
        <v/>
      </c>
      <c r="V32" s="26"/>
      <c r="W32" s="23"/>
      <c r="X32" s="24"/>
      <c r="Y32" s="54">
        <f t="shared" si="9"/>
        <v>0</v>
      </c>
      <c r="Z32" s="54">
        <f t="shared" si="3"/>
        <v>0</v>
      </c>
      <c r="AA32" s="54" t="str">
        <f t="shared" si="10"/>
        <v/>
      </c>
      <c r="AB32" s="55">
        <f t="shared" si="11"/>
        <v>0</v>
      </c>
      <c r="AC32" s="55">
        <f t="shared" si="12"/>
        <v>0</v>
      </c>
    </row>
    <row r="33" spans="1:29" ht="25.2" customHeight="1" x14ac:dyDescent="0.2">
      <c r="A33" s="27">
        <f t="shared" si="2"/>
        <v>22</v>
      </c>
      <c r="B33" s="51" t="str">
        <f t="shared" si="4"/>
        <v/>
      </c>
      <c r="C33" s="88"/>
      <c r="D33" s="21" t="str">
        <f t="shared" si="5"/>
        <v/>
      </c>
      <c r="E33" s="21" t="str">
        <f t="shared" si="6"/>
        <v/>
      </c>
      <c r="F33" s="122"/>
      <c r="G33" s="122"/>
      <c r="H33" s="21" t="str">
        <f t="shared" si="7"/>
        <v/>
      </c>
      <c r="I33" s="76" t="str">
        <f>IF(H33="","",※編集不可※選択項目!$F$2)</f>
        <v/>
      </c>
      <c r="J33" s="86"/>
      <c r="K33" s="76" t="str">
        <f>IF(H33="","",※編集不可※選択項目!$G$2)</f>
        <v/>
      </c>
      <c r="L33" s="86"/>
      <c r="M33" s="86"/>
      <c r="N33" s="86"/>
      <c r="O33" s="87"/>
      <c r="P33" s="90"/>
      <c r="Q33" s="126"/>
      <c r="R33" s="127"/>
      <c r="S33" s="112"/>
      <c r="T33" s="113"/>
      <c r="U33" s="140" t="str">
        <f t="shared" si="8"/>
        <v/>
      </c>
      <c r="V33" s="26"/>
      <c r="W33" s="23"/>
      <c r="X33" s="24"/>
      <c r="Y33" s="54">
        <f t="shared" si="9"/>
        <v>0</v>
      </c>
      <c r="Z33" s="54">
        <f t="shared" si="3"/>
        <v>0</v>
      </c>
      <c r="AA33" s="54" t="str">
        <f t="shared" si="10"/>
        <v/>
      </c>
      <c r="AB33" s="55">
        <f t="shared" si="11"/>
        <v>0</v>
      </c>
      <c r="AC33" s="55">
        <f t="shared" si="12"/>
        <v>0</v>
      </c>
    </row>
    <row r="34" spans="1:29" ht="25.2" customHeight="1" x14ac:dyDescent="0.2">
      <c r="A34" s="27">
        <f t="shared" si="2"/>
        <v>23</v>
      </c>
      <c r="B34" s="51" t="str">
        <f t="shared" si="4"/>
        <v/>
      </c>
      <c r="C34" s="88"/>
      <c r="D34" s="21" t="str">
        <f t="shared" si="5"/>
        <v/>
      </c>
      <c r="E34" s="21" t="str">
        <f t="shared" si="6"/>
        <v/>
      </c>
      <c r="F34" s="122"/>
      <c r="G34" s="122"/>
      <c r="H34" s="21" t="str">
        <f t="shared" si="7"/>
        <v/>
      </c>
      <c r="I34" s="76" t="str">
        <f>IF(H34="","",※編集不可※選択項目!$F$2)</f>
        <v/>
      </c>
      <c r="J34" s="86"/>
      <c r="K34" s="76" t="str">
        <f>IF(H34="","",※編集不可※選択項目!$G$2)</f>
        <v/>
      </c>
      <c r="L34" s="86"/>
      <c r="M34" s="86"/>
      <c r="N34" s="86"/>
      <c r="O34" s="87"/>
      <c r="P34" s="90"/>
      <c r="Q34" s="126"/>
      <c r="R34" s="127"/>
      <c r="S34" s="112"/>
      <c r="T34" s="113"/>
      <c r="U34" s="140" t="str">
        <f t="shared" si="8"/>
        <v/>
      </c>
      <c r="V34" s="26"/>
      <c r="W34" s="23"/>
      <c r="X34" s="24"/>
      <c r="Y34" s="54">
        <f t="shared" si="9"/>
        <v>0</v>
      </c>
      <c r="Z34" s="54">
        <f t="shared" si="3"/>
        <v>0</v>
      </c>
      <c r="AA34" s="54" t="str">
        <f t="shared" si="10"/>
        <v/>
      </c>
      <c r="AB34" s="55">
        <f t="shared" si="11"/>
        <v>0</v>
      </c>
      <c r="AC34" s="55">
        <f t="shared" si="12"/>
        <v>0</v>
      </c>
    </row>
    <row r="35" spans="1:29" ht="25.2" customHeight="1" x14ac:dyDescent="0.2">
      <c r="A35" s="27">
        <f t="shared" si="2"/>
        <v>24</v>
      </c>
      <c r="B35" s="51" t="str">
        <f t="shared" si="4"/>
        <v/>
      </c>
      <c r="C35" s="88"/>
      <c r="D35" s="21" t="str">
        <f t="shared" si="5"/>
        <v/>
      </c>
      <c r="E35" s="21" t="str">
        <f t="shared" si="6"/>
        <v/>
      </c>
      <c r="F35" s="122"/>
      <c r="G35" s="122"/>
      <c r="H35" s="21" t="str">
        <f t="shared" si="7"/>
        <v/>
      </c>
      <c r="I35" s="76" t="str">
        <f>IF(H35="","",※編集不可※選択項目!$F$2)</f>
        <v/>
      </c>
      <c r="J35" s="86"/>
      <c r="K35" s="76" t="str">
        <f>IF(H35="","",※編集不可※選択項目!$G$2)</f>
        <v/>
      </c>
      <c r="L35" s="86"/>
      <c r="M35" s="86"/>
      <c r="N35" s="86"/>
      <c r="O35" s="87"/>
      <c r="P35" s="90"/>
      <c r="Q35" s="126"/>
      <c r="R35" s="127"/>
      <c r="S35" s="112"/>
      <c r="T35" s="113"/>
      <c r="U35" s="140" t="str">
        <f t="shared" si="8"/>
        <v/>
      </c>
      <c r="V35" s="26"/>
      <c r="W35" s="23"/>
      <c r="X35" s="24"/>
      <c r="Y35" s="54">
        <f t="shared" si="9"/>
        <v>0</v>
      </c>
      <c r="Z35" s="54">
        <f t="shared" si="3"/>
        <v>0</v>
      </c>
      <c r="AA35" s="54" t="str">
        <f t="shared" si="10"/>
        <v/>
      </c>
      <c r="AB35" s="55">
        <f t="shared" si="11"/>
        <v>0</v>
      </c>
      <c r="AC35" s="55">
        <f t="shared" si="12"/>
        <v>0</v>
      </c>
    </row>
    <row r="36" spans="1:29" ht="25.2" customHeight="1" x14ac:dyDescent="0.2">
      <c r="A36" s="27">
        <f t="shared" si="2"/>
        <v>25</v>
      </c>
      <c r="B36" s="51" t="str">
        <f t="shared" si="4"/>
        <v/>
      </c>
      <c r="C36" s="88"/>
      <c r="D36" s="21" t="str">
        <f t="shared" si="5"/>
        <v/>
      </c>
      <c r="E36" s="21" t="str">
        <f t="shared" si="6"/>
        <v/>
      </c>
      <c r="F36" s="122"/>
      <c r="G36" s="122"/>
      <c r="H36" s="21" t="str">
        <f t="shared" si="7"/>
        <v/>
      </c>
      <c r="I36" s="76" t="str">
        <f>IF(H36="","",※編集不可※選択項目!$F$2)</f>
        <v/>
      </c>
      <c r="J36" s="86"/>
      <c r="K36" s="76" t="str">
        <f>IF(H36="","",※編集不可※選択項目!$G$2)</f>
        <v/>
      </c>
      <c r="L36" s="86"/>
      <c r="M36" s="86"/>
      <c r="N36" s="86"/>
      <c r="O36" s="87"/>
      <c r="P36" s="90"/>
      <c r="Q36" s="126"/>
      <c r="R36" s="127"/>
      <c r="S36" s="112"/>
      <c r="T36" s="113"/>
      <c r="U36" s="140" t="str">
        <f t="shared" si="8"/>
        <v/>
      </c>
      <c r="V36" s="26"/>
      <c r="W36" s="23"/>
      <c r="X36" s="24"/>
      <c r="Y36" s="54">
        <f t="shared" si="9"/>
        <v>0</v>
      </c>
      <c r="Z36" s="54">
        <f t="shared" si="3"/>
        <v>0</v>
      </c>
      <c r="AA36" s="54" t="str">
        <f t="shared" si="10"/>
        <v/>
      </c>
      <c r="AB36" s="55">
        <f t="shared" si="11"/>
        <v>0</v>
      </c>
      <c r="AC36" s="55">
        <f t="shared" si="12"/>
        <v>0</v>
      </c>
    </row>
    <row r="37" spans="1:29" ht="25.2" customHeight="1" x14ac:dyDescent="0.2">
      <c r="A37" s="27">
        <f t="shared" si="2"/>
        <v>26</v>
      </c>
      <c r="B37" s="51" t="str">
        <f t="shared" si="4"/>
        <v/>
      </c>
      <c r="C37" s="88"/>
      <c r="D37" s="21" t="str">
        <f t="shared" si="5"/>
        <v/>
      </c>
      <c r="E37" s="21" t="str">
        <f t="shared" si="6"/>
        <v/>
      </c>
      <c r="F37" s="122"/>
      <c r="G37" s="122"/>
      <c r="H37" s="21" t="str">
        <f t="shared" si="7"/>
        <v/>
      </c>
      <c r="I37" s="76" t="str">
        <f>IF(H37="","",※編集不可※選択項目!$F$2)</f>
        <v/>
      </c>
      <c r="J37" s="86"/>
      <c r="K37" s="76" t="str">
        <f>IF(H37="","",※編集不可※選択項目!$G$2)</f>
        <v/>
      </c>
      <c r="L37" s="86"/>
      <c r="M37" s="86"/>
      <c r="N37" s="86"/>
      <c r="O37" s="87"/>
      <c r="P37" s="90"/>
      <c r="Q37" s="126"/>
      <c r="R37" s="127"/>
      <c r="S37" s="112"/>
      <c r="T37" s="113"/>
      <c r="U37" s="140" t="str">
        <f t="shared" si="8"/>
        <v/>
      </c>
      <c r="V37" s="26"/>
      <c r="W37" s="23"/>
      <c r="X37" s="24"/>
      <c r="Y37" s="54">
        <f t="shared" si="9"/>
        <v>0</v>
      </c>
      <c r="Z37" s="54">
        <f t="shared" si="3"/>
        <v>0</v>
      </c>
      <c r="AA37" s="54" t="str">
        <f t="shared" si="10"/>
        <v/>
      </c>
      <c r="AB37" s="55">
        <f t="shared" si="11"/>
        <v>0</v>
      </c>
      <c r="AC37" s="55">
        <f t="shared" si="12"/>
        <v>0</v>
      </c>
    </row>
    <row r="38" spans="1:29" ht="25.2" customHeight="1" x14ac:dyDescent="0.2">
      <c r="A38" s="27">
        <f t="shared" si="2"/>
        <v>27</v>
      </c>
      <c r="B38" s="51" t="str">
        <f t="shared" si="4"/>
        <v/>
      </c>
      <c r="C38" s="88"/>
      <c r="D38" s="21" t="str">
        <f t="shared" si="5"/>
        <v/>
      </c>
      <c r="E38" s="21" t="str">
        <f t="shared" si="6"/>
        <v/>
      </c>
      <c r="F38" s="122"/>
      <c r="G38" s="122"/>
      <c r="H38" s="21" t="str">
        <f t="shared" si="7"/>
        <v/>
      </c>
      <c r="I38" s="76" t="str">
        <f>IF(H38="","",※編集不可※選択項目!$F$2)</f>
        <v/>
      </c>
      <c r="J38" s="86"/>
      <c r="K38" s="76" t="str">
        <f>IF(H38="","",※編集不可※選択項目!$G$2)</f>
        <v/>
      </c>
      <c r="L38" s="86"/>
      <c r="M38" s="86"/>
      <c r="N38" s="86"/>
      <c r="O38" s="87"/>
      <c r="P38" s="90"/>
      <c r="Q38" s="126"/>
      <c r="R38" s="127"/>
      <c r="S38" s="112"/>
      <c r="T38" s="113"/>
      <c r="U38" s="140" t="str">
        <f t="shared" si="8"/>
        <v/>
      </c>
      <c r="V38" s="26"/>
      <c r="W38" s="23"/>
      <c r="X38" s="24"/>
      <c r="Y38" s="54">
        <f t="shared" si="9"/>
        <v>0</v>
      </c>
      <c r="Z38" s="54">
        <f t="shared" si="3"/>
        <v>0</v>
      </c>
      <c r="AA38" s="54" t="str">
        <f t="shared" si="10"/>
        <v/>
      </c>
      <c r="AB38" s="55">
        <f t="shared" si="11"/>
        <v>0</v>
      </c>
      <c r="AC38" s="55">
        <f t="shared" si="12"/>
        <v>0</v>
      </c>
    </row>
    <row r="39" spans="1:29" ht="25.2" customHeight="1" x14ac:dyDescent="0.2">
      <c r="A39" s="27">
        <f t="shared" si="2"/>
        <v>28</v>
      </c>
      <c r="B39" s="51" t="str">
        <f t="shared" si="4"/>
        <v/>
      </c>
      <c r="C39" s="88"/>
      <c r="D39" s="21" t="str">
        <f t="shared" si="5"/>
        <v/>
      </c>
      <c r="E39" s="21" t="str">
        <f t="shared" si="6"/>
        <v/>
      </c>
      <c r="F39" s="122"/>
      <c r="G39" s="122"/>
      <c r="H39" s="21" t="str">
        <f t="shared" si="7"/>
        <v/>
      </c>
      <c r="I39" s="76" t="str">
        <f>IF(H39="","",※編集不可※選択項目!$F$2)</f>
        <v/>
      </c>
      <c r="J39" s="86"/>
      <c r="K39" s="76" t="str">
        <f>IF(H39="","",※編集不可※選択項目!$G$2)</f>
        <v/>
      </c>
      <c r="L39" s="86"/>
      <c r="M39" s="86"/>
      <c r="N39" s="86"/>
      <c r="O39" s="87"/>
      <c r="P39" s="90"/>
      <c r="Q39" s="126"/>
      <c r="R39" s="127"/>
      <c r="S39" s="112"/>
      <c r="T39" s="113"/>
      <c r="U39" s="140" t="str">
        <f t="shared" si="8"/>
        <v/>
      </c>
      <c r="V39" s="26"/>
      <c r="W39" s="23"/>
      <c r="X39" s="24"/>
      <c r="Y39" s="54">
        <f t="shared" si="9"/>
        <v>0</v>
      </c>
      <c r="Z39" s="54">
        <f t="shared" si="3"/>
        <v>0</v>
      </c>
      <c r="AA39" s="54" t="str">
        <f t="shared" si="10"/>
        <v/>
      </c>
      <c r="AB39" s="55">
        <f t="shared" si="11"/>
        <v>0</v>
      </c>
      <c r="AC39" s="55">
        <f t="shared" si="12"/>
        <v>0</v>
      </c>
    </row>
    <row r="40" spans="1:29" ht="25.2" customHeight="1" x14ac:dyDescent="0.2">
      <c r="A40" s="27">
        <f t="shared" si="2"/>
        <v>29</v>
      </c>
      <c r="B40" s="51" t="str">
        <f t="shared" si="4"/>
        <v/>
      </c>
      <c r="C40" s="88"/>
      <c r="D40" s="21" t="str">
        <f t="shared" si="5"/>
        <v/>
      </c>
      <c r="E40" s="21" t="str">
        <f t="shared" si="6"/>
        <v/>
      </c>
      <c r="F40" s="122"/>
      <c r="G40" s="122"/>
      <c r="H40" s="21" t="str">
        <f t="shared" si="7"/>
        <v/>
      </c>
      <c r="I40" s="76" t="str">
        <f>IF(H40="","",※編集不可※選択項目!$F$2)</f>
        <v/>
      </c>
      <c r="J40" s="86"/>
      <c r="K40" s="76" t="str">
        <f>IF(H40="","",※編集不可※選択項目!$G$2)</f>
        <v/>
      </c>
      <c r="L40" s="86"/>
      <c r="M40" s="86"/>
      <c r="N40" s="86"/>
      <c r="O40" s="87"/>
      <c r="P40" s="90"/>
      <c r="Q40" s="126"/>
      <c r="R40" s="127"/>
      <c r="S40" s="112"/>
      <c r="T40" s="113"/>
      <c r="U40" s="140" t="str">
        <f t="shared" si="8"/>
        <v/>
      </c>
      <c r="V40" s="26"/>
      <c r="W40" s="23"/>
      <c r="X40" s="24"/>
      <c r="Y40" s="54">
        <f t="shared" si="9"/>
        <v>0</v>
      </c>
      <c r="Z40" s="54">
        <f t="shared" si="3"/>
        <v>0</v>
      </c>
      <c r="AA40" s="54" t="str">
        <f t="shared" si="10"/>
        <v/>
      </c>
      <c r="AB40" s="55">
        <f t="shared" si="11"/>
        <v>0</v>
      </c>
      <c r="AC40" s="55">
        <f t="shared" si="12"/>
        <v>0</v>
      </c>
    </row>
    <row r="41" spans="1:29" ht="25.2" customHeight="1" x14ac:dyDescent="0.2">
      <c r="A41" s="27">
        <f t="shared" si="2"/>
        <v>30</v>
      </c>
      <c r="B41" s="51" t="str">
        <f t="shared" si="4"/>
        <v/>
      </c>
      <c r="C41" s="88"/>
      <c r="D41" s="21" t="str">
        <f t="shared" si="5"/>
        <v/>
      </c>
      <c r="E41" s="21" t="str">
        <f t="shared" si="6"/>
        <v/>
      </c>
      <c r="F41" s="122"/>
      <c r="G41" s="122"/>
      <c r="H41" s="21" t="str">
        <f t="shared" si="7"/>
        <v/>
      </c>
      <c r="I41" s="76" t="str">
        <f>IF(H41="","",※編集不可※選択項目!$F$2)</f>
        <v/>
      </c>
      <c r="J41" s="86"/>
      <c r="K41" s="76" t="str">
        <f>IF(H41="","",※編集不可※選択項目!$G$2)</f>
        <v/>
      </c>
      <c r="L41" s="86"/>
      <c r="M41" s="86"/>
      <c r="N41" s="86"/>
      <c r="O41" s="87"/>
      <c r="P41" s="90"/>
      <c r="Q41" s="126"/>
      <c r="R41" s="127"/>
      <c r="S41" s="112"/>
      <c r="T41" s="113"/>
      <c r="U41" s="140" t="str">
        <f t="shared" si="8"/>
        <v/>
      </c>
      <c r="V41" s="26"/>
      <c r="W41" s="23"/>
      <c r="X41" s="24"/>
      <c r="Y41" s="54">
        <f t="shared" si="9"/>
        <v>0</v>
      </c>
      <c r="Z41" s="54">
        <f t="shared" si="3"/>
        <v>0</v>
      </c>
      <c r="AA41" s="54" t="str">
        <f t="shared" si="10"/>
        <v/>
      </c>
      <c r="AB41" s="55">
        <f t="shared" si="11"/>
        <v>0</v>
      </c>
      <c r="AC41" s="55">
        <f t="shared" si="12"/>
        <v>0</v>
      </c>
    </row>
    <row r="42" spans="1:29" ht="25.2" customHeight="1" x14ac:dyDescent="0.2">
      <c r="A42" s="27">
        <f t="shared" si="2"/>
        <v>31</v>
      </c>
      <c r="B42" s="51" t="str">
        <f t="shared" si="4"/>
        <v/>
      </c>
      <c r="C42" s="88"/>
      <c r="D42" s="21" t="str">
        <f t="shared" si="5"/>
        <v/>
      </c>
      <c r="E42" s="21" t="str">
        <f t="shared" si="6"/>
        <v/>
      </c>
      <c r="F42" s="122"/>
      <c r="G42" s="122"/>
      <c r="H42" s="21" t="str">
        <f t="shared" si="7"/>
        <v/>
      </c>
      <c r="I42" s="76" t="str">
        <f>IF(H42="","",※編集不可※選択項目!$F$2)</f>
        <v/>
      </c>
      <c r="J42" s="86"/>
      <c r="K42" s="76" t="str">
        <f>IF(H42="","",※編集不可※選択項目!$G$2)</f>
        <v/>
      </c>
      <c r="L42" s="86"/>
      <c r="M42" s="86"/>
      <c r="N42" s="86"/>
      <c r="O42" s="87"/>
      <c r="P42" s="90"/>
      <c r="Q42" s="126"/>
      <c r="R42" s="127"/>
      <c r="S42" s="112"/>
      <c r="T42" s="113"/>
      <c r="U42" s="140" t="str">
        <f t="shared" si="8"/>
        <v/>
      </c>
      <c r="V42" s="26"/>
      <c r="W42" s="23"/>
      <c r="X42" s="24"/>
      <c r="Y42" s="54">
        <f t="shared" si="9"/>
        <v>0</v>
      </c>
      <c r="Z42" s="54">
        <f t="shared" si="3"/>
        <v>0</v>
      </c>
      <c r="AA42" s="54" t="str">
        <f t="shared" si="10"/>
        <v/>
      </c>
      <c r="AB42" s="55">
        <f t="shared" si="11"/>
        <v>0</v>
      </c>
      <c r="AC42" s="55">
        <f t="shared" si="12"/>
        <v>0</v>
      </c>
    </row>
    <row r="43" spans="1:29" ht="25.2" customHeight="1" x14ac:dyDescent="0.2">
      <c r="A43" s="27">
        <f t="shared" si="2"/>
        <v>32</v>
      </c>
      <c r="B43" s="51" t="str">
        <f t="shared" si="4"/>
        <v/>
      </c>
      <c r="C43" s="88"/>
      <c r="D43" s="21" t="str">
        <f t="shared" si="5"/>
        <v/>
      </c>
      <c r="E43" s="21" t="str">
        <f t="shared" si="6"/>
        <v/>
      </c>
      <c r="F43" s="122"/>
      <c r="G43" s="122"/>
      <c r="H43" s="21" t="str">
        <f t="shared" si="7"/>
        <v/>
      </c>
      <c r="I43" s="76" t="str">
        <f>IF(H43="","",※編集不可※選択項目!$F$2)</f>
        <v/>
      </c>
      <c r="J43" s="86"/>
      <c r="K43" s="76" t="str">
        <f>IF(H43="","",※編集不可※選択項目!$G$2)</f>
        <v/>
      </c>
      <c r="L43" s="86"/>
      <c r="M43" s="86"/>
      <c r="N43" s="86"/>
      <c r="O43" s="87"/>
      <c r="P43" s="90"/>
      <c r="Q43" s="126"/>
      <c r="R43" s="127"/>
      <c r="S43" s="112"/>
      <c r="T43" s="113"/>
      <c r="U43" s="140" t="str">
        <f t="shared" si="8"/>
        <v/>
      </c>
      <c r="V43" s="26"/>
      <c r="W43" s="23"/>
      <c r="X43" s="24"/>
      <c r="Y43" s="54">
        <f t="shared" si="9"/>
        <v>0</v>
      </c>
      <c r="Z43" s="54">
        <f t="shared" si="3"/>
        <v>0</v>
      </c>
      <c r="AA43" s="54" t="str">
        <f t="shared" si="10"/>
        <v/>
      </c>
      <c r="AB43" s="55">
        <f t="shared" si="11"/>
        <v>0</v>
      </c>
      <c r="AC43" s="55">
        <f t="shared" si="12"/>
        <v>0</v>
      </c>
    </row>
    <row r="44" spans="1:29" ht="25.2" customHeight="1" x14ac:dyDescent="0.2">
      <c r="A44" s="27">
        <f t="shared" ref="A44:A51" si="13">ROW()-11</f>
        <v>33</v>
      </c>
      <c r="B44" s="51" t="str">
        <f t="shared" si="4"/>
        <v/>
      </c>
      <c r="C44" s="88"/>
      <c r="D44" s="21" t="str">
        <f t="shared" si="5"/>
        <v/>
      </c>
      <c r="E44" s="21" t="str">
        <f t="shared" si="6"/>
        <v/>
      </c>
      <c r="F44" s="122"/>
      <c r="G44" s="122"/>
      <c r="H44" s="21" t="str">
        <f t="shared" si="7"/>
        <v/>
      </c>
      <c r="I44" s="76" t="str">
        <f>IF(H44="","",※編集不可※選択項目!$F$2)</f>
        <v/>
      </c>
      <c r="J44" s="86"/>
      <c r="K44" s="76" t="str">
        <f>IF(H44="","",※編集不可※選択項目!$G$2)</f>
        <v/>
      </c>
      <c r="L44" s="86"/>
      <c r="M44" s="86"/>
      <c r="N44" s="86"/>
      <c r="O44" s="87"/>
      <c r="P44" s="90"/>
      <c r="Q44" s="126"/>
      <c r="R44" s="127"/>
      <c r="S44" s="112"/>
      <c r="T44" s="113"/>
      <c r="U44" s="140" t="str">
        <f t="shared" si="8"/>
        <v/>
      </c>
      <c r="V44" s="26"/>
      <c r="W44" s="23"/>
      <c r="X44" s="24"/>
      <c r="Y44" s="54">
        <f t="shared" si="9"/>
        <v>0</v>
      </c>
      <c r="Z44" s="54">
        <f t="shared" si="3"/>
        <v>0</v>
      </c>
      <c r="AA44" s="54" t="str">
        <f t="shared" si="10"/>
        <v/>
      </c>
      <c r="AB44" s="55">
        <f t="shared" si="11"/>
        <v>0</v>
      </c>
      <c r="AC44" s="55">
        <f t="shared" si="12"/>
        <v>0</v>
      </c>
    </row>
    <row r="45" spans="1:29" ht="25.2" customHeight="1" x14ac:dyDescent="0.2">
      <c r="A45" s="27">
        <f t="shared" si="13"/>
        <v>34</v>
      </c>
      <c r="B45" s="51" t="str">
        <f t="shared" si="4"/>
        <v/>
      </c>
      <c r="C45" s="88"/>
      <c r="D45" s="21" t="str">
        <f t="shared" si="5"/>
        <v/>
      </c>
      <c r="E45" s="21" t="str">
        <f t="shared" si="6"/>
        <v/>
      </c>
      <c r="F45" s="122"/>
      <c r="G45" s="122"/>
      <c r="H45" s="21" t="str">
        <f t="shared" si="7"/>
        <v/>
      </c>
      <c r="I45" s="76" t="str">
        <f>IF(H45="","",※編集不可※選択項目!$F$2)</f>
        <v/>
      </c>
      <c r="J45" s="86"/>
      <c r="K45" s="76" t="str">
        <f>IF(H45="","",※編集不可※選択項目!$G$2)</f>
        <v/>
      </c>
      <c r="L45" s="86"/>
      <c r="M45" s="86"/>
      <c r="N45" s="86"/>
      <c r="O45" s="87"/>
      <c r="P45" s="90"/>
      <c r="Q45" s="126"/>
      <c r="R45" s="127"/>
      <c r="S45" s="112"/>
      <c r="T45" s="113"/>
      <c r="U45" s="140" t="str">
        <f t="shared" si="8"/>
        <v/>
      </c>
      <c r="V45" s="26"/>
      <c r="W45" s="23"/>
      <c r="X45" s="24"/>
      <c r="Y45" s="54">
        <f t="shared" si="9"/>
        <v>0</v>
      </c>
      <c r="Z45" s="54">
        <f t="shared" si="3"/>
        <v>0</v>
      </c>
      <c r="AA45" s="54" t="str">
        <f t="shared" si="10"/>
        <v/>
      </c>
      <c r="AB45" s="55">
        <f t="shared" si="11"/>
        <v>0</v>
      </c>
      <c r="AC45" s="55">
        <f t="shared" si="12"/>
        <v>0</v>
      </c>
    </row>
    <row r="46" spans="1:29" ht="25.2" customHeight="1" x14ac:dyDescent="0.2">
      <c r="A46" s="27">
        <f t="shared" si="13"/>
        <v>35</v>
      </c>
      <c r="B46" s="51" t="str">
        <f t="shared" si="4"/>
        <v/>
      </c>
      <c r="C46" s="88"/>
      <c r="D46" s="21" t="str">
        <f t="shared" si="5"/>
        <v/>
      </c>
      <c r="E46" s="21" t="str">
        <f t="shared" si="6"/>
        <v/>
      </c>
      <c r="F46" s="122"/>
      <c r="G46" s="122"/>
      <c r="H46" s="21" t="str">
        <f t="shared" si="7"/>
        <v/>
      </c>
      <c r="I46" s="76" t="str">
        <f>IF(H46="","",※編集不可※選択項目!$F$2)</f>
        <v/>
      </c>
      <c r="J46" s="86"/>
      <c r="K46" s="76" t="str">
        <f>IF(H46="","",※編集不可※選択項目!$G$2)</f>
        <v/>
      </c>
      <c r="L46" s="86"/>
      <c r="M46" s="86"/>
      <c r="N46" s="86"/>
      <c r="O46" s="87"/>
      <c r="P46" s="90"/>
      <c r="Q46" s="126"/>
      <c r="R46" s="127"/>
      <c r="S46" s="112"/>
      <c r="T46" s="113"/>
      <c r="U46" s="140" t="str">
        <f t="shared" si="8"/>
        <v/>
      </c>
      <c r="V46" s="26"/>
      <c r="W46" s="23"/>
      <c r="X46" s="24"/>
      <c r="Y46" s="54">
        <f t="shared" si="9"/>
        <v>0</v>
      </c>
      <c r="Z46" s="54">
        <f t="shared" si="3"/>
        <v>0</v>
      </c>
      <c r="AA46" s="54" t="str">
        <f t="shared" si="10"/>
        <v/>
      </c>
      <c r="AB46" s="55">
        <f t="shared" si="11"/>
        <v>0</v>
      </c>
      <c r="AC46" s="55">
        <f t="shared" si="12"/>
        <v>0</v>
      </c>
    </row>
    <row r="47" spans="1:29" ht="25.2" customHeight="1" x14ac:dyDescent="0.2">
      <c r="A47" s="27">
        <f t="shared" si="13"/>
        <v>36</v>
      </c>
      <c r="B47" s="51" t="str">
        <f t="shared" si="4"/>
        <v/>
      </c>
      <c r="C47" s="88"/>
      <c r="D47" s="21" t="str">
        <f t="shared" si="5"/>
        <v/>
      </c>
      <c r="E47" s="21" t="str">
        <f t="shared" si="6"/>
        <v/>
      </c>
      <c r="F47" s="122"/>
      <c r="G47" s="122"/>
      <c r="H47" s="21" t="str">
        <f t="shared" si="7"/>
        <v/>
      </c>
      <c r="I47" s="76" t="str">
        <f>IF(H47="","",※編集不可※選択項目!$F$2)</f>
        <v/>
      </c>
      <c r="J47" s="86"/>
      <c r="K47" s="76" t="str">
        <f>IF(H47="","",※編集不可※選択項目!$G$2)</f>
        <v/>
      </c>
      <c r="L47" s="86"/>
      <c r="M47" s="86"/>
      <c r="N47" s="86"/>
      <c r="O47" s="87"/>
      <c r="P47" s="90"/>
      <c r="Q47" s="126"/>
      <c r="R47" s="127"/>
      <c r="S47" s="112"/>
      <c r="T47" s="113"/>
      <c r="U47" s="140" t="str">
        <f t="shared" si="8"/>
        <v/>
      </c>
      <c r="V47" s="26"/>
      <c r="W47" s="23"/>
      <c r="X47" s="24"/>
      <c r="Y47" s="54">
        <f t="shared" si="9"/>
        <v>0</v>
      </c>
      <c r="Z47" s="54">
        <f t="shared" si="3"/>
        <v>0</v>
      </c>
      <c r="AA47" s="54" t="str">
        <f t="shared" si="10"/>
        <v/>
      </c>
      <c r="AB47" s="55">
        <f t="shared" si="11"/>
        <v>0</v>
      </c>
      <c r="AC47" s="55">
        <f t="shared" si="12"/>
        <v>0</v>
      </c>
    </row>
    <row r="48" spans="1:29" ht="25.2" customHeight="1" x14ac:dyDescent="0.2">
      <c r="A48" s="27">
        <f t="shared" si="13"/>
        <v>37</v>
      </c>
      <c r="B48" s="51" t="str">
        <f t="shared" si="4"/>
        <v/>
      </c>
      <c r="C48" s="88"/>
      <c r="D48" s="21" t="str">
        <f t="shared" si="5"/>
        <v/>
      </c>
      <c r="E48" s="21" t="str">
        <f t="shared" si="6"/>
        <v/>
      </c>
      <c r="F48" s="122"/>
      <c r="G48" s="122"/>
      <c r="H48" s="21" t="str">
        <f t="shared" si="7"/>
        <v/>
      </c>
      <c r="I48" s="76" t="str">
        <f>IF(H48="","",※編集不可※選択項目!$F$2)</f>
        <v/>
      </c>
      <c r="J48" s="86"/>
      <c r="K48" s="76" t="str">
        <f>IF(H48="","",※編集不可※選択項目!$G$2)</f>
        <v/>
      </c>
      <c r="L48" s="86"/>
      <c r="M48" s="86"/>
      <c r="N48" s="86"/>
      <c r="O48" s="87"/>
      <c r="P48" s="90"/>
      <c r="Q48" s="126"/>
      <c r="R48" s="127"/>
      <c r="S48" s="112"/>
      <c r="T48" s="113"/>
      <c r="U48" s="140" t="str">
        <f t="shared" si="8"/>
        <v/>
      </c>
      <c r="V48" s="26"/>
      <c r="W48" s="23"/>
      <c r="X48" s="24"/>
      <c r="Y48" s="54">
        <f t="shared" si="9"/>
        <v>0</v>
      </c>
      <c r="Z48" s="54">
        <f t="shared" si="3"/>
        <v>0</v>
      </c>
      <c r="AA48" s="54" t="str">
        <f t="shared" si="10"/>
        <v/>
      </c>
      <c r="AB48" s="55">
        <f t="shared" si="11"/>
        <v>0</v>
      </c>
      <c r="AC48" s="55">
        <f t="shared" si="12"/>
        <v>0</v>
      </c>
    </row>
    <row r="49" spans="1:29" ht="25.2" customHeight="1" x14ac:dyDescent="0.2">
      <c r="A49" s="27">
        <f t="shared" si="13"/>
        <v>38</v>
      </c>
      <c r="B49" s="51" t="str">
        <f t="shared" si="4"/>
        <v/>
      </c>
      <c r="C49" s="88"/>
      <c r="D49" s="21" t="str">
        <f t="shared" si="5"/>
        <v/>
      </c>
      <c r="E49" s="21" t="str">
        <f t="shared" si="6"/>
        <v/>
      </c>
      <c r="F49" s="122"/>
      <c r="G49" s="122"/>
      <c r="H49" s="21" t="str">
        <f t="shared" si="7"/>
        <v/>
      </c>
      <c r="I49" s="76" t="str">
        <f>IF(H49="","",※編集不可※選択項目!$F$2)</f>
        <v/>
      </c>
      <c r="J49" s="86"/>
      <c r="K49" s="76" t="str">
        <f>IF(H49="","",※編集不可※選択項目!$G$2)</f>
        <v/>
      </c>
      <c r="L49" s="86"/>
      <c r="M49" s="86"/>
      <c r="N49" s="86"/>
      <c r="O49" s="87"/>
      <c r="P49" s="90"/>
      <c r="Q49" s="126"/>
      <c r="R49" s="127"/>
      <c r="S49" s="112"/>
      <c r="T49" s="113"/>
      <c r="U49" s="140" t="str">
        <f t="shared" si="8"/>
        <v/>
      </c>
      <c r="V49" s="26"/>
      <c r="W49" s="23"/>
      <c r="X49" s="24"/>
      <c r="Y49" s="54">
        <f t="shared" si="9"/>
        <v>0</v>
      </c>
      <c r="Z49" s="54">
        <f t="shared" si="3"/>
        <v>0</v>
      </c>
      <c r="AA49" s="54" t="str">
        <f t="shared" si="10"/>
        <v/>
      </c>
      <c r="AB49" s="55">
        <f t="shared" si="11"/>
        <v>0</v>
      </c>
      <c r="AC49" s="55">
        <f t="shared" si="12"/>
        <v>0</v>
      </c>
    </row>
    <row r="50" spans="1:29" ht="25.2" customHeight="1" x14ac:dyDescent="0.2">
      <c r="A50" s="27">
        <f t="shared" si="13"/>
        <v>39</v>
      </c>
      <c r="B50" s="51" t="str">
        <f t="shared" si="4"/>
        <v/>
      </c>
      <c r="C50" s="88"/>
      <c r="D50" s="21" t="str">
        <f t="shared" si="5"/>
        <v/>
      </c>
      <c r="E50" s="21" t="str">
        <f t="shared" si="6"/>
        <v/>
      </c>
      <c r="F50" s="122"/>
      <c r="G50" s="122"/>
      <c r="H50" s="21" t="str">
        <f t="shared" si="7"/>
        <v/>
      </c>
      <c r="I50" s="76" t="str">
        <f>IF(H50="","",※編集不可※選択項目!$F$2)</f>
        <v/>
      </c>
      <c r="J50" s="86"/>
      <c r="K50" s="76" t="str">
        <f>IF(H50="","",※編集不可※選択項目!$G$2)</f>
        <v/>
      </c>
      <c r="L50" s="86"/>
      <c r="M50" s="86"/>
      <c r="N50" s="86"/>
      <c r="O50" s="87"/>
      <c r="P50" s="90"/>
      <c r="Q50" s="126"/>
      <c r="R50" s="127"/>
      <c r="S50" s="112"/>
      <c r="T50" s="113"/>
      <c r="U50" s="140" t="str">
        <f t="shared" si="8"/>
        <v/>
      </c>
      <c r="V50" s="26"/>
      <c r="W50" s="23"/>
      <c r="X50" s="24"/>
      <c r="Y50" s="54">
        <f t="shared" si="9"/>
        <v>0</v>
      </c>
      <c r="Z50" s="54">
        <f t="shared" si="3"/>
        <v>0</v>
      </c>
      <c r="AA50" s="54" t="str">
        <f t="shared" si="10"/>
        <v/>
      </c>
      <c r="AB50" s="55">
        <f t="shared" si="11"/>
        <v>0</v>
      </c>
      <c r="AC50" s="55">
        <f t="shared" si="12"/>
        <v>0</v>
      </c>
    </row>
    <row r="51" spans="1:29" ht="25.2" customHeight="1" thickBot="1" x14ac:dyDescent="0.25">
      <c r="A51" s="27">
        <f t="shared" si="13"/>
        <v>40</v>
      </c>
      <c r="B51" s="51" t="str">
        <f t="shared" si="4"/>
        <v/>
      </c>
      <c r="C51" s="88"/>
      <c r="D51" s="21" t="str">
        <f t="shared" si="5"/>
        <v/>
      </c>
      <c r="E51" s="21" t="str">
        <f t="shared" si="6"/>
        <v/>
      </c>
      <c r="F51" s="122"/>
      <c r="G51" s="122"/>
      <c r="H51" s="21" t="str">
        <f t="shared" si="7"/>
        <v/>
      </c>
      <c r="I51" s="76" t="str">
        <f>IF(H51="","",※編集不可※選択項目!$F$2)</f>
        <v/>
      </c>
      <c r="J51" s="86"/>
      <c r="K51" s="76" t="str">
        <f>IF(H51="","",※編集不可※選択項目!$G$2)</f>
        <v/>
      </c>
      <c r="L51" s="86"/>
      <c r="M51" s="86"/>
      <c r="N51" s="86"/>
      <c r="O51" s="87"/>
      <c r="P51" s="90"/>
      <c r="Q51" s="126"/>
      <c r="R51" s="127"/>
      <c r="S51" s="112"/>
      <c r="T51" s="113"/>
      <c r="U51" s="141" t="str">
        <f t="shared" si="8"/>
        <v/>
      </c>
      <c r="V51" s="26"/>
      <c r="W51" s="23"/>
      <c r="X51" s="24"/>
      <c r="Y51" s="54">
        <f t="shared" si="9"/>
        <v>0</v>
      </c>
      <c r="Z51" s="54">
        <f t="shared" si="3"/>
        <v>0</v>
      </c>
      <c r="AA51" s="54" t="str">
        <f t="shared" si="10"/>
        <v/>
      </c>
      <c r="AB51" s="55">
        <f t="shared" si="11"/>
        <v>0</v>
      </c>
      <c r="AC51" s="55">
        <f t="shared" si="12"/>
        <v>0</v>
      </c>
    </row>
    <row r="53" spans="1:29" x14ac:dyDescent="0.2">
      <c r="Y53" s="56">
        <f>SUM(Y7,Y12:Y51)</f>
        <v>1</v>
      </c>
      <c r="Z53" s="56">
        <f>SUM(Z12:Z51)</f>
        <v>0</v>
      </c>
      <c r="AA53" s="56"/>
      <c r="AB53" s="57">
        <f>IF(COUNTIF($AB$12:$AB$51,"&gt;1"),2,1)</f>
        <v>2</v>
      </c>
      <c r="AC53" s="57">
        <f>SUM(AC12:AC51)</f>
        <v>1</v>
      </c>
    </row>
    <row r="54" spans="1:29" x14ac:dyDescent="0.2">
      <c r="Z54" s="117">
        <f>SUM(Y53:Z53)</f>
        <v>1</v>
      </c>
    </row>
  </sheetData>
  <sheetProtection algorithmName="SHA-512" hashValue="MlemWG8iRucMEGq4RHnlEhXk98yzz0FUR+lxTpKPes8A/+OJ1TvRufwI8gW4RSpr0sw01+SK6eGXqo1yTbGilQ==" saltValue="p+i6yCbNA/5rz4SMgSbigg==" spinCount="100000" sheet="1" objects="1" scenarios="1" selectLockedCells="1" selectUnlockedCells="1"/>
  <autoFilter ref="A10:X50" xr:uid="{00000000-0009-0000-0000-000003000000}"/>
  <mergeCells count="34">
    <mergeCell ref="A2:B2"/>
    <mergeCell ref="C2:D2"/>
    <mergeCell ref="F2:G2"/>
    <mergeCell ref="A1:B1"/>
    <mergeCell ref="C1:G1"/>
    <mergeCell ref="A3:B3"/>
    <mergeCell ref="C3:E3"/>
    <mergeCell ref="A4:E4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N6:O6"/>
    <mergeCell ref="T9:T10"/>
    <mergeCell ref="V9:X9"/>
    <mergeCell ref="L9:L10"/>
    <mergeCell ref="M9:M10"/>
    <mergeCell ref="N9:N10"/>
    <mergeCell ref="P9:P10"/>
    <mergeCell ref="R9:R10"/>
    <mergeCell ref="S9:S10"/>
    <mergeCell ref="Q9:Q10"/>
    <mergeCell ref="U9:U10"/>
    <mergeCell ref="J1:L1"/>
    <mergeCell ref="K2:L2"/>
    <mergeCell ref="K3:L3"/>
    <mergeCell ref="K4:L4"/>
    <mergeCell ref="K9:K10"/>
  </mergeCells>
  <phoneticPr fontId="8"/>
  <conditionalFormatting sqref="C3">
    <cfRule type="expression" dxfId="19" priority="1">
      <formula>AND($G$4&gt;0,C3="")</formula>
    </cfRule>
  </conditionalFormatting>
  <conditionalFormatting sqref="C2:D2 F2:G2 G3">
    <cfRule type="expression" dxfId="18" priority="13">
      <formula>AND($G$4&gt;0,C2="")</formula>
    </cfRule>
  </conditionalFormatting>
  <conditionalFormatting sqref="F12:G51 J12:J51 L12:O51">
    <cfRule type="expression" dxfId="17" priority="14">
      <formula>AND($C12&lt;&gt;"",F12="")</formula>
    </cfRule>
  </conditionalFormatting>
  <conditionalFormatting sqref="G12:G51">
    <cfRule type="expression" dxfId="16" priority="110">
      <formula>$AB12&gt;=2</formula>
    </cfRule>
  </conditionalFormatting>
  <conditionalFormatting sqref="J12:J51 L12:L51">
    <cfRule type="expression" dxfId="15" priority="108">
      <formula>$AC12=1</formula>
    </cfRule>
  </conditionalFormatting>
  <conditionalFormatting sqref="K2">
    <cfRule type="expression" dxfId="14" priority="18">
      <formula>$Z$54&gt;=1</formula>
    </cfRule>
  </conditionalFormatting>
  <conditionalFormatting sqref="K3">
    <cfRule type="expression" dxfId="13" priority="20">
      <formula>$AB$53=2</formula>
    </cfRule>
  </conditionalFormatting>
  <conditionalFormatting sqref="K4">
    <cfRule type="expression" dxfId="12" priority="21">
      <formula>$AC$53&gt;=1</formula>
    </cfRule>
  </conditionalFormatting>
  <conditionalFormatting sqref="Q12:Q51">
    <cfRule type="expression" dxfId="11" priority="8">
      <formula>COUNTIF(G12,"*■*")=0</formula>
    </cfRule>
    <cfRule type="expression" dxfId="10" priority="16">
      <formula>$Z12=1</formula>
    </cfRule>
  </conditionalFormatting>
  <dataValidations count="21">
    <dataValidation type="custom" allowBlank="1" showInputMessage="1" showErrorMessage="1" errorTitle="入力エラー" error="小数点第一位までの値を入力してください。" sqref="J12:J51 L12:N51" xr:uid="{28A82DA2-97FD-407A-BAA8-CC30418D4954}">
      <formula1>J12*10=INT(J12*10)</formula1>
    </dataValidation>
    <dataValidation allowBlank="1" showInputMessage="1" sqref="Q9:Q10 S9:U9" xr:uid="{57223FD9-FA7B-4B00-8D4B-ED83ECA6C155}"/>
    <dataValidation type="textLength" allowBlank="1" showInputMessage="1" showErrorMessage="1" error="40字以内で入力してください。" sqref="R12:R51" xr:uid="{7662C90D-2E83-4764-991C-9A13FEAD01D0}">
      <formula1>1</formula1>
      <formula2>40</formula2>
    </dataValidation>
    <dataValidation type="custom" imeMode="disabled" allowBlank="1" showErrorMessage="1" prompt="カタログ記載の内容を入力してください。_x000a_※ジェネリンクの場合は、廃温水ありの場合の_x000a_燃料消費量を登録してください。" sqref="N11" xr:uid="{6C9473EF-3676-47D5-A567-2A3A7FE03EFE}">
      <formula1>N11*10=INT(N11*10)</formula1>
    </dataValidation>
    <dataValidation type="textLength" operator="lessThanOrEqual" allowBlank="1" showInputMessage="1" showErrorMessage="1" error="40字以内で入力してください。" prompt="カタログ記載の「製品名」を入力してください。" sqref="F11" xr:uid="{361195F4-935F-47EB-9802-7CD89A39C034}">
      <formula1>40</formula1>
    </dataValidation>
    <dataValidation type="textLength" operator="lessThanOrEqual" allowBlank="1" showErrorMessage="1" error="50字以内で入力してください。" prompt="50字以内で入力してください。" sqref="C2:D2" xr:uid="{94B4D31A-5AB2-4C41-ADDD-7AE9274EDCD8}">
      <formula1>50</formula1>
    </dataValidation>
    <dataValidation imeMode="fullKatakana" operator="lessThanOrEqual" allowBlank="1" showInputMessage="1" showErrorMessage="1" sqref="E2" xr:uid="{1BC8227F-E95E-4EFC-A0AE-28EB451CFD11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6F610E63-B5C2-480F-A710-FD96CFD9D5E4}">
      <formula1>255</formula1>
    </dataValidation>
    <dataValidation type="custom" imeMode="disabled" allowBlank="1" showInputMessage="1" showErrorMessage="1" prompt="カタログ記載の内容を入力してください。" sqref="M11" xr:uid="{AA326AFC-5839-4113-B143-C68AEC509925}">
      <formula1>M11*10=INT(M11*10)</formula1>
    </dataValidation>
    <dataValidation type="textLength" operator="lessThanOrEqual" allowBlank="1" showInputMessage="1" showErrorMessage="1" error="40字以内で入力してください。" sqref="R11 F12:F51" xr:uid="{936D409A-DC29-4AC9-9B72-30FDC0CEF87C}">
      <formula1>40</formula1>
    </dataValidation>
    <dataValidation imeMode="disabled" allowBlank="1" showInputMessage="1" showErrorMessage="1" prompt="基準値に対する性能値を記入してください。_x000a_※本ファイル内「基準値」シートを参照願います。_x000a_※基準値を満たしていない場合は行が赤く表示されます。" sqref="L11 J11" xr:uid="{3A781338-B37E-419F-B7A1-D824575251E4}"/>
    <dataValidation type="textLength" operator="lessThanOrEqual" allowBlank="1" showInputMessage="1" showErrorMessage="1" error="40字以内で入力してください。" prompt="原則、カタログに記載の型番を入力してください。" sqref="G11" xr:uid="{F908F868-CEDA-4808-B095-7B04DAEF9319}">
      <formula1>40</formula1>
    </dataValidation>
    <dataValidation type="list" allowBlank="1" showInputMessage="1" showErrorMessage="1" sqref="V11:V51" xr:uid="{0B97BC9A-D3CB-49B8-A59C-D130754C02EA}">
      <formula1>$V$8</formula1>
    </dataValidation>
    <dataValidation type="textLength" operator="lessThanOrEqual" allowBlank="1" showErrorMessage="1" error="200字以内で入力してください。" prompt="200字以内で入力してください。" sqref="Q11" xr:uid="{16528EE8-78D6-4B2B-A6F0-AD338E75DC4D}">
      <formula1>200</formula1>
    </dataValidation>
    <dataValidation type="textLength" operator="lessThanOrEqual" allowBlank="1" showInputMessage="1" showErrorMessage="1" error="200字以内で入力してください。" sqref="Q12:Q51" xr:uid="{F280C6EA-F6C4-460E-99F2-199F16304AA6}">
      <formula1>200</formula1>
    </dataValidation>
    <dataValidation type="list" allowBlank="1" showInputMessage="1" showErrorMessage="1" sqref="W11:W51" xr:uid="{1FA3B93B-E568-4596-8C34-C8ECFA5A52D8}">
      <formula1>$W$7:$W$8</formula1>
    </dataValidation>
    <dataValidation type="whole" allowBlank="1" showInputMessage="1" showErrorMessage="1" sqref="Q52:Q1048576 R6:U6 P1:P4 Q5:Q6 P6:P11" xr:uid="{29FF49D1-7990-499D-9AA3-B3E1A5809275}">
      <formula1>1</formula1>
      <formula2>100000</formula2>
    </dataValidation>
    <dataValidation type="list" allowBlank="1" showInputMessage="1" showErrorMessage="1" sqref="S12:S51" xr:uid="{CCBCB347-1D3D-4AB0-9AE6-D3357A94B759}">
      <formula1>"そのまま,移動,自由記入"</formula1>
    </dataValidation>
    <dataValidation type="whole" allowBlank="1" showInputMessage="1" showErrorMessage="1" error="整数で入力してください。" sqref="P12:P51" xr:uid="{39EDCE98-9B0C-44EE-BEEC-1DB7E79ACEA3}">
      <formula1>1</formula1>
      <formula2>100000</formula2>
    </dataValidation>
    <dataValidation type="textLength" operator="lessThanOrEqual" allowBlank="1" showErrorMessage="1" error="50字以内で入力してください。" sqref="G12:G51" xr:uid="{76FC0BCF-9D16-4359-A93F-BA93F5DEAEB6}">
      <formula1>50</formula1>
    </dataValidation>
    <dataValidation type="list" allowBlank="1" showInputMessage="1" showErrorMessage="1" sqref="C3:E3" xr:uid="{6FF42FA9-E9F1-4953-A7BF-5C52EB0754D4}">
      <formula1>"あり,なし"</formula1>
    </dataValidation>
  </dataValidations>
  <pageMargins left="0.59055118110236227" right="0" top="0.78740157480314965" bottom="0" header="0.31496062992125984" footer="0.31496062992125984"/>
  <pageSetup paperSize="8" scale="30" fitToHeight="0" orientation="landscape" r:id="rId1"/>
  <headerFooter>
    <oddHeader>&amp;R&amp;"-,太字"&amp;36&amp;F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42219F-0992-4179-B60F-A9A8BCAE9FBD}">
          <x14:formula1>
            <xm:f>※編集不可※選択項目!$C$2:$C$5</xm:f>
          </x14:formula1>
          <xm:sqref>O12:O51</xm:sqref>
        </x14:dataValidation>
        <x14:dataValidation type="list" imeMode="disabled" allowBlank="1" showInputMessage="1" showErrorMessage="1" prompt="単位を選択してください。" xr:uid="{CA14334D-EF48-414F-9115-EFE227EF7371}">
          <x14:formula1>
            <xm:f>※編集不可※選択項目!$C$2:$C$5</xm:f>
          </x14:formula1>
          <xm:sqref>O11</xm:sqref>
        </x14:dataValidation>
        <x14:dataValidation type="list" allowBlank="1" showInputMessage="1" showErrorMessage="1" error="プルダウンより選択してください。" xr:uid="{806972D2-7505-49E3-8826-BE9BDEF6F511}">
          <x14:formula1>
            <xm:f>※編集不可※選択項目!$A$2:$A$5</xm:f>
          </x14:formula1>
          <xm:sqref>C12:C51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D114"/>
  <sheetViews>
    <sheetView view="pageBreakPreview" zoomScale="55" zoomScaleNormal="55" zoomScaleSheetLayoutView="55" workbookViewId="0">
      <selection sqref="A1:B1"/>
    </sheetView>
  </sheetViews>
  <sheetFormatPr defaultColWidth="9" defaultRowHeight="18.600000000000001" outlineLevelCol="1" x14ac:dyDescent="0.2"/>
  <cols>
    <col min="1" max="1" width="12" style="15" customWidth="1"/>
    <col min="2" max="5" width="34.296875" style="10" customWidth="1"/>
    <col min="6" max="7" width="46.59765625" style="10" customWidth="1"/>
    <col min="8" max="8" width="30.59765625" style="10" customWidth="1"/>
    <col min="9" max="9" width="28.69921875" style="10" customWidth="1"/>
    <col min="10" max="11" width="34.5" style="10" customWidth="1"/>
    <col min="12" max="12" width="30.59765625" style="10" customWidth="1"/>
    <col min="13" max="13" width="27.59765625" style="25" customWidth="1"/>
    <col min="14" max="14" width="26.5" style="12" customWidth="1"/>
    <col min="15" max="15" width="12.5" style="25" customWidth="1"/>
    <col min="16" max="16" width="28.19921875" style="12" customWidth="1"/>
    <col min="17" max="17" width="70.59765625" style="73" customWidth="1"/>
    <col min="18" max="18" width="39.69921875" style="10" customWidth="1"/>
    <col min="19" max="19" width="15.69921875" style="1" hidden="1" customWidth="1" outlineLevel="1"/>
    <col min="20" max="20" width="31.296875" style="1" hidden="1" customWidth="1" outlineLevel="1"/>
    <col min="21" max="21" width="17.69921875" style="1" hidden="1" customWidth="1" outlineLevel="1"/>
    <col min="22" max="23" width="16.5" style="10" hidden="1" customWidth="1" outlineLevel="1"/>
    <col min="24" max="24" width="25.09765625" style="10" hidden="1" customWidth="1" outlineLevel="1"/>
    <col min="25" max="25" width="18.69921875" style="10" hidden="1" customWidth="1" outlineLevel="1"/>
    <col min="26" max="26" width="21.5" style="10" hidden="1" customWidth="1" outlineLevel="1"/>
    <col min="27" max="27" width="22" style="10" hidden="1" customWidth="1" outlineLevel="1"/>
    <col min="28" max="28" width="9.796875" style="10" hidden="1" customWidth="1" outlineLevel="1"/>
    <col min="29" max="29" width="8.19921875" style="10" hidden="1" customWidth="1" outlineLevel="1"/>
    <col min="30" max="30" width="9" style="10" collapsed="1"/>
    <col min="31" max="16384" width="9" style="10"/>
  </cols>
  <sheetData>
    <row r="1" spans="1:29" ht="40.200000000000003" customHeight="1" thickBot="1" x14ac:dyDescent="0.25">
      <c r="A1" s="192" t="s">
        <v>115</v>
      </c>
      <c r="B1" s="193"/>
      <c r="C1" s="193" t="s">
        <v>39</v>
      </c>
      <c r="D1" s="193"/>
      <c r="E1" s="193"/>
      <c r="F1" s="193"/>
      <c r="G1" s="194"/>
      <c r="I1" s="142" t="s">
        <v>21</v>
      </c>
      <c r="J1" s="143"/>
      <c r="K1" s="144"/>
      <c r="M1" s="10"/>
      <c r="N1" s="10"/>
      <c r="O1" s="11"/>
      <c r="P1" s="1"/>
      <c r="Q1" s="71"/>
      <c r="R1" s="1"/>
      <c r="S1" s="11"/>
      <c r="T1" s="11"/>
      <c r="U1" s="11"/>
      <c r="Z1" s="93" t="s">
        <v>81</v>
      </c>
      <c r="AA1" s="94">
        <v>46079</v>
      </c>
      <c r="AB1" s="95" t="s">
        <v>82</v>
      </c>
      <c r="AC1" s="96" t="s">
        <v>83</v>
      </c>
    </row>
    <row r="2" spans="1:29" ht="150.44999999999999" customHeight="1" x14ac:dyDescent="0.2">
      <c r="A2" s="186" t="s">
        <v>34</v>
      </c>
      <c r="B2" s="187"/>
      <c r="C2" s="195"/>
      <c r="D2" s="196"/>
      <c r="E2" s="31" t="s">
        <v>51</v>
      </c>
      <c r="F2" s="197"/>
      <c r="G2" s="198"/>
      <c r="I2" s="70" t="s">
        <v>22</v>
      </c>
      <c r="J2" s="199" t="s">
        <v>62</v>
      </c>
      <c r="K2" s="200"/>
      <c r="M2" s="10"/>
      <c r="N2" s="10"/>
      <c r="O2" s="11"/>
      <c r="P2" s="1"/>
      <c r="Q2" s="71"/>
      <c r="R2" s="1"/>
      <c r="S2" s="11"/>
      <c r="T2" s="11"/>
      <c r="U2" s="11"/>
    </row>
    <row r="3" spans="1:29" ht="150.44999999999999" customHeight="1" x14ac:dyDescent="0.2">
      <c r="A3" s="177" t="s">
        <v>116</v>
      </c>
      <c r="B3" s="178"/>
      <c r="C3" s="207"/>
      <c r="D3" s="208"/>
      <c r="E3" s="209"/>
      <c r="F3" s="33" t="s">
        <v>35</v>
      </c>
      <c r="G3" s="100"/>
      <c r="I3" s="32" t="s">
        <v>23</v>
      </c>
      <c r="J3" s="147" t="s">
        <v>24</v>
      </c>
      <c r="K3" s="148"/>
      <c r="L3" s="34"/>
      <c r="M3" s="35"/>
      <c r="N3" s="10"/>
      <c r="O3" s="11"/>
      <c r="P3" s="1"/>
      <c r="Q3" s="71"/>
      <c r="R3" s="1"/>
      <c r="S3" s="11"/>
      <c r="T3" s="11"/>
      <c r="U3" s="11"/>
    </row>
    <row r="4" spans="1:29" ht="150.44999999999999" customHeight="1" thickBot="1" x14ac:dyDescent="0.25">
      <c r="A4" s="182" t="s">
        <v>117</v>
      </c>
      <c r="B4" s="183"/>
      <c r="C4" s="183"/>
      <c r="D4" s="183"/>
      <c r="E4" s="184"/>
      <c r="F4" s="36" t="s">
        <v>36</v>
      </c>
      <c r="G4" s="36">
        <f>COUNTIF($B$12:$B$111,"高効率コージェネレーション")</f>
        <v>0</v>
      </c>
      <c r="I4" s="37" t="s">
        <v>68</v>
      </c>
      <c r="J4" s="149" t="s">
        <v>70</v>
      </c>
      <c r="K4" s="150"/>
      <c r="L4" s="38"/>
      <c r="M4" s="38"/>
      <c r="N4" s="10"/>
      <c r="O4" s="13"/>
      <c r="P4" s="1"/>
      <c r="Q4" s="72"/>
      <c r="R4" s="1"/>
      <c r="S4" s="75" t="str">
        <f>IF(COUNTIF(S12:S111,"✓")=0,"",COUNTIF(S12:S111,"✓"))</f>
        <v/>
      </c>
      <c r="T4" s="75"/>
      <c r="U4" s="75"/>
    </row>
    <row r="5" spans="1:29" ht="30" customHeight="1" thickBot="1" x14ac:dyDescent="0.25">
      <c r="A5" s="14"/>
      <c r="B5" s="39"/>
      <c r="C5" s="15"/>
      <c r="D5" s="14"/>
      <c r="E5" s="40"/>
      <c r="F5" s="41"/>
      <c r="G5" s="14"/>
      <c r="H5" s="14"/>
      <c r="I5" s="14"/>
      <c r="J5" s="14"/>
      <c r="K5" s="14"/>
      <c r="L5" s="14"/>
      <c r="M5" s="16"/>
      <c r="N5" s="17"/>
      <c r="O5" s="16"/>
      <c r="P5" s="17"/>
      <c r="Q5" s="80"/>
      <c r="R5" s="15"/>
      <c r="S5" s="8"/>
      <c r="T5" s="8"/>
      <c r="U5" s="8"/>
    </row>
    <row r="6" spans="1:29" ht="39.75" customHeight="1" x14ac:dyDescent="0.2">
      <c r="A6" s="42" t="s">
        <v>3</v>
      </c>
      <c r="B6" s="43">
        <f>COLUMN()-1</f>
        <v>1</v>
      </c>
      <c r="C6" s="43">
        <f t="shared" ref="C6:M6" si="0">COLUMN()-1</f>
        <v>2</v>
      </c>
      <c r="D6" s="43">
        <f t="shared" si="0"/>
        <v>3</v>
      </c>
      <c r="E6" s="59">
        <f t="shared" si="0"/>
        <v>4</v>
      </c>
      <c r="F6" s="43">
        <f t="shared" si="0"/>
        <v>5</v>
      </c>
      <c r="G6" s="43">
        <f t="shared" si="0"/>
        <v>6</v>
      </c>
      <c r="H6" s="59">
        <f t="shared" si="0"/>
        <v>7</v>
      </c>
      <c r="I6" s="59">
        <f t="shared" si="0"/>
        <v>8</v>
      </c>
      <c r="J6" s="59">
        <f t="shared" si="0"/>
        <v>9</v>
      </c>
      <c r="K6" s="59">
        <f t="shared" si="0"/>
        <v>10</v>
      </c>
      <c r="L6" s="59">
        <f t="shared" si="0"/>
        <v>11</v>
      </c>
      <c r="M6" s="120">
        <f t="shared" si="0"/>
        <v>12</v>
      </c>
      <c r="N6" s="153">
        <f>COLUMN()-1</f>
        <v>13</v>
      </c>
      <c r="O6" s="154"/>
      <c r="P6" s="81">
        <f>COLUMN()-2</f>
        <v>14</v>
      </c>
      <c r="Q6" s="82">
        <f t="shared" ref="Q6:R6" si="1">COLUMN()-2</f>
        <v>15</v>
      </c>
      <c r="R6" s="78">
        <f t="shared" si="1"/>
        <v>16</v>
      </c>
      <c r="S6" s="101"/>
      <c r="T6" s="14"/>
      <c r="U6" s="14"/>
      <c r="V6" s="15"/>
      <c r="W6" s="15"/>
      <c r="Y6" s="106" t="s">
        <v>92</v>
      </c>
    </row>
    <row r="7" spans="1:29" ht="39.75" customHeight="1" x14ac:dyDescent="0.2">
      <c r="A7" s="44" t="s">
        <v>31</v>
      </c>
      <c r="B7" s="45" t="s">
        <v>26</v>
      </c>
      <c r="C7" s="45" t="s">
        <v>26</v>
      </c>
      <c r="D7" s="45" t="s">
        <v>26</v>
      </c>
      <c r="E7" s="74" t="s">
        <v>46</v>
      </c>
      <c r="F7" s="45" t="s">
        <v>26</v>
      </c>
      <c r="G7" s="45" t="s">
        <v>26</v>
      </c>
      <c r="H7" s="74" t="s">
        <v>46</v>
      </c>
      <c r="I7" s="74" t="s">
        <v>46</v>
      </c>
      <c r="J7" s="74" t="s">
        <v>46</v>
      </c>
      <c r="K7" s="74" t="s">
        <v>46</v>
      </c>
      <c r="L7" s="74" t="s">
        <v>46</v>
      </c>
      <c r="M7" s="121" t="s">
        <v>26</v>
      </c>
      <c r="N7" s="74" t="s">
        <v>46</v>
      </c>
      <c r="O7" s="74" t="s">
        <v>46</v>
      </c>
      <c r="P7" s="83" t="s">
        <v>46</v>
      </c>
      <c r="Q7" s="74" t="s">
        <v>46</v>
      </c>
      <c r="R7" s="84" t="s">
        <v>46</v>
      </c>
      <c r="S7" s="102"/>
      <c r="T7" s="15"/>
      <c r="U7" s="15"/>
      <c r="V7" s="15"/>
      <c r="W7" s="15" t="s">
        <v>16</v>
      </c>
      <c r="Y7" s="15">
        <f>IF(AND($G$4&gt;0,OR($C$2="",$F$2="",$G$3="",$C$3="")),1,0)</f>
        <v>0</v>
      </c>
    </row>
    <row r="8" spans="1:29" ht="39.75" customHeight="1" thickBot="1" x14ac:dyDescent="0.25">
      <c r="A8" s="46" t="s">
        <v>32</v>
      </c>
      <c r="B8" s="47" t="s">
        <v>27</v>
      </c>
      <c r="C8" s="62" t="s">
        <v>37</v>
      </c>
      <c r="D8" s="47" t="s">
        <v>27</v>
      </c>
      <c r="E8" s="47" t="s">
        <v>27</v>
      </c>
      <c r="F8" s="62" t="s">
        <v>37</v>
      </c>
      <c r="G8" s="62" t="s">
        <v>37</v>
      </c>
      <c r="H8" s="64" t="s">
        <v>27</v>
      </c>
      <c r="I8" s="47" t="s">
        <v>27</v>
      </c>
      <c r="J8" s="62" t="s">
        <v>37</v>
      </c>
      <c r="K8" s="47" t="s">
        <v>27</v>
      </c>
      <c r="L8" s="62" t="s">
        <v>37</v>
      </c>
      <c r="M8" s="62" t="s">
        <v>37</v>
      </c>
      <c r="N8" s="62" t="s">
        <v>37</v>
      </c>
      <c r="O8" s="62" t="s">
        <v>37</v>
      </c>
      <c r="P8" s="85" t="s">
        <v>38</v>
      </c>
      <c r="Q8" s="62" t="s">
        <v>75</v>
      </c>
      <c r="R8" s="69" t="s">
        <v>38</v>
      </c>
      <c r="S8" s="103"/>
      <c r="T8" s="104"/>
      <c r="U8" s="138"/>
      <c r="V8" s="15" t="s">
        <v>17</v>
      </c>
      <c r="W8" s="15" t="s">
        <v>18</v>
      </c>
    </row>
    <row r="9" spans="1:29" ht="30" customHeight="1" x14ac:dyDescent="0.2">
      <c r="A9" s="172" t="s">
        <v>25</v>
      </c>
      <c r="B9" s="174" t="s">
        <v>28</v>
      </c>
      <c r="C9" s="175" t="s">
        <v>0</v>
      </c>
      <c r="D9" s="175" t="s">
        <v>29</v>
      </c>
      <c r="E9" s="151" t="s">
        <v>30</v>
      </c>
      <c r="F9" s="175" t="s">
        <v>5</v>
      </c>
      <c r="G9" s="185" t="s">
        <v>7</v>
      </c>
      <c r="H9" s="169" t="s">
        <v>6</v>
      </c>
      <c r="I9" s="169" t="s">
        <v>73</v>
      </c>
      <c r="J9" s="151" t="s">
        <v>77</v>
      </c>
      <c r="K9" s="151" t="s">
        <v>74</v>
      </c>
      <c r="L9" s="151" t="s">
        <v>78</v>
      </c>
      <c r="M9" s="159" t="s">
        <v>87</v>
      </c>
      <c r="N9" s="161" t="s">
        <v>79</v>
      </c>
      <c r="O9" s="60"/>
      <c r="P9" s="163" t="s">
        <v>47</v>
      </c>
      <c r="Q9" s="169" t="s">
        <v>48</v>
      </c>
      <c r="R9" s="165" t="s">
        <v>4</v>
      </c>
      <c r="S9" s="167" t="s">
        <v>90</v>
      </c>
      <c r="T9" s="155" t="s">
        <v>91</v>
      </c>
      <c r="U9" s="170" t="s">
        <v>118</v>
      </c>
      <c r="V9" s="157" t="s">
        <v>19</v>
      </c>
      <c r="W9" s="157"/>
      <c r="X9" s="158"/>
    </row>
    <row r="10" spans="1:29" ht="30" customHeight="1" x14ac:dyDescent="0.2">
      <c r="A10" s="173"/>
      <c r="B10" s="174"/>
      <c r="C10" s="176"/>
      <c r="D10" s="176"/>
      <c r="E10" s="152"/>
      <c r="F10" s="176"/>
      <c r="G10" s="176"/>
      <c r="H10" s="152"/>
      <c r="I10" s="152"/>
      <c r="J10" s="152"/>
      <c r="K10" s="152"/>
      <c r="L10" s="152"/>
      <c r="M10" s="160"/>
      <c r="N10" s="162"/>
      <c r="O10" s="61" t="s">
        <v>8</v>
      </c>
      <c r="P10" s="164"/>
      <c r="Q10" s="152"/>
      <c r="R10" s="166"/>
      <c r="S10" s="168"/>
      <c r="T10" s="156"/>
      <c r="U10" s="171"/>
      <c r="V10" s="30" t="s">
        <v>20</v>
      </c>
      <c r="W10" s="18" t="s">
        <v>15</v>
      </c>
      <c r="X10" s="19" t="s">
        <v>4</v>
      </c>
      <c r="AA10" s="2" t="s">
        <v>111</v>
      </c>
    </row>
    <row r="11" spans="1:29" ht="25.2" customHeight="1" x14ac:dyDescent="0.2">
      <c r="A11" s="48" t="s">
        <v>33</v>
      </c>
      <c r="B11" s="58" t="s">
        <v>42</v>
      </c>
      <c r="C11" s="49" t="s">
        <v>99</v>
      </c>
      <c r="D11" s="21" t="s">
        <v>72</v>
      </c>
      <c r="E11" s="21" t="s">
        <v>67</v>
      </c>
      <c r="F11" s="28" t="s">
        <v>61</v>
      </c>
      <c r="G11" s="28" t="s">
        <v>89</v>
      </c>
      <c r="H11" s="21" t="str">
        <f>IF($C11="","",$C11)</f>
        <v>ガスエンジン方式</v>
      </c>
      <c r="I11" s="76">
        <f>IF(H11="","",※編集不可※選択項目!$F$2)</f>
        <v>82</v>
      </c>
      <c r="J11" s="28">
        <v>85.5</v>
      </c>
      <c r="K11" s="76">
        <f>IF(H11="","",※編集不可※選択項目!$G$2)</f>
        <v>41</v>
      </c>
      <c r="L11" s="28">
        <v>33.5</v>
      </c>
      <c r="M11" s="28">
        <v>25</v>
      </c>
      <c r="N11" s="28">
        <v>74.599999999999994</v>
      </c>
      <c r="O11" s="50" t="s">
        <v>10</v>
      </c>
      <c r="P11" s="89">
        <v>400</v>
      </c>
      <c r="Q11" s="124" t="s">
        <v>98</v>
      </c>
      <c r="R11" s="125"/>
      <c r="S11" s="110"/>
      <c r="T11" s="111"/>
      <c r="U11" s="139"/>
      <c r="V11" s="107"/>
      <c r="W11" s="108"/>
      <c r="X11" s="109"/>
      <c r="Y11" s="52" t="s">
        <v>95</v>
      </c>
      <c r="Z11" s="105" t="s">
        <v>93</v>
      </c>
      <c r="AA11" s="52" t="s">
        <v>94</v>
      </c>
      <c r="AB11" s="53" t="s">
        <v>49</v>
      </c>
      <c r="AC11" s="53" t="s">
        <v>96</v>
      </c>
    </row>
    <row r="12" spans="1:29" ht="25.2" customHeight="1" x14ac:dyDescent="0.2">
      <c r="A12" s="27">
        <f t="shared" ref="A12:A43" si="2">ROW()-11</f>
        <v>1</v>
      </c>
      <c r="B12" s="51" t="str">
        <f>IF($C12="","","高効率コージェネレーション")</f>
        <v/>
      </c>
      <c r="C12" s="29"/>
      <c r="D12" s="21" t="str">
        <f>IF($C$2="","",IF($B12&lt;&gt;"",$C$2,""))</f>
        <v/>
      </c>
      <c r="E12" s="21" t="str">
        <f>IF($F$2="","",IF($B12&lt;&gt;"",$F$2,""))</f>
        <v/>
      </c>
      <c r="F12" s="129"/>
      <c r="G12" s="132"/>
      <c r="H12" s="21" t="str">
        <f t="shared" ref="H12:H75" si="3">IF($C12="","",$C12)</f>
        <v/>
      </c>
      <c r="I12" s="76" t="str">
        <f>IF(H12="","",※編集不可※選択項目!$F$2)</f>
        <v/>
      </c>
      <c r="J12" s="20"/>
      <c r="K12" s="76" t="str">
        <f>IF(H12="","",※編集不可※選択項目!$G$2)</f>
        <v/>
      </c>
      <c r="L12" s="20"/>
      <c r="M12" s="20"/>
      <c r="N12" s="20"/>
      <c r="O12" s="22"/>
      <c r="P12" s="91"/>
      <c r="Q12" s="131"/>
      <c r="R12" s="136"/>
      <c r="S12" s="112"/>
      <c r="T12" s="113"/>
      <c r="U12" s="140" t="str">
        <f>IF($B12="","",IF(AND($B12&lt;&gt;"",$C$3="あり"),1,0))</f>
        <v/>
      </c>
      <c r="V12" s="26"/>
      <c r="W12" s="23"/>
      <c r="X12" s="24"/>
      <c r="Y12" s="54">
        <f>IF(AND($C12&lt;&gt;"",OR(F12="",G12="",J12="",L12="",M12="",N12="",O12="")),1,0)</f>
        <v>0</v>
      </c>
      <c r="Z12" s="54">
        <f>IF(AND($G12&lt;&gt;"",COUNTIF($G12,"*■*")&gt;0,$Q12=""),1,0)</f>
        <v>0</v>
      </c>
      <c r="AA12" s="54" t="str">
        <f t="shared" ref="AA12" si="4">TEXT(IF(G12="","",G12),"G/標準")</f>
        <v/>
      </c>
      <c r="AB12" s="55">
        <f>IF(AA12="",0,COUNTIF($AA$12:$AA$111,AA12))</f>
        <v>0</v>
      </c>
      <c r="AC12" s="55">
        <f>IF(AND($J12&lt;$I12,$L12&lt;$K12),1,0)</f>
        <v>0</v>
      </c>
    </row>
    <row r="13" spans="1:29" ht="25.2" customHeight="1" x14ac:dyDescent="0.2">
      <c r="A13" s="27">
        <f t="shared" si="2"/>
        <v>2</v>
      </c>
      <c r="B13" s="51" t="str">
        <f t="shared" ref="B13:B76" si="5">IF($C13="","","高効率コージェネレーション")</f>
        <v/>
      </c>
      <c r="C13" s="29"/>
      <c r="D13" s="21" t="str">
        <f t="shared" ref="D13:D76" si="6">IF($C$2="","",IF($B13&lt;&gt;"",$C$2,""))</f>
        <v/>
      </c>
      <c r="E13" s="21" t="str">
        <f t="shared" ref="E13:E76" si="7">IF($F$2="","",IF($B13&lt;&gt;"",$F$2,""))</f>
        <v/>
      </c>
      <c r="F13" s="129"/>
      <c r="G13" s="132"/>
      <c r="H13" s="21" t="str">
        <f t="shared" si="3"/>
        <v/>
      </c>
      <c r="I13" s="76" t="str">
        <f>IF(H13="","",※編集不可※選択項目!$F$2)</f>
        <v/>
      </c>
      <c r="J13" s="20"/>
      <c r="K13" s="76" t="str">
        <f>IF(H13="","",※編集不可※選択項目!$G$2)</f>
        <v/>
      </c>
      <c r="L13" s="20"/>
      <c r="M13" s="20"/>
      <c r="N13" s="20"/>
      <c r="O13" s="22"/>
      <c r="P13" s="91"/>
      <c r="Q13" s="132"/>
      <c r="R13" s="136"/>
      <c r="S13" s="112"/>
      <c r="T13" s="113"/>
      <c r="U13" s="140" t="str">
        <f t="shared" ref="U13:U76" si="8">IF($B13="","",IF(AND($B13&lt;&gt;"",$C$3="あり"),1,0))</f>
        <v/>
      </c>
      <c r="V13" s="26"/>
      <c r="W13" s="23"/>
      <c r="X13" s="24"/>
      <c r="Y13" s="54">
        <f t="shared" ref="Y13:Y76" si="9">IF(AND($C13&lt;&gt;"",OR(F13="",G13="",J13="",L13="",M13="",N13="",O13="")),1,0)</f>
        <v>0</v>
      </c>
      <c r="Z13" s="54">
        <f t="shared" ref="Z13:Z76" si="10">IF(AND($G13&lt;&gt;"",COUNTIF($G13,"*■*")&gt;0,$Q13=""),1,0)</f>
        <v>0</v>
      </c>
      <c r="AA13" s="54" t="str">
        <f t="shared" ref="AA13:AA76" si="11">TEXT(IF(G13="","",G13),"G/標準")</f>
        <v/>
      </c>
      <c r="AB13" s="55">
        <f t="shared" ref="AB13:AB76" si="12">IF(AA13="",0,COUNTIF($AA$12:$AA$111,AA13))</f>
        <v>0</v>
      </c>
      <c r="AC13" s="55">
        <f t="shared" ref="AC13:AC76" si="13">IF(AND($J13&lt;$I13,$L13&lt;$K13),1,0)</f>
        <v>0</v>
      </c>
    </row>
    <row r="14" spans="1:29" ht="25.2" customHeight="1" x14ac:dyDescent="0.2">
      <c r="A14" s="27">
        <f t="shared" si="2"/>
        <v>3</v>
      </c>
      <c r="B14" s="51" t="str">
        <f t="shared" si="5"/>
        <v/>
      </c>
      <c r="C14" s="29"/>
      <c r="D14" s="21" t="str">
        <f t="shared" si="6"/>
        <v/>
      </c>
      <c r="E14" s="21" t="str">
        <f t="shared" si="7"/>
        <v/>
      </c>
      <c r="F14" s="129"/>
      <c r="G14" s="132"/>
      <c r="H14" s="21" t="str">
        <f t="shared" si="3"/>
        <v/>
      </c>
      <c r="I14" s="76" t="str">
        <f>IF(H14="","",※編集不可※選択項目!$F$2)</f>
        <v/>
      </c>
      <c r="J14" s="20"/>
      <c r="K14" s="76" t="str">
        <f>IF(H14="","",※編集不可※選択項目!$G$2)</f>
        <v/>
      </c>
      <c r="L14" s="20"/>
      <c r="M14" s="20"/>
      <c r="N14" s="20"/>
      <c r="O14" s="22"/>
      <c r="P14" s="91"/>
      <c r="Q14" s="131"/>
      <c r="R14" s="136"/>
      <c r="S14" s="112"/>
      <c r="T14" s="113"/>
      <c r="U14" s="140" t="str">
        <f t="shared" si="8"/>
        <v/>
      </c>
      <c r="V14" s="26"/>
      <c r="W14" s="23"/>
      <c r="X14" s="24"/>
      <c r="Y14" s="54">
        <f t="shared" si="9"/>
        <v>0</v>
      </c>
      <c r="Z14" s="54">
        <f t="shared" si="10"/>
        <v>0</v>
      </c>
      <c r="AA14" s="54" t="str">
        <f t="shared" si="11"/>
        <v/>
      </c>
      <c r="AB14" s="55">
        <f t="shared" si="12"/>
        <v>0</v>
      </c>
      <c r="AC14" s="55">
        <f t="shared" si="13"/>
        <v>0</v>
      </c>
    </row>
    <row r="15" spans="1:29" ht="25.2" customHeight="1" x14ac:dyDescent="0.2">
      <c r="A15" s="27">
        <f t="shared" si="2"/>
        <v>4</v>
      </c>
      <c r="B15" s="51" t="str">
        <f t="shared" si="5"/>
        <v/>
      </c>
      <c r="C15" s="29"/>
      <c r="D15" s="21" t="str">
        <f t="shared" si="6"/>
        <v/>
      </c>
      <c r="E15" s="21" t="str">
        <f t="shared" si="7"/>
        <v/>
      </c>
      <c r="F15" s="129"/>
      <c r="G15" s="132"/>
      <c r="H15" s="21" t="str">
        <f t="shared" si="3"/>
        <v/>
      </c>
      <c r="I15" s="76" t="str">
        <f>IF(H15="","",※編集不可※選択項目!$F$2)</f>
        <v/>
      </c>
      <c r="J15" s="134"/>
      <c r="K15" s="76" t="str">
        <f>IF(H15="","",※編集不可※選択項目!$G$2)</f>
        <v/>
      </c>
      <c r="L15" s="20"/>
      <c r="M15" s="20"/>
      <c r="N15" s="20"/>
      <c r="O15" s="22"/>
      <c r="P15" s="91"/>
      <c r="Q15" s="131"/>
      <c r="R15" s="136"/>
      <c r="S15" s="112"/>
      <c r="T15" s="113"/>
      <c r="U15" s="140" t="str">
        <f t="shared" si="8"/>
        <v/>
      </c>
      <c r="V15" s="26"/>
      <c r="W15" s="23"/>
      <c r="X15" s="24"/>
      <c r="Y15" s="54">
        <f t="shared" si="9"/>
        <v>0</v>
      </c>
      <c r="Z15" s="54">
        <f t="shared" si="10"/>
        <v>0</v>
      </c>
      <c r="AA15" s="54" t="str">
        <f t="shared" si="11"/>
        <v/>
      </c>
      <c r="AB15" s="55">
        <f t="shared" si="12"/>
        <v>0</v>
      </c>
      <c r="AC15" s="55">
        <f t="shared" si="13"/>
        <v>0</v>
      </c>
    </row>
    <row r="16" spans="1:29" ht="25.2" customHeight="1" x14ac:dyDescent="0.2">
      <c r="A16" s="27">
        <f t="shared" si="2"/>
        <v>5</v>
      </c>
      <c r="B16" s="51" t="str">
        <f t="shared" si="5"/>
        <v/>
      </c>
      <c r="C16" s="29"/>
      <c r="D16" s="21" t="str">
        <f t="shared" si="6"/>
        <v/>
      </c>
      <c r="E16" s="21" t="str">
        <f t="shared" si="7"/>
        <v/>
      </c>
      <c r="F16" s="129"/>
      <c r="G16" s="132"/>
      <c r="H16" s="21" t="str">
        <f t="shared" si="3"/>
        <v/>
      </c>
      <c r="I16" s="76" t="str">
        <f>IF(H16="","",※編集不可※選択項目!$F$2)</f>
        <v/>
      </c>
      <c r="J16" s="20"/>
      <c r="K16" s="76" t="str">
        <f>IF(H16="","",※編集不可※選択項目!$G$2)</f>
        <v/>
      </c>
      <c r="L16" s="20"/>
      <c r="M16" s="20"/>
      <c r="N16" s="20"/>
      <c r="O16" s="22"/>
      <c r="P16" s="91"/>
      <c r="Q16" s="132"/>
      <c r="R16" s="136"/>
      <c r="S16" s="112"/>
      <c r="T16" s="113"/>
      <c r="U16" s="140" t="str">
        <f t="shared" si="8"/>
        <v/>
      </c>
      <c r="V16" s="26"/>
      <c r="W16" s="23"/>
      <c r="X16" s="24"/>
      <c r="Y16" s="54">
        <f t="shared" si="9"/>
        <v>0</v>
      </c>
      <c r="Z16" s="54">
        <f t="shared" si="10"/>
        <v>0</v>
      </c>
      <c r="AA16" s="54" t="str">
        <f t="shared" si="11"/>
        <v/>
      </c>
      <c r="AB16" s="55">
        <f t="shared" si="12"/>
        <v>0</v>
      </c>
      <c r="AC16" s="55">
        <f t="shared" si="13"/>
        <v>0</v>
      </c>
    </row>
    <row r="17" spans="1:29" ht="25.2" customHeight="1" x14ac:dyDescent="0.2">
      <c r="A17" s="27">
        <f t="shared" si="2"/>
        <v>6</v>
      </c>
      <c r="B17" s="51" t="str">
        <f t="shared" si="5"/>
        <v/>
      </c>
      <c r="C17" s="29"/>
      <c r="D17" s="21" t="str">
        <f t="shared" si="6"/>
        <v/>
      </c>
      <c r="E17" s="21" t="str">
        <f t="shared" si="7"/>
        <v/>
      </c>
      <c r="F17" s="129"/>
      <c r="G17" s="132"/>
      <c r="H17" s="21" t="str">
        <f t="shared" si="3"/>
        <v/>
      </c>
      <c r="I17" s="76" t="str">
        <f>IF(H17="","",※編集不可※選択項目!$F$2)</f>
        <v/>
      </c>
      <c r="J17" s="20"/>
      <c r="K17" s="76" t="str">
        <f>IF(H17="","",※編集不可※選択項目!$G$2)</f>
        <v/>
      </c>
      <c r="L17" s="20"/>
      <c r="M17" s="20"/>
      <c r="N17" s="20"/>
      <c r="O17" s="22"/>
      <c r="P17" s="91"/>
      <c r="Q17" s="132"/>
      <c r="R17" s="136"/>
      <c r="S17" s="112"/>
      <c r="T17" s="113"/>
      <c r="U17" s="140" t="str">
        <f t="shared" si="8"/>
        <v/>
      </c>
      <c r="V17" s="26"/>
      <c r="W17" s="23"/>
      <c r="X17" s="24"/>
      <c r="Y17" s="54">
        <f t="shared" si="9"/>
        <v>0</v>
      </c>
      <c r="Z17" s="54">
        <f t="shared" si="10"/>
        <v>0</v>
      </c>
      <c r="AA17" s="54" t="str">
        <f t="shared" si="11"/>
        <v/>
      </c>
      <c r="AB17" s="55">
        <f t="shared" si="12"/>
        <v>0</v>
      </c>
      <c r="AC17" s="55">
        <f t="shared" si="13"/>
        <v>0</v>
      </c>
    </row>
    <row r="18" spans="1:29" ht="25.2" customHeight="1" x14ac:dyDescent="0.2">
      <c r="A18" s="27">
        <f t="shared" si="2"/>
        <v>7</v>
      </c>
      <c r="B18" s="51" t="str">
        <f t="shared" si="5"/>
        <v/>
      </c>
      <c r="C18" s="29"/>
      <c r="D18" s="21" t="str">
        <f t="shared" si="6"/>
        <v/>
      </c>
      <c r="E18" s="21" t="str">
        <f t="shared" si="7"/>
        <v/>
      </c>
      <c r="F18" s="129"/>
      <c r="G18" s="132"/>
      <c r="H18" s="21" t="str">
        <f t="shared" si="3"/>
        <v/>
      </c>
      <c r="I18" s="76" t="str">
        <f>IF(H18="","",※編集不可※選択項目!$F$2)</f>
        <v/>
      </c>
      <c r="J18" s="20"/>
      <c r="K18" s="76" t="str">
        <f>IF(H18="","",※編集不可※選択項目!$G$2)</f>
        <v/>
      </c>
      <c r="L18" s="20"/>
      <c r="M18" s="20"/>
      <c r="N18" s="20"/>
      <c r="O18" s="22"/>
      <c r="P18" s="91"/>
      <c r="Q18" s="132"/>
      <c r="R18" s="136"/>
      <c r="S18" s="112"/>
      <c r="T18" s="113"/>
      <c r="U18" s="140" t="str">
        <f t="shared" si="8"/>
        <v/>
      </c>
      <c r="V18" s="26"/>
      <c r="W18" s="23"/>
      <c r="X18" s="24"/>
      <c r="Y18" s="54">
        <f t="shared" si="9"/>
        <v>0</v>
      </c>
      <c r="Z18" s="54">
        <f t="shared" si="10"/>
        <v>0</v>
      </c>
      <c r="AA18" s="54" t="str">
        <f t="shared" si="11"/>
        <v/>
      </c>
      <c r="AB18" s="55">
        <f t="shared" si="12"/>
        <v>0</v>
      </c>
      <c r="AC18" s="55">
        <f t="shared" si="13"/>
        <v>0</v>
      </c>
    </row>
    <row r="19" spans="1:29" ht="25.2" customHeight="1" x14ac:dyDescent="0.2">
      <c r="A19" s="27">
        <f t="shared" si="2"/>
        <v>8</v>
      </c>
      <c r="B19" s="51" t="str">
        <f t="shared" si="5"/>
        <v/>
      </c>
      <c r="C19" s="29"/>
      <c r="D19" s="21" t="str">
        <f t="shared" si="6"/>
        <v/>
      </c>
      <c r="E19" s="21" t="str">
        <f t="shared" si="7"/>
        <v/>
      </c>
      <c r="F19" s="129"/>
      <c r="G19" s="132"/>
      <c r="H19" s="21" t="str">
        <f t="shared" si="3"/>
        <v/>
      </c>
      <c r="I19" s="76" t="str">
        <f>IF(H19="","",※編集不可※選択項目!$F$2)</f>
        <v/>
      </c>
      <c r="J19" s="20"/>
      <c r="K19" s="76" t="str">
        <f>IF(H19="","",※編集不可※選択項目!$G$2)</f>
        <v/>
      </c>
      <c r="L19" s="20"/>
      <c r="M19" s="20"/>
      <c r="N19" s="20"/>
      <c r="O19" s="22"/>
      <c r="P19" s="91"/>
      <c r="Q19" s="132"/>
      <c r="R19" s="136"/>
      <c r="S19" s="112"/>
      <c r="T19" s="113"/>
      <c r="U19" s="140" t="str">
        <f t="shared" si="8"/>
        <v/>
      </c>
      <c r="V19" s="26"/>
      <c r="W19" s="23"/>
      <c r="X19" s="24"/>
      <c r="Y19" s="54">
        <f t="shared" si="9"/>
        <v>0</v>
      </c>
      <c r="Z19" s="54">
        <f t="shared" si="10"/>
        <v>0</v>
      </c>
      <c r="AA19" s="54" t="str">
        <f t="shared" si="11"/>
        <v/>
      </c>
      <c r="AB19" s="55">
        <f t="shared" si="12"/>
        <v>0</v>
      </c>
      <c r="AC19" s="55">
        <f t="shared" si="13"/>
        <v>0</v>
      </c>
    </row>
    <row r="20" spans="1:29" ht="25.2" customHeight="1" x14ac:dyDescent="0.2">
      <c r="A20" s="27">
        <f t="shared" si="2"/>
        <v>9</v>
      </c>
      <c r="B20" s="51" t="str">
        <f t="shared" si="5"/>
        <v/>
      </c>
      <c r="C20" s="29"/>
      <c r="D20" s="21" t="str">
        <f t="shared" si="6"/>
        <v/>
      </c>
      <c r="E20" s="21" t="str">
        <f t="shared" si="7"/>
        <v/>
      </c>
      <c r="F20" s="129"/>
      <c r="G20" s="132"/>
      <c r="H20" s="21" t="str">
        <f t="shared" si="3"/>
        <v/>
      </c>
      <c r="I20" s="76" t="str">
        <f>IF(H20="","",※編集不可※選択項目!$F$2)</f>
        <v/>
      </c>
      <c r="J20" s="20"/>
      <c r="K20" s="76" t="str">
        <f>IF(H20="","",※編集不可※選択項目!$G$2)</f>
        <v/>
      </c>
      <c r="L20" s="20"/>
      <c r="M20" s="20"/>
      <c r="N20" s="20"/>
      <c r="O20" s="22"/>
      <c r="P20" s="91"/>
      <c r="Q20" s="132"/>
      <c r="R20" s="136"/>
      <c r="S20" s="112"/>
      <c r="T20" s="113"/>
      <c r="U20" s="140" t="str">
        <f t="shared" si="8"/>
        <v/>
      </c>
      <c r="V20" s="26"/>
      <c r="W20" s="23"/>
      <c r="X20" s="24"/>
      <c r="Y20" s="54">
        <f t="shared" si="9"/>
        <v>0</v>
      </c>
      <c r="Z20" s="54">
        <f t="shared" si="10"/>
        <v>0</v>
      </c>
      <c r="AA20" s="54" t="str">
        <f t="shared" si="11"/>
        <v/>
      </c>
      <c r="AB20" s="55">
        <f t="shared" si="12"/>
        <v>0</v>
      </c>
      <c r="AC20" s="55">
        <f t="shared" si="13"/>
        <v>0</v>
      </c>
    </row>
    <row r="21" spans="1:29" ht="25.2" customHeight="1" x14ac:dyDescent="0.2">
      <c r="A21" s="27">
        <f t="shared" si="2"/>
        <v>10</v>
      </c>
      <c r="B21" s="51" t="str">
        <f t="shared" si="5"/>
        <v/>
      </c>
      <c r="C21" s="29"/>
      <c r="D21" s="21" t="str">
        <f t="shared" si="6"/>
        <v/>
      </c>
      <c r="E21" s="21" t="str">
        <f t="shared" si="7"/>
        <v/>
      </c>
      <c r="F21" s="129"/>
      <c r="G21" s="132"/>
      <c r="H21" s="21" t="str">
        <f t="shared" si="3"/>
        <v/>
      </c>
      <c r="I21" s="76" t="str">
        <f>IF(H21="","",※編集不可※選択項目!$F$2)</f>
        <v/>
      </c>
      <c r="J21" s="20"/>
      <c r="K21" s="76" t="str">
        <f>IF(H21="","",※編集不可※選択項目!$G$2)</f>
        <v/>
      </c>
      <c r="L21" s="20"/>
      <c r="M21" s="20"/>
      <c r="N21" s="20"/>
      <c r="O21" s="22"/>
      <c r="P21" s="91"/>
      <c r="Q21" s="132"/>
      <c r="R21" s="136"/>
      <c r="S21" s="112"/>
      <c r="T21" s="113"/>
      <c r="U21" s="140" t="str">
        <f t="shared" si="8"/>
        <v/>
      </c>
      <c r="V21" s="26"/>
      <c r="W21" s="23"/>
      <c r="X21" s="24"/>
      <c r="Y21" s="54">
        <f t="shared" si="9"/>
        <v>0</v>
      </c>
      <c r="Z21" s="54">
        <f t="shared" si="10"/>
        <v>0</v>
      </c>
      <c r="AA21" s="54" t="str">
        <f t="shared" si="11"/>
        <v/>
      </c>
      <c r="AB21" s="55">
        <f t="shared" si="12"/>
        <v>0</v>
      </c>
      <c r="AC21" s="55">
        <f t="shared" si="13"/>
        <v>0</v>
      </c>
    </row>
    <row r="22" spans="1:29" ht="25.2" customHeight="1" x14ac:dyDescent="0.2">
      <c r="A22" s="27">
        <f t="shared" si="2"/>
        <v>11</v>
      </c>
      <c r="B22" s="51" t="str">
        <f t="shared" si="5"/>
        <v/>
      </c>
      <c r="C22" s="29"/>
      <c r="D22" s="21" t="str">
        <f t="shared" si="6"/>
        <v/>
      </c>
      <c r="E22" s="21" t="str">
        <f t="shared" si="7"/>
        <v/>
      </c>
      <c r="F22" s="129"/>
      <c r="G22" s="132"/>
      <c r="H22" s="21" t="str">
        <f t="shared" si="3"/>
        <v/>
      </c>
      <c r="I22" s="76" t="str">
        <f>IF(H22="","",※編集不可※選択項目!$F$2)</f>
        <v/>
      </c>
      <c r="J22" s="20"/>
      <c r="K22" s="76" t="str">
        <f>IF(H22="","",※編集不可※選択項目!$G$2)</f>
        <v/>
      </c>
      <c r="L22" s="20"/>
      <c r="M22" s="20"/>
      <c r="N22" s="20"/>
      <c r="O22" s="22"/>
      <c r="P22" s="91"/>
      <c r="Q22" s="132"/>
      <c r="R22" s="136"/>
      <c r="S22" s="112"/>
      <c r="T22" s="113"/>
      <c r="U22" s="140" t="str">
        <f t="shared" si="8"/>
        <v/>
      </c>
      <c r="V22" s="26"/>
      <c r="W22" s="23"/>
      <c r="X22" s="24"/>
      <c r="Y22" s="54">
        <f t="shared" si="9"/>
        <v>0</v>
      </c>
      <c r="Z22" s="54">
        <f t="shared" si="10"/>
        <v>0</v>
      </c>
      <c r="AA22" s="54" t="str">
        <f t="shared" si="11"/>
        <v/>
      </c>
      <c r="AB22" s="55">
        <f t="shared" si="12"/>
        <v>0</v>
      </c>
      <c r="AC22" s="55">
        <f t="shared" si="13"/>
        <v>0</v>
      </c>
    </row>
    <row r="23" spans="1:29" ht="25.2" customHeight="1" x14ac:dyDescent="0.2">
      <c r="A23" s="27">
        <f t="shared" si="2"/>
        <v>12</v>
      </c>
      <c r="B23" s="51" t="str">
        <f t="shared" si="5"/>
        <v/>
      </c>
      <c r="C23" s="29"/>
      <c r="D23" s="21" t="str">
        <f t="shared" si="6"/>
        <v/>
      </c>
      <c r="E23" s="21" t="str">
        <f t="shared" si="7"/>
        <v/>
      </c>
      <c r="F23" s="129"/>
      <c r="G23" s="132"/>
      <c r="H23" s="21" t="str">
        <f t="shared" si="3"/>
        <v/>
      </c>
      <c r="I23" s="76" t="str">
        <f>IF(H23="","",※編集不可※選択項目!$F$2)</f>
        <v/>
      </c>
      <c r="J23" s="20"/>
      <c r="K23" s="76" t="str">
        <f>IF(H23="","",※編集不可※選択項目!$G$2)</f>
        <v/>
      </c>
      <c r="L23" s="20"/>
      <c r="M23" s="20"/>
      <c r="N23" s="20"/>
      <c r="O23" s="22"/>
      <c r="P23" s="91"/>
      <c r="Q23" s="132"/>
      <c r="R23" s="136"/>
      <c r="S23" s="112"/>
      <c r="T23" s="113"/>
      <c r="U23" s="140" t="str">
        <f t="shared" si="8"/>
        <v/>
      </c>
      <c r="V23" s="26"/>
      <c r="W23" s="23"/>
      <c r="X23" s="24"/>
      <c r="Y23" s="54">
        <f t="shared" si="9"/>
        <v>0</v>
      </c>
      <c r="Z23" s="54">
        <f t="shared" si="10"/>
        <v>0</v>
      </c>
      <c r="AA23" s="54" t="str">
        <f t="shared" si="11"/>
        <v/>
      </c>
      <c r="AB23" s="55">
        <f t="shared" si="12"/>
        <v>0</v>
      </c>
      <c r="AC23" s="55">
        <f t="shared" si="13"/>
        <v>0</v>
      </c>
    </row>
    <row r="24" spans="1:29" ht="25.2" customHeight="1" x14ac:dyDescent="0.2">
      <c r="A24" s="27">
        <f t="shared" si="2"/>
        <v>13</v>
      </c>
      <c r="B24" s="51" t="str">
        <f t="shared" si="5"/>
        <v/>
      </c>
      <c r="C24" s="29"/>
      <c r="D24" s="21" t="str">
        <f t="shared" si="6"/>
        <v/>
      </c>
      <c r="E24" s="21" t="str">
        <f t="shared" si="7"/>
        <v/>
      </c>
      <c r="F24" s="129"/>
      <c r="G24" s="132"/>
      <c r="H24" s="21" t="str">
        <f t="shared" si="3"/>
        <v/>
      </c>
      <c r="I24" s="76" t="str">
        <f>IF(H24="","",※編集不可※選択項目!$F$2)</f>
        <v/>
      </c>
      <c r="J24" s="20"/>
      <c r="K24" s="76" t="str">
        <f>IF(H24="","",※編集不可※選択項目!$G$2)</f>
        <v/>
      </c>
      <c r="L24" s="20"/>
      <c r="M24" s="20"/>
      <c r="N24" s="20"/>
      <c r="O24" s="22"/>
      <c r="P24" s="91"/>
      <c r="Q24" s="132"/>
      <c r="R24" s="136"/>
      <c r="S24" s="112"/>
      <c r="T24" s="113"/>
      <c r="U24" s="140" t="str">
        <f t="shared" si="8"/>
        <v/>
      </c>
      <c r="V24" s="26"/>
      <c r="W24" s="23"/>
      <c r="X24" s="24"/>
      <c r="Y24" s="54">
        <f t="shared" si="9"/>
        <v>0</v>
      </c>
      <c r="Z24" s="54">
        <f t="shared" si="10"/>
        <v>0</v>
      </c>
      <c r="AA24" s="54" t="str">
        <f t="shared" si="11"/>
        <v/>
      </c>
      <c r="AB24" s="55">
        <f t="shared" si="12"/>
        <v>0</v>
      </c>
      <c r="AC24" s="55">
        <f t="shared" si="13"/>
        <v>0</v>
      </c>
    </row>
    <row r="25" spans="1:29" ht="25.2" customHeight="1" x14ac:dyDescent="0.2">
      <c r="A25" s="27">
        <f t="shared" si="2"/>
        <v>14</v>
      </c>
      <c r="B25" s="51" t="str">
        <f t="shared" si="5"/>
        <v/>
      </c>
      <c r="C25" s="29"/>
      <c r="D25" s="21" t="str">
        <f t="shared" si="6"/>
        <v/>
      </c>
      <c r="E25" s="21" t="str">
        <f t="shared" si="7"/>
        <v/>
      </c>
      <c r="F25" s="129"/>
      <c r="G25" s="132"/>
      <c r="H25" s="21" t="str">
        <f t="shared" si="3"/>
        <v/>
      </c>
      <c r="I25" s="76" t="str">
        <f>IF(H25="","",※編集不可※選択項目!$F$2)</f>
        <v/>
      </c>
      <c r="J25" s="20"/>
      <c r="K25" s="76" t="str">
        <f>IF(H25="","",※編集不可※選択項目!$G$2)</f>
        <v/>
      </c>
      <c r="L25" s="20"/>
      <c r="M25" s="20"/>
      <c r="N25" s="20"/>
      <c r="O25" s="22"/>
      <c r="P25" s="91"/>
      <c r="Q25" s="132"/>
      <c r="R25" s="136"/>
      <c r="S25" s="112"/>
      <c r="T25" s="113"/>
      <c r="U25" s="140" t="str">
        <f t="shared" si="8"/>
        <v/>
      </c>
      <c r="V25" s="26"/>
      <c r="W25" s="23"/>
      <c r="X25" s="24"/>
      <c r="Y25" s="54">
        <f t="shared" si="9"/>
        <v>0</v>
      </c>
      <c r="Z25" s="54">
        <f t="shared" si="10"/>
        <v>0</v>
      </c>
      <c r="AA25" s="54" t="str">
        <f t="shared" si="11"/>
        <v/>
      </c>
      <c r="AB25" s="55">
        <f t="shared" si="12"/>
        <v>0</v>
      </c>
      <c r="AC25" s="55">
        <f t="shared" si="13"/>
        <v>0</v>
      </c>
    </row>
    <row r="26" spans="1:29" ht="25.2" customHeight="1" x14ac:dyDescent="0.2">
      <c r="A26" s="27">
        <f t="shared" si="2"/>
        <v>15</v>
      </c>
      <c r="B26" s="51" t="str">
        <f t="shared" si="5"/>
        <v/>
      </c>
      <c r="C26" s="29"/>
      <c r="D26" s="21" t="str">
        <f t="shared" si="6"/>
        <v/>
      </c>
      <c r="E26" s="21" t="str">
        <f t="shared" si="7"/>
        <v/>
      </c>
      <c r="F26" s="129"/>
      <c r="G26" s="132"/>
      <c r="H26" s="21" t="str">
        <f t="shared" si="3"/>
        <v/>
      </c>
      <c r="I26" s="76" t="str">
        <f>IF(H26="","",※編集不可※選択項目!$F$2)</f>
        <v/>
      </c>
      <c r="J26" s="20"/>
      <c r="K26" s="76" t="str">
        <f>IF(H26="","",※編集不可※選択項目!$G$2)</f>
        <v/>
      </c>
      <c r="L26" s="20"/>
      <c r="M26" s="20"/>
      <c r="N26" s="20"/>
      <c r="O26" s="22"/>
      <c r="P26" s="91"/>
      <c r="Q26" s="132"/>
      <c r="R26" s="136"/>
      <c r="S26" s="112"/>
      <c r="T26" s="113"/>
      <c r="U26" s="140" t="str">
        <f t="shared" si="8"/>
        <v/>
      </c>
      <c r="V26" s="26"/>
      <c r="W26" s="23"/>
      <c r="X26" s="24"/>
      <c r="Y26" s="54">
        <f t="shared" si="9"/>
        <v>0</v>
      </c>
      <c r="Z26" s="54">
        <f t="shared" si="10"/>
        <v>0</v>
      </c>
      <c r="AA26" s="54" t="str">
        <f t="shared" si="11"/>
        <v/>
      </c>
      <c r="AB26" s="55">
        <f t="shared" si="12"/>
        <v>0</v>
      </c>
      <c r="AC26" s="55">
        <f t="shared" si="13"/>
        <v>0</v>
      </c>
    </row>
    <row r="27" spans="1:29" ht="25.2" customHeight="1" x14ac:dyDescent="0.2">
      <c r="A27" s="27">
        <f t="shared" si="2"/>
        <v>16</v>
      </c>
      <c r="B27" s="51" t="str">
        <f t="shared" si="5"/>
        <v/>
      </c>
      <c r="C27" s="29"/>
      <c r="D27" s="21" t="str">
        <f t="shared" si="6"/>
        <v/>
      </c>
      <c r="E27" s="21" t="str">
        <f t="shared" si="7"/>
        <v/>
      </c>
      <c r="F27" s="129"/>
      <c r="G27" s="132"/>
      <c r="H27" s="21" t="str">
        <f t="shared" si="3"/>
        <v/>
      </c>
      <c r="I27" s="76" t="str">
        <f>IF(H27="","",※編集不可※選択項目!$F$2)</f>
        <v/>
      </c>
      <c r="J27" s="20"/>
      <c r="K27" s="76" t="str">
        <f>IF(H27="","",※編集不可※選択項目!$G$2)</f>
        <v/>
      </c>
      <c r="L27" s="20"/>
      <c r="M27" s="20"/>
      <c r="N27" s="20"/>
      <c r="O27" s="22"/>
      <c r="P27" s="91"/>
      <c r="Q27" s="132"/>
      <c r="R27" s="136"/>
      <c r="S27" s="112"/>
      <c r="T27" s="113"/>
      <c r="U27" s="140" t="str">
        <f t="shared" si="8"/>
        <v/>
      </c>
      <c r="V27" s="26"/>
      <c r="W27" s="23"/>
      <c r="X27" s="24"/>
      <c r="Y27" s="54">
        <f t="shared" si="9"/>
        <v>0</v>
      </c>
      <c r="Z27" s="54">
        <f t="shared" si="10"/>
        <v>0</v>
      </c>
      <c r="AA27" s="54" t="str">
        <f t="shared" si="11"/>
        <v/>
      </c>
      <c r="AB27" s="55">
        <f t="shared" si="12"/>
        <v>0</v>
      </c>
      <c r="AC27" s="55">
        <f t="shared" si="13"/>
        <v>0</v>
      </c>
    </row>
    <row r="28" spans="1:29" ht="25.2" customHeight="1" x14ac:dyDescent="0.2">
      <c r="A28" s="27">
        <f t="shared" si="2"/>
        <v>17</v>
      </c>
      <c r="B28" s="51" t="str">
        <f t="shared" si="5"/>
        <v/>
      </c>
      <c r="C28" s="29"/>
      <c r="D28" s="21" t="str">
        <f t="shared" si="6"/>
        <v/>
      </c>
      <c r="E28" s="21" t="str">
        <f t="shared" si="7"/>
        <v/>
      </c>
      <c r="F28" s="129"/>
      <c r="G28" s="132"/>
      <c r="H28" s="21" t="str">
        <f t="shared" si="3"/>
        <v/>
      </c>
      <c r="I28" s="76" t="str">
        <f>IF(H28="","",※編集不可※選択項目!$F$2)</f>
        <v/>
      </c>
      <c r="J28" s="20"/>
      <c r="K28" s="76" t="str">
        <f>IF(H28="","",※編集不可※選択項目!$G$2)</f>
        <v/>
      </c>
      <c r="L28" s="20"/>
      <c r="M28" s="20"/>
      <c r="N28" s="20"/>
      <c r="O28" s="22"/>
      <c r="P28" s="91"/>
      <c r="Q28" s="132"/>
      <c r="R28" s="136"/>
      <c r="S28" s="112"/>
      <c r="T28" s="113"/>
      <c r="U28" s="140" t="str">
        <f t="shared" si="8"/>
        <v/>
      </c>
      <c r="V28" s="26"/>
      <c r="W28" s="23"/>
      <c r="X28" s="24"/>
      <c r="Y28" s="54">
        <f t="shared" si="9"/>
        <v>0</v>
      </c>
      <c r="Z28" s="54">
        <f t="shared" si="10"/>
        <v>0</v>
      </c>
      <c r="AA28" s="54" t="str">
        <f t="shared" si="11"/>
        <v/>
      </c>
      <c r="AB28" s="55">
        <f t="shared" si="12"/>
        <v>0</v>
      </c>
      <c r="AC28" s="55">
        <f t="shared" si="13"/>
        <v>0</v>
      </c>
    </row>
    <row r="29" spans="1:29" ht="25.2" customHeight="1" x14ac:dyDescent="0.2">
      <c r="A29" s="27">
        <f t="shared" si="2"/>
        <v>18</v>
      </c>
      <c r="B29" s="51" t="str">
        <f t="shared" si="5"/>
        <v/>
      </c>
      <c r="C29" s="29"/>
      <c r="D29" s="21" t="str">
        <f t="shared" si="6"/>
        <v/>
      </c>
      <c r="E29" s="21" t="str">
        <f t="shared" si="7"/>
        <v/>
      </c>
      <c r="F29" s="129"/>
      <c r="G29" s="132"/>
      <c r="H29" s="21" t="str">
        <f t="shared" si="3"/>
        <v/>
      </c>
      <c r="I29" s="76" t="str">
        <f>IF(H29="","",※編集不可※選択項目!$F$2)</f>
        <v/>
      </c>
      <c r="J29" s="20"/>
      <c r="K29" s="76" t="str">
        <f>IF(H29="","",※編集不可※選択項目!$G$2)</f>
        <v/>
      </c>
      <c r="L29" s="20"/>
      <c r="M29" s="20"/>
      <c r="N29" s="20"/>
      <c r="O29" s="22"/>
      <c r="P29" s="91"/>
      <c r="Q29" s="132"/>
      <c r="R29" s="136"/>
      <c r="S29" s="112"/>
      <c r="T29" s="113"/>
      <c r="U29" s="140" t="str">
        <f t="shared" si="8"/>
        <v/>
      </c>
      <c r="V29" s="26"/>
      <c r="W29" s="23"/>
      <c r="X29" s="24"/>
      <c r="Y29" s="54">
        <f t="shared" si="9"/>
        <v>0</v>
      </c>
      <c r="Z29" s="54">
        <f t="shared" si="10"/>
        <v>0</v>
      </c>
      <c r="AA29" s="54" t="str">
        <f t="shared" si="11"/>
        <v/>
      </c>
      <c r="AB29" s="55">
        <f t="shared" si="12"/>
        <v>0</v>
      </c>
      <c r="AC29" s="55">
        <f t="shared" si="13"/>
        <v>0</v>
      </c>
    </row>
    <row r="30" spans="1:29" ht="25.2" customHeight="1" x14ac:dyDescent="0.2">
      <c r="A30" s="27">
        <f t="shared" si="2"/>
        <v>19</v>
      </c>
      <c r="B30" s="51" t="str">
        <f t="shared" si="5"/>
        <v/>
      </c>
      <c r="C30" s="29"/>
      <c r="D30" s="21" t="str">
        <f t="shared" si="6"/>
        <v/>
      </c>
      <c r="E30" s="21" t="str">
        <f t="shared" si="7"/>
        <v/>
      </c>
      <c r="F30" s="129"/>
      <c r="G30" s="132"/>
      <c r="H30" s="21" t="str">
        <f t="shared" si="3"/>
        <v/>
      </c>
      <c r="I30" s="76" t="str">
        <f>IF(H30="","",※編集不可※選択項目!$F$2)</f>
        <v/>
      </c>
      <c r="J30" s="20"/>
      <c r="K30" s="76" t="str">
        <f>IF(H30="","",※編集不可※選択項目!$G$2)</f>
        <v/>
      </c>
      <c r="L30" s="20"/>
      <c r="M30" s="20"/>
      <c r="N30" s="20"/>
      <c r="O30" s="22"/>
      <c r="P30" s="91"/>
      <c r="Q30" s="132"/>
      <c r="R30" s="136"/>
      <c r="S30" s="112"/>
      <c r="T30" s="113"/>
      <c r="U30" s="140" t="str">
        <f t="shared" si="8"/>
        <v/>
      </c>
      <c r="V30" s="26"/>
      <c r="W30" s="23"/>
      <c r="X30" s="24"/>
      <c r="Y30" s="54">
        <f t="shared" si="9"/>
        <v>0</v>
      </c>
      <c r="Z30" s="54">
        <f t="shared" si="10"/>
        <v>0</v>
      </c>
      <c r="AA30" s="54" t="str">
        <f t="shared" si="11"/>
        <v/>
      </c>
      <c r="AB30" s="55">
        <f t="shared" si="12"/>
        <v>0</v>
      </c>
      <c r="AC30" s="55">
        <f t="shared" si="13"/>
        <v>0</v>
      </c>
    </row>
    <row r="31" spans="1:29" ht="25.2" customHeight="1" x14ac:dyDescent="0.2">
      <c r="A31" s="27">
        <f t="shared" si="2"/>
        <v>20</v>
      </c>
      <c r="B31" s="51" t="str">
        <f t="shared" si="5"/>
        <v/>
      </c>
      <c r="C31" s="29"/>
      <c r="D31" s="21" t="str">
        <f t="shared" si="6"/>
        <v/>
      </c>
      <c r="E31" s="21" t="str">
        <f t="shared" si="7"/>
        <v/>
      </c>
      <c r="F31" s="129"/>
      <c r="G31" s="132"/>
      <c r="H31" s="21" t="str">
        <f t="shared" si="3"/>
        <v/>
      </c>
      <c r="I31" s="76" t="str">
        <f>IF(H31="","",※編集不可※選択項目!$F$2)</f>
        <v/>
      </c>
      <c r="J31" s="20"/>
      <c r="K31" s="76" t="str">
        <f>IF(H31="","",※編集不可※選択項目!$G$2)</f>
        <v/>
      </c>
      <c r="L31" s="20"/>
      <c r="M31" s="20"/>
      <c r="N31" s="20"/>
      <c r="O31" s="22"/>
      <c r="P31" s="91"/>
      <c r="Q31" s="132"/>
      <c r="R31" s="136"/>
      <c r="S31" s="112"/>
      <c r="T31" s="113"/>
      <c r="U31" s="140" t="str">
        <f t="shared" si="8"/>
        <v/>
      </c>
      <c r="V31" s="26"/>
      <c r="W31" s="23"/>
      <c r="X31" s="24"/>
      <c r="Y31" s="54">
        <f t="shared" si="9"/>
        <v>0</v>
      </c>
      <c r="Z31" s="54">
        <f t="shared" si="10"/>
        <v>0</v>
      </c>
      <c r="AA31" s="54" t="str">
        <f t="shared" si="11"/>
        <v/>
      </c>
      <c r="AB31" s="55">
        <f t="shared" si="12"/>
        <v>0</v>
      </c>
      <c r="AC31" s="55">
        <f t="shared" si="13"/>
        <v>0</v>
      </c>
    </row>
    <row r="32" spans="1:29" ht="25.2" customHeight="1" x14ac:dyDescent="0.2">
      <c r="A32" s="27">
        <f t="shared" si="2"/>
        <v>21</v>
      </c>
      <c r="B32" s="51" t="str">
        <f t="shared" si="5"/>
        <v/>
      </c>
      <c r="C32" s="29"/>
      <c r="D32" s="21" t="str">
        <f t="shared" si="6"/>
        <v/>
      </c>
      <c r="E32" s="21" t="str">
        <f t="shared" si="7"/>
        <v/>
      </c>
      <c r="F32" s="129"/>
      <c r="G32" s="132"/>
      <c r="H32" s="21" t="str">
        <f t="shared" si="3"/>
        <v/>
      </c>
      <c r="I32" s="76" t="str">
        <f>IF(H32="","",※編集不可※選択項目!$F$2)</f>
        <v/>
      </c>
      <c r="J32" s="20"/>
      <c r="K32" s="76" t="str">
        <f>IF(H32="","",※編集不可※選択項目!$G$2)</f>
        <v/>
      </c>
      <c r="L32" s="20"/>
      <c r="M32" s="20"/>
      <c r="N32" s="20"/>
      <c r="O32" s="22"/>
      <c r="P32" s="91"/>
      <c r="Q32" s="132"/>
      <c r="R32" s="136"/>
      <c r="S32" s="112"/>
      <c r="T32" s="113"/>
      <c r="U32" s="140" t="str">
        <f t="shared" si="8"/>
        <v/>
      </c>
      <c r="V32" s="26"/>
      <c r="W32" s="23"/>
      <c r="X32" s="24"/>
      <c r="Y32" s="54">
        <f t="shared" si="9"/>
        <v>0</v>
      </c>
      <c r="Z32" s="54">
        <f t="shared" si="10"/>
        <v>0</v>
      </c>
      <c r="AA32" s="54" t="str">
        <f t="shared" si="11"/>
        <v/>
      </c>
      <c r="AB32" s="55">
        <f t="shared" si="12"/>
        <v>0</v>
      </c>
      <c r="AC32" s="55">
        <f t="shared" si="13"/>
        <v>0</v>
      </c>
    </row>
    <row r="33" spans="1:29" ht="25.2" customHeight="1" x14ac:dyDescent="0.2">
      <c r="A33" s="27">
        <f t="shared" si="2"/>
        <v>22</v>
      </c>
      <c r="B33" s="51" t="str">
        <f t="shared" si="5"/>
        <v/>
      </c>
      <c r="C33" s="29"/>
      <c r="D33" s="21" t="str">
        <f t="shared" si="6"/>
        <v/>
      </c>
      <c r="E33" s="21" t="str">
        <f t="shared" si="7"/>
        <v/>
      </c>
      <c r="F33" s="129"/>
      <c r="G33" s="132"/>
      <c r="H33" s="21" t="str">
        <f t="shared" si="3"/>
        <v/>
      </c>
      <c r="I33" s="76" t="str">
        <f>IF(H33="","",※編集不可※選択項目!$F$2)</f>
        <v/>
      </c>
      <c r="J33" s="20"/>
      <c r="K33" s="76" t="str">
        <f>IF(H33="","",※編集不可※選択項目!$G$2)</f>
        <v/>
      </c>
      <c r="L33" s="20"/>
      <c r="M33" s="20"/>
      <c r="N33" s="20"/>
      <c r="O33" s="22"/>
      <c r="P33" s="91"/>
      <c r="Q33" s="132"/>
      <c r="R33" s="136"/>
      <c r="S33" s="112"/>
      <c r="T33" s="113"/>
      <c r="U33" s="140" t="str">
        <f t="shared" si="8"/>
        <v/>
      </c>
      <c r="V33" s="26"/>
      <c r="W33" s="23"/>
      <c r="X33" s="24"/>
      <c r="Y33" s="54">
        <f t="shared" si="9"/>
        <v>0</v>
      </c>
      <c r="Z33" s="54">
        <f t="shared" si="10"/>
        <v>0</v>
      </c>
      <c r="AA33" s="54" t="str">
        <f t="shared" si="11"/>
        <v/>
      </c>
      <c r="AB33" s="55">
        <f t="shared" si="12"/>
        <v>0</v>
      </c>
      <c r="AC33" s="55">
        <f t="shared" si="13"/>
        <v>0</v>
      </c>
    </row>
    <row r="34" spans="1:29" ht="25.2" customHeight="1" x14ac:dyDescent="0.2">
      <c r="A34" s="27">
        <f t="shared" si="2"/>
        <v>23</v>
      </c>
      <c r="B34" s="51" t="str">
        <f t="shared" si="5"/>
        <v/>
      </c>
      <c r="C34" s="29"/>
      <c r="D34" s="21" t="str">
        <f t="shared" si="6"/>
        <v/>
      </c>
      <c r="E34" s="21" t="str">
        <f t="shared" si="7"/>
        <v/>
      </c>
      <c r="F34" s="129"/>
      <c r="G34" s="132"/>
      <c r="H34" s="21" t="str">
        <f t="shared" si="3"/>
        <v/>
      </c>
      <c r="I34" s="76" t="str">
        <f>IF(H34="","",※編集不可※選択項目!$F$2)</f>
        <v/>
      </c>
      <c r="J34" s="20"/>
      <c r="K34" s="76" t="str">
        <f>IF(H34="","",※編集不可※選択項目!$G$2)</f>
        <v/>
      </c>
      <c r="L34" s="20"/>
      <c r="M34" s="20"/>
      <c r="N34" s="20"/>
      <c r="O34" s="22"/>
      <c r="P34" s="91"/>
      <c r="Q34" s="132"/>
      <c r="R34" s="136"/>
      <c r="S34" s="112"/>
      <c r="T34" s="113"/>
      <c r="U34" s="140" t="str">
        <f t="shared" si="8"/>
        <v/>
      </c>
      <c r="V34" s="26"/>
      <c r="W34" s="23"/>
      <c r="X34" s="24"/>
      <c r="Y34" s="54">
        <f t="shared" si="9"/>
        <v>0</v>
      </c>
      <c r="Z34" s="54">
        <f t="shared" si="10"/>
        <v>0</v>
      </c>
      <c r="AA34" s="54" t="str">
        <f t="shared" si="11"/>
        <v/>
      </c>
      <c r="AB34" s="55">
        <f t="shared" si="12"/>
        <v>0</v>
      </c>
      <c r="AC34" s="55">
        <f t="shared" si="13"/>
        <v>0</v>
      </c>
    </row>
    <row r="35" spans="1:29" ht="25.2" customHeight="1" x14ac:dyDescent="0.2">
      <c r="A35" s="27">
        <f t="shared" si="2"/>
        <v>24</v>
      </c>
      <c r="B35" s="51" t="str">
        <f t="shared" si="5"/>
        <v/>
      </c>
      <c r="C35" s="29"/>
      <c r="D35" s="21" t="str">
        <f t="shared" si="6"/>
        <v/>
      </c>
      <c r="E35" s="21" t="str">
        <f t="shared" si="7"/>
        <v/>
      </c>
      <c r="F35" s="129"/>
      <c r="G35" s="132"/>
      <c r="H35" s="21" t="str">
        <f t="shared" si="3"/>
        <v/>
      </c>
      <c r="I35" s="76" t="str">
        <f>IF(H35="","",※編集不可※選択項目!$F$2)</f>
        <v/>
      </c>
      <c r="J35" s="20"/>
      <c r="K35" s="76" t="str">
        <f>IF(H35="","",※編集不可※選択項目!$G$2)</f>
        <v/>
      </c>
      <c r="L35" s="20"/>
      <c r="M35" s="20"/>
      <c r="N35" s="20"/>
      <c r="O35" s="22"/>
      <c r="P35" s="91"/>
      <c r="Q35" s="132"/>
      <c r="R35" s="136"/>
      <c r="S35" s="112"/>
      <c r="T35" s="113"/>
      <c r="U35" s="140" t="str">
        <f t="shared" si="8"/>
        <v/>
      </c>
      <c r="V35" s="26"/>
      <c r="W35" s="23"/>
      <c r="X35" s="24"/>
      <c r="Y35" s="54">
        <f t="shared" si="9"/>
        <v>0</v>
      </c>
      <c r="Z35" s="54">
        <f t="shared" si="10"/>
        <v>0</v>
      </c>
      <c r="AA35" s="54" t="str">
        <f t="shared" si="11"/>
        <v/>
      </c>
      <c r="AB35" s="55">
        <f t="shared" si="12"/>
        <v>0</v>
      </c>
      <c r="AC35" s="55">
        <f t="shared" si="13"/>
        <v>0</v>
      </c>
    </row>
    <row r="36" spans="1:29" ht="25.2" customHeight="1" x14ac:dyDescent="0.2">
      <c r="A36" s="27">
        <f t="shared" si="2"/>
        <v>25</v>
      </c>
      <c r="B36" s="51" t="str">
        <f t="shared" si="5"/>
        <v/>
      </c>
      <c r="C36" s="29"/>
      <c r="D36" s="21" t="str">
        <f t="shared" si="6"/>
        <v/>
      </c>
      <c r="E36" s="21" t="str">
        <f t="shared" si="7"/>
        <v/>
      </c>
      <c r="F36" s="129"/>
      <c r="G36" s="132"/>
      <c r="H36" s="21" t="str">
        <f t="shared" si="3"/>
        <v/>
      </c>
      <c r="I36" s="76" t="str">
        <f>IF(H36="","",※編集不可※選択項目!$F$2)</f>
        <v/>
      </c>
      <c r="J36" s="20"/>
      <c r="K36" s="76" t="str">
        <f>IF(H36="","",※編集不可※選択項目!$G$2)</f>
        <v/>
      </c>
      <c r="L36" s="20"/>
      <c r="M36" s="20"/>
      <c r="N36" s="20"/>
      <c r="O36" s="22"/>
      <c r="P36" s="91"/>
      <c r="Q36" s="132"/>
      <c r="R36" s="136"/>
      <c r="S36" s="112"/>
      <c r="T36" s="113"/>
      <c r="U36" s="140" t="str">
        <f t="shared" si="8"/>
        <v/>
      </c>
      <c r="V36" s="26"/>
      <c r="W36" s="23"/>
      <c r="X36" s="24"/>
      <c r="Y36" s="54">
        <f t="shared" si="9"/>
        <v>0</v>
      </c>
      <c r="Z36" s="54">
        <f t="shared" si="10"/>
        <v>0</v>
      </c>
      <c r="AA36" s="54" t="str">
        <f t="shared" si="11"/>
        <v/>
      </c>
      <c r="AB36" s="55">
        <f t="shared" si="12"/>
        <v>0</v>
      </c>
      <c r="AC36" s="55">
        <f t="shared" si="13"/>
        <v>0</v>
      </c>
    </row>
    <row r="37" spans="1:29" ht="25.2" customHeight="1" x14ac:dyDescent="0.2">
      <c r="A37" s="27">
        <f t="shared" si="2"/>
        <v>26</v>
      </c>
      <c r="B37" s="51" t="str">
        <f t="shared" si="5"/>
        <v/>
      </c>
      <c r="C37" s="29"/>
      <c r="D37" s="21" t="str">
        <f t="shared" si="6"/>
        <v/>
      </c>
      <c r="E37" s="21" t="str">
        <f t="shared" si="7"/>
        <v/>
      </c>
      <c r="F37" s="129"/>
      <c r="G37" s="132"/>
      <c r="H37" s="21" t="str">
        <f t="shared" si="3"/>
        <v/>
      </c>
      <c r="I37" s="76" t="str">
        <f>IF(H37="","",※編集不可※選択項目!$F$2)</f>
        <v/>
      </c>
      <c r="J37" s="20"/>
      <c r="K37" s="76" t="str">
        <f>IF(H37="","",※編集不可※選択項目!$G$2)</f>
        <v/>
      </c>
      <c r="L37" s="20"/>
      <c r="M37" s="20"/>
      <c r="N37" s="20"/>
      <c r="O37" s="22"/>
      <c r="P37" s="91"/>
      <c r="Q37" s="132"/>
      <c r="R37" s="136"/>
      <c r="S37" s="112"/>
      <c r="T37" s="113"/>
      <c r="U37" s="140" t="str">
        <f t="shared" si="8"/>
        <v/>
      </c>
      <c r="V37" s="26"/>
      <c r="W37" s="23"/>
      <c r="X37" s="24"/>
      <c r="Y37" s="54">
        <f t="shared" si="9"/>
        <v>0</v>
      </c>
      <c r="Z37" s="54">
        <f t="shared" si="10"/>
        <v>0</v>
      </c>
      <c r="AA37" s="54" t="str">
        <f t="shared" si="11"/>
        <v/>
      </c>
      <c r="AB37" s="55">
        <f t="shared" si="12"/>
        <v>0</v>
      </c>
      <c r="AC37" s="55">
        <f t="shared" si="13"/>
        <v>0</v>
      </c>
    </row>
    <row r="38" spans="1:29" ht="25.2" customHeight="1" x14ac:dyDescent="0.2">
      <c r="A38" s="27">
        <f t="shared" si="2"/>
        <v>27</v>
      </c>
      <c r="B38" s="51" t="str">
        <f t="shared" si="5"/>
        <v/>
      </c>
      <c r="C38" s="29"/>
      <c r="D38" s="21" t="str">
        <f t="shared" si="6"/>
        <v/>
      </c>
      <c r="E38" s="21" t="str">
        <f t="shared" si="7"/>
        <v/>
      </c>
      <c r="F38" s="129"/>
      <c r="G38" s="132"/>
      <c r="H38" s="21" t="str">
        <f t="shared" si="3"/>
        <v/>
      </c>
      <c r="I38" s="76" t="str">
        <f>IF(H38="","",※編集不可※選択項目!$F$2)</f>
        <v/>
      </c>
      <c r="J38" s="20"/>
      <c r="K38" s="76" t="str">
        <f>IF(H38="","",※編集不可※選択項目!$G$2)</f>
        <v/>
      </c>
      <c r="L38" s="20"/>
      <c r="M38" s="20"/>
      <c r="N38" s="20"/>
      <c r="O38" s="22"/>
      <c r="P38" s="91"/>
      <c r="Q38" s="132"/>
      <c r="R38" s="136"/>
      <c r="S38" s="112"/>
      <c r="T38" s="113"/>
      <c r="U38" s="140" t="str">
        <f t="shared" si="8"/>
        <v/>
      </c>
      <c r="V38" s="26"/>
      <c r="W38" s="23"/>
      <c r="X38" s="24"/>
      <c r="Y38" s="54">
        <f t="shared" si="9"/>
        <v>0</v>
      </c>
      <c r="Z38" s="54">
        <f t="shared" si="10"/>
        <v>0</v>
      </c>
      <c r="AA38" s="54" t="str">
        <f t="shared" si="11"/>
        <v/>
      </c>
      <c r="AB38" s="55">
        <f t="shared" si="12"/>
        <v>0</v>
      </c>
      <c r="AC38" s="55">
        <f t="shared" si="13"/>
        <v>0</v>
      </c>
    </row>
    <row r="39" spans="1:29" ht="25.2" customHeight="1" x14ac:dyDescent="0.2">
      <c r="A39" s="27">
        <f t="shared" si="2"/>
        <v>28</v>
      </c>
      <c r="B39" s="51" t="str">
        <f t="shared" si="5"/>
        <v/>
      </c>
      <c r="C39" s="29"/>
      <c r="D39" s="21" t="str">
        <f t="shared" si="6"/>
        <v/>
      </c>
      <c r="E39" s="21" t="str">
        <f t="shared" si="7"/>
        <v/>
      </c>
      <c r="F39" s="129"/>
      <c r="G39" s="132"/>
      <c r="H39" s="21" t="str">
        <f t="shared" si="3"/>
        <v/>
      </c>
      <c r="I39" s="76" t="str">
        <f>IF(H39="","",※編集不可※選択項目!$F$2)</f>
        <v/>
      </c>
      <c r="J39" s="20"/>
      <c r="K39" s="76" t="str">
        <f>IF(H39="","",※編集不可※選択項目!$G$2)</f>
        <v/>
      </c>
      <c r="L39" s="20"/>
      <c r="M39" s="20"/>
      <c r="N39" s="20"/>
      <c r="O39" s="22"/>
      <c r="P39" s="91"/>
      <c r="Q39" s="132"/>
      <c r="R39" s="136"/>
      <c r="S39" s="112"/>
      <c r="T39" s="113"/>
      <c r="U39" s="140" t="str">
        <f t="shared" si="8"/>
        <v/>
      </c>
      <c r="V39" s="26"/>
      <c r="W39" s="23"/>
      <c r="X39" s="24"/>
      <c r="Y39" s="54">
        <f t="shared" si="9"/>
        <v>0</v>
      </c>
      <c r="Z39" s="54">
        <f t="shared" si="10"/>
        <v>0</v>
      </c>
      <c r="AA39" s="54" t="str">
        <f t="shared" si="11"/>
        <v/>
      </c>
      <c r="AB39" s="55">
        <f t="shared" si="12"/>
        <v>0</v>
      </c>
      <c r="AC39" s="55">
        <f t="shared" si="13"/>
        <v>0</v>
      </c>
    </row>
    <row r="40" spans="1:29" ht="25.2" customHeight="1" x14ac:dyDescent="0.2">
      <c r="A40" s="27">
        <f t="shared" si="2"/>
        <v>29</v>
      </c>
      <c r="B40" s="51" t="str">
        <f t="shared" si="5"/>
        <v/>
      </c>
      <c r="C40" s="29"/>
      <c r="D40" s="21" t="str">
        <f t="shared" si="6"/>
        <v/>
      </c>
      <c r="E40" s="21" t="str">
        <f t="shared" si="7"/>
        <v/>
      </c>
      <c r="F40" s="129"/>
      <c r="G40" s="132"/>
      <c r="H40" s="21" t="str">
        <f t="shared" si="3"/>
        <v/>
      </c>
      <c r="I40" s="76" t="str">
        <f>IF(H40="","",※編集不可※選択項目!$F$2)</f>
        <v/>
      </c>
      <c r="J40" s="20"/>
      <c r="K40" s="76" t="str">
        <f>IF(H40="","",※編集不可※選択項目!$G$2)</f>
        <v/>
      </c>
      <c r="L40" s="20"/>
      <c r="M40" s="20"/>
      <c r="N40" s="20"/>
      <c r="O40" s="22"/>
      <c r="P40" s="91"/>
      <c r="Q40" s="132"/>
      <c r="R40" s="136"/>
      <c r="S40" s="112"/>
      <c r="T40" s="113"/>
      <c r="U40" s="140" t="str">
        <f t="shared" si="8"/>
        <v/>
      </c>
      <c r="V40" s="26"/>
      <c r="W40" s="23"/>
      <c r="X40" s="24"/>
      <c r="Y40" s="54">
        <f t="shared" si="9"/>
        <v>0</v>
      </c>
      <c r="Z40" s="54">
        <f t="shared" si="10"/>
        <v>0</v>
      </c>
      <c r="AA40" s="54" t="str">
        <f t="shared" si="11"/>
        <v/>
      </c>
      <c r="AB40" s="55">
        <f t="shared" si="12"/>
        <v>0</v>
      </c>
      <c r="AC40" s="55">
        <f t="shared" si="13"/>
        <v>0</v>
      </c>
    </row>
    <row r="41" spans="1:29" ht="25.2" customHeight="1" x14ac:dyDescent="0.2">
      <c r="A41" s="27">
        <f t="shared" si="2"/>
        <v>30</v>
      </c>
      <c r="B41" s="51" t="str">
        <f t="shared" si="5"/>
        <v/>
      </c>
      <c r="C41" s="29"/>
      <c r="D41" s="21" t="str">
        <f t="shared" si="6"/>
        <v/>
      </c>
      <c r="E41" s="21" t="str">
        <f t="shared" si="7"/>
        <v/>
      </c>
      <c r="F41" s="129"/>
      <c r="G41" s="132"/>
      <c r="H41" s="21" t="str">
        <f t="shared" si="3"/>
        <v/>
      </c>
      <c r="I41" s="76" t="str">
        <f>IF(H41="","",※編集不可※選択項目!$F$2)</f>
        <v/>
      </c>
      <c r="J41" s="20"/>
      <c r="K41" s="76" t="str">
        <f>IF(H41="","",※編集不可※選択項目!$G$2)</f>
        <v/>
      </c>
      <c r="L41" s="20"/>
      <c r="M41" s="20"/>
      <c r="N41" s="20"/>
      <c r="O41" s="22"/>
      <c r="P41" s="91"/>
      <c r="Q41" s="132"/>
      <c r="R41" s="136"/>
      <c r="S41" s="112"/>
      <c r="T41" s="113"/>
      <c r="U41" s="140" t="str">
        <f t="shared" si="8"/>
        <v/>
      </c>
      <c r="V41" s="26"/>
      <c r="W41" s="23"/>
      <c r="X41" s="24"/>
      <c r="Y41" s="54">
        <f t="shared" si="9"/>
        <v>0</v>
      </c>
      <c r="Z41" s="54">
        <f t="shared" si="10"/>
        <v>0</v>
      </c>
      <c r="AA41" s="54" t="str">
        <f t="shared" si="11"/>
        <v/>
      </c>
      <c r="AB41" s="55">
        <f t="shared" si="12"/>
        <v>0</v>
      </c>
      <c r="AC41" s="55">
        <f t="shared" si="13"/>
        <v>0</v>
      </c>
    </row>
    <row r="42" spans="1:29" ht="25.2" customHeight="1" x14ac:dyDescent="0.2">
      <c r="A42" s="27">
        <f t="shared" si="2"/>
        <v>31</v>
      </c>
      <c r="B42" s="51" t="str">
        <f t="shared" si="5"/>
        <v/>
      </c>
      <c r="C42" s="29"/>
      <c r="D42" s="21" t="str">
        <f t="shared" si="6"/>
        <v/>
      </c>
      <c r="E42" s="21" t="str">
        <f t="shared" si="7"/>
        <v/>
      </c>
      <c r="F42" s="129"/>
      <c r="G42" s="132"/>
      <c r="H42" s="21" t="str">
        <f t="shared" si="3"/>
        <v/>
      </c>
      <c r="I42" s="76" t="str">
        <f>IF(H42="","",※編集不可※選択項目!$F$2)</f>
        <v/>
      </c>
      <c r="J42" s="20"/>
      <c r="K42" s="76" t="str">
        <f>IF(H42="","",※編集不可※選択項目!$G$2)</f>
        <v/>
      </c>
      <c r="L42" s="20"/>
      <c r="M42" s="20"/>
      <c r="N42" s="20"/>
      <c r="O42" s="22"/>
      <c r="P42" s="91"/>
      <c r="Q42" s="132"/>
      <c r="R42" s="136"/>
      <c r="S42" s="112"/>
      <c r="T42" s="113"/>
      <c r="U42" s="140" t="str">
        <f t="shared" si="8"/>
        <v/>
      </c>
      <c r="V42" s="26"/>
      <c r="W42" s="23"/>
      <c r="X42" s="24"/>
      <c r="Y42" s="54">
        <f t="shared" si="9"/>
        <v>0</v>
      </c>
      <c r="Z42" s="54">
        <f t="shared" si="10"/>
        <v>0</v>
      </c>
      <c r="AA42" s="54" t="str">
        <f t="shared" si="11"/>
        <v/>
      </c>
      <c r="AB42" s="55">
        <f t="shared" si="12"/>
        <v>0</v>
      </c>
      <c r="AC42" s="55">
        <f t="shared" si="13"/>
        <v>0</v>
      </c>
    </row>
    <row r="43" spans="1:29" ht="25.2" customHeight="1" x14ac:dyDescent="0.2">
      <c r="A43" s="27">
        <f t="shared" si="2"/>
        <v>32</v>
      </c>
      <c r="B43" s="51" t="str">
        <f t="shared" si="5"/>
        <v/>
      </c>
      <c r="C43" s="29"/>
      <c r="D43" s="21" t="str">
        <f t="shared" si="6"/>
        <v/>
      </c>
      <c r="E43" s="21" t="str">
        <f t="shared" si="7"/>
        <v/>
      </c>
      <c r="F43" s="129"/>
      <c r="G43" s="132"/>
      <c r="H43" s="21" t="str">
        <f t="shared" si="3"/>
        <v/>
      </c>
      <c r="I43" s="76" t="str">
        <f>IF(H43="","",※編集不可※選択項目!$F$2)</f>
        <v/>
      </c>
      <c r="J43" s="20"/>
      <c r="K43" s="76" t="str">
        <f>IF(H43="","",※編集不可※選択項目!$G$2)</f>
        <v/>
      </c>
      <c r="L43" s="20"/>
      <c r="M43" s="20"/>
      <c r="N43" s="20"/>
      <c r="O43" s="22"/>
      <c r="P43" s="91"/>
      <c r="Q43" s="132"/>
      <c r="R43" s="136"/>
      <c r="S43" s="112"/>
      <c r="T43" s="113"/>
      <c r="U43" s="140" t="str">
        <f t="shared" si="8"/>
        <v/>
      </c>
      <c r="V43" s="26"/>
      <c r="W43" s="23"/>
      <c r="X43" s="24"/>
      <c r="Y43" s="54">
        <f t="shared" si="9"/>
        <v>0</v>
      </c>
      <c r="Z43" s="54">
        <f t="shared" si="10"/>
        <v>0</v>
      </c>
      <c r="AA43" s="54" t="str">
        <f t="shared" si="11"/>
        <v/>
      </c>
      <c r="AB43" s="55">
        <f t="shared" si="12"/>
        <v>0</v>
      </c>
      <c r="AC43" s="55">
        <f t="shared" si="13"/>
        <v>0</v>
      </c>
    </row>
    <row r="44" spans="1:29" ht="25.2" customHeight="1" x14ac:dyDescent="0.2">
      <c r="A44" s="27">
        <f t="shared" ref="A44:A75" si="14">ROW()-11</f>
        <v>33</v>
      </c>
      <c r="B44" s="51" t="str">
        <f t="shared" si="5"/>
        <v/>
      </c>
      <c r="C44" s="29"/>
      <c r="D44" s="21" t="str">
        <f t="shared" si="6"/>
        <v/>
      </c>
      <c r="E44" s="21" t="str">
        <f t="shared" si="7"/>
        <v/>
      </c>
      <c r="F44" s="129"/>
      <c r="G44" s="132"/>
      <c r="H44" s="21" t="str">
        <f t="shared" si="3"/>
        <v/>
      </c>
      <c r="I44" s="76" t="str">
        <f>IF(H44="","",※編集不可※選択項目!$F$2)</f>
        <v/>
      </c>
      <c r="J44" s="20"/>
      <c r="K44" s="76" t="str">
        <f>IF(H44="","",※編集不可※選択項目!$G$2)</f>
        <v/>
      </c>
      <c r="L44" s="20"/>
      <c r="M44" s="20"/>
      <c r="N44" s="20"/>
      <c r="O44" s="22"/>
      <c r="P44" s="91"/>
      <c r="Q44" s="132"/>
      <c r="R44" s="136"/>
      <c r="S44" s="112"/>
      <c r="T44" s="113"/>
      <c r="U44" s="140" t="str">
        <f t="shared" si="8"/>
        <v/>
      </c>
      <c r="V44" s="26"/>
      <c r="W44" s="23"/>
      <c r="X44" s="24"/>
      <c r="Y44" s="54">
        <f t="shared" si="9"/>
        <v>0</v>
      </c>
      <c r="Z44" s="54">
        <f t="shared" si="10"/>
        <v>0</v>
      </c>
      <c r="AA44" s="54" t="str">
        <f t="shared" si="11"/>
        <v/>
      </c>
      <c r="AB44" s="55">
        <f t="shared" si="12"/>
        <v>0</v>
      </c>
      <c r="AC44" s="55">
        <f t="shared" si="13"/>
        <v>0</v>
      </c>
    </row>
    <row r="45" spans="1:29" ht="25.2" customHeight="1" x14ac:dyDescent="0.2">
      <c r="A45" s="27">
        <f t="shared" si="14"/>
        <v>34</v>
      </c>
      <c r="B45" s="51" t="str">
        <f t="shared" si="5"/>
        <v/>
      </c>
      <c r="C45" s="29"/>
      <c r="D45" s="21" t="str">
        <f t="shared" si="6"/>
        <v/>
      </c>
      <c r="E45" s="21" t="str">
        <f t="shared" si="7"/>
        <v/>
      </c>
      <c r="F45" s="129"/>
      <c r="G45" s="132"/>
      <c r="H45" s="21" t="str">
        <f t="shared" si="3"/>
        <v/>
      </c>
      <c r="I45" s="76" t="str">
        <f>IF(H45="","",※編集不可※選択項目!$F$2)</f>
        <v/>
      </c>
      <c r="J45" s="20"/>
      <c r="K45" s="76" t="str">
        <f>IF(H45="","",※編集不可※選択項目!$G$2)</f>
        <v/>
      </c>
      <c r="L45" s="20"/>
      <c r="M45" s="20"/>
      <c r="N45" s="20"/>
      <c r="O45" s="22"/>
      <c r="P45" s="91"/>
      <c r="Q45" s="132"/>
      <c r="R45" s="136"/>
      <c r="S45" s="112"/>
      <c r="T45" s="113"/>
      <c r="U45" s="140" t="str">
        <f t="shared" si="8"/>
        <v/>
      </c>
      <c r="V45" s="26"/>
      <c r="W45" s="23"/>
      <c r="X45" s="24"/>
      <c r="Y45" s="54">
        <f t="shared" si="9"/>
        <v>0</v>
      </c>
      <c r="Z45" s="54">
        <f t="shared" si="10"/>
        <v>0</v>
      </c>
      <c r="AA45" s="54" t="str">
        <f t="shared" si="11"/>
        <v/>
      </c>
      <c r="AB45" s="55">
        <f t="shared" si="12"/>
        <v>0</v>
      </c>
      <c r="AC45" s="55">
        <f t="shared" si="13"/>
        <v>0</v>
      </c>
    </row>
    <row r="46" spans="1:29" ht="25.2" customHeight="1" x14ac:dyDescent="0.2">
      <c r="A46" s="27">
        <f t="shared" si="14"/>
        <v>35</v>
      </c>
      <c r="B46" s="51" t="str">
        <f t="shared" si="5"/>
        <v/>
      </c>
      <c r="C46" s="29"/>
      <c r="D46" s="21" t="str">
        <f t="shared" si="6"/>
        <v/>
      </c>
      <c r="E46" s="21" t="str">
        <f t="shared" si="7"/>
        <v/>
      </c>
      <c r="F46" s="129"/>
      <c r="G46" s="132"/>
      <c r="H46" s="21" t="str">
        <f t="shared" si="3"/>
        <v/>
      </c>
      <c r="I46" s="76" t="str">
        <f>IF(H46="","",※編集不可※選択項目!$F$2)</f>
        <v/>
      </c>
      <c r="J46" s="20"/>
      <c r="K46" s="76" t="str">
        <f>IF(H46="","",※編集不可※選択項目!$G$2)</f>
        <v/>
      </c>
      <c r="L46" s="20"/>
      <c r="M46" s="20"/>
      <c r="N46" s="20"/>
      <c r="O46" s="22"/>
      <c r="P46" s="91"/>
      <c r="Q46" s="132"/>
      <c r="R46" s="136"/>
      <c r="S46" s="112"/>
      <c r="T46" s="113"/>
      <c r="U46" s="140" t="str">
        <f t="shared" si="8"/>
        <v/>
      </c>
      <c r="V46" s="26"/>
      <c r="W46" s="23"/>
      <c r="X46" s="24"/>
      <c r="Y46" s="54">
        <f t="shared" si="9"/>
        <v>0</v>
      </c>
      <c r="Z46" s="54">
        <f t="shared" si="10"/>
        <v>0</v>
      </c>
      <c r="AA46" s="54" t="str">
        <f t="shared" si="11"/>
        <v/>
      </c>
      <c r="AB46" s="55">
        <f t="shared" si="12"/>
        <v>0</v>
      </c>
      <c r="AC46" s="55">
        <f t="shared" si="13"/>
        <v>0</v>
      </c>
    </row>
    <row r="47" spans="1:29" ht="25.2" customHeight="1" x14ac:dyDescent="0.2">
      <c r="A47" s="27">
        <f t="shared" si="14"/>
        <v>36</v>
      </c>
      <c r="B47" s="51" t="str">
        <f t="shared" si="5"/>
        <v/>
      </c>
      <c r="C47" s="29"/>
      <c r="D47" s="21" t="str">
        <f t="shared" si="6"/>
        <v/>
      </c>
      <c r="E47" s="21" t="str">
        <f t="shared" si="7"/>
        <v/>
      </c>
      <c r="F47" s="129"/>
      <c r="G47" s="132"/>
      <c r="H47" s="21" t="str">
        <f t="shared" si="3"/>
        <v/>
      </c>
      <c r="I47" s="76" t="str">
        <f>IF(H47="","",※編集不可※選択項目!$F$2)</f>
        <v/>
      </c>
      <c r="J47" s="20"/>
      <c r="K47" s="76" t="str">
        <f>IF(H47="","",※編集不可※選択項目!$G$2)</f>
        <v/>
      </c>
      <c r="L47" s="20"/>
      <c r="M47" s="20"/>
      <c r="N47" s="20"/>
      <c r="O47" s="22"/>
      <c r="P47" s="91"/>
      <c r="Q47" s="132"/>
      <c r="R47" s="136"/>
      <c r="S47" s="112"/>
      <c r="T47" s="113"/>
      <c r="U47" s="140" t="str">
        <f t="shared" si="8"/>
        <v/>
      </c>
      <c r="V47" s="26"/>
      <c r="W47" s="23"/>
      <c r="X47" s="24"/>
      <c r="Y47" s="54">
        <f t="shared" si="9"/>
        <v>0</v>
      </c>
      <c r="Z47" s="54">
        <f t="shared" si="10"/>
        <v>0</v>
      </c>
      <c r="AA47" s="54" t="str">
        <f t="shared" si="11"/>
        <v/>
      </c>
      <c r="AB47" s="55">
        <f t="shared" si="12"/>
        <v>0</v>
      </c>
      <c r="AC47" s="55">
        <f t="shared" si="13"/>
        <v>0</v>
      </c>
    </row>
    <row r="48" spans="1:29" ht="25.2" customHeight="1" x14ac:dyDescent="0.2">
      <c r="A48" s="27">
        <f t="shared" si="14"/>
        <v>37</v>
      </c>
      <c r="B48" s="51" t="str">
        <f t="shared" si="5"/>
        <v/>
      </c>
      <c r="C48" s="29"/>
      <c r="D48" s="21" t="str">
        <f t="shared" si="6"/>
        <v/>
      </c>
      <c r="E48" s="21" t="str">
        <f t="shared" si="7"/>
        <v/>
      </c>
      <c r="F48" s="129"/>
      <c r="G48" s="132"/>
      <c r="H48" s="21" t="str">
        <f t="shared" si="3"/>
        <v/>
      </c>
      <c r="I48" s="76" t="str">
        <f>IF(H48="","",※編集不可※選択項目!$F$2)</f>
        <v/>
      </c>
      <c r="J48" s="20"/>
      <c r="K48" s="76" t="str">
        <f>IF(H48="","",※編集不可※選択項目!$G$2)</f>
        <v/>
      </c>
      <c r="L48" s="20"/>
      <c r="M48" s="20"/>
      <c r="N48" s="20"/>
      <c r="O48" s="22"/>
      <c r="P48" s="91"/>
      <c r="Q48" s="132"/>
      <c r="R48" s="136"/>
      <c r="S48" s="112"/>
      <c r="T48" s="113"/>
      <c r="U48" s="140" t="str">
        <f t="shared" si="8"/>
        <v/>
      </c>
      <c r="V48" s="26"/>
      <c r="W48" s="23"/>
      <c r="X48" s="24"/>
      <c r="Y48" s="54">
        <f t="shared" si="9"/>
        <v>0</v>
      </c>
      <c r="Z48" s="54">
        <f t="shared" si="10"/>
        <v>0</v>
      </c>
      <c r="AA48" s="54" t="str">
        <f t="shared" si="11"/>
        <v/>
      </c>
      <c r="AB48" s="55">
        <f t="shared" si="12"/>
        <v>0</v>
      </c>
      <c r="AC48" s="55">
        <f t="shared" si="13"/>
        <v>0</v>
      </c>
    </row>
    <row r="49" spans="1:29" ht="25.2" customHeight="1" x14ac:dyDescent="0.2">
      <c r="A49" s="27">
        <f t="shared" si="14"/>
        <v>38</v>
      </c>
      <c r="B49" s="51" t="str">
        <f t="shared" si="5"/>
        <v/>
      </c>
      <c r="C49" s="29"/>
      <c r="D49" s="21" t="str">
        <f t="shared" si="6"/>
        <v/>
      </c>
      <c r="E49" s="21" t="str">
        <f t="shared" si="7"/>
        <v/>
      </c>
      <c r="F49" s="129"/>
      <c r="G49" s="132"/>
      <c r="H49" s="21" t="str">
        <f t="shared" si="3"/>
        <v/>
      </c>
      <c r="I49" s="76" t="str">
        <f>IF(H49="","",※編集不可※選択項目!$F$2)</f>
        <v/>
      </c>
      <c r="J49" s="20"/>
      <c r="K49" s="76" t="str">
        <f>IF(H49="","",※編集不可※選択項目!$G$2)</f>
        <v/>
      </c>
      <c r="L49" s="20"/>
      <c r="M49" s="20"/>
      <c r="N49" s="20"/>
      <c r="O49" s="22"/>
      <c r="P49" s="91"/>
      <c r="Q49" s="132"/>
      <c r="R49" s="136"/>
      <c r="S49" s="112"/>
      <c r="T49" s="113"/>
      <c r="U49" s="140" t="str">
        <f t="shared" si="8"/>
        <v/>
      </c>
      <c r="V49" s="26"/>
      <c r="W49" s="23"/>
      <c r="X49" s="24"/>
      <c r="Y49" s="54">
        <f t="shared" si="9"/>
        <v>0</v>
      </c>
      <c r="Z49" s="54">
        <f t="shared" si="10"/>
        <v>0</v>
      </c>
      <c r="AA49" s="54" t="str">
        <f t="shared" si="11"/>
        <v/>
      </c>
      <c r="AB49" s="55">
        <f t="shared" si="12"/>
        <v>0</v>
      </c>
      <c r="AC49" s="55">
        <f t="shared" si="13"/>
        <v>0</v>
      </c>
    </row>
    <row r="50" spans="1:29" ht="25.2" customHeight="1" x14ac:dyDescent="0.2">
      <c r="A50" s="27">
        <f t="shared" si="14"/>
        <v>39</v>
      </c>
      <c r="B50" s="51" t="str">
        <f t="shared" si="5"/>
        <v/>
      </c>
      <c r="C50" s="29"/>
      <c r="D50" s="21" t="str">
        <f t="shared" si="6"/>
        <v/>
      </c>
      <c r="E50" s="21" t="str">
        <f t="shared" si="7"/>
        <v/>
      </c>
      <c r="F50" s="129"/>
      <c r="G50" s="132"/>
      <c r="H50" s="21" t="str">
        <f t="shared" si="3"/>
        <v/>
      </c>
      <c r="I50" s="76" t="str">
        <f>IF(H50="","",※編集不可※選択項目!$F$2)</f>
        <v/>
      </c>
      <c r="J50" s="20"/>
      <c r="K50" s="76" t="str">
        <f>IF(H50="","",※編集不可※選択項目!$G$2)</f>
        <v/>
      </c>
      <c r="L50" s="20"/>
      <c r="M50" s="20"/>
      <c r="N50" s="20"/>
      <c r="O50" s="22"/>
      <c r="P50" s="91"/>
      <c r="Q50" s="132"/>
      <c r="R50" s="136"/>
      <c r="S50" s="112"/>
      <c r="T50" s="113"/>
      <c r="U50" s="140" t="str">
        <f t="shared" si="8"/>
        <v/>
      </c>
      <c r="V50" s="26"/>
      <c r="W50" s="23"/>
      <c r="X50" s="24"/>
      <c r="Y50" s="54">
        <f t="shared" si="9"/>
        <v>0</v>
      </c>
      <c r="Z50" s="54">
        <f t="shared" si="10"/>
        <v>0</v>
      </c>
      <c r="AA50" s="54" t="str">
        <f t="shared" si="11"/>
        <v/>
      </c>
      <c r="AB50" s="55">
        <f t="shared" si="12"/>
        <v>0</v>
      </c>
      <c r="AC50" s="55">
        <f t="shared" si="13"/>
        <v>0</v>
      </c>
    </row>
    <row r="51" spans="1:29" ht="25.2" customHeight="1" x14ac:dyDescent="0.2">
      <c r="A51" s="27">
        <f t="shared" si="14"/>
        <v>40</v>
      </c>
      <c r="B51" s="51" t="str">
        <f t="shared" si="5"/>
        <v/>
      </c>
      <c r="C51" s="29"/>
      <c r="D51" s="21" t="str">
        <f t="shared" si="6"/>
        <v/>
      </c>
      <c r="E51" s="21" t="str">
        <f t="shared" si="7"/>
        <v/>
      </c>
      <c r="F51" s="129"/>
      <c r="G51" s="132"/>
      <c r="H51" s="21" t="str">
        <f t="shared" si="3"/>
        <v/>
      </c>
      <c r="I51" s="76" t="str">
        <f>IF(H51="","",※編集不可※選択項目!$F$2)</f>
        <v/>
      </c>
      <c r="J51" s="20"/>
      <c r="K51" s="76" t="str">
        <f>IF(H51="","",※編集不可※選択項目!$G$2)</f>
        <v/>
      </c>
      <c r="L51" s="20"/>
      <c r="M51" s="20"/>
      <c r="N51" s="20"/>
      <c r="O51" s="22"/>
      <c r="P51" s="91"/>
      <c r="Q51" s="132"/>
      <c r="R51" s="136"/>
      <c r="S51" s="112"/>
      <c r="T51" s="113"/>
      <c r="U51" s="140" t="str">
        <f t="shared" si="8"/>
        <v/>
      </c>
      <c r="V51" s="26"/>
      <c r="W51" s="23"/>
      <c r="X51" s="24"/>
      <c r="Y51" s="54">
        <f t="shared" si="9"/>
        <v>0</v>
      </c>
      <c r="Z51" s="54">
        <f t="shared" si="10"/>
        <v>0</v>
      </c>
      <c r="AA51" s="54" t="str">
        <f t="shared" si="11"/>
        <v/>
      </c>
      <c r="AB51" s="55">
        <f t="shared" si="12"/>
        <v>0</v>
      </c>
      <c r="AC51" s="55">
        <f t="shared" si="13"/>
        <v>0</v>
      </c>
    </row>
    <row r="52" spans="1:29" ht="25.2" customHeight="1" x14ac:dyDescent="0.2">
      <c r="A52" s="27">
        <f t="shared" si="14"/>
        <v>41</v>
      </c>
      <c r="B52" s="51" t="str">
        <f t="shared" si="5"/>
        <v/>
      </c>
      <c r="C52" s="29"/>
      <c r="D52" s="21" t="str">
        <f t="shared" si="6"/>
        <v/>
      </c>
      <c r="E52" s="21" t="str">
        <f t="shared" si="7"/>
        <v/>
      </c>
      <c r="F52" s="129"/>
      <c r="G52" s="132"/>
      <c r="H52" s="21" t="str">
        <f t="shared" si="3"/>
        <v/>
      </c>
      <c r="I52" s="76" t="str">
        <f>IF(H52="","",※編集不可※選択項目!$F$2)</f>
        <v/>
      </c>
      <c r="J52" s="20"/>
      <c r="K52" s="76" t="str">
        <f>IF(H52="","",※編集不可※選択項目!$G$2)</f>
        <v/>
      </c>
      <c r="L52" s="20"/>
      <c r="M52" s="20"/>
      <c r="N52" s="20"/>
      <c r="O52" s="22"/>
      <c r="P52" s="91"/>
      <c r="Q52" s="132"/>
      <c r="R52" s="136"/>
      <c r="S52" s="112"/>
      <c r="T52" s="113"/>
      <c r="U52" s="140" t="str">
        <f t="shared" si="8"/>
        <v/>
      </c>
      <c r="V52" s="26"/>
      <c r="W52" s="23"/>
      <c r="X52" s="24"/>
      <c r="Y52" s="54">
        <f t="shared" si="9"/>
        <v>0</v>
      </c>
      <c r="Z52" s="54">
        <f t="shared" si="10"/>
        <v>0</v>
      </c>
      <c r="AA52" s="54" t="str">
        <f t="shared" si="11"/>
        <v/>
      </c>
      <c r="AB52" s="55">
        <f t="shared" si="12"/>
        <v>0</v>
      </c>
      <c r="AC52" s="55">
        <f t="shared" si="13"/>
        <v>0</v>
      </c>
    </row>
    <row r="53" spans="1:29" ht="25.2" customHeight="1" x14ac:dyDescent="0.2">
      <c r="A53" s="27">
        <f t="shared" si="14"/>
        <v>42</v>
      </c>
      <c r="B53" s="51" t="str">
        <f t="shared" si="5"/>
        <v/>
      </c>
      <c r="C53" s="29"/>
      <c r="D53" s="21" t="str">
        <f t="shared" si="6"/>
        <v/>
      </c>
      <c r="E53" s="21" t="str">
        <f t="shared" si="7"/>
        <v/>
      </c>
      <c r="F53" s="129"/>
      <c r="G53" s="132"/>
      <c r="H53" s="21" t="str">
        <f t="shared" si="3"/>
        <v/>
      </c>
      <c r="I53" s="76" t="str">
        <f>IF(H53="","",※編集不可※選択項目!$F$2)</f>
        <v/>
      </c>
      <c r="J53" s="20"/>
      <c r="K53" s="76" t="str">
        <f>IF(H53="","",※編集不可※選択項目!$G$2)</f>
        <v/>
      </c>
      <c r="L53" s="20"/>
      <c r="M53" s="20"/>
      <c r="N53" s="20"/>
      <c r="O53" s="22"/>
      <c r="P53" s="91"/>
      <c r="Q53" s="132"/>
      <c r="R53" s="136"/>
      <c r="S53" s="112"/>
      <c r="T53" s="113"/>
      <c r="U53" s="140" t="str">
        <f t="shared" si="8"/>
        <v/>
      </c>
      <c r="V53" s="26"/>
      <c r="W53" s="23"/>
      <c r="X53" s="24"/>
      <c r="Y53" s="54">
        <f t="shared" si="9"/>
        <v>0</v>
      </c>
      <c r="Z53" s="54">
        <f t="shared" si="10"/>
        <v>0</v>
      </c>
      <c r="AA53" s="54" t="str">
        <f t="shared" si="11"/>
        <v/>
      </c>
      <c r="AB53" s="55">
        <f t="shared" si="12"/>
        <v>0</v>
      </c>
      <c r="AC53" s="55">
        <f t="shared" si="13"/>
        <v>0</v>
      </c>
    </row>
    <row r="54" spans="1:29" ht="25.2" customHeight="1" x14ac:dyDescent="0.2">
      <c r="A54" s="27">
        <f t="shared" si="14"/>
        <v>43</v>
      </c>
      <c r="B54" s="51" t="str">
        <f t="shared" si="5"/>
        <v/>
      </c>
      <c r="C54" s="29"/>
      <c r="D54" s="21" t="str">
        <f t="shared" si="6"/>
        <v/>
      </c>
      <c r="E54" s="21" t="str">
        <f t="shared" si="7"/>
        <v/>
      </c>
      <c r="F54" s="129"/>
      <c r="G54" s="132"/>
      <c r="H54" s="21" t="str">
        <f t="shared" si="3"/>
        <v/>
      </c>
      <c r="I54" s="76" t="str">
        <f>IF(H54="","",※編集不可※選択項目!$F$2)</f>
        <v/>
      </c>
      <c r="J54" s="20"/>
      <c r="K54" s="76" t="str">
        <f>IF(H54="","",※編集不可※選択項目!$G$2)</f>
        <v/>
      </c>
      <c r="L54" s="20"/>
      <c r="M54" s="20"/>
      <c r="N54" s="20"/>
      <c r="O54" s="22"/>
      <c r="P54" s="91"/>
      <c r="Q54" s="132"/>
      <c r="R54" s="136"/>
      <c r="S54" s="112"/>
      <c r="T54" s="113"/>
      <c r="U54" s="140" t="str">
        <f t="shared" si="8"/>
        <v/>
      </c>
      <c r="V54" s="26"/>
      <c r="W54" s="23"/>
      <c r="X54" s="24"/>
      <c r="Y54" s="54">
        <f t="shared" si="9"/>
        <v>0</v>
      </c>
      <c r="Z54" s="54">
        <f t="shared" si="10"/>
        <v>0</v>
      </c>
      <c r="AA54" s="54" t="str">
        <f t="shared" si="11"/>
        <v/>
      </c>
      <c r="AB54" s="55">
        <f t="shared" si="12"/>
        <v>0</v>
      </c>
      <c r="AC54" s="55">
        <f t="shared" si="13"/>
        <v>0</v>
      </c>
    </row>
    <row r="55" spans="1:29" ht="25.2" customHeight="1" x14ac:dyDescent="0.2">
      <c r="A55" s="27">
        <f t="shared" si="14"/>
        <v>44</v>
      </c>
      <c r="B55" s="51" t="str">
        <f t="shared" si="5"/>
        <v/>
      </c>
      <c r="C55" s="29"/>
      <c r="D55" s="21" t="str">
        <f t="shared" si="6"/>
        <v/>
      </c>
      <c r="E55" s="21" t="str">
        <f t="shared" si="7"/>
        <v/>
      </c>
      <c r="F55" s="129"/>
      <c r="G55" s="132"/>
      <c r="H55" s="21" t="str">
        <f t="shared" si="3"/>
        <v/>
      </c>
      <c r="I55" s="76" t="str">
        <f>IF(H55="","",※編集不可※選択項目!$F$2)</f>
        <v/>
      </c>
      <c r="J55" s="20"/>
      <c r="K55" s="76" t="str">
        <f>IF(H55="","",※編集不可※選択項目!$G$2)</f>
        <v/>
      </c>
      <c r="L55" s="20"/>
      <c r="M55" s="20"/>
      <c r="N55" s="20"/>
      <c r="O55" s="22"/>
      <c r="P55" s="91"/>
      <c r="Q55" s="132"/>
      <c r="R55" s="136"/>
      <c r="S55" s="112"/>
      <c r="T55" s="113"/>
      <c r="U55" s="140" t="str">
        <f t="shared" si="8"/>
        <v/>
      </c>
      <c r="V55" s="26"/>
      <c r="W55" s="23"/>
      <c r="X55" s="24"/>
      <c r="Y55" s="54">
        <f t="shared" si="9"/>
        <v>0</v>
      </c>
      <c r="Z55" s="54">
        <f t="shared" si="10"/>
        <v>0</v>
      </c>
      <c r="AA55" s="54" t="str">
        <f t="shared" si="11"/>
        <v/>
      </c>
      <c r="AB55" s="55">
        <f t="shared" si="12"/>
        <v>0</v>
      </c>
      <c r="AC55" s="55">
        <f t="shared" si="13"/>
        <v>0</v>
      </c>
    </row>
    <row r="56" spans="1:29" ht="25.2" customHeight="1" x14ac:dyDescent="0.2">
      <c r="A56" s="27">
        <f t="shared" si="14"/>
        <v>45</v>
      </c>
      <c r="B56" s="51" t="str">
        <f t="shared" si="5"/>
        <v/>
      </c>
      <c r="C56" s="29"/>
      <c r="D56" s="21" t="str">
        <f t="shared" si="6"/>
        <v/>
      </c>
      <c r="E56" s="21" t="str">
        <f t="shared" si="7"/>
        <v/>
      </c>
      <c r="F56" s="129"/>
      <c r="G56" s="132"/>
      <c r="H56" s="21" t="str">
        <f t="shared" si="3"/>
        <v/>
      </c>
      <c r="I56" s="76" t="str">
        <f>IF(H56="","",※編集不可※選択項目!$F$2)</f>
        <v/>
      </c>
      <c r="J56" s="20"/>
      <c r="K56" s="76" t="str">
        <f>IF(H56="","",※編集不可※選択項目!$G$2)</f>
        <v/>
      </c>
      <c r="L56" s="20"/>
      <c r="M56" s="20"/>
      <c r="N56" s="20"/>
      <c r="O56" s="22"/>
      <c r="P56" s="91"/>
      <c r="Q56" s="132"/>
      <c r="R56" s="136"/>
      <c r="S56" s="112"/>
      <c r="T56" s="113"/>
      <c r="U56" s="140" t="str">
        <f t="shared" si="8"/>
        <v/>
      </c>
      <c r="V56" s="26"/>
      <c r="W56" s="23"/>
      <c r="X56" s="24"/>
      <c r="Y56" s="54">
        <f t="shared" si="9"/>
        <v>0</v>
      </c>
      <c r="Z56" s="54">
        <f t="shared" si="10"/>
        <v>0</v>
      </c>
      <c r="AA56" s="54" t="str">
        <f t="shared" si="11"/>
        <v/>
      </c>
      <c r="AB56" s="55">
        <f t="shared" si="12"/>
        <v>0</v>
      </c>
      <c r="AC56" s="55">
        <f t="shared" si="13"/>
        <v>0</v>
      </c>
    </row>
    <row r="57" spans="1:29" ht="25.2" customHeight="1" x14ac:dyDescent="0.2">
      <c r="A57" s="27">
        <f t="shared" si="14"/>
        <v>46</v>
      </c>
      <c r="B57" s="51" t="str">
        <f t="shared" si="5"/>
        <v/>
      </c>
      <c r="C57" s="29"/>
      <c r="D57" s="21" t="str">
        <f t="shared" si="6"/>
        <v/>
      </c>
      <c r="E57" s="21" t="str">
        <f t="shared" si="7"/>
        <v/>
      </c>
      <c r="F57" s="129"/>
      <c r="G57" s="132"/>
      <c r="H57" s="21" t="str">
        <f t="shared" si="3"/>
        <v/>
      </c>
      <c r="I57" s="76" t="str">
        <f>IF(H57="","",※編集不可※選択項目!$F$2)</f>
        <v/>
      </c>
      <c r="J57" s="20"/>
      <c r="K57" s="76" t="str">
        <f>IF(H57="","",※編集不可※選択項目!$G$2)</f>
        <v/>
      </c>
      <c r="L57" s="20"/>
      <c r="M57" s="20"/>
      <c r="N57" s="20"/>
      <c r="O57" s="22"/>
      <c r="P57" s="91"/>
      <c r="Q57" s="132"/>
      <c r="R57" s="136"/>
      <c r="S57" s="112"/>
      <c r="T57" s="113"/>
      <c r="U57" s="140" t="str">
        <f t="shared" si="8"/>
        <v/>
      </c>
      <c r="V57" s="26"/>
      <c r="W57" s="23"/>
      <c r="X57" s="24"/>
      <c r="Y57" s="54">
        <f t="shared" si="9"/>
        <v>0</v>
      </c>
      <c r="Z57" s="54">
        <f t="shared" si="10"/>
        <v>0</v>
      </c>
      <c r="AA57" s="54" t="str">
        <f t="shared" si="11"/>
        <v/>
      </c>
      <c r="AB57" s="55">
        <f t="shared" si="12"/>
        <v>0</v>
      </c>
      <c r="AC57" s="55">
        <f t="shared" si="13"/>
        <v>0</v>
      </c>
    </row>
    <row r="58" spans="1:29" ht="25.2" customHeight="1" x14ac:dyDescent="0.2">
      <c r="A58" s="27">
        <f t="shared" si="14"/>
        <v>47</v>
      </c>
      <c r="B58" s="51" t="str">
        <f t="shared" si="5"/>
        <v/>
      </c>
      <c r="C58" s="29"/>
      <c r="D58" s="21" t="str">
        <f t="shared" si="6"/>
        <v/>
      </c>
      <c r="E58" s="21" t="str">
        <f t="shared" si="7"/>
        <v/>
      </c>
      <c r="F58" s="129"/>
      <c r="G58" s="132"/>
      <c r="H58" s="21" t="str">
        <f t="shared" si="3"/>
        <v/>
      </c>
      <c r="I58" s="76" t="str">
        <f>IF(H58="","",※編集不可※選択項目!$F$2)</f>
        <v/>
      </c>
      <c r="J58" s="20"/>
      <c r="K58" s="76" t="str">
        <f>IF(H58="","",※編集不可※選択項目!$G$2)</f>
        <v/>
      </c>
      <c r="L58" s="20"/>
      <c r="M58" s="20"/>
      <c r="N58" s="20"/>
      <c r="O58" s="22"/>
      <c r="P58" s="91"/>
      <c r="Q58" s="132"/>
      <c r="R58" s="136"/>
      <c r="S58" s="112"/>
      <c r="T58" s="113"/>
      <c r="U58" s="140" t="str">
        <f t="shared" si="8"/>
        <v/>
      </c>
      <c r="V58" s="26"/>
      <c r="W58" s="23"/>
      <c r="X58" s="24"/>
      <c r="Y58" s="54">
        <f t="shared" si="9"/>
        <v>0</v>
      </c>
      <c r="Z58" s="54">
        <f t="shared" si="10"/>
        <v>0</v>
      </c>
      <c r="AA58" s="54" t="str">
        <f t="shared" si="11"/>
        <v/>
      </c>
      <c r="AB58" s="55">
        <f t="shared" si="12"/>
        <v>0</v>
      </c>
      <c r="AC58" s="55">
        <f t="shared" si="13"/>
        <v>0</v>
      </c>
    </row>
    <row r="59" spans="1:29" ht="25.2" customHeight="1" x14ac:dyDescent="0.2">
      <c r="A59" s="27">
        <f t="shared" si="14"/>
        <v>48</v>
      </c>
      <c r="B59" s="51" t="str">
        <f t="shared" si="5"/>
        <v/>
      </c>
      <c r="C59" s="29"/>
      <c r="D59" s="21" t="str">
        <f t="shared" si="6"/>
        <v/>
      </c>
      <c r="E59" s="21" t="str">
        <f t="shared" si="7"/>
        <v/>
      </c>
      <c r="F59" s="129"/>
      <c r="G59" s="132"/>
      <c r="H59" s="21" t="str">
        <f t="shared" si="3"/>
        <v/>
      </c>
      <c r="I59" s="76" t="str">
        <f>IF(H59="","",※編集不可※選択項目!$F$2)</f>
        <v/>
      </c>
      <c r="J59" s="20"/>
      <c r="K59" s="76" t="str">
        <f>IF(H59="","",※編集不可※選択項目!$G$2)</f>
        <v/>
      </c>
      <c r="L59" s="20"/>
      <c r="M59" s="20"/>
      <c r="N59" s="20"/>
      <c r="O59" s="22"/>
      <c r="P59" s="91"/>
      <c r="Q59" s="132"/>
      <c r="R59" s="136"/>
      <c r="S59" s="112"/>
      <c r="T59" s="113"/>
      <c r="U59" s="140" t="str">
        <f t="shared" si="8"/>
        <v/>
      </c>
      <c r="V59" s="26"/>
      <c r="W59" s="23"/>
      <c r="X59" s="24"/>
      <c r="Y59" s="54">
        <f t="shared" si="9"/>
        <v>0</v>
      </c>
      <c r="Z59" s="54">
        <f t="shared" si="10"/>
        <v>0</v>
      </c>
      <c r="AA59" s="54" t="str">
        <f t="shared" si="11"/>
        <v/>
      </c>
      <c r="AB59" s="55">
        <f t="shared" si="12"/>
        <v>0</v>
      </c>
      <c r="AC59" s="55">
        <f t="shared" si="13"/>
        <v>0</v>
      </c>
    </row>
    <row r="60" spans="1:29" ht="25.2" customHeight="1" x14ac:dyDescent="0.2">
      <c r="A60" s="27">
        <f t="shared" si="14"/>
        <v>49</v>
      </c>
      <c r="B60" s="51" t="str">
        <f t="shared" si="5"/>
        <v/>
      </c>
      <c r="C60" s="29"/>
      <c r="D60" s="21" t="str">
        <f t="shared" si="6"/>
        <v/>
      </c>
      <c r="E60" s="21" t="str">
        <f t="shared" si="7"/>
        <v/>
      </c>
      <c r="F60" s="129"/>
      <c r="G60" s="132"/>
      <c r="H60" s="21" t="str">
        <f t="shared" si="3"/>
        <v/>
      </c>
      <c r="I60" s="76" t="str">
        <f>IF(H60="","",※編集不可※選択項目!$F$2)</f>
        <v/>
      </c>
      <c r="J60" s="20"/>
      <c r="K60" s="76" t="str">
        <f>IF(H60="","",※編集不可※選択項目!$G$2)</f>
        <v/>
      </c>
      <c r="L60" s="20"/>
      <c r="M60" s="20"/>
      <c r="N60" s="20"/>
      <c r="O60" s="22"/>
      <c r="P60" s="91"/>
      <c r="Q60" s="132"/>
      <c r="R60" s="136"/>
      <c r="S60" s="112"/>
      <c r="T60" s="113"/>
      <c r="U60" s="140" t="str">
        <f t="shared" si="8"/>
        <v/>
      </c>
      <c r="V60" s="26"/>
      <c r="W60" s="23"/>
      <c r="X60" s="24"/>
      <c r="Y60" s="54">
        <f t="shared" si="9"/>
        <v>0</v>
      </c>
      <c r="Z60" s="54">
        <f t="shared" si="10"/>
        <v>0</v>
      </c>
      <c r="AA60" s="54" t="str">
        <f t="shared" si="11"/>
        <v/>
      </c>
      <c r="AB60" s="55">
        <f t="shared" si="12"/>
        <v>0</v>
      </c>
      <c r="AC60" s="55">
        <f t="shared" si="13"/>
        <v>0</v>
      </c>
    </row>
    <row r="61" spans="1:29" ht="25.2" customHeight="1" x14ac:dyDescent="0.2">
      <c r="A61" s="27">
        <f t="shared" si="14"/>
        <v>50</v>
      </c>
      <c r="B61" s="51" t="str">
        <f t="shared" si="5"/>
        <v/>
      </c>
      <c r="C61" s="29"/>
      <c r="D61" s="21" t="str">
        <f t="shared" si="6"/>
        <v/>
      </c>
      <c r="E61" s="21" t="str">
        <f t="shared" si="7"/>
        <v/>
      </c>
      <c r="F61" s="129"/>
      <c r="G61" s="132"/>
      <c r="H61" s="21" t="str">
        <f t="shared" si="3"/>
        <v/>
      </c>
      <c r="I61" s="76" t="str">
        <f>IF(H61="","",※編集不可※選択項目!$F$2)</f>
        <v/>
      </c>
      <c r="J61" s="20"/>
      <c r="K61" s="76" t="str">
        <f>IF(H61="","",※編集不可※選択項目!$G$2)</f>
        <v/>
      </c>
      <c r="L61" s="20"/>
      <c r="M61" s="20"/>
      <c r="N61" s="20"/>
      <c r="O61" s="22"/>
      <c r="P61" s="91"/>
      <c r="Q61" s="132"/>
      <c r="R61" s="136"/>
      <c r="S61" s="112"/>
      <c r="T61" s="113"/>
      <c r="U61" s="140" t="str">
        <f t="shared" si="8"/>
        <v/>
      </c>
      <c r="V61" s="26"/>
      <c r="W61" s="23"/>
      <c r="X61" s="24"/>
      <c r="Y61" s="54">
        <f t="shared" si="9"/>
        <v>0</v>
      </c>
      <c r="Z61" s="54">
        <f t="shared" si="10"/>
        <v>0</v>
      </c>
      <c r="AA61" s="54" t="str">
        <f t="shared" si="11"/>
        <v/>
      </c>
      <c r="AB61" s="55">
        <f t="shared" si="12"/>
        <v>0</v>
      </c>
      <c r="AC61" s="55">
        <f t="shared" si="13"/>
        <v>0</v>
      </c>
    </row>
    <row r="62" spans="1:29" ht="25.2" customHeight="1" x14ac:dyDescent="0.2">
      <c r="A62" s="27">
        <f t="shared" si="14"/>
        <v>51</v>
      </c>
      <c r="B62" s="51" t="str">
        <f t="shared" si="5"/>
        <v/>
      </c>
      <c r="C62" s="29"/>
      <c r="D62" s="21" t="str">
        <f t="shared" si="6"/>
        <v/>
      </c>
      <c r="E62" s="21" t="str">
        <f t="shared" si="7"/>
        <v/>
      </c>
      <c r="F62" s="129"/>
      <c r="G62" s="132"/>
      <c r="H62" s="21" t="str">
        <f t="shared" si="3"/>
        <v/>
      </c>
      <c r="I62" s="76" t="str">
        <f>IF(H62="","",※編集不可※選択項目!$F$2)</f>
        <v/>
      </c>
      <c r="J62" s="20"/>
      <c r="K62" s="76" t="str">
        <f>IF(H62="","",※編集不可※選択項目!$G$2)</f>
        <v/>
      </c>
      <c r="L62" s="20"/>
      <c r="M62" s="20"/>
      <c r="N62" s="20"/>
      <c r="O62" s="22"/>
      <c r="P62" s="91"/>
      <c r="Q62" s="132"/>
      <c r="R62" s="136"/>
      <c r="S62" s="112"/>
      <c r="T62" s="113"/>
      <c r="U62" s="140" t="str">
        <f t="shared" si="8"/>
        <v/>
      </c>
      <c r="V62" s="26"/>
      <c r="W62" s="23"/>
      <c r="X62" s="24"/>
      <c r="Y62" s="54">
        <f t="shared" si="9"/>
        <v>0</v>
      </c>
      <c r="Z62" s="54">
        <f t="shared" si="10"/>
        <v>0</v>
      </c>
      <c r="AA62" s="54" t="str">
        <f t="shared" si="11"/>
        <v/>
      </c>
      <c r="AB62" s="55">
        <f t="shared" si="12"/>
        <v>0</v>
      </c>
      <c r="AC62" s="55">
        <f t="shared" si="13"/>
        <v>0</v>
      </c>
    </row>
    <row r="63" spans="1:29" ht="25.2" customHeight="1" x14ac:dyDescent="0.2">
      <c r="A63" s="27">
        <f t="shared" si="14"/>
        <v>52</v>
      </c>
      <c r="B63" s="51" t="str">
        <f t="shared" si="5"/>
        <v/>
      </c>
      <c r="C63" s="29"/>
      <c r="D63" s="21" t="str">
        <f t="shared" si="6"/>
        <v/>
      </c>
      <c r="E63" s="21" t="str">
        <f t="shared" si="7"/>
        <v/>
      </c>
      <c r="F63" s="129"/>
      <c r="G63" s="132"/>
      <c r="H63" s="21" t="str">
        <f t="shared" si="3"/>
        <v/>
      </c>
      <c r="I63" s="76" t="str">
        <f>IF(H63="","",※編集不可※選択項目!$F$2)</f>
        <v/>
      </c>
      <c r="J63" s="20"/>
      <c r="K63" s="76" t="str">
        <f>IF(H63="","",※編集不可※選択項目!$G$2)</f>
        <v/>
      </c>
      <c r="L63" s="20"/>
      <c r="M63" s="20"/>
      <c r="N63" s="20"/>
      <c r="O63" s="22"/>
      <c r="P63" s="91"/>
      <c r="Q63" s="132"/>
      <c r="R63" s="136"/>
      <c r="S63" s="112"/>
      <c r="T63" s="113"/>
      <c r="U63" s="140" t="str">
        <f t="shared" si="8"/>
        <v/>
      </c>
      <c r="V63" s="26"/>
      <c r="W63" s="23"/>
      <c r="X63" s="24"/>
      <c r="Y63" s="54">
        <f t="shared" si="9"/>
        <v>0</v>
      </c>
      <c r="Z63" s="54">
        <f t="shared" si="10"/>
        <v>0</v>
      </c>
      <c r="AA63" s="54" t="str">
        <f t="shared" si="11"/>
        <v/>
      </c>
      <c r="AB63" s="55">
        <f t="shared" si="12"/>
        <v>0</v>
      </c>
      <c r="AC63" s="55">
        <f t="shared" si="13"/>
        <v>0</v>
      </c>
    </row>
    <row r="64" spans="1:29" ht="25.2" customHeight="1" x14ac:dyDescent="0.2">
      <c r="A64" s="27">
        <f t="shared" si="14"/>
        <v>53</v>
      </c>
      <c r="B64" s="51" t="str">
        <f t="shared" si="5"/>
        <v/>
      </c>
      <c r="C64" s="29"/>
      <c r="D64" s="21" t="str">
        <f t="shared" si="6"/>
        <v/>
      </c>
      <c r="E64" s="21" t="str">
        <f t="shared" si="7"/>
        <v/>
      </c>
      <c r="F64" s="129"/>
      <c r="G64" s="132"/>
      <c r="H64" s="21" t="str">
        <f t="shared" si="3"/>
        <v/>
      </c>
      <c r="I64" s="76" t="str">
        <f>IF(H64="","",※編集不可※選択項目!$F$2)</f>
        <v/>
      </c>
      <c r="J64" s="20"/>
      <c r="K64" s="76" t="str">
        <f>IF(H64="","",※編集不可※選択項目!$G$2)</f>
        <v/>
      </c>
      <c r="L64" s="20"/>
      <c r="M64" s="20"/>
      <c r="N64" s="20"/>
      <c r="O64" s="22"/>
      <c r="P64" s="91"/>
      <c r="Q64" s="132"/>
      <c r="R64" s="136"/>
      <c r="S64" s="112"/>
      <c r="T64" s="113"/>
      <c r="U64" s="140" t="str">
        <f t="shared" si="8"/>
        <v/>
      </c>
      <c r="V64" s="26"/>
      <c r="W64" s="23"/>
      <c r="X64" s="24"/>
      <c r="Y64" s="54">
        <f t="shared" si="9"/>
        <v>0</v>
      </c>
      <c r="Z64" s="54">
        <f t="shared" si="10"/>
        <v>0</v>
      </c>
      <c r="AA64" s="54" t="str">
        <f t="shared" si="11"/>
        <v/>
      </c>
      <c r="AB64" s="55">
        <f t="shared" si="12"/>
        <v>0</v>
      </c>
      <c r="AC64" s="55">
        <f t="shared" si="13"/>
        <v>0</v>
      </c>
    </row>
    <row r="65" spans="1:29" ht="25.2" customHeight="1" x14ac:dyDescent="0.2">
      <c r="A65" s="27">
        <f t="shared" si="14"/>
        <v>54</v>
      </c>
      <c r="B65" s="51" t="str">
        <f t="shared" si="5"/>
        <v/>
      </c>
      <c r="C65" s="29"/>
      <c r="D65" s="21" t="str">
        <f t="shared" si="6"/>
        <v/>
      </c>
      <c r="E65" s="21" t="str">
        <f t="shared" si="7"/>
        <v/>
      </c>
      <c r="F65" s="129"/>
      <c r="G65" s="132"/>
      <c r="H65" s="21" t="str">
        <f t="shared" si="3"/>
        <v/>
      </c>
      <c r="I65" s="76" t="str">
        <f>IF(H65="","",※編集不可※選択項目!$F$2)</f>
        <v/>
      </c>
      <c r="J65" s="20"/>
      <c r="K65" s="76" t="str">
        <f>IF(H65="","",※編集不可※選択項目!$G$2)</f>
        <v/>
      </c>
      <c r="L65" s="20"/>
      <c r="M65" s="20"/>
      <c r="N65" s="20"/>
      <c r="O65" s="22"/>
      <c r="P65" s="91"/>
      <c r="Q65" s="132"/>
      <c r="R65" s="136"/>
      <c r="S65" s="112"/>
      <c r="T65" s="113"/>
      <c r="U65" s="140" t="str">
        <f t="shared" si="8"/>
        <v/>
      </c>
      <c r="V65" s="26"/>
      <c r="W65" s="23"/>
      <c r="X65" s="24"/>
      <c r="Y65" s="54">
        <f t="shared" si="9"/>
        <v>0</v>
      </c>
      <c r="Z65" s="54">
        <f t="shared" si="10"/>
        <v>0</v>
      </c>
      <c r="AA65" s="54" t="str">
        <f t="shared" si="11"/>
        <v/>
      </c>
      <c r="AB65" s="55">
        <f t="shared" si="12"/>
        <v>0</v>
      </c>
      <c r="AC65" s="55">
        <f t="shared" si="13"/>
        <v>0</v>
      </c>
    </row>
    <row r="66" spans="1:29" ht="25.2" customHeight="1" x14ac:dyDescent="0.2">
      <c r="A66" s="27">
        <f t="shared" si="14"/>
        <v>55</v>
      </c>
      <c r="B66" s="51" t="str">
        <f t="shared" si="5"/>
        <v/>
      </c>
      <c r="C66" s="29"/>
      <c r="D66" s="21" t="str">
        <f t="shared" si="6"/>
        <v/>
      </c>
      <c r="E66" s="21" t="str">
        <f t="shared" si="7"/>
        <v/>
      </c>
      <c r="F66" s="129"/>
      <c r="G66" s="132"/>
      <c r="H66" s="21" t="str">
        <f t="shared" si="3"/>
        <v/>
      </c>
      <c r="I66" s="76" t="str">
        <f>IF(H66="","",※編集不可※選択項目!$F$2)</f>
        <v/>
      </c>
      <c r="J66" s="20"/>
      <c r="K66" s="76" t="str">
        <f>IF(H66="","",※編集不可※選択項目!$G$2)</f>
        <v/>
      </c>
      <c r="L66" s="20"/>
      <c r="M66" s="20"/>
      <c r="N66" s="20"/>
      <c r="O66" s="22"/>
      <c r="P66" s="91"/>
      <c r="Q66" s="132"/>
      <c r="R66" s="136"/>
      <c r="S66" s="112"/>
      <c r="T66" s="113"/>
      <c r="U66" s="140" t="str">
        <f t="shared" si="8"/>
        <v/>
      </c>
      <c r="V66" s="26"/>
      <c r="W66" s="23"/>
      <c r="X66" s="24"/>
      <c r="Y66" s="54">
        <f t="shared" si="9"/>
        <v>0</v>
      </c>
      <c r="Z66" s="54">
        <f t="shared" si="10"/>
        <v>0</v>
      </c>
      <c r="AA66" s="54" t="str">
        <f t="shared" si="11"/>
        <v/>
      </c>
      <c r="AB66" s="55">
        <f t="shared" si="12"/>
        <v>0</v>
      </c>
      <c r="AC66" s="55">
        <f t="shared" si="13"/>
        <v>0</v>
      </c>
    </row>
    <row r="67" spans="1:29" ht="25.2" customHeight="1" x14ac:dyDescent="0.2">
      <c r="A67" s="27">
        <f t="shared" si="14"/>
        <v>56</v>
      </c>
      <c r="B67" s="51" t="str">
        <f t="shared" si="5"/>
        <v/>
      </c>
      <c r="C67" s="29"/>
      <c r="D67" s="21" t="str">
        <f t="shared" si="6"/>
        <v/>
      </c>
      <c r="E67" s="21" t="str">
        <f t="shared" si="7"/>
        <v/>
      </c>
      <c r="F67" s="129"/>
      <c r="G67" s="132"/>
      <c r="H67" s="21" t="str">
        <f t="shared" si="3"/>
        <v/>
      </c>
      <c r="I67" s="76" t="str">
        <f>IF(H67="","",※編集不可※選択項目!$F$2)</f>
        <v/>
      </c>
      <c r="J67" s="20"/>
      <c r="K67" s="76" t="str">
        <f>IF(H67="","",※編集不可※選択項目!$G$2)</f>
        <v/>
      </c>
      <c r="L67" s="20"/>
      <c r="M67" s="20"/>
      <c r="N67" s="20"/>
      <c r="O67" s="22"/>
      <c r="P67" s="91"/>
      <c r="Q67" s="132"/>
      <c r="R67" s="136"/>
      <c r="S67" s="112"/>
      <c r="T67" s="113"/>
      <c r="U67" s="140" t="str">
        <f t="shared" si="8"/>
        <v/>
      </c>
      <c r="V67" s="26"/>
      <c r="W67" s="23"/>
      <c r="X67" s="24"/>
      <c r="Y67" s="54">
        <f t="shared" si="9"/>
        <v>0</v>
      </c>
      <c r="Z67" s="54">
        <f t="shared" si="10"/>
        <v>0</v>
      </c>
      <c r="AA67" s="54" t="str">
        <f t="shared" si="11"/>
        <v/>
      </c>
      <c r="AB67" s="55">
        <f t="shared" si="12"/>
        <v>0</v>
      </c>
      <c r="AC67" s="55">
        <f t="shared" si="13"/>
        <v>0</v>
      </c>
    </row>
    <row r="68" spans="1:29" ht="25.2" customHeight="1" x14ac:dyDescent="0.2">
      <c r="A68" s="27">
        <f t="shared" si="14"/>
        <v>57</v>
      </c>
      <c r="B68" s="51" t="str">
        <f t="shared" si="5"/>
        <v/>
      </c>
      <c r="C68" s="29"/>
      <c r="D68" s="21" t="str">
        <f t="shared" si="6"/>
        <v/>
      </c>
      <c r="E68" s="21" t="str">
        <f t="shared" si="7"/>
        <v/>
      </c>
      <c r="F68" s="129"/>
      <c r="G68" s="132"/>
      <c r="H68" s="21" t="str">
        <f t="shared" si="3"/>
        <v/>
      </c>
      <c r="I68" s="76" t="str">
        <f>IF(H68="","",※編集不可※選択項目!$F$2)</f>
        <v/>
      </c>
      <c r="J68" s="20"/>
      <c r="K68" s="76" t="str">
        <f>IF(H68="","",※編集不可※選択項目!$G$2)</f>
        <v/>
      </c>
      <c r="L68" s="20"/>
      <c r="M68" s="20"/>
      <c r="N68" s="20"/>
      <c r="O68" s="22"/>
      <c r="P68" s="91"/>
      <c r="Q68" s="132"/>
      <c r="R68" s="136"/>
      <c r="S68" s="112"/>
      <c r="T68" s="113"/>
      <c r="U68" s="140" t="str">
        <f t="shared" si="8"/>
        <v/>
      </c>
      <c r="V68" s="26"/>
      <c r="W68" s="23"/>
      <c r="X68" s="24"/>
      <c r="Y68" s="54">
        <f t="shared" si="9"/>
        <v>0</v>
      </c>
      <c r="Z68" s="54">
        <f t="shared" si="10"/>
        <v>0</v>
      </c>
      <c r="AA68" s="54" t="str">
        <f t="shared" si="11"/>
        <v/>
      </c>
      <c r="AB68" s="55">
        <f t="shared" si="12"/>
        <v>0</v>
      </c>
      <c r="AC68" s="55">
        <f t="shared" si="13"/>
        <v>0</v>
      </c>
    </row>
    <row r="69" spans="1:29" ht="25.2" customHeight="1" x14ac:dyDescent="0.2">
      <c r="A69" s="27">
        <f t="shared" si="14"/>
        <v>58</v>
      </c>
      <c r="B69" s="51" t="str">
        <f t="shared" si="5"/>
        <v/>
      </c>
      <c r="C69" s="29"/>
      <c r="D69" s="21" t="str">
        <f t="shared" si="6"/>
        <v/>
      </c>
      <c r="E69" s="21" t="str">
        <f t="shared" si="7"/>
        <v/>
      </c>
      <c r="F69" s="129"/>
      <c r="G69" s="132"/>
      <c r="H69" s="21" t="str">
        <f t="shared" si="3"/>
        <v/>
      </c>
      <c r="I69" s="76" t="str">
        <f>IF(H69="","",※編集不可※選択項目!$F$2)</f>
        <v/>
      </c>
      <c r="J69" s="20"/>
      <c r="K69" s="76" t="str">
        <f>IF(H69="","",※編集不可※選択項目!$G$2)</f>
        <v/>
      </c>
      <c r="L69" s="20"/>
      <c r="M69" s="20"/>
      <c r="N69" s="20"/>
      <c r="O69" s="22"/>
      <c r="P69" s="91"/>
      <c r="Q69" s="132"/>
      <c r="R69" s="136"/>
      <c r="S69" s="112"/>
      <c r="T69" s="113"/>
      <c r="U69" s="140" t="str">
        <f t="shared" si="8"/>
        <v/>
      </c>
      <c r="V69" s="26"/>
      <c r="W69" s="23"/>
      <c r="X69" s="24"/>
      <c r="Y69" s="54">
        <f t="shared" si="9"/>
        <v>0</v>
      </c>
      <c r="Z69" s="54">
        <f t="shared" si="10"/>
        <v>0</v>
      </c>
      <c r="AA69" s="54" t="str">
        <f t="shared" si="11"/>
        <v/>
      </c>
      <c r="AB69" s="55">
        <f t="shared" si="12"/>
        <v>0</v>
      </c>
      <c r="AC69" s="55">
        <f t="shared" si="13"/>
        <v>0</v>
      </c>
    </row>
    <row r="70" spans="1:29" ht="25.2" customHeight="1" x14ac:dyDescent="0.2">
      <c r="A70" s="27">
        <f t="shared" si="14"/>
        <v>59</v>
      </c>
      <c r="B70" s="51" t="str">
        <f t="shared" si="5"/>
        <v/>
      </c>
      <c r="C70" s="29"/>
      <c r="D70" s="21" t="str">
        <f t="shared" si="6"/>
        <v/>
      </c>
      <c r="E70" s="21" t="str">
        <f t="shared" si="7"/>
        <v/>
      </c>
      <c r="F70" s="129"/>
      <c r="G70" s="132"/>
      <c r="H70" s="21" t="str">
        <f t="shared" si="3"/>
        <v/>
      </c>
      <c r="I70" s="76" t="str">
        <f>IF(H70="","",※編集不可※選択項目!$F$2)</f>
        <v/>
      </c>
      <c r="J70" s="20"/>
      <c r="K70" s="76" t="str">
        <f>IF(H70="","",※編集不可※選択項目!$G$2)</f>
        <v/>
      </c>
      <c r="L70" s="20"/>
      <c r="M70" s="20"/>
      <c r="N70" s="20"/>
      <c r="O70" s="22"/>
      <c r="P70" s="91"/>
      <c r="Q70" s="132"/>
      <c r="R70" s="136"/>
      <c r="S70" s="112"/>
      <c r="T70" s="113"/>
      <c r="U70" s="140" t="str">
        <f t="shared" si="8"/>
        <v/>
      </c>
      <c r="V70" s="26"/>
      <c r="W70" s="23"/>
      <c r="X70" s="24"/>
      <c r="Y70" s="54">
        <f t="shared" si="9"/>
        <v>0</v>
      </c>
      <c r="Z70" s="54">
        <f t="shared" si="10"/>
        <v>0</v>
      </c>
      <c r="AA70" s="54" t="str">
        <f t="shared" si="11"/>
        <v/>
      </c>
      <c r="AB70" s="55">
        <f t="shared" si="12"/>
        <v>0</v>
      </c>
      <c r="AC70" s="55">
        <f t="shared" si="13"/>
        <v>0</v>
      </c>
    </row>
    <row r="71" spans="1:29" ht="25.2" customHeight="1" x14ac:dyDescent="0.2">
      <c r="A71" s="27">
        <f t="shared" si="14"/>
        <v>60</v>
      </c>
      <c r="B71" s="51" t="str">
        <f t="shared" si="5"/>
        <v/>
      </c>
      <c r="C71" s="29"/>
      <c r="D71" s="21" t="str">
        <f t="shared" si="6"/>
        <v/>
      </c>
      <c r="E71" s="21" t="str">
        <f t="shared" si="7"/>
        <v/>
      </c>
      <c r="F71" s="129"/>
      <c r="G71" s="132"/>
      <c r="H71" s="21" t="str">
        <f t="shared" si="3"/>
        <v/>
      </c>
      <c r="I71" s="76" t="str">
        <f>IF(H71="","",※編集不可※選択項目!$F$2)</f>
        <v/>
      </c>
      <c r="J71" s="20"/>
      <c r="K71" s="76" t="str">
        <f>IF(H71="","",※編集不可※選択項目!$G$2)</f>
        <v/>
      </c>
      <c r="L71" s="20"/>
      <c r="M71" s="20"/>
      <c r="N71" s="20"/>
      <c r="O71" s="22"/>
      <c r="P71" s="91"/>
      <c r="Q71" s="132"/>
      <c r="R71" s="136"/>
      <c r="S71" s="112"/>
      <c r="T71" s="113"/>
      <c r="U71" s="140" t="str">
        <f t="shared" si="8"/>
        <v/>
      </c>
      <c r="V71" s="26"/>
      <c r="W71" s="23"/>
      <c r="X71" s="24"/>
      <c r="Y71" s="54">
        <f t="shared" si="9"/>
        <v>0</v>
      </c>
      <c r="Z71" s="54">
        <f t="shared" si="10"/>
        <v>0</v>
      </c>
      <c r="AA71" s="54" t="str">
        <f t="shared" si="11"/>
        <v/>
      </c>
      <c r="AB71" s="55">
        <f t="shared" si="12"/>
        <v>0</v>
      </c>
      <c r="AC71" s="55">
        <f t="shared" si="13"/>
        <v>0</v>
      </c>
    </row>
    <row r="72" spans="1:29" ht="25.2" customHeight="1" x14ac:dyDescent="0.2">
      <c r="A72" s="27">
        <f t="shared" si="14"/>
        <v>61</v>
      </c>
      <c r="B72" s="51" t="str">
        <f t="shared" si="5"/>
        <v/>
      </c>
      <c r="C72" s="29"/>
      <c r="D72" s="21" t="str">
        <f t="shared" si="6"/>
        <v/>
      </c>
      <c r="E72" s="21" t="str">
        <f t="shared" si="7"/>
        <v/>
      </c>
      <c r="F72" s="129"/>
      <c r="G72" s="132"/>
      <c r="H72" s="21" t="str">
        <f t="shared" si="3"/>
        <v/>
      </c>
      <c r="I72" s="76" t="str">
        <f>IF(H72="","",※編集不可※選択項目!$F$2)</f>
        <v/>
      </c>
      <c r="J72" s="20"/>
      <c r="K72" s="76" t="str">
        <f>IF(H72="","",※編集不可※選択項目!$G$2)</f>
        <v/>
      </c>
      <c r="L72" s="20"/>
      <c r="M72" s="20"/>
      <c r="N72" s="20"/>
      <c r="O72" s="22"/>
      <c r="P72" s="91"/>
      <c r="Q72" s="132"/>
      <c r="R72" s="136"/>
      <c r="S72" s="112"/>
      <c r="T72" s="113"/>
      <c r="U72" s="140" t="str">
        <f t="shared" si="8"/>
        <v/>
      </c>
      <c r="V72" s="26"/>
      <c r="W72" s="23"/>
      <c r="X72" s="24"/>
      <c r="Y72" s="54">
        <f t="shared" si="9"/>
        <v>0</v>
      </c>
      <c r="Z72" s="54">
        <f t="shared" si="10"/>
        <v>0</v>
      </c>
      <c r="AA72" s="54" t="str">
        <f t="shared" si="11"/>
        <v/>
      </c>
      <c r="AB72" s="55">
        <f t="shared" si="12"/>
        <v>0</v>
      </c>
      <c r="AC72" s="55">
        <f t="shared" si="13"/>
        <v>0</v>
      </c>
    </row>
    <row r="73" spans="1:29" ht="25.2" customHeight="1" x14ac:dyDescent="0.2">
      <c r="A73" s="27">
        <f t="shared" si="14"/>
        <v>62</v>
      </c>
      <c r="B73" s="51" t="str">
        <f t="shared" si="5"/>
        <v/>
      </c>
      <c r="C73" s="29"/>
      <c r="D73" s="21" t="str">
        <f t="shared" si="6"/>
        <v/>
      </c>
      <c r="E73" s="21" t="str">
        <f t="shared" si="7"/>
        <v/>
      </c>
      <c r="F73" s="129"/>
      <c r="G73" s="132"/>
      <c r="H73" s="21" t="str">
        <f t="shared" si="3"/>
        <v/>
      </c>
      <c r="I73" s="76" t="str">
        <f>IF(H73="","",※編集不可※選択項目!$F$2)</f>
        <v/>
      </c>
      <c r="J73" s="20"/>
      <c r="K73" s="76" t="str">
        <f>IF(H73="","",※編集不可※選択項目!$G$2)</f>
        <v/>
      </c>
      <c r="L73" s="20"/>
      <c r="M73" s="20"/>
      <c r="N73" s="20"/>
      <c r="O73" s="22"/>
      <c r="P73" s="91"/>
      <c r="Q73" s="132"/>
      <c r="R73" s="136"/>
      <c r="S73" s="112"/>
      <c r="T73" s="113"/>
      <c r="U73" s="140" t="str">
        <f t="shared" si="8"/>
        <v/>
      </c>
      <c r="V73" s="26"/>
      <c r="W73" s="23"/>
      <c r="X73" s="24"/>
      <c r="Y73" s="54">
        <f t="shared" si="9"/>
        <v>0</v>
      </c>
      <c r="Z73" s="54">
        <f t="shared" si="10"/>
        <v>0</v>
      </c>
      <c r="AA73" s="54" t="str">
        <f t="shared" si="11"/>
        <v/>
      </c>
      <c r="AB73" s="55">
        <f t="shared" si="12"/>
        <v>0</v>
      </c>
      <c r="AC73" s="55">
        <f t="shared" si="13"/>
        <v>0</v>
      </c>
    </row>
    <row r="74" spans="1:29" ht="25.2" customHeight="1" x14ac:dyDescent="0.2">
      <c r="A74" s="27">
        <f t="shared" si="14"/>
        <v>63</v>
      </c>
      <c r="B74" s="51" t="str">
        <f t="shared" si="5"/>
        <v/>
      </c>
      <c r="C74" s="29"/>
      <c r="D74" s="21" t="str">
        <f t="shared" si="6"/>
        <v/>
      </c>
      <c r="E74" s="21" t="str">
        <f t="shared" si="7"/>
        <v/>
      </c>
      <c r="F74" s="129"/>
      <c r="G74" s="132"/>
      <c r="H74" s="21" t="str">
        <f t="shared" si="3"/>
        <v/>
      </c>
      <c r="I74" s="76" t="str">
        <f>IF(H74="","",※編集不可※選択項目!$F$2)</f>
        <v/>
      </c>
      <c r="J74" s="20"/>
      <c r="K74" s="76" t="str">
        <f>IF(H74="","",※編集不可※選択項目!$G$2)</f>
        <v/>
      </c>
      <c r="L74" s="20"/>
      <c r="M74" s="20"/>
      <c r="N74" s="20"/>
      <c r="O74" s="22"/>
      <c r="P74" s="91"/>
      <c r="Q74" s="132"/>
      <c r="R74" s="136"/>
      <c r="S74" s="112"/>
      <c r="T74" s="113"/>
      <c r="U74" s="140" t="str">
        <f t="shared" si="8"/>
        <v/>
      </c>
      <c r="V74" s="26"/>
      <c r="W74" s="23"/>
      <c r="X74" s="24"/>
      <c r="Y74" s="54">
        <f t="shared" si="9"/>
        <v>0</v>
      </c>
      <c r="Z74" s="54">
        <f t="shared" si="10"/>
        <v>0</v>
      </c>
      <c r="AA74" s="54" t="str">
        <f t="shared" si="11"/>
        <v/>
      </c>
      <c r="AB74" s="55">
        <f t="shared" si="12"/>
        <v>0</v>
      </c>
      <c r="AC74" s="55">
        <f t="shared" si="13"/>
        <v>0</v>
      </c>
    </row>
    <row r="75" spans="1:29" ht="25.2" customHeight="1" x14ac:dyDescent="0.2">
      <c r="A75" s="27">
        <f t="shared" si="14"/>
        <v>64</v>
      </c>
      <c r="B75" s="51" t="str">
        <f t="shared" si="5"/>
        <v/>
      </c>
      <c r="C75" s="29"/>
      <c r="D75" s="21" t="str">
        <f t="shared" si="6"/>
        <v/>
      </c>
      <c r="E75" s="21" t="str">
        <f t="shared" si="7"/>
        <v/>
      </c>
      <c r="F75" s="129"/>
      <c r="G75" s="132"/>
      <c r="H75" s="21" t="str">
        <f t="shared" si="3"/>
        <v/>
      </c>
      <c r="I75" s="76" t="str">
        <f>IF(H75="","",※編集不可※選択項目!$F$2)</f>
        <v/>
      </c>
      <c r="J75" s="20"/>
      <c r="K75" s="76" t="str">
        <f>IF(H75="","",※編集不可※選択項目!$G$2)</f>
        <v/>
      </c>
      <c r="L75" s="20"/>
      <c r="M75" s="20"/>
      <c r="N75" s="20"/>
      <c r="O75" s="22"/>
      <c r="P75" s="91"/>
      <c r="Q75" s="132"/>
      <c r="R75" s="136"/>
      <c r="S75" s="112"/>
      <c r="T75" s="113"/>
      <c r="U75" s="140" t="str">
        <f t="shared" si="8"/>
        <v/>
      </c>
      <c r="V75" s="26"/>
      <c r="W75" s="23"/>
      <c r="X75" s="24"/>
      <c r="Y75" s="54">
        <f t="shared" si="9"/>
        <v>0</v>
      </c>
      <c r="Z75" s="54">
        <f t="shared" si="10"/>
        <v>0</v>
      </c>
      <c r="AA75" s="54" t="str">
        <f t="shared" si="11"/>
        <v/>
      </c>
      <c r="AB75" s="55">
        <f t="shared" si="12"/>
        <v>0</v>
      </c>
      <c r="AC75" s="55">
        <f t="shared" si="13"/>
        <v>0</v>
      </c>
    </row>
    <row r="76" spans="1:29" ht="25.2" customHeight="1" x14ac:dyDescent="0.2">
      <c r="A76" s="27">
        <f t="shared" ref="A76:A111" si="15">ROW()-11</f>
        <v>65</v>
      </c>
      <c r="B76" s="51" t="str">
        <f t="shared" si="5"/>
        <v/>
      </c>
      <c r="C76" s="29"/>
      <c r="D76" s="21" t="str">
        <f t="shared" si="6"/>
        <v/>
      </c>
      <c r="E76" s="21" t="str">
        <f t="shared" si="7"/>
        <v/>
      </c>
      <c r="F76" s="129"/>
      <c r="G76" s="132"/>
      <c r="H76" s="21" t="str">
        <f t="shared" ref="H76:H111" si="16">IF($C76="","",$C76)</f>
        <v/>
      </c>
      <c r="I76" s="76" t="str">
        <f>IF(H76="","",※編集不可※選択項目!$F$2)</f>
        <v/>
      </c>
      <c r="J76" s="20"/>
      <c r="K76" s="76" t="str">
        <f>IF(H76="","",※編集不可※選択項目!$G$2)</f>
        <v/>
      </c>
      <c r="L76" s="20"/>
      <c r="M76" s="20"/>
      <c r="N76" s="20"/>
      <c r="O76" s="22"/>
      <c r="P76" s="91"/>
      <c r="Q76" s="132"/>
      <c r="R76" s="136"/>
      <c r="S76" s="112"/>
      <c r="T76" s="113"/>
      <c r="U76" s="140" t="str">
        <f t="shared" si="8"/>
        <v/>
      </c>
      <c r="V76" s="26"/>
      <c r="W76" s="23"/>
      <c r="X76" s="24"/>
      <c r="Y76" s="54">
        <f t="shared" si="9"/>
        <v>0</v>
      </c>
      <c r="Z76" s="54">
        <f t="shared" si="10"/>
        <v>0</v>
      </c>
      <c r="AA76" s="54" t="str">
        <f t="shared" si="11"/>
        <v/>
      </c>
      <c r="AB76" s="55">
        <f t="shared" si="12"/>
        <v>0</v>
      </c>
      <c r="AC76" s="55">
        <f t="shared" si="13"/>
        <v>0</v>
      </c>
    </row>
    <row r="77" spans="1:29" ht="25.2" customHeight="1" x14ac:dyDescent="0.2">
      <c r="A77" s="27">
        <f t="shared" si="15"/>
        <v>66</v>
      </c>
      <c r="B77" s="51" t="str">
        <f t="shared" ref="B77:B111" si="17">IF($C77="","","高効率コージェネレーション")</f>
        <v/>
      </c>
      <c r="C77" s="29"/>
      <c r="D77" s="21" t="str">
        <f t="shared" ref="D77:D111" si="18">IF($C$2="","",IF($B77&lt;&gt;"",$C$2,""))</f>
        <v/>
      </c>
      <c r="E77" s="21" t="str">
        <f t="shared" ref="E77:E111" si="19">IF($F$2="","",IF($B77&lt;&gt;"",$F$2,""))</f>
        <v/>
      </c>
      <c r="F77" s="129"/>
      <c r="G77" s="132"/>
      <c r="H77" s="21" t="str">
        <f t="shared" si="16"/>
        <v/>
      </c>
      <c r="I77" s="76" t="str">
        <f>IF(H77="","",※編集不可※選択項目!$F$2)</f>
        <v/>
      </c>
      <c r="J77" s="20"/>
      <c r="K77" s="76" t="str">
        <f>IF(H77="","",※編集不可※選択項目!$G$2)</f>
        <v/>
      </c>
      <c r="L77" s="20"/>
      <c r="M77" s="20"/>
      <c r="N77" s="20"/>
      <c r="O77" s="22"/>
      <c r="P77" s="91"/>
      <c r="Q77" s="132"/>
      <c r="R77" s="136"/>
      <c r="S77" s="112"/>
      <c r="T77" s="113"/>
      <c r="U77" s="140" t="str">
        <f t="shared" ref="U77:U111" si="20">IF($B77="","",IF(AND($B77&lt;&gt;"",$C$3="あり"),1,0))</f>
        <v/>
      </c>
      <c r="V77" s="26"/>
      <c r="W77" s="23"/>
      <c r="X77" s="24"/>
      <c r="Y77" s="54">
        <f t="shared" ref="Y77:Y111" si="21">IF(AND($C77&lt;&gt;"",OR(F77="",G77="",J77="",L77="",M77="",N77="",O77="")),1,0)</f>
        <v>0</v>
      </c>
      <c r="Z77" s="54">
        <f t="shared" ref="Z77:Z111" si="22">IF(AND($G77&lt;&gt;"",COUNTIF($G77,"*■*")&gt;0,$Q77=""),1,0)</f>
        <v>0</v>
      </c>
      <c r="AA77" s="54" t="str">
        <f t="shared" ref="AA77:AA111" si="23">TEXT(IF(G77="","",G77),"G/標準")</f>
        <v/>
      </c>
      <c r="AB77" s="55">
        <f t="shared" ref="AB77:AB111" si="24">IF(AA77="",0,COUNTIF($AA$12:$AA$111,AA77))</f>
        <v>0</v>
      </c>
      <c r="AC77" s="55">
        <f t="shared" ref="AC77:AC111" si="25">IF(AND($J77&lt;$I77,$L77&lt;$K77),1,0)</f>
        <v>0</v>
      </c>
    </row>
    <row r="78" spans="1:29" ht="25.2" customHeight="1" x14ac:dyDescent="0.2">
      <c r="A78" s="27">
        <f t="shared" si="15"/>
        <v>67</v>
      </c>
      <c r="B78" s="51" t="str">
        <f t="shared" si="17"/>
        <v/>
      </c>
      <c r="C78" s="29"/>
      <c r="D78" s="21" t="str">
        <f t="shared" si="18"/>
        <v/>
      </c>
      <c r="E78" s="21" t="str">
        <f t="shared" si="19"/>
        <v/>
      </c>
      <c r="F78" s="129"/>
      <c r="G78" s="132"/>
      <c r="H78" s="21" t="str">
        <f t="shared" si="16"/>
        <v/>
      </c>
      <c r="I78" s="76" t="str">
        <f>IF(H78="","",※編集不可※選択項目!$F$2)</f>
        <v/>
      </c>
      <c r="J78" s="20"/>
      <c r="K78" s="76" t="str">
        <f>IF(H78="","",※編集不可※選択項目!$G$2)</f>
        <v/>
      </c>
      <c r="L78" s="20"/>
      <c r="M78" s="20"/>
      <c r="N78" s="20"/>
      <c r="O78" s="22"/>
      <c r="P78" s="91"/>
      <c r="Q78" s="132"/>
      <c r="R78" s="136"/>
      <c r="S78" s="112"/>
      <c r="T78" s="113"/>
      <c r="U78" s="140" t="str">
        <f t="shared" si="20"/>
        <v/>
      </c>
      <c r="V78" s="26"/>
      <c r="W78" s="23"/>
      <c r="X78" s="24"/>
      <c r="Y78" s="54">
        <f t="shared" si="21"/>
        <v>0</v>
      </c>
      <c r="Z78" s="54">
        <f t="shared" si="22"/>
        <v>0</v>
      </c>
      <c r="AA78" s="54" t="str">
        <f t="shared" si="23"/>
        <v/>
      </c>
      <c r="AB78" s="55">
        <f t="shared" si="24"/>
        <v>0</v>
      </c>
      <c r="AC78" s="55">
        <f t="shared" si="25"/>
        <v>0</v>
      </c>
    </row>
    <row r="79" spans="1:29" ht="25.2" customHeight="1" x14ac:dyDescent="0.2">
      <c r="A79" s="27">
        <f t="shared" si="15"/>
        <v>68</v>
      </c>
      <c r="B79" s="51" t="str">
        <f t="shared" si="17"/>
        <v/>
      </c>
      <c r="C79" s="29"/>
      <c r="D79" s="21" t="str">
        <f t="shared" si="18"/>
        <v/>
      </c>
      <c r="E79" s="21" t="str">
        <f t="shared" si="19"/>
        <v/>
      </c>
      <c r="F79" s="129"/>
      <c r="G79" s="132"/>
      <c r="H79" s="21" t="str">
        <f t="shared" si="16"/>
        <v/>
      </c>
      <c r="I79" s="76" t="str">
        <f>IF(H79="","",※編集不可※選択項目!$F$2)</f>
        <v/>
      </c>
      <c r="J79" s="20"/>
      <c r="K79" s="76" t="str">
        <f>IF(H79="","",※編集不可※選択項目!$G$2)</f>
        <v/>
      </c>
      <c r="L79" s="20"/>
      <c r="M79" s="20"/>
      <c r="N79" s="20"/>
      <c r="O79" s="22"/>
      <c r="P79" s="91"/>
      <c r="Q79" s="132"/>
      <c r="R79" s="136"/>
      <c r="S79" s="112"/>
      <c r="T79" s="113"/>
      <c r="U79" s="140" t="str">
        <f t="shared" si="20"/>
        <v/>
      </c>
      <c r="V79" s="26"/>
      <c r="W79" s="23"/>
      <c r="X79" s="24"/>
      <c r="Y79" s="54">
        <f t="shared" si="21"/>
        <v>0</v>
      </c>
      <c r="Z79" s="54">
        <f t="shared" si="22"/>
        <v>0</v>
      </c>
      <c r="AA79" s="54" t="str">
        <f t="shared" si="23"/>
        <v/>
      </c>
      <c r="AB79" s="55">
        <f t="shared" si="24"/>
        <v>0</v>
      </c>
      <c r="AC79" s="55">
        <f t="shared" si="25"/>
        <v>0</v>
      </c>
    </row>
    <row r="80" spans="1:29" ht="25.2" customHeight="1" x14ac:dyDescent="0.2">
      <c r="A80" s="27">
        <f t="shared" si="15"/>
        <v>69</v>
      </c>
      <c r="B80" s="51" t="str">
        <f t="shared" si="17"/>
        <v/>
      </c>
      <c r="C80" s="29"/>
      <c r="D80" s="21" t="str">
        <f t="shared" si="18"/>
        <v/>
      </c>
      <c r="E80" s="21" t="str">
        <f t="shared" si="19"/>
        <v/>
      </c>
      <c r="F80" s="129"/>
      <c r="G80" s="132"/>
      <c r="H80" s="21" t="str">
        <f t="shared" si="16"/>
        <v/>
      </c>
      <c r="I80" s="76" t="str">
        <f>IF(H80="","",※編集不可※選択項目!$F$2)</f>
        <v/>
      </c>
      <c r="J80" s="20"/>
      <c r="K80" s="76" t="str">
        <f>IF(H80="","",※編集不可※選択項目!$G$2)</f>
        <v/>
      </c>
      <c r="L80" s="20"/>
      <c r="M80" s="20"/>
      <c r="N80" s="20"/>
      <c r="O80" s="22"/>
      <c r="P80" s="91"/>
      <c r="Q80" s="132"/>
      <c r="R80" s="136"/>
      <c r="S80" s="112"/>
      <c r="T80" s="113"/>
      <c r="U80" s="140" t="str">
        <f t="shared" si="20"/>
        <v/>
      </c>
      <c r="V80" s="26"/>
      <c r="W80" s="23"/>
      <c r="X80" s="24"/>
      <c r="Y80" s="54">
        <f t="shared" si="21"/>
        <v>0</v>
      </c>
      <c r="Z80" s="54">
        <f t="shared" si="22"/>
        <v>0</v>
      </c>
      <c r="AA80" s="54" t="str">
        <f t="shared" si="23"/>
        <v/>
      </c>
      <c r="AB80" s="55">
        <f t="shared" si="24"/>
        <v>0</v>
      </c>
      <c r="AC80" s="55">
        <f t="shared" si="25"/>
        <v>0</v>
      </c>
    </row>
    <row r="81" spans="1:29" ht="25.2" customHeight="1" x14ac:dyDescent="0.2">
      <c r="A81" s="27">
        <f t="shared" si="15"/>
        <v>70</v>
      </c>
      <c r="B81" s="51" t="str">
        <f t="shared" si="17"/>
        <v/>
      </c>
      <c r="C81" s="29"/>
      <c r="D81" s="21" t="str">
        <f t="shared" si="18"/>
        <v/>
      </c>
      <c r="E81" s="21" t="str">
        <f t="shared" si="19"/>
        <v/>
      </c>
      <c r="F81" s="129"/>
      <c r="G81" s="132"/>
      <c r="H81" s="21" t="str">
        <f t="shared" si="16"/>
        <v/>
      </c>
      <c r="I81" s="76" t="str">
        <f>IF(H81="","",※編集不可※選択項目!$F$2)</f>
        <v/>
      </c>
      <c r="J81" s="20"/>
      <c r="K81" s="76" t="str">
        <f>IF(H81="","",※編集不可※選択項目!$G$2)</f>
        <v/>
      </c>
      <c r="L81" s="20"/>
      <c r="M81" s="20"/>
      <c r="N81" s="20"/>
      <c r="O81" s="22"/>
      <c r="P81" s="91"/>
      <c r="Q81" s="132"/>
      <c r="R81" s="136"/>
      <c r="S81" s="112"/>
      <c r="T81" s="113"/>
      <c r="U81" s="140" t="str">
        <f t="shared" si="20"/>
        <v/>
      </c>
      <c r="V81" s="26"/>
      <c r="W81" s="23"/>
      <c r="X81" s="24"/>
      <c r="Y81" s="54">
        <f t="shared" si="21"/>
        <v>0</v>
      </c>
      <c r="Z81" s="54">
        <f t="shared" si="22"/>
        <v>0</v>
      </c>
      <c r="AA81" s="54" t="str">
        <f t="shared" si="23"/>
        <v/>
      </c>
      <c r="AB81" s="55">
        <f t="shared" si="24"/>
        <v>0</v>
      </c>
      <c r="AC81" s="55">
        <f t="shared" si="25"/>
        <v>0</v>
      </c>
    </row>
    <row r="82" spans="1:29" ht="25.2" customHeight="1" x14ac:dyDescent="0.2">
      <c r="A82" s="27">
        <f t="shared" si="15"/>
        <v>71</v>
      </c>
      <c r="B82" s="51" t="str">
        <f t="shared" si="17"/>
        <v/>
      </c>
      <c r="C82" s="29"/>
      <c r="D82" s="21" t="str">
        <f t="shared" si="18"/>
        <v/>
      </c>
      <c r="E82" s="21" t="str">
        <f t="shared" si="19"/>
        <v/>
      </c>
      <c r="F82" s="129"/>
      <c r="G82" s="132"/>
      <c r="H82" s="21" t="str">
        <f t="shared" si="16"/>
        <v/>
      </c>
      <c r="I82" s="76" t="str">
        <f>IF(H82="","",※編集不可※選択項目!$F$2)</f>
        <v/>
      </c>
      <c r="J82" s="20"/>
      <c r="K82" s="76" t="str">
        <f>IF(H82="","",※編集不可※選択項目!$G$2)</f>
        <v/>
      </c>
      <c r="L82" s="20"/>
      <c r="M82" s="20"/>
      <c r="N82" s="20"/>
      <c r="O82" s="22"/>
      <c r="P82" s="91"/>
      <c r="Q82" s="132"/>
      <c r="R82" s="136"/>
      <c r="S82" s="112"/>
      <c r="T82" s="113"/>
      <c r="U82" s="140" t="str">
        <f t="shared" si="20"/>
        <v/>
      </c>
      <c r="V82" s="26"/>
      <c r="W82" s="23"/>
      <c r="X82" s="24"/>
      <c r="Y82" s="54">
        <f t="shared" si="21"/>
        <v>0</v>
      </c>
      <c r="Z82" s="54">
        <f t="shared" si="22"/>
        <v>0</v>
      </c>
      <c r="AA82" s="54" t="str">
        <f t="shared" si="23"/>
        <v/>
      </c>
      <c r="AB82" s="55">
        <f t="shared" si="24"/>
        <v>0</v>
      </c>
      <c r="AC82" s="55">
        <f t="shared" si="25"/>
        <v>0</v>
      </c>
    </row>
    <row r="83" spans="1:29" ht="25.2" customHeight="1" x14ac:dyDescent="0.2">
      <c r="A83" s="27">
        <f t="shared" si="15"/>
        <v>72</v>
      </c>
      <c r="B83" s="51" t="str">
        <f t="shared" si="17"/>
        <v/>
      </c>
      <c r="C83" s="29"/>
      <c r="D83" s="21" t="str">
        <f t="shared" si="18"/>
        <v/>
      </c>
      <c r="E83" s="21" t="str">
        <f t="shared" si="19"/>
        <v/>
      </c>
      <c r="F83" s="129"/>
      <c r="G83" s="132"/>
      <c r="H83" s="21" t="str">
        <f t="shared" si="16"/>
        <v/>
      </c>
      <c r="I83" s="76" t="str">
        <f>IF(H83="","",※編集不可※選択項目!$F$2)</f>
        <v/>
      </c>
      <c r="J83" s="20"/>
      <c r="K83" s="76" t="str">
        <f>IF(H83="","",※編集不可※選択項目!$G$2)</f>
        <v/>
      </c>
      <c r="L83" s="20"/>
      <c r="M83" s="20"/>
      <c r="N83" s="20"/>
      <c r="O83" s="22"/>
      <c r="P83" s="91"/>
      <c r="Q83" s="132"/>
      <c r="R83" s="136"/>
      <c r="S83" s="112"/>
      <c r="T83" s="113"/>
      <c r="U83" s="140" t="str">
        <f t="shared" si="20"/>
        <v/>
      </c>
      <c r="V83" s="26"/>
      <c r="W83" s="23"/>
      <c r="X83" s="24"/>
      <c r="Y83" s="54">
        <f t="shared" si="21"/>
        <v>0</v>
      </c>
      <c r="Z83" s="54">
        <f t="shared" si="22"/>
        <v>0</v>
      </c>
      <c r="AA83" s="54" t="str">
        <f t="shared" si="23"/>
        <v/>
      </c>
      <c r="AB83" s="55">
        <f t="shared" si="24"/>
        <v>0</v>
      </c>
      <c r="AC83" s="55">
        <f t="shared" si="25"/>
        <v>0</v>
      </c>
    </row>
    <row r="84" spans="1:29" ht="25.2" customHeight="1" x14ac:dyDescent="0.2">
      <c r="A84" s="27">
        <f t="shared" si="15"/>
        <v>73</v>
      </c>
      <c r="B84" s="51" t="str">
        <f t="shared" si="17"/>
        <v/>
      </c>
      <c r="C84" s="29"/>
      <c r="D84" s="21" t="str">
        <f t="shared" si="18"/>
        <v/>
      </c>
      <c r="E84" s="21" t="str">
        <f t="shared" si="19"/>
        <v/>
      </c>
      <c r="F84" s="129"/>
      <c r="G84" s="132"/>
      <c r="H84" s="21" t="str">
        <f t="shared" si="16"/>
        <v/>
      </c>
      <c r="I84" s="76" t="str">
        <f>IF(H84="","",※編集不可※選択項目!$F$2)</f>
        <v/>
      </c>
      <c r="J84" s="20"/>
      <c r="K84" s="76" t="str">
        <f>IF(H84="","",※編集不可※選択項目!$G$2)</f>
        <v/>
      </c>
      <c r="L84" s="20"/>
      <c r="M84" s="20"/>
      <c r="N84" s="20"/>
      <c r="O84" s="22"/>
      <c r="P84" s="91"/>
      <c r="Q84" s="132"/>
      <c r="R84" s="136"/>
      <c r="S84" s="112"/>
      <c r="T84" s="113"/>
      <c r="U84" s="140" t="str">
        <f t="shared" si="20"/>
        <v/>
      </c>
      <c r="V84" s="26"/>
      <c r="W84" s="23"/>
      <c r="X84" s="24"/>
      <c r="Y84" s="54">
        <f t="shared" si="21"/>
        <v>0</v>
      </c>
      <c r="Z84" s="54">
        <f t="shared" si="22"/>
        <v>0</v>
      </c>
      <c r="AA84" s="54" t="str">
        <f t="shared" si="23"/>
        <v/>
      </c>
      <c r="AB84" s="55">
        <f t="shared" si="24"/>
        <v>0</v>
      </c>
      <c r="AC84" s="55">
        <f t="shared" si="25"/>
        <v>0</v>
      </c>
    </row>
    <row r="85" spans="1:29" ht="25.2" customHeight="1" x14ac:dyDescent="0.2">
      <c r="A85" s="27">
        <f t="shared" si="15"/>
        <v>74</v>
      </c>
      <c r="B85" s="51" t="str">
        <f t="shared" si="17"/>
        <v/>
      </c>
      <c r="C85" s="29"/>
      <c r="D85" s="21" t="str">
        <f t="shared" si="18"/>
        <v/>
      </c>
      <c r="E85" s="21" t="str">
        <f t="shared" si="19"/>
        <v/>
      </c>
      <c r="F85" s="129"/>
      <c r="G85" s="132"/>
      <c r="H85" s="21" t="str">
        <f t="shared" si="16"/>
        <v/>
      </c>
      <c r="I85" s="76" t="str">
        <f>IF(H85="","",※編集不可※選択項目!$F$2)</f>
        <v/>
      </c>
      <c r="J85" s="20"/>
      <c r="K85" s="76" t="str">
        <f>IF(H85="","",※編集不可※選択項目!$G$2)</f>
        <v/>
      </c>
      <c r="L85" s="20"/>
      <c r="M85" s="20"/>
      <c r="N85" s="20"/>
      <c r="O85" s="22"/>
      <c r="P85" s="91"/>
      <c r="Q85" s="132"/>
      <c r="R85" s="136"/>
      <c r="S85" s="112"/>
      <c r="T85" s="113"/>
      <c r="U85" s="140" t="str">
        <f t="shared" si="20"/>
        <v/>
      </c>
      <c r="V85" s="26"/>
      <c r="W85" s="23"/>
      <c r="X85" s="24"/>
      <c r="Y85" s="54">
        <f t="shared" si="21"/>
        <v>0</v>
      </c>
      <c r="Z85" s="54">
        <f t="shared" si="22"/>
        <v>0</v>
      </c>
      <c r="AA85" s="54" t="str">
        <f t="shared" si="23"/>
        <v/>
      </c>
      <c r="AB85" s="55">
        <f t="shared" si="24"/>
        <v>0</v>
      </c>
      <c r="AC85" s="55">
        <f t="shared" si="25"/>
        <v>0</v>
      </c>
    </row>
    <row r="86" spans="1:29" ht="25.2" customHeight="1" x14ac:dyDescent="0.2">
      <c r="A86" s="27">
        <f t="shared" si="15"/>
        <v>75</v>
      </c>
      <c r="B86" s="51" t="str">
        <f t="shared" si="17"/>
        <v/>
      </c>
      <c r="C86" s="29"/>
      <c r="D86" s="21" t="str">
        <f t="shared" si="18"/>
        <v/>
      </c>
      <c r="E86" s="21" t="str">
        <f t="shared" si="19"/>
        <v/>
      </c>
      <c r="F86" s="129"/>
      <c r="G86" s="132"/>
      <c r="H86" s="21" t="str">
        <f t="shared" si="16"/>
        <v/>
      </c>
      <c r="I86" s="76" t="str">
        <f>IF(H86="","",※編集不可※選択項目!$F$2)</f>
        <v/>
      </c>
      <c r="J86" s="20"/>
      <c r="K86" s="76" t="str">
        <f>IF(H86="","",※編集不可※選択項目!$G$2)</f>
        <v/>
      </c>
      <c r="L86" s="20"/>
      <c r="M86" s="20"/>
      <c r="N86" s="20"/>
      <c r="O86" s="22"/>
      <c r="P86" s="91"/>
      <c r="Q86" s="132"/>
      <c r="R86" s="136"/>
      <c r="S86" s="112"/>
      <c r="T86" s="113"/>
      <c r="U86" s="140" t="str">
        <f t="shared" si="20"/>
        <v/>
      </c>
      <c r="V86" s="26"/>
      <c r="W86" s="23"/>
      <c r="X86" s="24"/>
      <c r="Y86" s="54">
        <f t="shared" si="21"/>
        <v>0</v>
      </c>
      <c r="Z86" s="54">
        <f t="shared" si="22"/>
        <v>0</v>
      </c>
      <c r="AA86" s="54" t="str">
        <f t="shared" si="23"/>
        <v/>
      </c>
      <c r="AB86" s="55">
        <f t="shared" si="24"/>
        <v>0</v>
      </c>
      <c r="AC86" s="55">
        <f t="shared" si="25"/>
        <v>0</v>
      </c>
    </row>
    <row r="87" spans="1:29" ht="25.2" customHeight="1" x14ac:dyDescent="0.2">
      <c r="A87" s="27">
        <f t="shared" si="15"/>
        <v>76</v>
      </c>
      <c r="B87" s="51" t="str">
        <f t="shared" si="17"/>
        <v/>
      </c>
      <c r="C87" s="29"/>
      <c r="D87" s="21" t="str">
        <f t="shared" si="18"/>
        <v/>
      </c>
      <c r="E87" s="21" t="str">
        <f t="shared" si="19"/>
        <v/>
      </c>
      <c r="F87" s="129"/>
      <c r="G87" s="132"/>
      <c r="H87" s="21" t="str">
        <f t="shared" si="16"/>
        <v/>
      </c>
      <c r="I87" s="76" t="str">
        <f>IF(H87="","",※編集不可※選択項目!$F$2)</f>
        <v/>
      </c>
      <c r="J87" s="20"/>
      <c r="K87" s="76" t="str">
        <f>IF(H87="","",※編集不可※選択項目!$G$2)</f>
        <v/>
      </c>
      <c r="L87" s="20"/>
      <c r="M87" s="20"/>
      <c r="N87" s="20"/>
      <c r="O87" s="22"/>
      <c r="P87" s="91"/>
      <c r="Q87" s="132"/>
      <c r="R87" s="136"/>
      <c r="S87" s="112"/>
      <c r="T87" s="113"/>
      <c r="U87" s="140" t="str">
        <f t="shared" si="20"/>
        <v/>
      </c>
      <c r="V87" s="26"/>
      <c r="W87" s="23"/>
      <c r="X87" s="24"/>
      <c r="Y87" s="54">
        <f t="shared" si="21"/>
        <v>0</v>
      </c>
      <c r="Z87" s="54">
        <f t="shared" si="22"/>
        <v>0</v>
      </c>
      <c r="AA87" s="54" t="str">
        <f t="shared" si="23"/>
        <v/>
      </c>
      <c r="AB87" s="55">
        <f t="shared" si="24"/>
        <v>0</v>
      </c>
      <c r="AC87" s="55">
        <f t="shared" si="25"/>
        <v>0</v>
      </c>
    </row>
    <row r="88" spans="1:29" ht="25.2" customHeight="1" x14ac:dyDescent="0.2">
      <c r="A88" s="27">
        <f t="shared" si="15"/>
        <v>77</v>
      </c>
      <c r="B88" s="51" t="str">
        <f t="shared" si="17"/>
        <v/>
      </c>
      <c r="C88" s="29"/>
      <c r="D88" s="21" t="str">
        <f t="shared" si="18"/>
        <v/>
      </c>
      <c r="E88" s="21" t="str">
        <f t="shared" si="19"/>
        <v/>
      </c>
      <c r="F88" s="129"/>
      <c r="G88" s="132"/>
      <c r="H88" s="21" t="str">
        <f t="shared" si="16"/>
        <v/>
      </c>
      <c r="I88" s="76" t="str">
        <f>IF(H88="","",※編集不可※選択項目!$F$2)</f>
        <v/>
      </c>
      <c r="J88" s="20"/>
      <c r="K88" s="76" t="str">
        <f>IF(H88="","",※編集不可※選択項目!$G$2)</f>
        <v/>
      </c>
      <c r="L88" s="20"/>
      <c r="M88" s="20"/>
      <c r="N88" s="20"/>
      <c r="O88" s="22"/>
      <c r="P88" s="91"/>
      <c r="Q88" s="132"/>
      <c r="R88" s="136"/>
      <c r="S88" s="112"/>
      <c r="T88" s="113"/>
      <c r="U88" s="140" t="str">
        <f t="shared" si="20"/>
        <v/>
      </c>
      <c r="V88" s="26"/>
      <c r="W88" s="23"/>
      <c r="X88" s="24"/>
      <c r="Y88" s="54">
        <f t="shared" si="21"/>
        <v>0</v>
      </c>
      <c r="Z88" s="54">
        <f t="shared" si="22"/>
        <v>0</v>
      </c>
      <c r="AA88" s="54" t="str">
        <f t="shared" si="23"/>
        <v/>
      </c>
      <c r="AB88" s="55">
        <f t="shared" si="24"/>
        <v>0</v>
      </c>
      <c r="AC88" s="55">
        <f t="shared" si="25"/>
        <v>0</v>
      </c>
    </row>
    <row r="89" spans="1:29" ht="25.2" customHeight="1" x14ac:dyDescent="0.2">
      <c r="A89" s="27">
        <f t="shared" si="15"/>
        <v>78</v>
      </c>
      <c r="B89" s="51" t="str">
        <f t="shared" si="17"/>
        <v/>
      </c>
      <c r="C89" s="29"/>
      <c r="D89" s="21" t="str">
        <f t="shared" si="18"/>
        <v/>
      </c>
      <c r="E89" s="21" t="str">
        <f t="shared" si="19"/>
        <v/>
      </c>
      <c r="F89" s="129"/>
      <c r="G89" s="132"/>
      <c r="H89" s="21" t="str">
        <f t="shared" si="16"/>
        <v/>
      </c>
      <c r="I89" s="76" t="str">
        <f>IF(H89="","",※編集不可※選択項目!$F$2)</f>
        <v/>
      </c>
      <c r="J89" s="20"/>
      <c r="K89" s="76" t="str">
        <f>IF(H89="","",※編集不可※選択項目!$G$2)</f>
        <v/>
      </c>
      <c r="L89" s="20"/>
      <c r="M89" s="20"/>
      <c r="N89" s="20"/>
      <c r="O89" s="22"/>
      <c r="P89" s="91"/>
      <c r="Q89" s="132"/>
      <c r="R89" s="136"/>
      <c r="S89" s="112"/>
      <c r="T89" s="113"/>
      <c r="U89" s="140" t="str">
        <f t="shared" si="20"/>
        <v/>
      </c>
      <c r="V89" s="26"/>
      <c r="W89" s="23"/>
      <c r="X89" s="24"/>
      <c r="Y89" s="54">
        <f t="shared" si="21"/>
        <v>0</v>
      </c>
      <c r="Z89" s="54">
        <f t="shared" si="22"/>
        <v>0</v>
      </c>
      <c r="AA89" s="54" t="str">
        <f t="shared" si="23"/>
        <v/>
      </c>
      <c r="AB89" s="55">
        <f t="shared" si="24"/>
        <v>0</v>
      </c>
      <c r="AC89" s="55">
        <f t="shared" si="25"/>
        <v>0</v>
      </c>
    </row>
    <row r="90" spans="1:29" ht="25.2" customHeight="1" x14ac:dyDescent="0.2">
      <c r="A90" s="27">
        <f t="shared" si="15"/>
        <v>79</v>
      </c>
      <c r="B90" s="51" t="str">
        <f t="shared" si="17"/>
        <v/>
      </c>
      <c r="C90" s="29"/>
      <c r="D90" s="21" t="str">
        <f t="shared" si="18"/>
        <v/>
      </c>
      <c r="E90" s="21" t="str">
        <f t="shared" si="19"/>
        <v/>
      </c>
      <c r="F90" s="129"/>
      <c r="G90" s="132"/>
      <c r="H90" s="21" t="str">
        <f t="shared" si="16"/>
        <v/>
      </c>
      <c r="I90" s="76" t="str">
        <f>IF(H90="","",※編集不可※選択項目!$F$2)</f>
        <v/>
      </c>
      <c r="J90" s="20"/>
      <c r="K90" s="76" t="str">
        <f>IF(H90="","",※編集不可※選択項目!$G$2)</f>
        <v/>
      </c>
      <c r="L90" s="20"/>
      <c r="M90" s="20"/>
      <c r="N90" s="20"/>
      <c r="O90" s="22"/>
      <c r="P90" s="91"/>
      <c r="Q90" s="132"/>
      <c r="R90" s="136"/>
      <c r="S90" s="112"/>
      <c r="T90" s="113"/>
      <c r="U90" s="140" t="str">
        <f t="shared" si="20"/>
        <v/>
      </c>
      <c r="V90" s="26"/>
      <c r="W90" s="23"/>
      <c r="X90" s="24"/>
      <c r="Y90" s="54">
        <f t="shared" si="21"/>
        <v>0</v>
      </c>
      <c r="Z90" s="54">
        <f t="shared" si="22"/>
        <v>0</v>
      </c>
      <c r="AA90" s="54" t="str">
        <f t="shared" si="23"/>
        <v/>
      </c>
      <c r="AB90" s="55">
        <f t="shared" si="24"/>
        <v>0</v>
      </c>
      <c r="AC90" s="55">
        <f t="shared" si="25"/>
        <v>0</v>
      </c>
    </row>
    <row r="91" spans="1:29" ht="25.2" customHeight="1" x14ac:dyDescent="0.2">
      <c r="A91" s="27">
        <f t="shared" si="15"/>
        <v>80</v>
      </c>
      <c r="B91" s="51" t="str">
        <f t="shared" si="17"/>
        <v/>
      </c>
      <c r="C91" s="29"/>
      <c r="D91" s="21" t="str">
        <f t="shared" si="18"/>
        <v/>
      </c>
      <c r="E91" s="21" t="str">
        <f t="shared" si="19"/>
        <v/>
      </c>
      <c r="F91" s="129"/>
      <c r="G91" s="132"/>
      <c r="H91" s="21" t="str">
        <f t="shared" si="16"/>
        <v/>
      </c>
      <c r="I91" s="76" t="str">
        <f>IF(H91="","",※編集不可※選択項目!$F$2)</f>
        <v/>
      </c>
      <c r="J91" s="20"/>
      <c r="K91" s="76" t="str">
        <f>IF(H91="","",※編集不可※選択項目!$G$2)</f>
        <v/>
      </c>
      <c r="L91" s="20"/>
      <c r="M91" s="20"/>
      <c r="N91" s="20"/>
      <c r="O91" s="22"/>
      <c r="P91" s="91"/>
      <c r="Q91" s="132"/>
      <c r="R91" s="136"/>
      <c r="S91" s="112"/>
      <c r="T91" s="113"/>
      <c r="U91" s="140" t="str">
        <f t="shared" si="20"/>
        <v/>
      </c>
      <c r="V91" s="26"/>
      <c r="W91" s="23"/>
      <c r="X91" s="24"/>
      <c r="Y91" s="54">
        <f t="shared" si="21"/>
        <v>0</v>
      </c>
      <c r="Z91" s="54">
        <f t="shared" si="22"/>
        <v>0</v>
      </c>
      <c r="AA91" s="54" t="str">
        <f t="shared" si="23"/>
        <v/>
      </c>
      <c r="AB91" s="55">
        <f t="shared" si="24"/>
        <v>0</v>
      </c>
      <c r="AC91" s="55">
        <f t="shared" si="25"/>
        <v>0</v>
      </c>
    </row>
    <row r="92" spans="1:29" ht="25.2" customHeight="1" x14ac:dyDescent="0.2">
      <c r="A92" s="27">
        <f t="shared" si="15"/>
        <v>81</v>
      </c>
      <c r="B92" s="51" t="str">
        <f t="shared" si="17"/>
        <v/>
      </c>
      <c r="C92" s="29"/>
      <c r="D92" s="21" t="str">
        <f t="shared" si="18"/>
        <v/>
      </c>
      <c r="E92" s="21" t="str">
        <f t="shared" si="19"/>
        <v/>
      </c>
      <c r="F92" s="129"/>
      <c r="G92" s="132"/>
      <c r="H92" s="21" t="str">
        <f t="shared" si="16"/>
        <v/>
      </c>
      <c r="I92" s="76" t="str">
        <f>IF(H92="","",※編集不可※選択項目!$F$2)</f>
        <v/>
      </c>
      <c r="J92" s="20"/>
      <c r="K92" s="76" t="str">
        <f>IF(H92="","",※編集不可※選択項目!$G$2)</f>
        <v/>
      </c>
      <c r="L92" s="20"/>
      <c r="M92" s="20"/>
      <c r="N92" s="20"/>
      <c r="O92" s="22"/>
      <c r="P92" s="91"/>
      <c r="Q92" s="132"/>
      <c r="R92" s="136"/>
      <c r="S92" s="112"/>
      <c r="T92" s="113"/>
      <c r="U92" s="140" t="str">
        <f t="shared" si="20"/>
        <v/>
      </c>
      <c r="V92" s="26"/>
      <c r="W92" s="23"/>
      <c r="X92" s="24"/>
      <c r="Y92" s="54">
        <f t="shared" si="21"/>
        <v>0</v>
      </c>
      <c r="Z92" s="54">
        <f t="shared" si="22"/>
        <v>0</v>
      </c>
      <c r="AA92" s="54" t="str">
        <f t="shared" si="23"/>
        <v/>
      </c>
      <c r="AB92" s="55">
        <f t="shared" si="24"/>
        <v>0</v>
      </c>
      <c r="AC92" s="55">
        <f t="shared" si="25"/>
        <v>0</v>
      </c>
    </row>
    <row r="93" spans="1:29" ht="25.2" customHeight="1" x14ac:dyDescent="0.2">
      <c r="A93" s="27">
        <f t="shared" si="15"/>
        <v>82</v>
      </c>
      <c r="B93" s="51" t="str">
        <f t="shared" si="17"/>
        <v/>
      </c>
      <c r="C93" s="29"/>
      <c r="D93" s="21" t="str">
        <f t="shared" si="18"/>
        <v/>
      </c>
      <c r="E93" s="21" t="str">
        <f t="shared" si="19"/>
        <v/>
      </c>
      <c r="F93" s="129"/>
      <c r="G93" s="132"/>
      <c r="H93" s="21" t="str">
        <f t="shared" si="16"/>
        <v/>
      </c>
      <c r="I93" s="76" t="str">
        <f>IF(H93="","",※編集不可※選択項目!$F$2)</f>
        <v/>
      </c>
      <c r="J93" s="20"/>
      <c r="K93" s="76" t="str">
        <f>IF(H93="","",※編集不可※選択項目!$G$2)</f>
        <v/>
      </c>
      <c r="L93" s="20"/>
      <c r="M93" s="20"/>
      <c r="N93" s="20"/>
      <c r="O93" s="22"/>
      <c r="P93" s="91"/>
      <c r="Q93" s="132"/>
      <c r="R93" s="136"/>
      <c r="S93" s="112"/>
      <c r="T93" s="113"/>
      <c r="U93" s="140" t="str">
        <f t="shared" si="20"/>
        <v/>
      </c>
      <c r="V93" s="26"/>
      <c r="W93" s="23"/>
      <c r="X93" s="24"/>
      <c r="Y93" s="54">
        <f t="shared" si="21"/>
        <v>0</v>
      </c>
      <c r="Z93" s="54">
        <f t="shared" si="22"/>
        <v>0</v>
      </c>
      <c r="AA93" s="54" t="str">
        <f t="shared" si="23"/>
        <v/>
      </c>
      <c r="AB93" s="55">
        <f t="shared" si="24"/>
        <v>0</v>
      </c>
      <c r="AC93" s="55">
        <f t="shared" si="25"/>
        <v>0</v>
      </c>
    </row>
    <row r="94" spans="1:29" ht="25.2" customHeight="1" x14ac:dyDescent="0.2">
      <c r="A94" s="27">
        <f t="shared" si="15"/>
        <v>83</v>
      </c>
      <c r="B94" s="51" t="str">
        <f t="shared" si="17"/>
        <v/>
      </c>
      <c r="C94" s="29"/>
      <c r="D94" s="21" t="str">
        <f t="shared" si="18"/>
        <v/>
      </c>
      <c r="E94" s="21" t="str">
        <f t="shared" si="19"/>
        <v/>
      </c>
      <c r="F94" s="129"/>
      <c r="G94" s="132"/>
      <c r="H94" s="21" t="str">
        <f t="shared" si="16"/>
        <v/>
      </c>
      <c r="I94" s="76" t="str">
        <f>IF(H94="","",※編集不可※選択項目!$F$2)</f>
        <v/>
      </c>
      <c r="J94" s="20"/>
      <c r="K94" s="76" t="str">
        <f>IF(H94="","",※編集不可※選択項目!$G$2)</f>
        <v/>
      </c>
      <c r="L94" s="20"/>
      <c r="M94" s="20"/>
      <c r="N94" s="20"/>
      <c r="O94" s="22"/>
      <c r="P94" s="91"/>
      <c r="Q94" s="132"/>
      <c r="R94" s="136"/>
      <c r="S94" s="112"/>
      <c r="T94" s="113"/>
      <c r="U94" s="140" t="str">
        <f t="shared" si="20"/>
        <v/>
      </c>
      <c r="V94" s="26"/>
      <c r="W94" s="23"/>
      <c r="X94" s="24"/>
      <c r="Y94" s="54">
        <f t="shared" si="21"/>
        <v>0</v>
      </c>
      <c r="Z94" s="54">
        <f t="shared" si="22"/>
        <v>0</v>
      </c>
      <c r="AA94" s="54" t="str">
        <f t="shared" si="23"/>
        <v/>
      </c>
      <c r="AB94" s="55">
        <f t="shared" si="24"/>
        <v>0</v>
      </c>
      <c r="AC94" s="55">
        <f t="shared" si="25"/>
        <v>0</v>
      </c>
    </row>
    <row r="95" spans="1:29" ht="25.2" customHeight="1" x14ac:dyDescent="0.2">
      <c r="A95" s="27">
        <f t="shared" si="15"/>
        <v>84</v>
      </c>
      <c r="B95" s="51" t="str">
        <f t="shared" si="17"/>
        <v/>
      </c>
      <c r="C95" s="29"/>
      <c r="D95" s="21" t="str">
        <f t="shared" si="18"/>
        <v/>
      </c>
      <c r="E95" s="21" t="str">
        <f t="shared" si="19"/>
        <v/>
      </c>
      <c r="F95" s="129"/>
      <c r="G95" s="132"/>
      <c r="H95" s="21" t="str">
        <f t="shared" si="16"/>
        <v/>
      </c>
      <c r="I95" s="76" t="str">
        <f>IF(H95="","",※編集不可※選択項目!$F$2)</f>
        <v/>
      </c>
      <c r="J95" s="20"/>
      <c r="K95" s="76" t="str">
        <f>IF(H95="","",※編集不可※選択項目!$G$2)</f>
        <v/>
      </c>
      <c r="L95" s="20"/>
      <c r="M95" s="20"/>
      <c r="N95" s="20"/>
      <c r="O95" s="22"/>
      <c r="P95" s="91"/>
      <c r="Q95" s="132"/>
      <c r="R95" s="136"/>
      <c r="S95" s="112"/>
      <c r="T95" s="113"/>
      <c r="U95" s="140" t="str">
        <f t="shared" si="20"/>
        <v/>
      </c>
      <c r="V95" s="26"/>
      <c r="W95" s="23"/>
      <c r="X95" s="24"/>
      <c r="Y95" s="54">
        <f t="shared" si="21"/>
        <v>0</v>
      </c>
      <c r="Z95" s="54">
        <f t="shared" si="22"/>
        <v>0</v>
      </c>
      <c r="AA95" s="54" t="str">
        <f t="shared" si="23"/>
        <v/>
      </c>
      <c r="AB95" s="55">
        <f t="shared" si="24"/>
        <v>0</v>
      </c>
      <c r="AC95" s="55">
        <f t="shared" si="25"/>
        <v>0</v>
      </c>
    </row>
    <row r="96" spans="1:29" ht="25.2" customHeight="1" x14ac:dyDescent="0.2">
      <c r="A96" s="27">
        <f t="shared" si="15"/>
        <v>85</v>
      </c>
      <c r="B96" s="51" t="str">
        <f t="shared" si="17"/>
        <v/>
      </c>
      <c r="C96" s="29"/>
      <c r="D96" s="21" t="str">
        <f t="shared" si="18"/>
        <v/>
      </c>
      <c r="E96" s="21" t="str">
        <f t="shared" si="19"/>
        <v/>
      </c>
      <c r="F96" s="129"/>
      <c r="G96" s="132"/>
      <c r="H96" s="21" t="str">
        <f t="shared" si="16"/>
        <v/>
      </c>
      <c r="I96" s="76" t="str">
        <f>IF(H96="","",※編集不可※選択項目!$F$2)</f>
        <v/>
      </c>
      <c r="J96" s="20"/>
      <c r="K96" s="76" t="str">
        <f>IF(H96="","",※編集不可※選択項目!$G$2)</f>
        <v/>
      </c>
      <c r="L96" s="20"/>
      <c r="M96" s="20"/>
      <c r="N96" s="20"/>
      <c r="O96" s="22"/>
      <c r="P96" s="91"/>
      <c r="Q96" s="132"/>
      <c r="R96" s="136"/>
      <c r="S96" s="112"/>
      <c r="T96" s="113"/>
      <c r="U96" s="140" t="str">
        <f t="shared" si="20"/>
        <v/>
      </c>
      <c r="V96" s="26"/>
      <c r="W96" s="23"/>
      <c r="X96" s="24"/>
      <c r="Y96" s="54">
        <f t="shared" si="21"/>
        <v>0</v>
      </c>
      <c r="Z96" s="54">
        <f t="shared" si="22"/>
        <v>0</v>
      </c>
      <c r="AA96" s="54" t="str">
        <f t="shared" si="23"/>
        <v/>
      </c>
      <c r="AB96" s="55">
        <f t="shared" si="24"/>
        <v>0</v>
      </c>
      <c r="AC96" s="55">
        <f t="shared" si="25"/>
        <v>0</v>
      </c>
    </row>
    <row r="97" spans="1:29" ht="25.2" customHeight="1" x14ac:dyDescent="0.2">
      <c r="A97" s="27">
        <f t="shared" si="15"/>
        <v>86</v>
      </c>
      <c r="B97" s="51" t="str">
        <f t="shared" si="17"/>
        <v/>
      </c>
      <c r="C97" s="29"/>
      <c r="D97" s="21" t="str">
        <f t="shared" si="18"/>
        <v/>
      </c>
      <c r="E97" s="21" t="str">
        <f t="shared" si="19"/>
        <v/>
      </c>
      <c r="F97" s="129"/>
      <c r="G97" s="132"/>
      <c r="H97" s="21" t="str">
        <f t="shared" si="16"/>
        <v/>
      </c>
      <c r="I97" s="76" t="str">
        <f>IF(H97="","",※編集不可※選択項目!$F$2)</f>
        <v/>
      </c>
      <c r="J97" s="20"/>
      <c r="K97" s="76" t="str">
        <f>IF(H97="","",※編集不可※選択項目!$G$2)</f>
        <v/>
      </c>
      <c r="L97" s="20"/>
      <c r="M97" s="20"/>
      <c r="N97" s="20"/>
      <c r="O97" s="22"/>
      <c r="P97" s="91"/>
      <c r="Q97" s="132"/>
      <c r="R97" s="136"/>
      <c r="S97" s="112"/>
      <c r="T97" s="113"/>
      <c r="U97" s="140" t="str">
        <f t="shared" si="20"/>
        <v/>
      </c>
      <c r="V97" s="26"/>
      <c r="W97" s="23"/>
      <c r="X97" s="24"/>
      <c r="Y97" s="54">
        <f t="shared" si="21"/>
        <v>0</v>
      </c>
      <c r="Z97" s="54">
        <f t="shared" si="22"/>
        <v>0</v>
      </c>
      <c r="AA97" s="54" t="str">
        <f t="shared" si="23"/>
        <v/>
      </c>
      <c r="AB97" s="55">
        <f t="shared" si="24"/>
        <v>0</v>
      </c>
      <c r="AC97" s="55">
        <f t="shared" si="25"/>
        <v>0</v>
      </c>
    </row>
    <row r="98" spans="1:29" ht="25.2" customHeight="1" x14ac:dyDescent="0.2">
      <c r="A98" s="27">
        <f t="shared" si="15"/>
        <v>87</v>
      </c>
      <c r="B98" s="51" t="str">
        <f t="shared" si="17"/>
        <v/>
      </c>
      <c r="C98" s="29"/>
      <c r="D98" s="21" t="str">
        <f t="shared" si="18"/>
        <v/>
      </c>
      <c r="E98" s="21" t="str">
        <f t="shared" si="19"/>
        <v/>
      </c>
      <c r="F98" s="129"/>
      <c r="G98" s="132"/>
      <c r="H98" s="21" t="str">
        <f t="shared" si="16"/>
        <v/>
      </c>
      <c r="I98" s="76" t="str">
        <f>IF(H98="","",※編集不可※選択項目!$F$2)</f>
        <v/>
      </c>
      <c r="J98" s="20"/>
      <c r="K98" s="76" t="str">
        <f>IF(H98="","",※編集不可※選択項目!$G$2)</f>
        <v/>
      </c>
      <c r="L98" s="20"/>
      <c r="M98" s="20"/>
      <c r="N98" s="20"/>
      <c r="O98" s="22"/>
      <c r="P98" s="91"/>
      <c r="Q98" s="132"/>
      <c r="R98" s="136"/>
      <c r="S98" s="112"/>
      <c r="T98" s="113"/>
      <c r="U98" s="140" t="str">
        <f t="shared" si="20"/>
        <v/>
      </c>
      <c r="V98" s="26"/>
      <c r="W98" s="23"/>
      <c r="X98" s="24"/>
      <c r="Y98" s="54">
        <f t="shared" si="21"/>
        <v>0</v>
      </c>
      <c r="Z98" s="54">
        <f t="shared" si="22"/>
        <v>0</v>
      </c>
      <c r="AA98" s="54" t="str">
        <f t="shared" si="23"/>
        <v/>
      </c>
      <c r="AB98" s="55">
        <f t="shared" si="24"/>
        <v>0</v>
      </c>
      <c r="AC98" s="55">
        <f t="shared" si="25"/>
        <v>0</v>
      </c>
    </row>
    <row r="99" spans="1:29" ht="25.2" customHeight="1" x14ac:dyDescent="0.2">
      <c r="A99" s="27">
        <f t="shared" si="15"/>
        <v>88</v>
      </c>
      <c r="B99" s="51" t="str">
        <f t="shared" si="17"/>
        <v/>
      </c>
      <c r="C99" s="29"/>
      <c r="D99" s="21" t="str">
        <f t="shared" si="18"/>
        <v/>
      </c>
      <c r="E99" s="21" t="str">
        <f t="shared" si="19"/>
        <v/>
      </c>
      <c r="F99" s="129"/>
      <c r="G99" s="132"/>
      <c r="H99" s="21" t="str">
        <f t="shared" si="16"/>
        <v/>
      </c>
      <c r="I99" s="76" t="str">
        <f>IF(H99="","",※編集不可※選択項目!$F$2)</f>
        <v/>
      </c>
      <c r="J99" s="20"/>
      <c r="K99" s="76" t="str">
        <f>IF(H99="","",※編集不可※選択項目!$G$2)</f>
        <v/>
      </c>
      <c r="L99" s="20"/>
      <c r="M99" s="20"/>
      <c r="N99" s="20"/>
      <c r="O99" s="22"/>
      <c r="P99" s="91"/>
      <c r="Q99" s="132"/>
      <c r="R99" s="136"/>
      <c r="S99" s="112"/>
      <c r="T99" s="113"/>
      <c r="U99" s="140" t="str">
        <f t="shared" si="20"/>
        <v/>
      </c>
      <c r="V99" s="26"/>
      <c r="W99" s="23"/>
      <c r="X99" s="24"/>
      <c r="Y99" s="54">
        <f t="shared" si="21"/>
        <v>0</v>
      </c>
      <c r="Z99" s="54">
        <f t="shared" si="22"/>
        <v>0</v>
      </c>
      <c r="AA99" s="54" t="str">
        <f t="shared" si="23"/>
        <v/>
      </c>
      <c r="AB99" s="55">
        <f t="shared" si="24"/>
        <v>0</v>
      </c>
      <c r="AC99" s="55">
        <f t="shared" si="25"/>
        <v>0</v>
      </c>
    </row>
    <row r="100" spans="1:29" ht="25.2" customHeight="1" x14ac:dyDescent="0.2">
      <c r="A100" s="27">
        <f t="shared" si="15"/>
        <v>89</v>
      </c>
      <c r="B100" s="51" t="str">
        <f t="shared" si="17"/>
        <v/>
      </c>
      <c r="C100" s="29"/>
      <c r="D100" s="21" t="str">
        <f t="shared" si="18"/>
        <v/>
      </c>
      <c r="E100" s="21" t="str">
        <f t="shared" si="19"/>
        <v/>
      </c>
      <c r="F100" s="129"/>
      <c r="G100" s="132"/>
      <c r="H100" s="21" t="str">
        <f t="shared" si="16"/>
        <v/>
      </c>
      <c r="I100" s="76" t="str">
        <f>IF(H100="","",※編集不可※選択項目!$F$2)</f>
        <v/>
      </c>
      <c r="J100" s="20"/>
      <c r="K100" s="76" t="str">
        <f>IF(H100="","",※編集不可※選択項目!$G$2)</f>
        <v/>
      </c>
      <c r="L100" s="20"/>
      <c r="M100" s="20"/>
      <c r="N100" s="20"/>
      <c r="O100" s="22"/>
      <c r="P100" s="91"/>
      <c r="Q100" s="132"/>
      <c r="R100" s="136"/>
      <c r="S100" s="112"/>
      <c r="T100" s="113"/>
      <c r="U100" s="140" t="str">
        <f t="shared" si="20"/>
        <v/>
      </c>
      <c r="V100" s="26"/>
      <c r="W100" s="23"/>
      <c r="X100" s="24"/>
      <c r="Y100" s="54">
        <f t="shared" si="21"/>
        <v>0</v>
      </c>
      <c r="Z100" s="54">
        <f t="shared" si="22"/>
        <v>0</v>
      </c>
      <c r="AA100" s="54" t="str">
        <f t="shared" si="23"/>
        <v/>
      </c>
      <c r="AB100" s="55">
        <f t="shared" si="24"/>
        <v>0</v>
      </c>
      <c r="AC100" s="55">
        <f t="shared" si="25"/>
        <v>0</v>
      </c>
    </row>
    <row r="101" spans="1:29" ht="25.2" customHeight="1" x14ac:dyDescent="0.2">
      <c r="A101" s="27">
        <f t="shared" si="15"/>
        <v>90</v>
      </c>
      <c r="B101" s="51" t="str">
        <f t="shared" si="17"/>
        <v/>
      </c>
      <c r="C101" s="29"/>
      <c r="D101" s="21" t="str">
        <f t="shared" si="18"/>
        <v/>
      </c>
      <c r="E101" s="21" t="str">
        <f t="shared" si="19"/>
        <v/>
      </c>
      <c r="F101" s="129"/>
      <c r="G101" s="132"/>
      <c r="H101" s="21" t="str">
        <f t="shared" si="16"/>
        <v/>
      </c>
      <c r="I101" s="76" t="str">
        <f>IF(H101="","",※編集不可※選択項目!$F$2)</f>
        <v/>
      </c>
      <c r="J101" s="20"/>
      <c r="K101" s="76" t="str">
        <f>IF(H101="","",※編集不可※選択項目!$G$2)</f>
        <v/>
      </c>
      <c r="L101" s="20"/>
      <c r="M101" s="20"/>
      <c r="N101" s="20"/>
      <c r="O101" s="22"/>
      <c r="P101" s="91"/>
      <c r="Q101" s="132"/>
      <c r="R101" s="136"/>
      <c r="S101" s="112"/>
      <c r="T101" s="113"/>
      <c r="U101" s="140" t="str">
        <f t="shared" si="20"/>
        <v/>
      </c>
      <c r="V101" s="26"/>
      <c r="W101" s="23"/>
      <c r="X101" s="24"/>
      <c r="Y101" s="54">
        <f t="shared" si="21"/>
        <v>0</v>
      </c>
      <c r="Z101" s="54">
        <f t="shared" si="22"/>
        <v>0</v>
      </c>
      <c r="AA101" s="54" t="str">
        <f t="shared" si="23"/>
        <v/>
      </c>
      <c r="AB101" s="55">
        <f t="shared" si="24"/>
        <v>0</v>
      </c>
      <c r="AC101" s="55">
        <f t="shared" si="25"/>
        <v>0</v>
      </c>
    </row>
    <row r="102" spans="1:29" ht="25.2" customHeight="1" x14ac:dyDescent="0.2">
      <c r="A102" s="27">
        <f t="shared" si="15"/>
        <v>91</v>
      </c>
      <c r="B102" s="51" t="str">
        <f t="shared" si="17"/>
        <v/>
      </c>
      <c r="C102" s="29"/>
      <c r="D102" s="21" t="str">
        <f t="shared" si="18"/>
        <v/>
      </c>
      <c r="E102" s="21" t="str">
        <f t="shared" si="19"/>
        <v/>
      </c>
      <c r="F102" s="129"/>
      <c r="G102" s="132"/>
      <c r="H102" s="21" t="str">
        <f t="shared" si="16"/>
        <v/>
      </c>
      <c r="I102" s="76" t="str">
        <f>IF(H102="","",※編集不可※選択項目!$F$2)</f>
        <v/>
      </c>
      <c r="J102" s="20"/>
      <c r="K102" s="76" t="str">
        <f>IF(H102="","",※編集不可※選択項目!$G$2)</f>
        <v/>
      </c>
      <c r="L102" s="20"/>
      <c r="M102" s="20"/>
      <c r="N102" s="20"/>
      <c r="O102" s="22"/>
      <c r="P102" s="91"/>
      <c r="Q102" s="132"/>
      <c r="R102" s="136"/>
      <c r="S102" s="112"/>
      <c r="T102" s="113"/>
      <c r="U102" s="140" t="str">
        <f t="shared" si="20"/>
        <v/>
      </c>
      <c r="V102" s="26"/>
      <c r="W102" s="23"/>
      <c r="X102" s="24"/>
      <c r="Y102" s="54">
        <f t="shared" si="21"/>
        <v>0</v>
      </c>
      <c r="Z102" s="54">
        <f t="shared" si="22"/>
        <v>0</v>
      </c>
      <c r="AA102" s="54" t="str">
        <f t="shared" si="23"/>
        <v/>
      </c>
      <c r="AB102" s="55">
        <f t="shared" si="24"/>
        <v>0</v>
      </c>
      <c r="AC102" s="55">
        <f t="shared" si="25"/>
        <v>0</v>
      </c>
    </row>
    <row r="103" spans="1:29" ht="25.2" customHeight="1" x14ac:dyDescent="0.2">
      <c r="A103" s="27">
        <f t="shared" si="15"/>
        <v>92</v>
      </c>
      <c r="B103" s="51" t="str">
        <f t="shared" si="17"/>
        <v/>
      </c>
      <c r="C103" s="29"/>
      <c r="D103" s="21" t="str">
        <f t="shared" si="18"/>
        <v/>
      </c>
      <c r="E103" s="21" t="str">
        <f t="shared" si="19"/>
        <v/>
      </c>
      <c r="F103" s="129"/>
      <c r="G103" s="132"/>
      <c r="H103" s="21" t="str">
        <f t="shared" si="16"/>
        <v/>
      </c>
      <c r="I103" s="76" t="str">
        <f>IF(H103="","",※編集不可※選択項目!$F$2)</f>
        <v/>
      </c>
      <c r="J103" s="20"/>
      <c r="K103" s="76" t="str">
        <f>IF(H103="","",※編集不可※選択項目!$G$2)</f>
        <v/>
      </c>
      <c r="L103" s="20"/>
      <c r="M103" s="20"/>
      <c r="N103" s="20"/>
      <c r="O103" s="22"/>
      <c r="P103" s="91"/>
      <c r="Q103" s="132"/>
      <c r="R103" s="136"/>
      <c r="S103" s="112"/>
      <c r="T103" s="113"/>
      <c r="U103" s="140" t="str">
        <f t="shared" si="20"/>
        <v/>
      </c>
      <c r="V103" s="26"/>
      <c r="W103" s="23"/>
      <c r="X103" s="24"/>
      <c r="Y103" s="54">
        <f t="shared" si="21"/>
        <v>0</v>
      </c>
      <c r="Z103" s="54">
        <f t="shared" si="22"/>
        <v>0</v>
      </c>
      <c r="AA103" s="54" t="str">
        <f t="shared" si="23"/>
        <v/>
      </c>
      <c r="AB103" s="55">
        <f t="shared" si="24"/>
        <v>0</v>
      </c>
      <c r="AC103" s="55">
        <f t="shared" si="25"/>
        <v>0</v>
      </c>
    </row>
    <row r="104" spans="1:29" ht="25.2" customHeight="1" x14ac:dyDescent="0.2">
      <c r="A104" s="27">
        <f t="shared" si="15"/>
        <v>93</v>
      </c>
      <c r="B104" s="51" t="str">
        <f t="shared" si="17"/>
        <v/>
      </c>
      <c r="C104" s="29"/>
      <c r="D104" s="21" t="str">
        <f t="shared" si="18"/>
        <v/>
      </c>
      <c r="E104" s="21" t="str">
        <f t="shared" si="19"/>
        <v/>
      </c>
      <c r="F104" s="129"/>
      <c r="G104" s="132"/>
      <c r="H104" s="21" t="str">
        <f t="shared" si="16"/>
        <v/>
      </c>
      <c r="I104" s="76" t="str">
        <f>IF(H104="","",※編集不可※選択項目!$F$2)</f>
        <v/>
      </c>
      <c r="J104" s="20"/>
      <c r="K104" s="76" t="str">
        <f>IF(H104="","",※編集不可※選択項目!$G$2)</f>
        <v/>
      </c>
      <c r="L104" s="20"/>
      <c r="M104" s="20"/>
      <c r="N104" s="20"/>
      <c r="O104" s="22"/>
      <c r="P104" s="91"/>
      <c r="Q104" s="132"/>
      <c r="R104" s="136"/>
      <c r="S104" s="112"/>
      <c r="T104" s="113"/>
      <c r="U104" s="140" t="str">
        <f t="shared" si="20"/>
        <v/>
      </c>
      <c r="V104" s="26"/>
      <c r="W104" s="23"/>
      <c r="X104" s="24"/>
      <c r="Y104" s="54">
        <f t="shared" si="21"/>
        <v>0</v>
      </c>
      <c r="Z104" s="54">
        <f t="shared" si="22"/>
        <v>0</v>
      </c>
      <c r="AA104" s="54" t="str">
        <f t="shared" si="23"/>
        <v/>
      </c>
      <c r="AB104" s="55">
        <f t="shared" si="24"/>
        <v>0</v>
      </c>
      <c r="AC104" s="55">
        <f t="shared" si="25"/>
        <v>0</v>
      </c>
    </row>
    <row r="105" spans="1:29" ht="25.2" customHeight="1" x14ac:dyDescent="0.2">
      <c r="A105" s="27">
        <f t="shared" si="15"/>
        <v>94</v>
      </c>
      <c r="B105" s="51" t="str">
        <f t="shared" si="17"/>
        <v/>
      </c>
      <c r="C105" s="29"/>
      <c r="D105" s="21" t="str">
        <f t="shared" si="18"/>
        <v/>
      </c>
      <c r="E105" s="21" t="str">
        <f t="shared" si="19"/>
        <v/>
      </c>
      <c r="F105" s="129"/>
      <c r="G105" s="132"/>
      <c r="H105" s="21" t="str">
        <f t="shared" si="16"/>
        <v/>
      </c>
      <c r="I105" s="76" t="str">
        <f>IF(H105="","",※編集不可※選択項目!$F$2)</f>
        <v/>
      </c>
      <c r="J105" s="20"/>
      <c r="K105" s="76" t="str">
        <f>IF(H105="","",※編集不可※選択項目!$G$2)</f>
        <v/>
      </c>
      <c r="L105" s="20"/>
      <c r="M105" s="20"/>
      <c r="N105" s="20"/>
      <c r="O105" s="22"/>
      <c r="P105" s="91"/>
      <c r="Q105" s="132"/>
      <c r="R105" s="136"/>
      <c r="S105" s="112"/>
      <c r="T105" s="113"/>
      <c r="U105" s="140" t="str">
        <f t="shared" si="20"/>
        <v/>
      </c>
      <c r="V105" s="26"/>
      <c r="W105" s="23"/>
      <c r="X105" s="24"/>
      <c r="Y105" s="54">
        <f t="shared" si="21"/>
        <v>0</v>
      </c>
      <c r="Z105" s="54">
        <f t="shared" si="22"/>
        <v>0</v>
      </c>
      <c r="AA105" s="54" t="str">
        <f t="shared" si="23"/>
        <v/>
      </c>
      <c r="AB105" s="55">
        <f t="shared" si="24"/>
        <v>0</v>
      </c>
      <c r="AC105" s="55">
        <f t="shared" si="25"/>
        <v>0</v>
      </c>
    </row>
    <row r="106" spans="1:29" ht="25.2" customHeight="1" x14ac:dyDescent="0.2">
      <c r="A106" s="27">
        <f t="shared" si="15"/>
        <v>95</v>
      </c>
      <c r="B106" s="51" t="str">
        <f t="shared" si="17"/>
        <v/>
      </c>
      <c r="C106" s="29"/>
      <c r="D106" s="21" t="str">
        <f t="shared" si="18"/>
        <v/>
      </c>
      <c r="E106" s="21" t="str">
        <f t="shared" si="19"/>
        <v/>
      </c>
      <c r="F106" s="129"/>
      <c r="G106" s="132"/>
      <c r="H106" s="21" t="str">
        <f t="shared" si="16"/>
        <v/>
      </c>
      <c r="I106" s="76" t="str">
        <f>IF(H106="","",※編集不可※選択項目!$F$2)</f>
        <v/>
      </c>
      <c r="J106" s="20"/>
      <c r="K106" s="76" t="str">
        <f>IF(H106="","",※編集不可※選択項目!$G$2)</f>
        <v/>
      </c>
      <c r="L106" s="20"/>
      <c r="M106" s="20"/>
      <c r="N106" s="20"/>
      <c r="O106" s="22"/>
      <c r="P106" s="91"/>
      <c r="Q106" s="132"/>
      <c r="R106" s="136"/>
      <c r="S106" s="112"/>
      <c r="T106" s="113"/>
      <c r="U106" s="140" t="str">
        <f t="shared" si="20"/>
        <v/>
      </c>
      <c r="V106" s="26"/>
      <c r="W106" s="23"/>
      <c r="X106" s="24"/>
      <c r="Y106" s="54">
        <f t="shared" si="21"/>
        <v>0</v>
      </c>
      <c r="Z106" s="54">
        <f t="shared" si="22"/>
        <v>0</v>
      </c>
      <c r="AA106" s="54" t="str">
        <f t="shared" si="23"/>
        <v/>
      </c>
      <c r="AB106" s="55">
        <f t="shared" si="24"/>
        <v>0</v>
      </c>
      <c r="AC106" s="55">
        <f t="shared" si="25"/>
        <v>0</v>
      </c>
    </row>
    <row r="107" spans="1:29" ht="25.2" customHeight="1" x14ac:dyDescent="0.2">
      <c r="A107" s="27">
        <f t="shared" si="15"/>
        <v>96</v>
      </c>
      <c r="B107" s="51" t="str">
        <f t="shared" si="17"/>
        <v/>
      </c>
      <c r="C107" s="29"/>
      <c r="D107" s="21" t="str">
        <f t="shared" si="18"/>
        <v/>
      </c>
      <c r="E107" s="21" t="str">
        <f t="shared" si="19"/>
        <v/>
      </c>
      <c r="F107" s="129"/>
      <c r="G107" s="132"/>
      <c r="H107" s="21" t="str">
        <f t="shared" si="16"/>
        <v/>
      </c>
      <c r="I107" s="76" t="str">
        <f>IF(H107="","",※編集不可※選択項目!$F$2)</f>
        <v/>
      </c>
      <c r="J107" s="20"/>
      <c r="K107" s="76" t="str">
        <f>IF(H107="","",※編集不可※選択項目!$G$2)</f>
        <v/>
      </c>
      <c r="L107" s="20"/>
      <c r="M107" s="20"/>
      <c r="N107" s="20"/>
      <c r="O107" s="22"/>
      <c r="P107" s="91"/>
      <c r="Q107" s="132"/>
      <c r="R107" s="136"/>
      <c r="S107" s="112"/>
      <c r="T107" s="113"/>
      <c r="U107" s="140" t="str">
        <f t="shared" si="20"/>
        <v/>
      </c>
      <c r="V107" s="26"/>
      <c r="W107" s="23"/>
      <c r="X107" s="24"/>
      <c r="Y107" s="54">
        <f t="shared" si="21"/>
        <v>0</v>
      </c>
      <c r="Z107" s="54">
        <f t="shared" si="22"/>
        <v>0</v>
      </c>
      <c r="AA107" s="54" t="str">
        <f t="shared" si="23"/>
        <v/>
      </c>
      <c r="AB107" s="55">
        <f t="shared" si="24"/>
        <v>0</v>
      </c>
      <c r="AC107" s="55">
        <f t="shared" si="25"/>
        <v>0</v>
      </c>
    </row>
    <row r="108" spans="1:29" ht="25.2" customHeight="1" x14ac:dyDescent="0.2">
      <c r="A108" s="27">
        <f t="shared" si="15"/>
        <v>97</v>
      </c>
      <c r="B108" s="51" t="str">
        <f t="shared" si="17"/>
        <v/>
      </c>
      <c r="C108" s="29"/>
      <c r="D108" s="21" t="str">
        <f t="shared" si="18"/>
        <v/>
      </c>
      <c r="E108" s="21" t="str">
        <f t="shared" si="19"/>
        <v/>
      </c>
      <c r="F108" s="129"/>
      <c r="G108" s="132"/>
      <c r="H108" s="21" t="str">
        <f t="shared" si="16"/>
        <v/>
      </c>
      <c r="I108" s="76" t="str">
        <f>IF(H108="","",※編集不可※選択項目!$F$2)</f>
        <v/>
      </c>
      <c r="J108" s="20"/>
      <c r="K108" s="76" t="str">
        <f>IF(H108="","",※編集不可※選択項目!$G$2)</f>
        <v/>
      </c>
      <c r="L108" s="20"/>
      <c r="M108" s="20"/>
      <c r="N108" s="20"/>
      <c r="O108" s="22"/>
      <c r="P108" s="91"/>
      <c r="Q108" s="132"/>
      <c r="R108" s="136"/>
      <c r="S108" s="112"/>
      <c r="T108" s="113"/>
      <c r="U108" s="140" t="str">
        <f t="shared" si="20"/>
        <v/>
      </c>
      <c r="V108" s="26"/>
      <c r="W108" s="23"/>
      <c r="X108" s="24"/>
      <c r="Y108" s="54">
        <f t="shared" si="21"/>
        <v>0</v>
      </c>
      <c r="Z108" s="54">
        <f t="shared" si="22"/>
        <v>0</v>
      </c>
      <c r="AA108" s="54" t="str">
        <f t="shared" si="23"/>
        <v/>
      </c>
      <c r="AB108" s="55">
        <f t="shared" si="24"/>
        <v>0</v>
      </c>
      <c r="AC108" s="55">
        <f t="shared" si="25"/>
        <v>0</v>
      </c>
    </row>
    <row r="109" spans="1:29" ht="25.2" customHeight="1" x14ac:dyDescent="0.2">
      <c r="A109" s="27">
        <f t="shared" si="15"/>
        <v>98</v>
      </c>
      <c r="B109" s="51" t="str">
        <f t="shared" si="17"/>
        <v/>
      </c>
      <c r="C109" s="29"/>
      <c r="D109" s="21" t="str">
        <f t="shared" si="18"/>
        <v/>
      </c>
      <c r="E109" s="21" t="str">
        <f t="shared" si="19"/>
        <v/>
      </c>
      <c r="F109" s="129"/>
      <c r="G109" s="132"/>
      <c r="H109" s="21" t="str">
        <f t="shared" si="16"/>
        <v/>
      </c>
      <c r="I109" s="76" t="str">
        <f>IF(H109="","",※編集不可※選択項目!$F$2)</f>
        <v/>
      </c>
      <c r="J109" s="20"/>
      <c r="K109" s="76" t="str">
        <f>IF(H109="","",※編集不可※選択項目!$G$2)</f>
        <v/>
      </c>
      <c r="L109" s="20"/>
      <c r="M109" s="20"/>
      <c r="N109" s="20"/>
      <c r="O109" s="22"/>
      <c r="P109" s="91"/>
      <c r="Q109" s="132"/>
      <c r="R109" s="136"/>
      <c r="S109" s="112"/>
      <c r="T109" s="113"/>
      <c r="U109" s="140" t="str">
        <f t="shared" si="20"/>
        <v/>
      </c>
      <c r="V109" s="26"/>
      <c r="W109" s="23"/>
      <c r="X109" s="24"/>
      <c r="Y109" s="54">
        <f t="shared" si="21"/>
        <v>0</v>
      </c>
      <c r="Z109" s="54">
        <f t="shared" si="22"/>
        <v>0</v>
      </c>
      <c r="AA109" s="54" t="str">
        <f t="shared" si="23"/>
        <v/>
      </c>
      <c r="AB109" s="55">
        <f t="shared" si="24"/>
        <v>0</v>
      </c>
      <c r="AC109" s="55">
        <f t="shared" si="25"/>
        <v>0</v>
      </c>
    </row>
    <row r="110" spans="1:29" ht="25.2" customHeight="1" x14ac:dyDescent="0.2">
      <c r="A110" s="27">
        <f t="shared" si="15"/>
        <v>99</v>
      </c>
      <c r="B110" s="51" t="str">
        <f t="shared" si="17"/>
        <v/>
      </c>
      <c r="C110" s="29"/>
      <c r="D110" s="21" t="str">
        <f t="shared" si="18"/>
        <v/>
      </c>
      <c r="E110" s="21" t="str">
        <f t="shared" si="19"/>
        <v/>
      </c>
      <c r="F110" s="129"/>
      <c r="G110" s="132"/>
      <c r="H110" s="21" t="str">
        <f t="shared" si="16"/>
        <v/>
      </c>
      <c r="I110" s="76" t="str">
        <f>IF(H110="","",※編集不可※選択項目!$F$2)</f>
        <v/>
      </c>
      <c r="J110" s="20"/>
      <c r="K110" s="76" t="str">
        <f>IF(H110="","",※編集不可※選択項目!$G$2)</f>
        <v/>
      </c>
      <c r="L110" s="20"/>
      <c r="M110" s="20"/>
      <c r="N110" s="20"/>
      <c r="O110" s="22"/>
      <c r="P110" s="91"/>
      <c r="Q110" s="132"/>
      <c r="R110" s="136"/>
      <c r="S110" s="112"/>
      <c r="T110" s="113"/>
      <c r="U110" s="140" t="str">
        <f t="shared" si="20"/>
        <v/>
      </c>
      <c r="V110" s="26"/>
      <c r="W110" s="23"/>
      <c r="X110" s="24"/>
      <c r="Y110" s="54">
        <f t="shared" si="21"/>
        <v>0</v>
      </c>
      <c r="Z110" s="54">
        <f t="shared" si="22"/>
        <v>0</v>
      </c>
      <c r="AA110" s="54" t="str">
        <f t="shared" si="23"/>
        <v/>
      </c>
      <c r="AB110" s="55">
        <f t="shared" si="24"/>
        <v>0</v>
      </c>
      <c r="AC110" s="55">
        <f t="shared" si="25"/>
        <v>0</v>
      </c>
    </row>
    <row r="111" spans="1:29" ht="25.2" customHeight="1" thickBot="1" x14ac:dyDescent="0.25">
      <c r="A111" s="63">
        <f t="shared" si="15"/>
        <v>100</v>
      </c>
      <c r="B111" s="64" t="str">
        <f t="shared" si="17"/>
        <v/>
      </c>
      <c r="C111" s="65"/>
      <c r="D111" s="66" t="str">
        <f t="shared" si="18"/>
        <v/>
      </c>
      <c r="E111" s="66" t="str">
        <f t="shared" si="19"/>
        <v/>
      </c>
      <c r="F111" s="130"/>
      <c r="G111" s="133"/>
      <c r="H111" s="66" t="str">
        <f t="shared" si="16"/>
        <v/>
      </c>
      <c r="I111" s="77" t="str">
        <f>IF(H111="","",※編集不可※選択項目!$F$2)</f>
        <v/>
      </c>
      <c r="J111" s="67"/>
      <c r="K111" s="77" t="str">
        <f>IF(H111="","",※編集不可※選択項目!$G$2)</f>
        <v/>
      </c>
      <c r="L111" s="67"/>
      <c r="M111" s="67"/>
      <c r="N111" s="67"/>
      <c r="O111" s="68"/>
      <c r="P111" s="92"/>
      <c r="Q111" s="133"/>
      <c r="R111" s="137"/>
      <c r="S111" s="114"/>
      <c r="T111" s="115"/>
      <c r="U111" s="141" t="str">
        <f t="shared" si="20"/>
        <v/>
      </c>
      <c r="V111" s="26"/>
      <c r="W111" s="23"/>
      <c r="X111" s="24"/>
      <c r="Y111" s="54">
        <f t="shared" si="21"/>
        <v>0</v>
      </c>
      <c r="Z111" s="54">
        <f t="shared" si="22"/>
        <v>0</v>
      </c>
      <c r="AA111" s="54" t="str">
        <f t="shared" si="23"/>
        <v/>
      </c>
      <c r="AB111" s="55">
        <f t="shared" si="24"/>
        <v>0</v>
      </c>
      <c r="AC111" s="55">
        <f t="shared" si="25"/>
        <v>0</v>
      </c>
    </row>
    <row r="113" spans="25:29" x14ac:dyDescent="0.2">
      <c r="Y113" s="56">
        <f>SUM(Y12:Y111,Y7)</f>
        <v>0</v>
      </c>
      <c r="Z113" s="56">
        <f>SUM(Z12:Z111)</f>
        <v>0</v>
      </c>
      <c r="AA113" s="56"/>
      <c r="AB113" s="57">
        <f>IF(COUNTIF($AB$12:$AB$111,"&gt;1"),2,1)</f>
        <v>1</v>
      </c>
      <c r="AC113" s="57">
        <f>SUM(AC12:AC111)</f>
        <v>0</v>
      </c>
    </row>
    <row r="114" spans="25:29" x14ac:dyDescent="0.2">
      <c r="Z114" s="56">
        <f>SUM(Y113:Z113)</f>
        <v>0</v>
      </c>
    </row>
  </sheetData>
  <sheetProtection algorithmName="SHA-512" hashValue="pR+KOWBGh8T80c0focMoyk2Y7xVDlVfq+dgstB37g3e1MvS9PmRDCcP2atPLeGLjMZakpCbUNOofRuWz7xjJDg==" saltValue="yLDF3NKnYAt+sH037xKbXQ==" spinCount="100000" sheet="1" objects="1" scenarios="1" autoFilter="0"/>
  <autoFilter ref="A10:X111" xr:uid="{00000000-0009-0000-0000-000003000000}"/>
  <mergeCells count="34">
    <mergeCell ref="M9:M10"/>
    <mergeCell ref="Q9:Q10"/>
    <mergeCell ref="F9:F10"/>
    <mergeCell ref="K9:K10"/>
    <mergeCell ref="L9:L10"/>
    <mergeCell ref="G9:G10"/>
    <mergeCell ref="H9:H10"/>
    <mergeCell ref="I9:I10"/>
    <mergeCell ref="V9:X9"/>
    <mergeCell ref="R9:R10"/>
    <mergeCell ref="P9:P10"/>
    <mergeCell ref="S9:S10"/>
    <mergeCell ref="N6:O6"/>
    <mergeCell ref="N9:N10"/>
    <mergeCell ref="T9:T10"/>
    <mergeCell ref="U9:U10"/>
    <mergeCell ref="I1:K1"/>
    <mergeCell ref="A2:B2"/>
    <mergeCell ref="C2:D2"/>
    <mergeCell ref="F2:G2"/>
    <mergeCell ref="J2:K2"/>
    <mergeCell ref="A1:B1"/>
    <mergeCell ref="C1:G1"/>
    <mergeCell ref="J3:K3"/>
    <mergeCell ref="J4:K4"/>
    <mergeCell ref="E9:E10"/>
    <mergeCell ref="J9:J10"/>
    <mergeCell ref="B9:B10"/>
    <mergeCell ref="A9:A10"/>
    <mergeCell ref="C9:C10"/>
    <mergeCell ref="D9:D10"/>
    <mergeCell ref="A3:B3"/>
    <mergeCell ref="C3:E3"/>
    <mergeCell ref="A4:E4"/>
  </mergeCells>
  <phoneticPr fontId="8"/>
  <conditionalFormatting sqref="C3">
    <cfRule type="expression" dxfId="9" priority="1">
      <formula>AND($G$4&gt;0,C3="")</formula>
    </cfRule>
  </conditionalFormatting>
  <conditionalFormatting sqref="C2:D2 F2:G2 G3">
    <cfRule type="expression" dxfId="8" priority="17">
      <formula>AND($G$4&gt;0,C2="")</formula>
    </cfRule>
  </conditionalFormatting>
  <conditionalFormatting sqref="F12:G111 J12:J111 L12:O111">
    <cfRule type="expression" dxfId="7" priority="42">
      <formula>AND($C12&lt;&gt;"",F12="")</formula>
    </cfRule>
  </conditionalFormatting>
  <conditionalFormatting sqref="G12:G111">
    <cfRule type="expression" dxfId="6" priority="112">
      <formula>$AB12&gt;=2</formula>
    </cfRule>
  </conditionalFormatting>
  <conditionalFormatting sqref="J2">
    <cfRule type="expression" dxfId="5" priority="44">
      <formula>$Z$114&gt;=1</formula>
    </cfRule>
  </conditionalFormatting>
  <conditionalFormatting sqref="J3">
    <cfRule type="expression" dxfId="4" priority="45">
      <formula>$AB$113=2</formula>
    </cfRule>
  </conditionalFormatting>
  <conditionalFormatting sqref="J4">
    <cfRule type="expression" dxfId="3" priority="46">
      <formula>$AC$113&gt;=1</formula>
    </cfRule>
  </conditionalFormatting>
  <conditionalFormatting sqref="J12:J111 L12:L111">
    <cfRule type="expression" dxfId="2" priority="107">
      <formula>$AC12=1</formula>
    </cfRule>
  </conditionalFormatting>
  <conditionalFormatting sqref="Q12:Q111">
    <cfRule type="expression" dxfId="1" priority="2">
      <formula>COUNTIF(G12,"*■*")=0</formula>
    </cfRule>
    <cfRule type="expression" dxfId="0" priority="43">
      <formula>$Z12=1</formula>
    </cfRule>
  </conditionalFormatting>
  <dataValidations xWindow="485" yWindow="345" count="26">
    <dataValidation type="list" allowBlank="1" showInputMessage="1" showErrorMessage="1" sqref="V11:V111" xr:uid="{D9AD7A06-B1F6-47A1-B824-9884FE6BB3E1}">
      <formula1>$V$8</formula1>
    </dataValidation>
    <dataValidation allowBlank="1" showErrorMessage="1" prompt="販売会社ではなく、 「製造メーカー」名を入力してください。_x000a_ただし、「株式会社」や「有限会社」等は除いてください。" sqref="D11:E11" xr:uid="{0A658D6C-2107-4E79-A01F-1E6E89E2E690}"/>
    <dataValidation type="textLength" operator="lessThanOrEqual" allowBlank="1" showErrorMessage="1" error="40字以内で入力してください。" prompt="原則、カタログに記載の型番を入力してください。" sqref="G11" xr:uid="{A2FD0CCE-1AB8-49F9-9462-E14B42EBEB9B}">
      <formula1>40</formula1>
    </dataValidation>
    <dataValidation imeMode="disabled" allowBlank="1" showErrorMessage="1" prompt="基準値に対する性能値を記入してください。_x000a_※本ファイル内「基準値」シートを参照願います。_x000a_※基準値を満たしていない場合は行が赤く表示されます。" sqref="L11 J11" xr:uid="{813073BA-EE99-45AC-90E0-02816334C1A8}"/>
    <dataValidation type="textLength" operator="lessThanOrEqual" allowBlank="1" showInputMessage="1" showErrorMessage="1" error="40字以内で入力してください。" sqref="R11 F12:F111" xr:uid="{77F14D22-99FE-4824-AD77-3ABAE6E2B37F}">
      <formula1>40</formula1>
    </dataValidation>
    <dataValidation type="custom" imeMode="disabled" allowBlank="1" showErrorMessage="1" prompt="カタログ記載の内容を入力してください。" sqref="M11" xr:uid="{7F5B7E12-3026-4D75-932F-88FE4AF51CD2}">
      <formula1>M11*10=INT(M11*10)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CB707376-5EE6-4268-B505-066B3B96925F}">
      <formula1>255</formula1>
    </dataValidation>
    <dataValidation imeMode="fullKatakana" operator="lessThanOrEqual" allowBlank="1" showInputMessage="1" showErrorMessage="1" sqref="E2" xr:uid="{47B5EAC7-116F-49AD-B454-CCD6FF392802}"/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4E4126E8-A206-4F6F-8C8E-37AC93B67244}"/>
    <dataValidation type="textLength" operator="lessThanOrEqual" allowBlank="1" showErrorMessage="1" error="50字以内で入力してください。" prompt="50字以内で入力してください。" sqref="C2:D2" xr:uid="{7A0109ED-7C19-41D8-A4DC-644EBBE86D9D}">
      <formula1>50</formula1>
    </dataValidation>
    <dataValidation type="textLength" operator="lessThanOrEqual" allowBlank="1" showErrorMessage="1" error="40字以内で入力してください。" prompt="カタログ記載の「製品名」を入力してください。" sqref="F11" xr:uid="{0DEBC31F-2C68-4F05-ABDA-0087FC33D687}">
      <formula1>40</formula1>
    </dataValidation>
    <dataValidation type="custom" imeMode="disabled" allowBlank="1" showErrorMessage="1" prompt="カタログ記載の内容を入力してください。_x000a_※ジェネリンクの場合は、廃温水ありの場合の_x000a_燃料消費量を登録してください。" sqref="N11" xr:uid="{D7B51F89-7C0C-4FC5-97AC-6D55E99BC6E8}">
      <formula1>N11*10=INT(N11*10)</formula1>
    </dataValidation>
    <dataValidation type="textLength" allowBlank="1" showInputMessage="1" showErrorMessage="1" error="40字以内で入力してください。" sqref="R12:R111" xr:uid="{F16D8113-9C9B-4E07-8F90-257B2C6F1F6A}">
      <formula1>1</formula1>
      <formula2>40</formula2>
    </dataValidation>
    <dataValidation allowBlank="1" showInputMessage="1" sqref="Q9:Q10 S9:U9" xr:uid="{A9400DFC-1F98-46C3-8081-97B0FE97A878}"/>
    <dataValidation type="list" allowBlank="1" showInputMessage="1" showErrorMessage="1" sqref="S11" xr:uid="{FE1BB2C1-2665-4588-B577-EDBC0861A9C8}">
      <formula1>"✓"</formula1>
    </dataValidation>
    <dataValidation type="custom" allowBlank="1" showInputMessage="1" showErrorMessage="1" errorTitle="入力エラー" error="小数点第一位までの値を入力してください。" sqref="L12:N111 J12:J14 J16:J111" xr:uid="{BADADE01-4863-44F6-8B59-0E8D025D3B9C}">
      <formula1>J12*10=INT(J12*10)</formula1>
    </dataValidation>
    <dataValidation type="whole" allowBlank="1" showInputMessage="1" showErrorMessage="1" sqref="Q112:Q1048576 P6:P10 Q1:Q5" xr:uid="{FEF8B9B1-85DB-4B44-BABC-4FB9E7711955}">
      <formula1>1</formula1>
      <formula2>100000</formula2>
    </dataValidation>
    <dataValidation type="whole" allowBlank="1" showInputMessage="1" showErrorMessage="1" errorTitle="無効な入力" error="整数で値を入力して下さい。" sqref="P11" xr:uid="{09FDA380-1675-4DE2-80A5-E31F799A3940}">
      <formula1>1</formula1>
      <formula2>100000</formula2>
    </dataValidation>
    <dataValidation type="list" allowBlank="1" showInputMessage="1" showErrorMessage="1" sqref="W11:W111" xr:uid="{8BB2EEE9-974A-4EC6-BDB3-20B059BBCF3B}">
      <formula1>$W$7:$W$8</formula1>
    </dataValidation>
    <dataValidation type="textLength" operator="lessThanOrEqual" allowBlank="1" showErrorMessage="1" error="200字以内で入力してください。" prompt="200字以内で入力してください。" sqref="Q11" xr:uid="{9C998770-AB09-4FB0-B9F4-AD0FE07CACC0}">
      <formula1>200</formula1>
    </dataValidation>
    <dataValidation type="textLength" operator="lessThanOrEqual" allowBlank="1" showInputMessage="1" showErrorMessage="1" error="200字以内で入力してください。" sqref="Q12:Q111" xr:uid="{CE927ECE-53C4-41EB-9D4C-7CD922CAFA29}">
      <formula1>200</formula1>
    </dataValidation>
    <dataValidation type="textLength" operator="lessThanOrEqual" allowBlank="1" showErrorMessage="1" error="200文字以下で入力してください。" sqref="Q11:Q111" xr:uid="{87348342-A1E8-406B-9C1D-913E66A8109B}">
      <formula1>200</formula1>
    </dataValidation>
    <dataValidation type="custom" imeMode="disabled" allowBlank="1" showInputMessage="1" showErrorMessage="1" error="整数を入力してください。" sqref="P12:P111" xr:uid="{F703BA1B-CF19-41F4-8742-A103A73D9B4E}">
      <formula1>P12=INT(P12)</formula1>
    </dataValidation>
    <dataValidation type="list" allowBlank="1" showInputMessage="1" showErrorMessage="1" sqref="S12:S111 T11" xr:uid="{E5EB6877-00E7-493E-AF96-46B9E3CF891A}">
      <formula1>"そのまま,移動,自由記入"</formula1>
    </dataValidation>
    <dataValidation type="textLength" operator="lessThanOrEqual" allowBlank="1" showInputMessage="1" showErrorMessage="1" error="50字以内で入力してください。" sqref="G12:G111" xr:uid="{E4232E7F-95FC-4D77-B923-E0B7D142F79F}">
      <formula1>50</formula1>
    </dataValidation>
    <dataValidation type="list" allowBlank="1" showInputMessage="1" showErrorMessage="1" sqref="C3:E3" xr:uid="{5CFC82B3-AD31-4BBE-AFF0-FE09BF2D92B5}">
      <formula1>"あり,なし"</formula1>
    </dataValidation>
  </dataValidations>
  <pageMargins left="0.59055118110236227" right="0" top="0.78740157480314965" bottom="0" header="0.31496062992125984" footer="0.31496062992125984"/>
  <pageSetup paperSize="8" scale="30" fitToHeight="0" orientation="landscape" r:id="rId1"/>
  <headerFooter>
    <oddHeader>&amp;R&amp;"-,太字"&amp;36&amp;F</oddHeader>
  </headerFooter>
  <rowBreaks count="1" manualBreakCount="1">
    <brk id="61" max="2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85" yWindow="345" count="4">
        <x14:dataValidation type="list" allowBlank="1" showErrorMessage="1" error="プルダウンより選択してください。" prompt="「種別」をプルダウンにて選択してください。" xr:uid="{BF816065-6AD6-4666-8E1F-73AC93308361}">
          <x14:formula1>
            <xm:f>※編集不可※選択項目!$A$2:$A$5</xm:f>
          </x14:formula1>
          <xm:sqref>C12:C111</xm:sqref>
        </x14:dataValidation>
        <x14:dataValidation type="list" allowBlank="1" showInputMessage="1" showErrorMessage="1" xr:uid="{3E260B6B-9B56-4ED8-A192-930B24189A6B}">
          <x14:formula1>
            <xm:f>※編集不可※選択項目!$C$2:$C$5</xm:f>
          </x14:formula1>
          <xm:sqref>O12:O111</xm:sqref>
        </x14:dataValidation>
        <x14:dataValidation type="list" imeMode="disabled" allowBlank="1" showErrorMessage="1" prompt="単位を選択してください。" xr:uid="{D851A8AF-396C-4684-B65E-5ABFD7FAE2B7}">
          <x14:formula1>
            <xm:f>※編集不可※選択項目!$C$2:$C$5</xm:f>
          </x14:formula1>
          <xm:sqref>O11</xm:sqref>
        </x14:dataValidation>
        <x14:dataValidation type="list" allowBlank="1" showInputMessage="1" showErrorMessage="1" error="プルダウンより選択してください。" xr:uid="{C8DA1EB8-DD0C-41E1-871A-89478CE251A5}">
          <x14:formula1>
            <xm:f>※編集不可※選択項目!$B$2:$B$5</xm:f>
          </x14:formula1>
          <xm:sqref>H12:H111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"/>
  <sheetViews>
    <sheetView showGridLines="0" view="pageBreakPreview" zoomScaleNormal="85" zoomScaleSheetLayoutView="100" workbookViewId="0"/>
  </sheetViews>
  <sheetFormatPr defaultColWidth="9" defaultRowHeight="16.2" x14ac:dyDescent="0.2"/>
  <cols>
    <col min="1" max="2" width="7.69921875" style="1" customWidth="1"/>
    <col min="3" max="8" width="8" style="1" customWidth="1"/>
    <col min="9" max="9" width="9" style="1"/>
    <col min="10" max="10" width="14.59765625" style="1" customWidth="1"/>
    <col min="11" max="16384" width="9" style="1"/>
  </cols>
  <sheetData/>
  <sheetProtection algorithmName="SHA-512" hashValue="G6wQ0DtMH/EHJjac0gw+TD4WjLI4PggAWLvNzEgLb1Sk8ZGNrSZ7fV64aVMRcH2zDhlXiBYtqKP+c8R6NC9F1g==" saltValue="D9x090yredAgRDmB+/umDw==" spinCount="100000" sheet="1" objects="1" scenarios="1" selectLockedCells="1" selectUnlockedCells="1"/>
  <phoneticPr fontId="8"/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6785-3FD6-43CF-9892-5D81D8EF4142}">
  <sheetPr codeName="Sheet2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5" style="79" customWidth="1"/>
    <col min="2" max="2" width="86.69921875" style="79" customWidth="1"/>
    <col min="3" max="16384" width="9" style="79"/>
  </cols>
  <sheetData>
    <row r="1" spans="1:2" ht="30" customHeight="1" x14ac:dyDescent="0.2">
      <c r="A1" s="99" t="s">
        <v>63</v>
      </c>
    </row>
    <row r="2" spans="1:2" ht="22.5" customHeight="1" x14ac:dyDescent="0.2">
      <c r="A2" s="118" t="s">
        <v>64</v>
      </c>
      <c r="B2" s="98" t="s">
        <v>112</v>
      </c>
    </row>
    <row r="3" spans="1:2" ht="22.5" customHeight="1" x14ac:dyDescent="0.2">
      <c r="A3" s="118" t="s">
        <v>65</v>
      </c>
      <c r="B3" s="135" t="s">
        <v>113</v>
      </c>
    </row>
    <row r="4" spans="1:2" ht="19.5" customHeight="1" x14ac:dyDescent="0.2">
      <c r="A4" s="201" t="s">
        <v>66</v>
      </c>
      <c r="B4" s="204" t="s">
        <v>114</v>
      </c>
    </row>
    <row r="5" spans="1:2" ht="19.5" customHeight="1" x14ac:dyDescent="0.2">
      <c r="A5" s="202"/>
      <c r="B5" s="205"/>
    </row>
    <row r="6" spans="1:2" ht="19.5" customHeight="1" x14ac:dyDescent="0.2">
      <c r="A6" s="202"/>
      <c r="B6" s="205"/>
    </row>
    <row r="7" spans="1:2" ht="19.5" customHeight="1" x14ac:dyDescent="0.2">
      <c r="A7" s="202"/>
      <c r="B7" s="205"/>
    </row>
    <row r="8" spans="1:2" ht="19.5" customHeight="1" x14ac:dyDescent="0.2">
      <c r="A8" s="202"/>
      <c r="B8" s="205"/>
    </row>
    <row r="9" spans="1:2" ht="19.5" customHeight="1" x14ac:dyDescent="0.2">
      <c r="A9" s="202"/>
      <c r="B9" s="205"/>
    </row>
    <row r="10" spans="1:2" ht="19.5" customHeight="1" x14ac:dyDescent="0.2">
      <c r="A10" s="202"/>
      <c r="B10" s="205"/>
    </row>
    <row r="11" spans="1:2" ht="19.5" customHeight="1" x14ac:dyDescent="0.2">
      <c r="A11" s="202"/>
      <c r="B11" s="205"/>
    </row>
    <row r="12" spans="1:2" ht="19.5" customHeight="1" x14ac:dyDescent="0.2">
      <c r="A12" s="202"/>
      <c r="B12" s="205"/>
    </row>
    <row r="13" spans="1:2" ht="19.5" customHeight="1" x14ac:dyDescent="0.2">
      <c r="A13" s="202"/>
      <c r="B13" s="205"/>
    </row>
    <row r="14" spans="1:2" ht="19.5" customHeight="1" x14ac:dyDescent="0.2">
      <c r="A14" s="202"/>
      <c r="B14" s="205"/>
    </row>
    <row r="15" spans="1:2" ht="19.5" customHeight="1" x14ac:dyDescent="0.2">
      <c r="A15" s="202"/>
      <c r="B15" s="205"/>
    </row>
    <row r="16" spans="1:2" ht="19.5" customHeight="1" x14ac:dyDescent="0.2">
      <c r="A16" s="202"/>
      <c r="B16" s="205"/>
    </row>
    <row r="17" spans="1:2" ht="19.5" customHeight="1" x14ac:dyDescent="0.2">
      <c r="A17" s="202"/>
      <c r="B17" s="205"/>
    </row>
    <row r="18" spans="1:2" ht="19.5" customHeight="1" x14ac:dyDescent="0.2">
      <c r="A18" s="202"/>
      <c r="B18" s="205"/>
    </row>
    <row r="19" spans="1:2" ht="19.5" customHeight="1" x14ac:dyDescent="0.2">
      <c r="A19" s="202"/>
      <c r="B19" s="205"/>
    </row>
    <row r="20" spans="1:2" ht="19.5" customHeight="1" x14ac:dyDescent="0.2">
      <c r="A20" s="202"/>
      <c r="B20" s="205"/>
    </row>
    <row r="21" spans="1:2" ht="19.5" customHeight="1" x14ac:dyDescent="0.2">
      <c r="A21" s="202"/>
      <c r="B21" s="205"/>
    </row>
    <row r="22" spans="1:2" ht="19.5" customHeight="1" x14ac:dyDescent="0.2">
      <c r="A22" s="202"/>
      <c r="B22" s="205"/>
    </row>
    <row r="23" spans="1:2" ht="19.5" customHeight="1" x14ac:dyDescent="0.2">
      <c r="A23" s="202"/>
      <c r="B23" s="205"/>
    </row>
    <row r="24" spans="1:2" ht="19.5" customHeight="1" x14ac:dyDescent="0.2">
      <c r="A24" s="202"/>
      <c r="B24" s="205"/>
    </row>
    <row r="25" spans="1:2" ht="19.5" customHeight="1" x14ac:dyDescent="0.2">
      <c r="A25" s="202"/>
      <c r="B25" s="205"/>
    </row>
    <row r="26" spans="1:2" ht="19.5" customHeight="1" x14ac:dyDescent="0.2">
      <c r="A26" s="202"/>
      <c r="B26" s="205"/>
    </row>
    <row r="27" spans="1:2" ht="19.5" customHeight="1" x14ac:dyDescent="0.2">
      <c r="A27" s="203"/>
      <c r="B27" s="206"/>
    </row>
  </sheetData>
  <sheetProtection algorithmName="SHA-512" hashValue="9P4L8vxxGjZeiIDBd62MXuz90lmErwevR0cbyvoJ/WWByl+n9P0jsNIJn7/WrRTmrm7vZSpz4bP/i9EmYMj4+w==" saltValue="CwZVKUFD4PHGFoliFAnn4Q==" spinCount="100000" sheet="1" objects="1" scenarios="1"/>
  <mergeCells count="2">
    <mergeCell ref="A4:A27"/>
    <mergeCell ref="B4:B27"/>
  </mergeCells>
  <phoneticPr fontId="8"/>
  <hyperlinks>
    <hyperlink ref="B2" r:id="rId1" xr:uid="{0A0ED5D8-99B2-4AF1-9A4E-A812D3A45E6E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9"/>
  <sheetViews>
    <sheetView zoomScaleNormal="100" workbookViewId="0"/>
  </sheetViews>
  <sheetFormatPr defaultColWidth="9" defaultRowHeight="14.4" x14ac:dyDescent="0.2"/>
  <cols>
    <col min="1" max="4" width="26.19921875" customWidth="1"/>
    <col min="5" max="5" width="6.59765625" customWidth="1"/>
    <col min="6" max="8" width="11.09765625" bestFit="1" customWidth="1"/>
  </cols>
  <sheetData>
    <row r="1" spans="1:7" ht="30" x14ac:dyDescent="0.2">
      <c r="A1" s="3" t="s">
        <v>1</v>
      </c>
      <c r="B1" s="3" t="s">
        <v>2</v>
      </c>
      <c r="C1" s="3" t="s">
        <v>9</v>
      </c>
      <c r="D1" s="4" t="s">
        <v>13</v>
      </c>
      <c r="F1" s="119" t="s">
        <v>100</v>
      </c>
      <c r="G1" s="119" t="s">
        <v>101</v>
      </c>
    </row>
    <row r="2" spans="1:7" ht="16.2" x14ac:dyDescent="0.2">
      <c r="A2" s="5" t="s">
        <v>107</v>
      </c>
      <c r="B2" s="5" t="s">
        <v>40</v>
      </c>
      <c r="C2" s="6" t="s">
        <v>11</v>
      </c>
      <c r="D2" s="5" t="s">
        <v>43</v>
      </c>
      <c r="F2" s="5">
        <v>82</v>
      </c>
      <c r="G2" s="5">
        <v>41</v>
      </c>
    </row>
    <row r="3" spans="1:7" ht="16.2" x14ac:dyDescent="0.2">
      <c r="A3" s="5" t="s">
        <v>108</v>
      </c>
      <c r="B3" s="5" t="s">
        <v>105</v>
      </c>
      <c r="C3" s="6" t="s">
        <v>12</v>
      </c>
      <c r="D3" s="5" t="s">
        <v>45</v>
      </c>
    </row>
    <row r="4" spans="1:7" ht="16.2" x14ac:dyDescent="0.2">
      <c r="A4" s="5" t="s">
        <v>110</v>
      </c>
      <c r="B4" s="5" t="s">
        <v>106</v>
      </c>
      <c r="C4" s="6" t="s">
        <v>14</v>
      </c>
      <c r="D4" s="5" t="s">
        <v>44</v>
      </c>
    </row>
    <row r="5" spans="1:7" ht="16.2" x14ac:dyDescent="0.2">
      <c r="A5" s="5" t="s">
        <v>109</v>
      </c>
      <c r="B5" s="5" t="s">
        <v>41</v>
      </c>
      <c r="C5" s="6" t="s">
        <v>76</v>
      </c>
      <c r="D5" s="5"/>
    </row>
    <row r="6" spans="1:7" ht="16.2" x14ac:dyDescent="0.2">
      <c r="A6" s="7"/>
      <c r="B6" s="7"/>
      <c r="C6" s="8"/>
      <c r="D6" s="9"/>
    </row>
    <row r="7" spans="1:7" ht="16.2" x14ac:dyDescent="0.2">
      <c r="B7" s="7"/>
      <c r="C7" s="8"/>
      <c r="D7" s="5"/>
    </row>
    <row r="8" spans="1:7" ht="15" x14ac:dyDescent="0.2">
      <c r="C8" s="7"/>
      <c r="D8" s="5"/>
    </row>
    <row r="9" spans="1:7" ht="15" x14ac:dyDescent="0.2">
      <c r="C9" s="7"/>
      <c r="D9" s="5"/>
    </row>
    <row r="18" spans="4:4" ht="15" x14ac:dyDescent="0.2">
      <c r="D18" s="2"/>
    </row>
    <row r="19" spans="4:4" ht="15" x14ac:dyDescent="0.2">
      <c r="D19" s="2"/>
    </row>
    <row r="20" spans="4:4" ht="15" x14ac:dyDescent="0.2">
      <c r="D20" s="2"/>
    </row>
    <row r="26" spans="4:4" ht="15" x14ac:dyDescent="0.2">
      <c r="D26" s="2"/>
    </row>
    <row r="27" spans="4:4" ht="15" x14ac:dyDescent="0.2">
      <c r="D27" s="2"/>
    </row>
    <row r="28" spans="4:4" ht="15" x14ac:dyDescent="0.2">
      <c r="D28" s="2"/>
    </row>
    <row r="29" spans="4:4" ht="15" x14ac:dyDescent="0.2">
      <c r="D29" s="2"/>
    </row>
  </sheetData>
  <phoneticPr fontId="8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2026-02-26T11:13:38Z</dcterms:modified>
</cp:coreProperties>
</file>