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F2B25722-DF29-4DC9-A552-794042376132}" xr6:coauthVersionLast="47" xr6:coauthVersionMax="47" xr10:uidLastSave="{00000000-0000-0000-0000-000000000000}"/>
  <workbookProtection workbookAlgorithmName="SHA-512" workbookHashValue="wD6g47H/gAiVdGL+WuJC94L5y1tz7d5GDD0Xqj20ZsTySg8eMAhs3unYrks6LITtd9WtD3FbimY/EgJobgw6FQ==" workbookSaltValue="cyoRDsIWY4PT1t4qmVuV8A==" workbookSpinCount="100000" lockStructure="1"/>
  <bookViews>
    <workbookView xWindow="-110" yWindow="-110" windowWidth="19420" windowHeight="11500" xr2:uid="{00000000-000D-0000-FFFF-FFFF00000000}"/>
  </bookViews>
  <sheets>
    <sheet name="入力例" sheetId="24" r:id="rId1"/>
    <sheet name="新規登録用" sheetId="23" r:id="rId2"/>
    <sheet name="基準値" sheetId="3" r:id="rId3"/>
    <sheet name="登録申請メールテンプレート" sheetId="25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新規登録用!$A$10:$AA$310</definedName>
    <definedName name="_xlnm._FilterDatabase" localSheetId="0" hidden="1">入力例!$A$10:$AA$56</definedName>
    <definedName name="_xlnm.Print_Area" localSheetId="2">基準値!$A$1:$L$25</definedName>
    <definedName name="_xlnm.Print_Area" localSheetId="1">新規登録用!$A$1:$AG$311</definedName>
    <definedName name="_xlnm.Print_Area" localSheetId="3">登録申請メールテンプレート!$A$1:$B$27</definedName>
    <definedName name="_xlnm.Print_Area" localSheetId="0">入力例!$A$1:$AG$56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23" l="1"/>
  <c r="AC13" i="23"/>
  <c r="AC12" i="23"/>
  <c r="AC311" i="23"/>
  <c r="AC310" i="23"/>
  <c r="AC309" i="23"/>
  <c r="AC308" i="23"/>
  <c r="AC307" i="23"/>
  <c r="AC306" i="23"/>
  <c r="AC305" i="23"/>
  <c r="AC304" i="23"/>
  <c r="AC303" i="23"/>
  <c r="AC302" i="23"/>
  <c r="AC301" i="23"/>
  <c r="AC300" i="23"/>
  <c r="AC299" i="23"/>
  <c r="AC298" i="23"/>
  <c r="AC297" i="23"/>
  <c r="AC296" i="23"/>
  <c r="AC295" i="23"/>
  <c r="AC294" i="23"/>
  <c r="AC293" i="23"/>
  <c r="AC292" i="23"/>
  <c r="AC291" i="23"/>
  <c r="AC290" i="23"/>
  <c r="AC289" i="23"/>
  <c r="AC288" i="23"/>
  <c r="AC287" i="23"/>
  <c r="AC286" i="23"/>
  <c r="AC285" i="23"/>
  <c r="AC284" i="23"/>
  <c r="AC283" i="23"/>
  <c r="AC282" i="23"/>
  <c r="AC281" i="23"/>
  <c r="AC280" i="23"/>
  <c r="AC279" i="23"/>
  <c r="AC278" i="23"/>
  <c r="AC277" i="23"/>
  <c r="AC276" i="23"/>
  <c r="AC275" i="23"/>
  <c r="AC274" i="23"/>
  <c r="AC273" i="23"/>
  <c r="AC272" i="23"/>
  <c r="AC271" i="23"/>
  <c r="AC270" i="23"/>
  <c r="AC269" i="23"/>
  <c r="AC268" i="23"/>
  <c r="AC267" i="23"/>
  <c r="AC266" i="23"/>
  <c r="AC265" i="23"/>
  <c r="AC264" i="23"/>
  <c r="AC263" i="23"/>
  <c r="AC262" i="23"/>
  <c r="AC261" i="23"/>
  <c r="AC260" i="23"/>
  <c r="AC259" i="23"/>
  <c r="AC258" i="23"/>
  <c r="AC257" i="23"/>
  <c r="AC256" i="23"/>
  <c r="AC255" i="23"/>
  <c r="AC254" i="23"/>
  <c r="AC253" i="23"/>
  <c r="AC252" i="23"/>
  <c r="AC251" i="23"/>
  <c r="AC250" i="23"/>
  <c r="AC249" i="23"/>
  <c r="AC248" i="23"/>
  <c r="AC247" i="23"/>
  <c r="AC246" i="23"/>
  <c r="AC245" i="23"/>
  <c r="AC244" i="23"/>
  <c r="AC243" i="23"/>
  <c r="AC242" i="23"/>
  <c r="AC241" i="23"/>
  <c r="AC240" i="23"/>
  <c r="AC239" i="23"/>
  <c r="AC238" i="23"/>
  <c r="AC237" i="23"/>
  <c r="AC236" i="23"/>
  <c r="AC235" i="23"/>
  <c r="AC234" i="23"/>
  <c r="AC233" i="23"/>
  <c r="AC232" i="23"/>
  <c r="AC231" i="23"/>
  <c r="AC230" i="23"/>
  <c r="AC229" i="23"/>
  <c r="AC228" i="23"/>
  <c r="AC227" i="23"/>
  <c r="AC226" i="23"/>
  <c r="AC225" i="23"/>
  <c r="AC224" i="23"/>
  <c r="AC223" i="23"/>
  <c r="AC222" i="23"/>
  <c r="AC221" i="23"/>
  <c r="AC220" i="23"/>
  <c r="AC219" i="23"/>
  <c r="AC218" i="23"/>
  <c r="AC217" i="23"/>
  <c r="AC216" i="23"/>
  <c r="AC215" i="23"/>
  <c r="AC214" i="23"/>
  <c r="AC213" i="23"/>
  <c r="AC212" i="23"/>
  <c r="AC211" i="23"/>
  <c r="AC210" i="23"/>
  <c r="AC209" i="23"/>
  <c r="AC208" i="23"/>
  <c r="AC207" i="23"/>
  <c r="AC206" i="23"/>
  <c r="AC205" i="23"/>
  <c r="AC204" i="23"/>
  <c r="AC203" i="23"/>
  <c r="AC202" i="23"/>
  <c r="AC201" i="23"/>
  <c r="AC200" i="23"/>
  <c r="AC199" i="23"/>
  <c r="AC198" i="23"/>
  <c r="AC197" i="23"/>
  <c r="AC196" i="23"/>
  <c r="AC195" i="23"/>
  <c r="AC194" i="23"/>
  <c r="AC193" i="23"/>
  <c r="AC192" i="23"/>
  <c r="AC191" i="23"/>
  <c r="AC190" i="23"/>
  <c r="AC189" i="23"/>
  <c r="AC188" i="23"/>
  <c r="AC187" i="23"/>
  <c r="AC186" i="23"/>
  <c r="AC185" i="23"/>
  <c r="AC184" i="23"/>
  <c r="AC183" i="23"/>
  <c r="AC182" i="23"/>
  <c r="AC181" i="23"/>
  <c r="AC180" i="23"/>
  <c r="AC179" i="23"/>
  <c r="AC178" i="23"/>
  <c r="AC177" i="23"/>
  <c r="AC176" i="23"/>
  <c r="AC175" i="23"/>
  <c r="AC174" i="23"/>
  <c r="AC173" i="23"/>
  <c r="AC172" i="23"/>
  <c r="AC171" i="23"/>
  <c r="AC170" i="23"/>
  <c r="AC169" i="23"/>
  <c r="AC168" i="23"/>
  <c r="AC167" i="23"/>
  <c r="AC166" i="23"/>
  <c r="AC165" i="23"/>
  <c r="AC164" i="23"/>
  <c r="AC163" i="23"/>
  <c r="AC162" i="23"/>
  <c r="AC161" i="23"/>
  <c r="AC160" i="23"/>
  <c r="AC159" i="23"/>
  <c r="AC158" i="23"/>
  <c r="AC157" i="23"/>
  <c r="AC156" i="23"/>
  <c r="AC155" i="23"/>
  <c r="AC154" i="23"/>
  <c r="AC153" i="23"/>
  <c r="AC152" i="23"/>
  <c r="AC151" i="23"/>
  <c r="AC150" i="23"/>
  <c r="AC149" i="23"/>
  <c r="AC148" i="23"/>
  <c r="AC147" i="23"/>
  <c r="AC146" i="23"/>
  <c r="AC145" i="23"/>
  <c r="AC144" i="23"/>
  <c r="AC143" i="23"/>
  <c r="AC142" i="23"/>
  <c r="AC141" i="23"/>
  <c r="AC140" i="23"/>
  <c r="AC139" i="23"/>
  <c r="AC138" i="23"/>
  <c r="AC137" i="23"/>
  <c r="AC136" i="23"/>
  <c r="AC135" i="23"/>
  <c r="AC134" i="23"/>
  <c r="AC133" i="23"/>
  <c r="AC132" i="23"/>
  <c r="AC131" i="23"/>
  <c r="AC130" i="23"/>
  <c r="AC129" i="23"/>
  <c r="AC128" i="23"/>
  <c r="AC127" i="23"/>
  <c r="AC126" i="23"/>
  <c r="AC125" i="23"/>
  <c r="AC124" i="23"/>
  <c r="AC123" i="23"/>
  <c r="AC122" i="23"/>
  <c r="AC121" i="23"/>
  <c r="AC120" i="23"/>
  <c r="AC119" i="23"/>
  <c r="AC118" i="23"/>
  <c r="AC117" i="23"/>
  <c r="AC116" i="23"/>
  <c r="AC115" i="23"/>
  <c r="AC114" i="23"/>
  <c r="AC113" i="23"/>
  <c r="AC112" i="23"/>
  <c r="AC111" i="23"/>
  <c r="AC110" i="23"/>
  <c r="AC109" i="23"/>
  <c r="AC108" i="23"/>
  <c r="AC107" i="23"/>
  <c r="AC106" i="23"/>
  <c r="AC105" i="23"/>
  <c r="AC104" i="23"/>
  <c r="AC103" i="23"/>
  <c r="AC102" i="23"/>
  <c r="AC101" i="23"/>
  <c r="AC100" i="23"/>
  <c r="AC99" i="23"/>
  <c r="AC98" i="23"/>
  <c r="AC97" i="23"/>
  <c r="AC96" i="23"/>
  <c r="AC95" i="23"/>
  <c r="AC94" i="23"/>
  <c r="AC93" i="23"/>
  <c r="AC92" i="23"/>
  <c r="AC91" i="23"/>
  <c r="AC90" i="23"/>
  <c r="AC89" i="23"/>
  <c r="AC88" i="23"/>
  <c r="AC87" i="23"/>
  <c r="AC86" i="23"/>
  <c r="AC85" i="23"/>
  <c r="AC84" i="23"/>
  <c r="AC83" i="23"/>
  <c r="AC82" i="23"/>
  <c r="AC81" i="23"/>
  <c r="AC80" i="23"/>
  <c r="AC79" i="23"/>
  <c r="AC78" i="23"/>
  <c r="AC77" i="23"/>
  <c r="AC76" i="23"/>
  <c r="AC75" i="23"/>
  <c r="AC74" i="23"/>
  <c r="AC73" i="23"/>
  <c r="AC72" i="23"/>
  <c r="AC71" i="23"/>
  <c r="AC70" i="23"/>
  <c r="AC69" i="23"/>
  <c r="AC68" i="23"/>
  <c r="AC67" i="23"/>
  <c r="AC66" i="23"/>
  <c r="AC65" i="23"/>
  <c r="AC64" i="23"/>
  <c r="AC63" i="23"/>
  <c r="AC62" i="23"/>
  <c r="AC61" i="23"/>
  <c r="AC60" i="23"/>
  <c r="AC59" i="23"/>
  <c r="AC58" i="23"/>
  <c r="AC57" i="23"/>
  <c r="AC56" i="23"/>
  <c r="AC55" i="23"/>
  <c r="AC54" i="23"/>
  <c r="AC53" i="23"/>
  <c r="AC52" i="23"/>
  <c r="AC51" i="23"/>
  <c r="AC50" i="23"/>
  <c r="AC49" i="23"/>
  <c r="AC48" i="23"/>
  <c r="AC47" i="23"/>
  <c r="AC46" i="23"/>
  <c r="AC45" i="23"/>
  <c r="AC44" i="23"/>
  <c r="AC43" i="23"/>
  <c r="AC42" i="23"/>
  <c r="AC41" i="23"/>
  <c r="AC40" i="23"/>
  <c r="AC39" i="23"/>
  <c r="AC38" i="23"/>
  <c r="AC37" i="23"/>
  <c r="AC36" i="23"/>
  <c r="AC35" i="23"/>
  <c r="AC34" i="23"/>
  <c r="AC33" i="23"/>
  <c r="AC32" i="23"/>
  <c r="AC31" i="23"/>
  <c r="AC30" i="23"/>
  <c r="AC29" i="23"/>
  <c r="AC28" i="23"/>
  <c r="AC27" i="23"/>
  <c r="AC26" i="23"/>
  <c r="AC25" i="23"/>
  <c r="AC24" i="23"/>
  <c r="AC23" i="23"/>
  <c r="AC22" i="23"/>
  <c r="AC21" i="23"/>
  <c r="AC20" i="23"/>
  <c r="AC19" i="23"/>
  <c r="AC18" i="23"/>
  <c r="AC17" i="23"/>
  <c r="AC16" i="23"/>
  <c r="AC15" i="23"/>
  <c r="AC14" i="23"/>
  <c r="AC12" i="24"/>
  <c r="AC56" i="24"/>
  <c r="AC55" i="24"/>
  <c r="AC54" i="24"/>
  <c r="AC53" i="24"/>
  <c r="AC52" i="24"/>
  <c r="AC51" i="24"/>
  <c r="AC50" i="24"/>
  <c r="AC49" i="24"/>
  <c r="AC48" i="24"/>
  <c r="AC47" i="24"/>
  <c r="AC46" i="24"/>
  <c r="AC45" i="24"/>
  <c r="AC44" i="24"/>
  <c r="AC43" i="24"/>
  <c r="AC42" i="24"/>
  <c r="AC41" i="24"/>
  <c r="AC40" i="24"/>
  <c r="AC39" i="24"/>
  <c r="AC38" i="24"/>
  <c r="AC37" i="24"/>
  <c r="AC36" i="24"/>
  <c r="AC35" i="24"/>
  <c r="AC34" i="24"/>
  <c r="AC33" i="24"/>
  <c r="AC32" i="24"/>
  <c r="AC31" i="24"/>
  <c r="AC30" i="24"/>
  <c r="AC29" i="24"/>
  <c r="AC28" i="24"/>
  <c r="AC27" i="24"/>
  <c r="AC26" i="24"/>
  <c r="AC25" i="24"/>
  <c r="AC24" i="24"/>
  <c r="AC23" i="24"/>
  <c r="AC22" i="24"/>
  <c r="AC21" i="24"/>
  <c r="AC20" i="24"/>
  <c r="AC19" i="24"/>
  <c r="AC18" i="24"/>
  <c r="AC17" i="24"/>
  <c r="AC16" i="24"/>
  <c r="AC15" i="24"/>
  <c r="AC14" i="24"/>
  <c r="AC13" i="24"/>
  <c r="AE311" i="23" l="1"/>
  <c r="AF311" i="23" s="1"/>
  <c r="AD12" i="24"/>
  <c r="AE12" i="24"/>
  <c r="AE15" i="23"/>
  <c r="AD15" i="23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311" i="23"/>
  <c r="J310" i="23"/>
  <c r="J309" i="23"/>
  <c r="J308" i="23"/>
  <c r="J307" i="23"/>
  <c r="J306" i="23"/>
  <c r="J305" i="23"/>
  <c r="J304" i="23"/>
  <c r="J303" i="23"/>
  <c r="J302" i="23"/>
  <c r="J301" i="23"/>
  <c r="J300" i="23"/>
  <c r="J299" i="23"/>
  <c r="J298" i="23"/>
  <c r="J297" i="23"/>
  <c r="J296" i="23"/>
  <c r="J295" i="23"/>
  <c r="J294" i="23"/>
  <c r="J293" i="23"/>
  <c r="J292" i="23"/>
  <c r="J291" i="23"/>
  <c r="J290" i="23"/>
  <c r="J289" i="23"/>
  <c r="J288" i="23"/>
  <c r="J287" i="23"/>
  <c r="J286" i="23"/>
  <c r="J285" i="23"/>
  <c r="J284" i="23"/>
  <c r="J283" i="23"/>
  <c r="J282" i="23"/>
  <c r="J281" i="23"/>
  <c r="J280" i="23"/>
  <c r="J279" i="23"/>
  <c r="J278" i="23"/>
  <c r="J277" i="23"/>
  <c r="J276" i="23"/>
  <c r="J275" i="23"/>
  <c r="J274" i="23"/>
  <c r="J273" i="23"/>
  <c r="J272" i="23"/>
  <c r="J271" i="23"/>
  <c r="J270" i="23"/>
  <c r="J269" i="23"/>
  <c r="J268" i="23"/>
  <c r="J267" i="23"/>
  <c r="J266" i="23"/>
  <c r="J265" i="23"/>
  <c r="J264" i="23"/>
  <c r="J263" i="23"/>
  <c r="J262" i="23"/>
  <c r="J261" i="23"/>
  <c r="J260" i="23"/>
  <c r="J259" i="23"/>
  <c r="J258" i="23"/>
  <c r="J257" i="23"/>
  <c r="J256" i="23"/>
  <c r="J255" i="23"/>
  <c r="J254" i="23"/>
  <c r="J253" i="23"/>
  <c r="J252" i="23"/>
  <c r="J251" i="23"/>
  <c r="J250" i="23"/>
  <c r="J249" i="23"/>
  <c r="J248" i="23"/>
  <c r="J247" i="23"/>
  <c r="J246" i="23"/>
  <c r="J245" i="23"/>
  <c r="J244" i="23"/>
  <c r="J243" i="23"/>
  <c r="J242" i="23"/>
  <c r="J241" i="23"/>
  <c r="J240" i="23"/>
  <c r="J239" i="23"/>
  <c r="J238" i="23"/>
  <c r="J237" i="23"/>
  <c r="J236" i="23"/>
  <c r="J235" i="23"/>
  <c r="J234" i="23"/>
  <c r="J233" i="23"/>
  <c r="J232" i="23"/>
  <c r="J231" i="23"/>
  <c r="J230" i="23"/>
  <c r="J229" i="23"/>
  <c r="J228" i="23"/>
  <c r="J227" i="23"/>
  <c r="J226" i="23"/>
  <c r="J225" i="23"/>
  <c r="J224" i="23"/>
  <c r="J223" i="23"/>
  <c r="J222" i="23"/>
  <c r="J221" i="23"/>
  <c r="J220" i="23"/>
  <c r="J219" i="23"/>
  <c r="J218" i="23"/>
  <c r="J217" i="23"/>
  <c r="J216" i="23"/>
  <c r="J215" i="23"/>
  <c r="J214" i="23"/>
  <c r="J213" i="23"/>
  <c r="J212" i="23"/>
  <c r="J211" i="23"/>
  <c r="J210" i="23"/>
  <c r="J209" i="23"/>
  <c r="J208" i="23"/>
  <c r="J207" i="23"/>
  <c r="J206" i="23"/>
  <c r="J205" i="23"/>
  <c r="J204" i="23"/>
  <c r="J203" i="23"/>
  <c r="J202" i="23"/>
  <c r="J201" i="23"/>
  <c r="J200" i="23"/>
  <c r="J199" i="23"/>
  <c r="J198" i="23"/>
  <c r="J197" i="23"/>
  <c r="J196" i="23"/>
  <c r="J195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168" i="23"/>
  <c r="J167" i="23"/>
  <c r="J166" i="23"/>
  <c r="J165" i="23"/>
  <c r="J164" i="23"/>
  <c r="J163" i="23"/>
  <c r="J162" i="23"/>
  <c r="J161" i="23"/>
  <c r="J160" i="23"/>
  <c r="J159" i="23"/>
  <c r="J158" i="23"/>
  <c r="J157" i="23"/>
  <c r="J156" i="23"/>
  <c r="J155" i="23"/>
  <c r="J154" i="23"/>
  <c r="J153" i="23"/>
  <c r="J152" i="23"/>
  <c r="J151" i="23"/>
  <c r="J150" i="23"/>
  <c r="J149" i="23"/>
  <c r="J148" i="23"/>
  <c r="J147" i="23"/>
  <c r="J146" i="23"/>
  <c r="J145" i="23"/>
  <c r="J144" i="23"/>
  <c r="J143" i="23"/>
  <c r="J142" i="23"/>
  <c r="J141" i="23"/>
  <c r="J140" i="23"/>
  <c r="J139" i="23"/>
  <c r="J138" i="23"/>
  <c r="J137" i="23"/>
  <c r="J136" i="23"/>
  <c r="J135" i="23"/>
  <c r="J134" i="23"/>
  <c r="J133" i="23"/>
  <c r="J132" i="23"/>
  <c r="J131" i="23"/>
  <c r="J130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1" i="23"/>
  <c r="AF24" i="24" l="1"/>
  <c r="AE56" i="24"/>
  <c r="AE55" i="24"/>
  <c r="AF55" i="24" s="1"/>
  <c r="AE54" i="24"/>
  <c r="AF54" i="24" s="1"/>
  <c r="AE53" i="24"/>
  <c r="AF53" i="24" s="1"/>
  <c r="AE52" i="24"/>
  <c r="AF52" i="24" s="1"/>
  <c r="AE51" i="24"/>
  <c r="AF51" i="24" s="1"/>
  <c r="AE50" i="24"/>
  <c r="AF50" i="24" s="1"/>
  <c r="AE49" i="24"/>
  <c r="AF49" i="24" s="1"/>
  <c r="AE48" i="24"/>
  <c r="AF48" i="24" s="1"/>
  <c r="AE47" i="24"/>
  <c r="AF47" i="24" s="1"/>
  <c r="AE46" i="24"/>
  <c r="AF46" i="24" s="1"/>
  <c r="AE45" i="24"/>
  <c r="AF45" i="24" s="1"/>
  <c r="AE44" i="24"/>
  <c r="AF44" i="24" s="1"/>
  <c r="AE43" i="24"/>
  <c r="AF43" i="24" s="1"/>
  <c r="AE42" i="24"/>
  <c r="AF42" i="24" s="1"/>
  <c r="AE41" i="24"/>
  <c r="AF41" i="24" s="1"/>
  <c r="AE40" i="24"/>
  <c r="AF40" i="24" s="1"/>
  <c r="AE39" i="24"/>
  <c r="AF39" i="24" s="1"/>
  <c r="AE38" i="24"/>
  <c r="AF38" i="24" s="1"/>
  <c r="AE37" i="24"/>
  <c r="AF37" i="24" s="1"/>
  <c r="AE36" i="24"/>
  <c r="AF36" i="24" s="1"/>
  <c r="AE35" i="24"/>
  <c r="AF35" i="24" s="1"/>
  <c r="AE34" i="24"/>
  <c r="AF34" i="24" s="1"/>
  <c r="AE33" i="24"/>
  <c r="AF33" i="24" s="1"/>
  <c r="AE32" i="24"/>
  <c r="AF32" i="24" s="1"/>
  <c r="AE31" i="24"/>
  <c r="AF31" i="24" s="1"/>
  <c r="AE30" i="24"/>
  <c r="AF30" i="24" s="1"/>
  <c r="AE29" i="24"/>
  <c r="AF29" i="24" s="1"/>
  <c r="AE28" i="24"/>
  <c r="AF28" i="24" s="1"/>
  <c r="AE27" i="24"/>
  <c r="AF27" i="24" s="1"/>
  <c r="AE26" i="24"/>
  <c r="AF26" i="24" s="1"/>
  <c r="AE25" i="24"/>
  <c r="AF25" i="24" s="1"/>
  <c r="AE24" i="24"/>
  <c r="AE23" i="24"/>
  <c r="AF23" i="24" s="1"/>
  <c r="AE22" i="24"/>
  <c r="AF22" i="24" s="1"/>
  <c r="AE21" i="24"/>
  <c r="AF21" i="24" s="1"/>
  <c r="AE20" i="24"/>
  <c r="AF20" i="24" s="1"/>
  <c r="AE19" i="24"/>
  <c r="AF19" i="24" s="1"/>
  <c r="AE18" i="24"/>
  <c r="AF18" i="24" s="1"/>
  <c r="AE17" i="24"/>
  <c r="AF17" i="24" s="1"/>
  <c r="AE16" i="24"/>
  <c r="AF16" i="24" s="1"/>
  <c r="AE15" i="24"/>
  <c r="AF15" i="24" s="1"/>
  <c r="AE14" i="24"/>
  <c r="AE13" i="24"/>
  <c r="AE310" i="23"/>
  <c r="AE309" i="23"/>
  <c r="AE308" i="23"/>
  <c r="AE307" i="23"/>
  <c r="AE306" i="23"/>
  <c r="AE305" i="23"/>
  <c r="AE304" i="23"/>
  <c r="AE303" i="23"/>
  <c r="AE302" i="23"/>
  <c r="AE301" i="23"/>
  <c r="AE300" i="23"/>
  <c r="AE299" i="23"/>
  <c r="AE298" i="23"/>
  <c r="AE297" i="23"/>
  <c r="AE296" i="23"/>
  <c r="AE295" i="23"/>
  <c r="AE294" i="23"/>
  <c r="AE293" i="23"/>
  <c r="AE292" i="23"/>
  <c r="AE291" i="23"/>
  <c r="AE290" i="23"/>
  <c r="AE289" i="23"/>
  <c r="AE288" i="23"/>
  <c r="AE287" i="23"/>
  <c r="AE286" i="23"/>
  <c r="AE285" i="23"/>
  <c r="AE284" i="23"/>
  <c r="AE283" i="23"/>
  <c r="AE282" i="23"/>
  <c r="AE281" i="23"/>
  <c r="AE280" i="23"/>
  <c r="AE279" i="23"/>
  <c r="AE278" i="23"/>
  <c r="AE277" i="23"/>
  <c r="AE276" i="23"/>
  <c r="AE275" i="23"/>
  <c r="AE274" i="23"/>
  <c r="AE273" i="23"/>
  <c r="AE272" i="23"/>
  <c r="AE271" i="23"/>
  <c r="AE270" i="23"/>
  <c r="AE269" i="23"/>
  <c r="AE268" i="23"/>
  <c r="AE267" i="23"/>
  <c r="AE266" i="23"/>
  <c r="AE265" i="23"/>
  <c r="AE264" i="23"/>
  <c r="AE263" i="23"/>
  <c r="AE262" i="23"/>
  <c r="AE261" i="23"/>
  <c r="AE260" i="23"/>
  <c r="AE259" i="23"/>
  <c r="AE258" i="23"/>
  <c r="AE257" i="23"/>
  <c r="AE256" i="23"/>
  <c r="AE255" i="23"/>
  <c r="AE254" i="23"/>
  <c r="AE253" i="23"/>
  <c r="AE252" i="23"/>
  <c r="AE251" i="23"/>
  <c r="AE250" i="23"/>
  <c r="AE249" i="23"/>
  <c r="AE248" i="23"/>
  <c r="AE247" i="23"/>
  <c r="AE246" i="23"/>
  <c r="AE245" i="23"/>
  <c r="AE244" i="23"/>
  <c r="AE243" i="23"/>
  <c r="AE242" i="23"/>
  <c r="AE241" i="23"/>
  <c r="AE240" i="23"/>
  <c r="AE239" i="23"/>
  <c r="AE238" i="23"/>
  <c r="AE237" i="23"/>
  <c r="AE236" i="23"/>
  <c r="AE235" i="23"/>
  <c r="AE234" i="23"/>
  <c r="AE233" i="23"/>
  <c r="AE232" i="23"/>
  <c r="AE231" i="23"/>
  <c r="AE230" i="23"/>
  <c r="AE229" i="23"/>
  <c r="AE228" i="23"/>
  <c r="AE227" i="23"/>
  <c r="AE226" i="23"/>
  <c r="AE225" i="23"/>
  <c r="AE224" i="23"/>
  <c r="AE223" i="23"/>
  <c r="AE222" i="23"/>
  <c r="AE221" i="23"/>
  <c r="AE220" i="23"/>
  <c r="AE219" i="23"/>
  <c r="AE218" i="23"/>
  <c r="AE217" i="23"/>
  <c r="AE216" i="23"/>
  <c r="AE215" i="23"/>
  <c r="AE214" i="23"/>
  <c r="AE213" i="23"/>
  <c r="AE212" i="23"/>
  <c r="AE211" i="23"/>
  <c r="AE210" i="23"/>
  <c r="AE209" i="23"/>
  <c r="AE208" i="23"/>
  <c r="AE207" i="23"/>
  <c r="AE206" i="23"/>
  <c r="AE205" i="23"/>
  <c r="AE204" i="23"/>
  <c r="AE203" i="23"/>
  <c r="AE202" i="23"/>
  <c r="AE201" i="23"/>
  <c r="AE200" i="23"/>
  <c r="AE199" i="23"/>
  <c r="AE198" i="23"/>
  <c r="AE197" i="23"/>
  <c r="AE196" i="23"/>
  <c r="AE195" i="23"/>
  <c r="AE194" i="23"/>
  <c r="AE193" i="23"/>
  <c r="AE192" i="23"/>
  <c r="AE191" i="23"/>
  <c r="AE190" i="23"/>
  <c r="AE189" i="23"/>
  <c r="AE188" i="23"/>
  <c r="AE187" i="23"/>
  <c r="AE186" i="23"/>
  <c r="AE185" i="23"/>
  <c r="AE184" i="23"/>
  <c r="AE183" i="23"/>
  <c r="AE182" i="23"/>
  <c r="AE181" i="23"/>
  <c r="AE180" i="23"/>
  <c r="AE179" i="23"/>
  <c r="AE178" i="23"/>
  <c r="AE177" i="23"/>
  <c r="AE176" i="23"/>
  <c r="AE175" i="23"/>
  <c r="AE174" i="23"/>
  <c r="AE173" i="23"/>
  <c r="AE172" i="23"/>
  <c r="AE171" i="23"/>
  <c r="AE170" i="23"/>
  <c r="AE169" i="23"/>
  <c r="AE168" i="23"/>
  <c r="AE167" i="23"/>
  <c r="AE166" i="23"/>
  <c r="AE165" i="23"/>
  <c r="AE164" i="23"/>
  <c r="AE163" i="23"/>
  <c r="AE162" i="23"/>
  <c r="AE161" i="23"/>
  <c r="AE160" i="23"/>
  <c r="AE159" i="23"/>
  <c r="AE158" i="23"/>
  <c r="AE157" i="23"/>
  <c r="AE156" i="23"/>
  <c r="AE155" i="23"/>
  <c r="AE154" i="23"/>
  <c r="AE153" i="23"/>
  <c r="AE152" i="23"/>
  <c r="AE151" i="23"/>
  <c r="AE150" i="23"/>
  <c r="AE149" i="23"/>
  <c r="AE148" i="23"/>
  <c r="AE147" i="23"/>
  <c r="AE146" i="23"/>
  <c r="AE145" i="23"/>
  <c r="AE144" i="23"/>
  <c r="AE143" i="23"/>
  <c r="AE142" i="23"/>
  <c r="AE141" i="23"/>
  <c r="AE140" i="23"/>
  <c r="AE139" i="23"/>
  <c r="AE138" i="23"/>
  <c r="AE137" i="23"/>
  <c r="AE136" i="23"/>
  <c r="AE135" i="23"/>
  <c r="AE134" i="23"/>
  <c r="AE133" i="23"/>
  <c r="AE132" i="23"/>
  <c r="AE131" i="23"/>
  <c r="AE130" i="23"/>
  <c r="AE129" i="23"/>
  <c r="AE128" i="23"/>
  <c r="AE127" i="23"/>
  <c r="AE126" i="23"/>
  <c r="AE125" i="23"/>
  <c r="AE124" i="23"/>
  <c r="AE123" i="23"/>
  <c r="AE122" i="23"/>
  <c r="AE121" i="23"/>
  <c r="AE120" i="23"/>
  <c r="AE119" i="23"/>
  <c r="AE118" i="23"/>
  <c r="AE117" i="23"/>
  <c r="AE116" i="23"/>
  <c r="AE115" i="23"/>
  <c r="AE114" i="23"/>
  <c r="AE113" i="23"/>
  <c r="AE112" i="23"/>
  <c r="AE111" i="23"/>
  <c r="AE110" i="23"/>
  <c r="AE109" i="23"/>
  <c r="AE108" i="23"/>
  <c r="AE107" i="23"/>
  <c r="AE106" i="23"/>
  <c r="AE105" i="23"/>
  <c r="AE104" i="23"/>
  <c r="AE103" i="23"/>
  <c r="AE102" i="23"/>
  <c r="AE101" i="23"/>
  <c r="AE100" i="23"/>
  <c r="AE99" i="23"/>
  <c r="AE98" i="23"/>
  <c r="AE97" i="23"/>
  <c r="AE96" i="23"/>
  <c r="AE95" i="23"/>
  <c r="AE94" i="23"/>
  <c r="AE93" i="23"/>
  <c r="AE92" i="23"/>
  <c r="AE91" i="23"/>
  <c r="AE90" i="23"/>
  <c r="AE89" i="23"/>
  <c r="AE88" i="23"/>
  <c r="AE87" i="23"/>
  <c r="AE86" i="23"/>
  <c r="AE85" i="23"/>
  <c r="AE84" i="23"/>
  <c r="AE83" i="23"/>
  <c r="AE82" i="23"/>
  <c r="AE81" i="23"/>
  <c r="AE80" i="23"/>
  <c r="AE79" i="23"/>
  <c r="AE78" i="23"/>
  <c r="AE77" i="23"/>
  <c r="AE76" i="23"/>
  <c r="AE75" i="23"/>
  <c r="AE74" i="23"/>
  <c r="AE73" i="23"/>
  <c r="AE72" i="23"/>
  <c r="AE71" i="23"/>
  <c r="AE70" i="23"/>
  <c r="AE69" i="23"/>
  <c r="AE68" i="23"/>
  <c r="AE67" i="23"/>
  <c r="AE66" i="23"/>
  <c r="AE65" i="23"/>
  <c r="AE64" i="23"/>
  <c r="AE63" i="23"/>
  <c r="AE62" i="23"/>
  <c r="AE61" i="23"/>
  <c r="AE60" i="23"/>
  <c r="AE59" i="23"/>
  <c r="AE58" i="23"/>
  <c r="AE57" i="23"/>
  <c r="AE56" i="23"/>
  <c r="AE55" i="23"/>
  <c r="AE54" i="23"/>
  <c r="AE53" i="23"/>
  <c r="AE52" i="23"/>
  <c r="AE51" i="23"/>
  <c r="AE50" i="23"/>
  <c r="AE49" i="23"/>
  <c r="AE48" i="23"/>
  <c r="AE47" i="23"/>
  <c r="AE46" i="23"/>
  <c r="AE45" i="23"/>
  <c r="AE44" i="23"/>
  <c r="AE43" i="23"/>
  <c r="AE42" i="23"/>
  <c r="AE41" i="23"/>
  <c r="AE40" i="23"/>
  <c r="AE39" i="23"/>
  <c r="AE38" i="23"/>
  <c r="AE37" i="23"/>
  <c r="AE36" i="23"/>
  <c r="AE35" i="23"/>
  <c r="AE34" i="23"/>
  <c r="AE33" i="23"/>
  <c r="AE32" i="23"/>
  <c r="AE31" i="23"/>
  <c r="AE30" i="23"/>
  <c r="AE29" i="23"/>
  <c r="AE28" i="23"/>
  <c r="AE27" i="23"/>
  <c r="AE26" i="23"/>
  <c r="AE25" i="23"/>
  <c r="AE24" i="23"/>
  <c r="AE23" i="23"/>
  <c r="AE22" i="23"/>
  <c r="AE21" i="23"/>
  <c r="AE20" i="23"/>
  <c r="AE19" i="23"/>
  <c r="AE18" i="23"/>
  <c r="AE17" i="23"/>
  <c r="AE16" i="23"/>
  <c r="AE14" i="23"/>
  <c r="AE13" i="23"/>
  <c r="AE12" i="23"/>
  <c r="AF12" i="23" s="1"/>
  <c r="AF12" i="24" l="1"/>
  <c r="AF13" i="24"/>
  <c r="AF14" i="24"/>
  <c r="AF56" i="24"/>
  <c r="AD56" i="24" l="1"/>
  <c r="AD55" i="24"/>
  <c r="AD54" i="24"/>
  <c r="AD53" i="24"/>
  <c r="AD52" i="24"/>
  <c r="AD51" i="24"/>
  <c r="AD50" i="24"/>
  <c r="AD49" i="24"/>
  <c r="AD48" i="24"/>
  <c r="AD47" i="24"/>
  <c r="AD46" i="24"/>
  <c r="AD45" i="24"/>
  <c r="AD44" i="24"/>
  <c r="AD43" i="24"/>
  <c r="AD42" i="24"/>
  <c r="AD41" i="24"/>
  <c r="AD40" i="24"/>
  <c r="AD39" i="24"/>
  <c r="AD38" i="24"/>
  <c r="AD37" i="24"/>
  <c r="AD36" i="24"/>
  <c r="AD35" i="24"/>
  <c r="AD34" i="24"/>
  <c r="AD33" i="24"/>
  <c r="AD32" i="24"/>
  <c r="AD31" i="24"/>
  <c r="AD30" i="24"/>
  <c r="AD29" i="24"/>
  <c r="AD28" i="24"/>
  <c r="AD27" i="24"/>
  <c r="AD26" i="24"/>
  <c r="AD25" i="24"/>
  <c r="AD24" i="24"/>
  <c r="AD23" i="24"/>
  <c r="AD22" i="24"/>
  <c r="AD21" i="24"/>
  <c r="AD20" i="24"/>
  <c r="AD19" i="24"/>
  <c r="AD18" i="24"/>
  <c r="AD17" i="24"/>
  <c r="AD16" i="24"/>
  <c r="AD15" i="24"/>
  <c r="AD14" i="24"/>
  <c r="AD13" i="24"/>
  <c r="Y313" i="23"/>
  <c r="I14" i="23" l="1"/>
  <c r="I13" i="23"/>
  <c r="I12" i="23"/>
  <c r="AD311" i="23"/>
  <c r="AF310" i="23"/>
  <c r="AD310" i="23"/>
  <c r="AF309" i="23"/>
  <c r="AD309" i="23"/>
  <c r="AF308" i="23"/>
  <c r="AD308" i="23"/>
  <c r="AF307" i="23"/>
  <c r="AD307" i="23"/>
  <c r="AF306" i="23"/>
  <c r="AD306" i="23"/>
  <c r="AF305" i="23"/>
  <c r="AD305" i="23"/>
  <c r="AF304" i="23"/>
  <c r="AD304" i="23"/>
  <c r="AF303" i="23"/>
  <c r="AD303" i="23"/>
  <c r="AF302" i="23"/>
  <c r="AD302" i="23"/>
  <c r="AF301" i="23"/>
  <c r="AD301" i="23"/>
  <c r="AF300" i="23"/>
  <c r="AD300" i="23"/>
  <c r="AF299" i="23"/>
  <c r="AD299" i="23"/>
  <c r="AF298" i="23"/>
  <c r="AD298" i="23"/>
  <c r="AF297" i="23"/>
  <c r="AD297" i="23"/>
  <c r="AF296" i="23"/>
  <c r="AD296" i="23"/>
  <c r="AF295" i="23"/>
  <c r="AD295" i="23"/>
  <c r="AF294" i="23"/>
  <c r="AD294" i="23"/>
  <c r="AF293" i="23"/>
  <c r="AD293" i="23"/>
  <c r="AF292" i="23"/>
  <c r="AD292" i="23"/>
  <c r="AF291" i="23"/>
  <c r="AD291" i="23"/>
  <c r="AF290" i="23"/>
  <c r="AD290" i="23"/>
  <c r="AF289" i="23"/>
  <c r="AD289" i="23"/>
  <c r="AF288" i="23"/>
  <c r="AD288" i="23"/>
  <c r="AF287" i="23"/>
  <c r="AD287" i="23"/>
  <c r="AF286" i="23"/>
  <c r="AD286" i="23"/>
  <c r="AF285" i="23"/>
  <c r="AD285" i="23"/>
  <c r="AF284" i="23"/>
  <c r="AD284" i="23"/>
  <c r="AF283" i="23"/>
  <c r="AD283" i="23"/>
  <c r="AF282" i="23"/>
  <c r="AD282" i="23"/>
  <c r="AF281" i="23"/>
  <c r="AD281" i="23"/>
  <c r="AF280" i="23"/>
  <c r="AD280" i="23"/>
  <c r="AF279" i="23"/>
  <c r="AD279" i="23"/>
  <c r="AF278" i="23"/>
  <c r="AD278" i="23"/>
  <c r="AF277" i="23"/>
  <c r="AD277" i="23"/>
  <c r="AF276" i="23"/>
  <c r="AD276" i="23"/>
  <c r="AF275" i="23"/>
  <c r="AD275" i="23"/>
  <c r="AF274" i="23"/>
  <c r="AD274" i="23"/>
  <c r="AF273" i="23"/>
  <c r="AD273" i="23"/>
  <c r="AF272" i="23"/>
  <c r="AD272" i="23"/>
  <c r="AF271" i="23"/>
  <c r="AD271" i="23"/>
  <c r="AF270" i="23"/>
  <c r="AD270" i="23"/>
  <c r="AF269" i="23"/>
  <c r="AD269" i="23"/>
  <c r="AF268" i="23"/>
  <c r="AD268" i="23"/>
  <c r="AF267" i="23"/>
  <c r="AD267" i="23"/>
  <c r="AF266" i="23"/>
  <c r="AD266" i="23"/>
  <c r="AF265" i="23"/>
  <c r="AD265" i="23"/>
  <c r="AF264" i="23"/>
  <c r="AD264" i="23"/>
  <c r="AF263" i="23"/>
  <c r="AD263" i="23"/>
  <c r="AF262" i="23"/>
  <c r="AD262" i="23"/>
  <c r="AF261" i="23"/>
  <c r="AD261" i="23"/>
  <c r="AF260" i="23"/>
  <c r="AD260" i="23"/>
  <c r="AF259" i="23"/>
  <c r="AD259" i="23"/>
  <c r="AF258" i="23"/>
  <c r="AD258" i="23"/>
  <c r="AF257" i="23"/>
  <c r="AD257" i="23"/>
  <c r="AF256" i="23"/>
  <c r="AD256" i="23"/>
  <c r="AF255" i="23"/>
  <c r="AD255" i="23"/>
  <c r="AF254" i="23"/>
  <c r="AD254" i="23"/>
  <c r="AF253" i="23"/>
  <c r="AD253" i="23"/>
  <c r="AF252" i="23"/>
  <c r="AD252" i="23"/>
  <c r="AF251" i="23"/>
  <c r="AD251" i="23"/>
  <c r="AF250" i="23"/>
  <c r="AD250" i="23"/>
  <c r="AF249" i="23"/>
  <c r="AD249" i="23"/>
  <c r="AF248" i="23"/>
  <c r="AD248" i="23"/>
  <c r="AF247" i="23"/>
  <c r="AD247" i="23"/>
  <c r="AF246" i="23"/>
  <c r="AD246" i="23"/>
  <c r="AF245" i="23"/>
  <c r="AD245" i="23"/>
  <c r="AF244" i="23"/>
  <c r="AD244" i="23"/>
  <c r="AF243" i="23"/>
  <c r="AD243" i="23"/>
  <c r="AF242" i="23"/>
  <c r="AD242" i="23"/>
  <c r="AF241" i="23"/>
  <c r="AD241" i="23"/>
  <c r="AF240" i="23"/>
  <c r="AD240" i="23"/>
  <c r="AF239" i="23"/>
  <c r="AD239" i="23"/>
  <c r="AF238" i="23"/>
  <c r="AD238" i="23"/>
  <c r="AF237" i="23"/>
  <c r="AD237" i="23"/>
  <c r="AF236" i="23"/>
  <c r="AD236" i="23"/>
  <c r="AF235" i="23"/>
  <c r="AD235" i="23"/>
  <c r="AF234" i="23"/>
  <c r="AD234" i="23"/>
  <c r="AF233" i="23"/>
  <c r="AD233" i="23"/>
  <c r="AF232" i="23"/>
  <c r="AD232" i="23"/>
  <c r="AF231" i="23"/>
  <c r="AD231" i="23"/>
  <c r="AF230" i="23"/>
  <c r="AD230" i="23"/>
  <c r="AF229" i="23"/>
  <c r="AD229" i="23"/>
  <c r="AF228" i="23"/>
  <c r="AD228" i="23"/>
  <c r="AF227" i="23"/>
  <c r="AD227" i="23"/>
  <c r="AF226" i="23"/>
  <c r="AD226" i="23"/>
  <c r="AF225" i="23"/>
  <c r="AD225" i="23"/>
  <c r="AF224" i="23"/>
  <c r="AD224" i="23"/>
  <c r="AF223" i="23"/>
  <c r="AD223" i="23"/>
  <c r="AF222" i="23"/>
  <c r="AD222" i="23"/>
  <c r="AF221" i="23"/>
  <c r="AD221" i="23"/>
  <c r="AF220" i="23"/>
  <c r="AD220" i="23"/>
  <c r="AF219" i="23"/>
  <c r="AD219" i="23"/>
  <c r="AF218" i="23"/>
  <c r="AD218" i="23"/>
  <c r="AF217" i="23"/>
  <c r="AD217" i="23"/>
  <c r="AF216" i="23"/>
  <c r="AD216" i="23"/>
  <c r="AF215" i="23"/>
  <c r="AD215" i="23"/>
  <c r="AF214" i="23"/>
  <c r="AD214" i="23"/>
  <c r="AF213" i="23"/>
  <c r="AD213" i="23"/>
  <c r="AF212" i="23"/>
  <c r="AD212" i="23"/>
  <c r="AF211" i="23"/>
  <c r="AD211" i="23"/>
  <c r="AF210" i="23"/>
  <c r="AD210" i="23"/>
  <c r="AF209" i="23"/>
  <c r="AD209" i="23"/>
  <c r="AF208" i="23"/>
  <c r="AD208" i="23"/>
  <c r="AF207" i="23"/>
  <c r="AD207" i="23"/>
  <c r="AF206" i="23"/>
  <c r="AD206" i="23"/>
  <c r="AF205" i="23"/>
  <c r="AD205" i="23"/>
  <c r="AF204" i="23"/>
  <c r="AD204" i="23"/>
  <c r="AF203" i="23"/>
  <c r="AD203" i="23"/>
  <c r="AF202" i="23"/>
  <c r="AD202" i="23"/>
  <c r="AF201" i="23"/>
  <c r="AD201" i="23"/>
  <c r="AF200" i="23"/>
  <c r="AD200" i="23"/>
  <c r="AF199" i="23"/>
  <c r="AD199" i="23"/>
  <c r="AF198" i="23"/>
  <c r="AD198" i="23"/>
  <c r="AF197" i="23"/>
  <c r="AD197" i="23"/>
  <c r="AF196" i="23"/>
  <c r="AD196" i="23"/>
  <c r="AF195" i="23"/>
  <c r="AD195" i="23"/>
  <c r="AF194" i="23"/>
  <c r="AD194" i="23"/>
  <c r="AF193" i="23"/>
  <c r="AD193" i="23"/>
  <c r="AF192" i="23"/>
  <c r="AD192" i="23"/>
  <c r="AF191" i="23"/>
  <c r="AD191" i="23"/>
  <c r="AF190" i="23"/>
  <c r="AD190" i="23"/>
  <c r="AF189" i="23"/>
  <c r="AD189" i="23"/>
  <c r="AF188" i="23"/>
  <c r="AD188" i="23"/>
  <c r="AF187" i="23"/>
  <c r="AD187" i="23"/>
  <c r="AF186" i="23"/>
  <c r="AD186" i="23"/>
  <c r="AF185" i="23"/>
  <c r="AD185" i="23"/>
  <c r="AF184" i="23"/>
  <c r="AD184" i="23"/>
  <c r="AF183" i="23"/>
  <c r="AD183" i="23"/>
  <c r="AF182" i="23"/>
  <c r="AD182" i="23"/>
  <c r="AF181" i="23"/>
  <c r="AD181" i="23"/>
  <c r="AF180" i="23"/>
  <c r="AD180" i="23"/>
  <c r="AF179" i="23"/>
  <c r="AD179" i="23"/>
  <c r="AF178" i="23"/>
  <c r="AD178" i="23"/>
  <c r="AF177" i="23"/>
  <c r="AD177" i="23"/>
  <c r="AF176" i="23"/>
  <c r="AD176" i="23"/>
  <c r="AF175" i="23"/>
  <c r="AD175" i="23"/>
  <c r="AF174" i="23"/>
  <c r="AD174" i="23"/>
  <c r="AF173" i="23"/>
  <c r="AD173" i="23"/>
  <c r="AF172" i="23"/>
  <c r="AD172" i="23"/>
  <c r="AF171" i="23"/>
  <c r="AD171" i="23"/>
  <c r="AF170" i="23"/>
  <c r="AD170" i="23"/>
  <c r="AF169" i="23"/>
  <c r="AD169" i="23"/>
  <c r="AF168" i="23"/>
  <c r="AD168" i="23"/>
  <c r="AF167" i="23"/>
  <c r="AD167" i="23"/>
  <c r="AF166" i="23"/>
  <c r="AD166" i="23"/>
  <c r="AF165" i="23"/>
  <c r="AD165" i="23"/>
  <c r="AF164" i="23"/>
  <c r="AD164" i="23"/>
  <c r="AF163" i="23"/>
  <c r="AD163" i="23"/>
  <c r="AF162" i="23"/>
  <c r="AD162" i="23"/>
  <c r="AF161" i="23"/>
  <c r="AD161" i="23"/>
  <c r="AF160" i="23"/>
  <c r="AD160" i="23"/>
  <c r="AF159" i="23"/>
  <c r="AD159" i="23"/>
  <c r="AF158" i="23"/>
  <c r="AD158" i="23"/>
  <c r="AF157" i="23"/>
  <c r="AD157" i="23"/>
  <c r="AF156" i="23"/>
  <c r="AD156" i="23"/>
  <c r="AF155" i="23"/>
  <c r="AD155" i="23"/>
  <c r="AF154" i="23"/>
  <c r="AD154" i="23"/>
  <c r="AF153" i="23"/>
  <c r="AD153" i="23"/>
  <c r="AF152" i="23"/>
  <c r="AD152" i="23"/>
  <c r="AF151" i="23"/>
  <c r="AD151" i="23"/>
  <c r="AF150" i="23"/>
  <c r="AD150" i="23"/>
  <c r="AF149" i="23"/>
  <c r="AD149" i="23"/>
  <c r="AF148" i="23"/>
  <c r="AD148" i="23"/>
  <c r="AF147" i="23"/>
  <c r="AD147" i="23"/>
  <c r="AF146" i="23"/>
  <c r="AD146" i="23"/>
  <c r="AF145" i="23"/>
  <c r="AD145" i="23"/>
  <c r="AF144" i="23"/>
  <c r="AD144" i="23"/>
  <c r="AF143" i="23"/>
  <c r="AD143" i="23"/>
  <c r="AF142" i="23"/>
  <c r="AD142" i="23"/>
  <c r="AF141" i="23"/>
  <c r="AD141" i="23"/>
  <c r="AF140" i="23"/>
  <c r="AD140" i="23"/>
  <c r="AF139" i="23"/>
  <c r="AD139" i="23"/>
  <c r="AF138" i="23"/>
  <c r="AD138" i="23"/>
  <c r="AF137" i="23"/>
  <c r="AD137" i="23"/>
  <c r="AF136" i="23"/>
  <c r="AD136" i="23"/>
  <c r="AF135" i="23"/>
  <c r="AD135" i="23"/>
  <c r="AF134" i="23"/>
  <c r="AD134" i="23"/>
  <c r="AF133" i="23"/>
  <c r="AD133" i="23"/>
  <c r="AF132" i="23"/>
  <c r="AD132" i="23"/>
  <c r="AF131" i="23"/>
  <c r="AD131" i="23"/>
  <c r="AF130" i="23"/>
  <c r="AD130" i="23"/>
  <c r="AF129" i="23"/>
  <c r="AD129" i="23"/>
  <c r="AF128" i="23"/>
  <c r="AD128" i="23"/>
  <c r="AF127" i="23"/>
  <c r="AD127" i="23"/>
  <c r="AF126" i="23"/>
  <c r="AD126" i="23"/>
  <c r="AF125" i="23"/>
  <c r="AD125" i="23"/>
  <c r="AF124" i="23"/>
  <c r="AD124" i="23"/>
  <c r="AF123" i="23"/>
  <c r="AD123" i="23"/>
  <c r="AF122" i="23"/>
  <c r="AD122" i="23"/>
  <c r="AF121" i="23"/>
  <c r="AD121" i="23"/>
  <c r="AF120" i="23"/>
  <c r="AD120" i="23"/>
  <c r="AF119" i="23"/>
  <c r="AD119" i="23"/>
  <c r="AF118" i="23"/>
  <c r="AD118" i="23"/>
  <c r="AF117" i="23"/>
  <c r="AD117" i="23"/>
  <c r="AF116" i="23"/>
  <c r="AD116" i="23"/>
  <c r="AF115" i="23"/>
  <c r="AD115" i="23"/>
  <c r="AF114" i="23"/>
  <c r="AD114" i="23"/>
  <c r="AF113" i="23"/>
  <c r="AD113" i="23"/>
  <c r="AF112" i="23"/>
  <c r="AD112" i="23"/>
  <c r="AF111" i="23"/>
  <c r="AD111" i="23"/>
  <c r="AF110" i="23"/>
  <c r="AD110" i="23"/>
  <c r="AF109" i="23"/>
  <c r="AD109" i="23"/>
  <c r="AF108" i="23"/>
  <c r="AD108" i="23"/>
  <c r="AF107" i="23"/>
  <c r="AD107" i="23"/>
  <c r="AF106" i="23"/>
  <c r="AD106" i="23"/>
  <c r="AF105" i="23"/>
  <c r="AD105" i="23"/>
  <c r="AF104" i="23"/>
  <c r="AD104" i="23"/>
  <c r="AF103" i="23"/>
  <c r="AD103" i="23"/>
  <c r="AF102" i="23"/>
  <c r="AD102" i="23"/>
  <c r="AF101" i="23"/>
  <c r="AD101" i="23"/>
  <c r="AF100" i="23"/>
  <c r="AD100" i="23"/>
  <c r="AF99" i="23"/>
  <c r="AD99" i="23"/>
  <c r="AF98" i="23"/>
  <c r="AD98" i="23"/>
  <c r="AF97" i="23"/>
  <c r="AD97" i="23"/>
  <c r="AF96" i="23"/>
  <c r="AD96" i="23"/>
  <c r="AF95" i="23"/>
  <c r="AD95" i="23"/>
  <c r="AF94" i="23"/>
  <c r="AD94" i="23"/>
  <c r="AF93" i="23"/>
  <c r="AD93" i="23"/>
  <c r="AF92" i="23"/>
  <c r="AD92" i="23"/>
  <c r="AF91" i="23"/>
  <c r="AD91" i="23"/>
  <c r="AF90" i="23"/>
  <c r="AD90" i="23"/>
  <c r="AF89" i="23"/>
  <c r="AD89" i="23"/>
  <c r="AF88" i="23"/>
  <c r="AD88" i="23"/>
  <c r="AF87" i="23"/>
  <c r="AD87" i="23"/>
  <c r="AF86" i="23"/>
  <c r="AD86" i="23"/>
  <c r="AF85" i="23"/>
  <c r="AD85" i="23"/>
  <c r="AF84" i="23"/>
  <c r="AD84" i="23"/>
  <c r="AF83" i="23"/>
  <c r="AD83" i="23"/>
  <c r="AF82" i="23"/>
  <c r="AD82" i="23"/>
  <c r="AF81" i="23"/>
  <c r="AD81" i="23"/>
  <c r="AF80" i="23"/>
  <c r="AD80" i="23"/>
  <c r="AF79" i="23"/>
  <c r="AD79" i="23"/>
  <c r="AF78" i="23"/>
  <c r="AD78" i="23"/>
  <c r="AF77" i="23"/>
  <c r="AD77" i="23"/>
  <c r="AF76" i="23"/>
  <c r="AD76" i="23"/>
  <c r="AF75" i="23"/>
  <c r="AD75" i="23"/>
  <c r="AF74" i="23"/>
  <c r="AD74" i="23"/>
  <c r="AF73" i="23"/>
  <c r="AD73" i="23"/>
  <c r="AF72" i="23"/>
  <c r="AD72" i="23"/>
  <c r="AF71" i="23"/>
  <c r="AD71" i="23"/>
  <c r="AF70" i="23"/>
  <c r="AD70" i="23"/>
  <c r="AF69" i="23"/>
  <c r="AD69" i="23"/>
  <c r="AF68" i="23"/>
  <c r="AD68" i="23"/>
  <c r="AF67" i="23"/>
  <c r="AD67" i="23"/>
  <c r="AF66" i="23"/>
  <c r="AD66" i="23"/>
  <c r="AF65" i="23"/>
  <c r="AD65" i="23"/>
  <c r="AF64" i="23"/>
  <c r="AD64" i="23"/>
  <c r="AF63" i="23"/>
  <c r="AD63" i="23"/>
  <c r="AF62" i="23"/>
  <c r="AD62" i="23"/>
  <c r="AF61" i="23"/>
  <c r="AD61" i="23"/>
  <c r="AF60" i="23"/>
  <c r="AD60" i="23"/>
  <c r="AF59" i="23"/>
  <c r="AD59" i="23"/>
  <c r="AF58" i="23"/>
  <c r="AD58" i="23"/>
  <c r="AF57" i="23"/>
  <c r="AD57" i="23"/>
  <c r="AF56" i="23"/>
  <c r="AD56" i="23"/>
  <c r="AF55" i="23"/>
  <c r="AD55" i="23"/>
  <c r="AF54" i="23"/>
  <c r="AD54" i="23"/>
  <c r="AF53" i="23"/>
  <c r="AD53" i="23"/>
  <c r="AF52" i="23"/>
  <c r="AD52" i="23"/>
  <c r="AF51" i="23"/>
  <c r="AD51" i="23"/>
  <c r="AF50" i="23"/>
  <c r="AD50" i="23"/>
  <c r="AF49" i="23"/>
  <c r="AD49" i="23"/>
  <c r="AF48" i="23"/>
  <c r="AD48" i="23"/>
  <c r="AF47" i="23"/>
  <c r="AD47" i="23"/>
  <c r="AF46" i="23"/>
  <c r="AD46" i="23"/>
  <c r="AF45" i="23"/>
  <c r="AD45" i="23"/>
  <c r="AF44" i="23"/>
  <c r="AD44" i="23"/>
  <c r="AF43" i="23"/>
  <c r="AD43" i="23"/>
  <c r="AF42" i="23"/>
  <c r="AD42" i="23"/>
  <c r="AF41" i="23"/>
  <c r="AD41" i="23"/>
  <c r="AF40" i="23"/>
  <c r="AD40" i="23"/>
  <c r="AF39" i="23"/>
  <c r="AD39" i="23"/>
  <c r="AF38" i="23"/>
  <c r="AD38" i="23"/>
  <c r="AF37" i="23"/>
  <c r="AD37" i="23"/>
  <c r="AF36" i="23"/>
  <c r="AD36" i="23"/>
  <c r="AF35" i="23"/>
  <c r="AD35" i="23"/>
  <c r="AF34" i="23"/>
  <c r="AD34" i="23"/>
  <c r="AF33" i="23"/>
  <c r="AD33" i="23"/>
  <c r="AF32" i="23"/>
  <c r="AD32" i="23"/>
  <c r="AF31" i="23"/>
  <c r="AD31" i="23"/>
  <c r="AF30" i="23"/>
  <c r="AD30" i="23"/>
  <c r="AF29" i="23"/>
  <c r="AD29" i="23"/>
  <c r="AF28" i="23"/>
  <c r="AD28" i="23"/>
  <c r="AF27" i="23"/>
  <c r="AD27" i="23"/>
  <c r="AF26" i="23"/>
  <c r="AD26" i="23"/>
  <c r="AF25" i="23"/>
  <c r="AD25" i="23"/>
  <c r="AF24" i="23"/>
  <c r="AD24" i="23"/>
  <c r="AF23" i="23"/>
  <c r="AD23" i="23"/>
  <c r="AF22" i="23"/>
  <c r="AD22" i="23"/>
  <c r="AF21" i="23"/>
  <c r="AD21" i="23"/>
  <c r="AF20" i="23"/>
  <c r="AD20" i="23"/>
  <c r="AF19" i="23"/>
  <c r="AD19" i="23"/>
  <c r="AF18" i="23"/>
  <c r="AD18" i="23"/>
  <c r="AF17" i="23"/>
  <c r="AD17" i="23"/>
  <c r="AD16" i="23"/>
  <c r="AD14" i="23"/>
  <c r="AD13" i="23"/>
  <c r="AD12" i="23"/>
  <c r="H5" i="2" l="1"/>
  <c r="H4" i="2"/>
  <c r="H3" i="2"/>
  <c r="H2" i="2"/>
  <c r="V6" i="23" l="1"/>
  <c r="U6" i="23"/>
  <c r="T6" i="23"/>
  <c r="Q6" i="23"/>
  <c r="P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U6" i="24"/>
  <c r="V6" i="24"/>
  <c r="T6" i="24"/>
  <c r="Q6" i="24"/>
  <c r="P6" i="24"/>
  <c r="N6" i="24"/>
  <c r="M6" i="24"/>
  <c r="L6" i="24"/>
  <c r="K6" i="24"/>
  <c r="J6" i="24"/>
  <c r="C6" i="24"/>
  <c r="D6" i="24"/>
  <c r="E6" i="24"/>
  <c r="F6" i="24"/>
  <c r="G6" i="24"/>
  <c r="H6" i="24"/>
  <c r="I6" i="24"/>
  <c r="B6" i="24"/>
  <c r="B12" i="23"/>
  <c r="K311" i="23" l="1"/>
  <c r="K310" i="23"/>
  <c r="K309" i="23"/>
  <c r="K308" i="23"/>
  <c r="K307" i="23"/>
  <c r="K306" i="23"/>
  <c r="K305" i="23"/>
  <c r="K304" i="23"/>
  <c r="K303" i="23"/>
  <c r="K302" i="23"/>
  <c r="K301" i="23"/>
  <c r="K300" i="23"/>
  <c r="K299" i="23"/>
  <c r="K298" i="23"/>
  <c r="K297" i="23"/>
  <c r="K296" i="23"/>
  <c r="K295" i="23"/>
  <c r="K294" i="23"/>
  <c r="K293" i="23"/>
  <c r="K292" i="23"/>
  <c r="K291" i="23"/>
  <c r="K290" i="23"/>
  <c r="K289" i="23"/>
  <c r="K288" i="23"/>
  <c r="K287" i="23"/>
  <c r="K286" i="23"/>
  <c r="K285" i="23"/>
  <c r="K284" i="23"/>
  <c r="K283" i="23"/>
  <c r="K282" i="23"/>
  <c r="K281" i="23"/>
  <c r="K280" i="23"/>
  <c r="K279" i="23"/>
  <c r="K278" i="23"/>
  <c r="K277" i="23"/>
  <c r="K276" i="23"/>
  <c r="K275" i="23"/>
  <c r="K274" i="23"/>
  <c r="K273" i="23"/>
  <c r="K272" i="23"/>
  <c r="K271" i="23"/>
  <c r="K270" i="23"/>
  <c r="K269" i="23"/>
  <c r="K268" i="23"/>
  <c r="K267" i="23"/>
  <c r="K266" i="23"/>
  <c r="K265" i="23"/>
  <c r="K264" i="23"/>
  <c r="K263" i="23"/>
  <c r="K262" i="23"/>
  <c r="K261" i="23"/>
  <c r="K260" i="23"/>
  <c r="K259" i="23"/>
  <c r="K258" i="23"/>
  <c r="K257" i="23"/>
  <c r="K256" i="23"/>
  <c r="K255" i="23"/>
  <c r="K254" i="23"/>
  <c r="K253" i="23"/>
  <c r="K252" i="23"/>
  <c r="K251" i="23"/>
  <c r="K250" i="23"/>
  <c r="K249" i="23"/>
  <c r="K248" i="23"/>
  <c r="K247" i="23"/>
  <c r="K246" i="23"/>
  <c r="K245" i="23"/>
  <c r="K244" i="23"/>
  <c r="K243" i="23"/>
  <c r="K242" i="23"/>
  <c r="K241" i="23"/>
  <c r="K240" i="23"/>
  <c r="K239" i="23"/>
  <c r="K238" i="23"/>
  <c r="K237" i="23"/>
  <c r="K236" i="23"/>
  <c r="K235" i="23"/>
  <c r="K234" i="23"/>
  <c r="K233" i="23"/>
  <c r="K232" i="23"/>
  <c r="K231" i="23"/>
  <c r="K230" i="23"/>
  <c r="K229" i="23"/>
  <c r="K228" i="23"/>
  <c r="K227" i="23"/>
  <c r="K226" i="23"/>
  <c r="K225" i="23"/>
  <c r="K224" i="23"/>
  <c r="K223" i="23"/>
  <c r="K222" i="23"/>
  <c r="K221" i="23"/>
  <c r="K220" i="23"/>
  <c r="K219" i="23"/>
  <c r="K218" i="23"/>
  <c r="K217" i="23"/>
  <c r="K216" i="23"/>
  <c r="K215" i="23"/>
  <c r="K214" i="23"/>
  <c r="K213" i="23"/>
  <c r="K212" i="23"/>
  <c r="K211" i="23"/>
  <c r="K210" i="23"/>
  <c r="K209" i="23"/>
  <c r="K208" i="23"/>
  <c r="K207" i="23"/>
  <c r="K206" i="23"/>
  <c r="K205" i="23"/>
  <c r="K204" i="23"/>
  <c r="K203" i="23"/>
  <c r="K202" i="23"/>
  <c r="K201" i="23"/>
  <c r="K200" i="23"/>
  <c r="K199" i="23"/>
  <c r="K198" i="23"/>
  <c r="K197" i="23"/>
  <c r="K196" i="23"/>
  <c r="K195" i="23"/>
  <c r="K194" i="23"/>
  <c r="K193" i="23"/>
  <c r="K192" i="23"/>
  <c r="K191" i="23"/>
  <c r="K190" i="23"/>
  <c r="K189" i="23"/>
  <c r="K188" i="23"/>
  <c r="K187" i="23"/>
  <c r="K186" i="23"/>
  <c r="K185" i="23"/>
  <c r="K184" i="23"/>
  <c r="K183" i="23"/>
  <c r="K182" i="23"/>
  <c r="K181" i="23"/>
  <c r="K180" i="23"/>
  <c r="K179" i="23"/>
  <c r="K178" i="23"/>
  <c r="K177" i="23"/>
  <c r="K176" i="23"/>
  <c r="K175" i="23"/>
  <c r="K174" i="23"/>
  <c r="K173" i="23"/>
  <c r="K172" i="23"/>
  <c r="K171" i="23"/>
  <c r="K170" i="23"/>
  <c r="K169" i="23"/>
  <c r="K168" i="23"/>
  <c r="K167" i="23"/>
  <c r="K166" i="23"/>
  <c r="K165" i="23"/>
  <c r="K164" i="23"/>
  <c r="K163" i="23"/>
  <c r="K162" i="23"/>
  <c r="K161" i="23"/>
  <c r="K160" i="23"/>
  <c r="K159" i="23"/>
  <c r="K158" i="23"/>
  <c r="K157" i="23"/>
  <c r="K156" i="23"/>
  <c r="K155" i="23"/>
  <c r="K154" i="23"/>
  <c r="K153" i="23"/>
  <c r="K152" i="23"/>
  <c r="K151" i="23"/>
  <c r="K150" i="23"/>
  <c r="K149" i="23"/>
  <c r="K148" i="23"/>
  <c r="K147" i="23"/>
  <c r="K146" i="23"/>
  <c r="K145" i="23"/>
  <c r="K144" i="23"/>
  <c r="K143" i="23"/>
  <c r="K142" i="23"/>
  <c r="K141" i="23"/>
  <c r="K140" i="23"/>
  <c r="K139" i="23"/>
  <c r="K138" i="23"/>
  <c r="K137" i="23"/>
  <c r="K136" i="23"/>
  <c r="K135" i="23"/>
  <c r="K134" i="23"/>
  <c r="K133" i="23"/>
  <c r="K132" i="23"/>
  <c r="K131" i="23"/>
  <c r="K130" i="23"/>
  <c r="K129" i="23"/>
  <c r="K128" i="23"/>
  <c r="K127" i="23"/>
  <c r="K126" i="23"/>
  <c r="K125" i="23"/>
  <c r="K124" i="23"/>
  <c r="K123" i="23"/>
  <c r="K122" i="23"/>
  <c r="K121" i="23"/>
  <c r="K120" i="23"/>
  <c r="K119" i="23"/>
  <c r="K118" i="23"/>
  <c r="K117" i="23"/>
  <c r="K116" i="23"/>
  <c r="K115" i="23"/>
  <c r="K114" i="23"/>
  <c r="K113" i="23"/>
  <c r="K112" i="23"/>
  <c r="K111" i="23"/>
  <c r="K110" i="23"/>
  <c r="K109" i="23"/>
  <c r="K108" i="23"/>
  <c r="K107" i="23"/>
  <c r="K106" i="23"/>
  <c r="K105" i="23"/>
  <c r="K104" i="23"/>
  <c r="K103" i="23"/>
  <c r="K102" i="23"/>
  <c r="K101" i="23"/>
  <c r="K100" i="23"/>
  <c r="K99" i="23"/>
  <c r="K98" i="23"/>
  <c r="K97" i="23"/>
  <c r="K96" i="23"/>
  <c r="K95" i="23"/>
  <c r="K94" i="23"/>
  <c r="K93" i="23"/>
  <c r="K92" i="23"/>
  <c r="K91" i="23"/>
  <c r="K90" i="23"/>
  <c r="K89" i="23"/>
  <c r="K88" i="23"/>
  <c r="K87" i="23"/>
  <c r="K86" i="23"/>
  <c r="K85" i="23"/>
  <c r="K84" i="23"/>
  <c r="K83" i="23"/>
  <c r="K82" i="23"/>
  <c r="K81" i="23"/>
  <c r="K80" i="23"/>
  <c r="K79" i="23"/>
  <c r="K78" i="23"/>
  <c r="K77" i="23"/>
  <c r="K76" i="23"/>
  <c r="K75" i="23"/>
  <c r="K74" i="23"/>
  <c r="K73" i="23"/>
  <c r="K72" i="23"/>
  <c r="K71" i="23"/>
  <c r="K70" i="23"/>
  <c r="K69" i="23"/>
  <c r="K68" i="23"/>
  <c r="K67" i="23"/>
  <c r="K66" i="23"/>
  <c r="K65" i="23"/>
  <c r="K64" i="23"/>
  <c r="K63" i="23"/>
  <c r="K62" i="23"/>
  <c r="K61" i="23"/>
  <c r="K60" i="23"/>
  <c r="K59" i="23"/>
  <c r="K58" i="23"/>
  <c r="K57" i="23"/>
  <c r="K56" i="23"/>
  <c r="K55" i="23"/>
  <c r="K54" i="23"/>
  <c r="K53" i="23"/>
  <c r="K52" i="23"/>
  <c r="K51" i="23"/>
  <c r="K50" i="23"/>
  <c r="K49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6" i="23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3" i="23"/>
  <c r="K14" i="23"/>
  <c r="K12" i="23"/>
  <c r="AG12" i="23" s="1"/>
  <c r="E311" i="23"/>
  <c r="E310" i="23"/>
  <c r="E309" i="23"/>
  <c r="E308" i="23"/>
  <c r="E307" i="23"/>
  <c r="E306" i="23"/>
  <c r="E305" i="23"/>
  <c r="E304" i="23"/>
  <c r="E303" i="23"/>
  <c r="E302" i="23"/>
  <c r="E301" i="23"/>
  <c r="E300" i="23"/>
  <c r="E299" i="23"/>
  <c r="E298" i="23"/>
  <c r="E297" i="23"/>
  <c r="E296" i="23"/>
  <c r="E295" i="23"/>
  <c r="E294" i="23"/>
  <c r="E293" i="23"/>
  <c r="E292" i="23"/>
  <c r="E291" i="23"/>
  <c r="E290" i="23"/>
  <c r="E289" i="23"/>
  <c r="E288" i="23"/>
  <c r="E287" i="23"/>
  <c r="E286" i="23"/>
  <c r="E285" i="23"/>
  <c r="E284" i="23"/>
  <c r="E283" i="23"/>
  <c r="E282" i="23"/>
  <c r="E281" i="23"/>
  <c r="E280" i="23"/>
  <c r="E279" i="23"/>
  <c r="E278" i="23"/>
  <c r="E277" i="23"/>
  <c r="E276" i="23"/>
  <c r="E275" i="23"/>
  <c r="E274" i="23"/>
  <c r="E273" i="23"/>
  <c r="E272" i="23"/>
  <c r="E271" i="23"/>
  <c r="E270" i="23"/>
  <c r="E269" i="23"/>
  <c r="E268" i="23"/>
  <c r="E267" i="23"/>
  <c r="E266" i="23"/>
  <c r="E265" i="23"/>
  <c r="E264" i="23"/>
  <c r="E263" i="23"/>
  <c r="E262" i="23"/>
  <c r="E261" i="23"/>
  <c r="E260" i="23"/>
  <c r="E259" i="23"/>
  <c r="E258" i="23"/>
  <c r="E257" i="23"/>
  <c r="E256" i="23"/>
  <c r="E255" i="23"/>
  <c r="E254" i="23"/>
  <c r="E253" i="23"/>
  <c r="E252" i="23"/>
  <c r="E251" i="23"/>
  <c r="E250" i="23"/>
  <c r="E249" i="23"/>
  <c r="E248" i="23"/>
  <c r="E247" i="23"/>
  <c r="E246" i="23"/>
  <c r="E245" i="23"/>
  <c r="E244" i="23"/>
  <c r="E243" i="23"/>
  <c r="E242" i="23"/>
  <c r="E241" i="23"/>
  <c r="E240" i="23"/>
  <c r="E239" i="23"/>
  <c r="E238" i="23"/>
  <c r="E237" i="23"/>
  <c r="E236" i="23"/>
  <c r="E235" i="23"/>
  <c r="E234" i="23"/>
  <c r="E233" i="23"/>
  <c r="E232" i="23"/>
  <c r="E231" i="23"/>
  <c r="E230" i="23"/>
  <c r="E229" i="23"/>
  <c r="E228" i="23"/>
  <c r="E227" i="23"/>
  <c r="E226" i="23"/>
  <c r="E225" i="23"/>
  <c r="E224" i="23"/>
  <c r="E223" i="23"/>
  <c r="E222" i="23"/>
  <c r="E221" i="23"/>
  <c r="E220" i="23"/>
  <c r="E219" i="23"/>
  <c r="E218" i="23"/>
  <c r="E217" i="23"/>
  <c r="E216" i="23"/>
  <c r="E215" i="23"/>
  <c r="E214" i="23"/>
  <c r="E213" i="23"/>
  <c r="E212" i="23"/>
  <c r="E211" i="23"/>
  <c r="E210" i="23"/>
  <c r="E209" i="23"/>
  <c r="E208" i="23"/>
  <c r="E207" i="23"/>
  <c r="E206" i="23"/>
  <c r="E205" i="23"/>
  <c r="E204" i="23"/>
  <c r="E203" i="23"/>
  <c r="E202" i="23"/>
  <c r="E201" i="23"/>
  <c r="E200" i="23"/>
  <c r="E199" i="23"/>
  <c r="E198" i="23"/>
  <c r="E197" i="23"/>
  <c r="E196" i="23"/>
  <c r="E195" i="23"/>
  <c r="E194" i="23"/>
  <c r="E193" i="23"/>
  <c r="E192" i="23"/>
  <c r="E191" i="23"/>
  <c r="E190" i="23"/>
  <c r="E189" i="23"/>
  <c r="E188" i="23"/>
  <c r="E187" i="23"/>
  <c r="E186" i="23"/>
  <c r="E185" i="23"/>
  <c r="E184" i="23"/>
  <c r="E183" i="23"/>
  <c r="E182" i="23"/>
  <c r="E181" i="23"/>
  <c r="E180" i="23"/>
  <c r="E179" i="23"/>
  <c r="E178" i="23"/>
  <c r="E177" i="23"/>
  <c r="E176" i="23"/>
  <c r="E175" i="23"/>
  <c r="E174" i="23"/>
  <c r="E173" i="23"/>
  <c r="E172" i="23"/>
  <c r="E171" i="23"/>
  <c r="E170" i="23"/>
  <c r="E169" i="23"/>
  <c r="E168" i="23"/>
  <c r="E167" i="23"/>
  <c r="E166" i="23"/>
  <c r="E165" i="23"/>
  <c r="E164" i="23"/>
  <c r="E163" i="23"/>
  <c r="E162" i="23"/>
  <c r="E161" i="23"/>
  <c r="E160" i="23"/>
  <c r="E159" i="23"/>
  <c r="E158" i="23"/>
  <c r="E157" i="23"/>
  <c r="E156" i="23"/>
  <c r="E155" i="23"/>
  <c r="E154" i="23"/>
  <c r="E153" i="23"/>
  <c r="E152" i="23"/>
  <c r="E151" i="23"/>
  <c r="E150" i="23"/>
  <c r="E149" i="23"/>
  <c r="E148" i="23"/>
  <c r="E147" i="23"/>
  <c r="E146" i="23"/>
  <c r="E145" i="23"/>
  <c r="E144" i="23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E131" i="23"/>
  <c r="E130" i="23"/>
  <c r="E129" i="23"/>
  <c r="E128" i="23"/>
  <c r="E127" i="23"/>
  <c r="E126" i="23"/>
  <c r="E125" i="23"/>
  <c r="E124" i="23"/>
  <c r="E123" i="23"/>
  <c r="E122" i="23"/>
  <c r="E121" i="23"/>
  <c r="E120" i="23"/>
  <c r="E119" i="23"/>
  <c r="E118" i="23"/>
  <c r="E117" i="23"/>
  <c r="E116" i="23"/>
  <c r="E115" i="23"/>
  <c r="E114" i="23"/>
  <c r="E113" i="23"/>
  <c r="E112" i="23"/>
  <c r="E111" i="23"/>
  <c r="E110" i="23"/>
  <c r="E109" i="23"/>
  <c r="E108" i="23"/>
  <c r="E107" i="23"/>
  <c r="E106" i="23"/>
  <c r="E105" i="23"/>
  <c r="E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D311" i="23"/>
  <c r="D310" i="23"/>
  <c r="D309" i="23"/>
  <c r="D308" i="23"/>
  <c r="D307" i="23"/>
  <c r="D306" i="23"/>
  <c r="D305" i="23"/>
  <c r="D304" i="23"/>
  <c r="D303" i="23"/>
  <c r="D302" i="23"/>
  <c r="D301" i="23"/>
  <c r="D300" i="23"/>
  <c r="D299" i="23"/>
  <c r="D298" i="23"/>
  <c r="D297" i="23"/>
  <c r="D296" i="23"/>
  <c r="D295" i="23"/>
  <c r="D294" i="23"/>
  <c r="D293" i="23"/>
  <c r="D292" i="23"/>
  <c r="D291" i="23"/>
  <c r="D290" i="23"/>
  <c r="D289" i="23"/>
  <c r="D288" i="23"/>
  <c r="D287" i="23"/>
  <c r="D286" i="23"/>
  <c r="D285" i="23"/>
  <c r="D284" i="23"/>
  <c r="D283" i="23"/>
  <c r="D282" i="23"/>
  <c r="D281" i="23"/>
  <c r="D280" i="23"/>
  <c r="D279" i="23"/>
  <c r="D278" i="23"/>
  <c r="D277" i="23"/>
  <c r="D276" i="23"/>
  <c r="D275" i="23"/>
  <c r="D274" i="23"/>
  <c r="D273" i="23"/>
  <c r="D272" i="23"/>
  <c r="D271" i="23"/>
  <c r="D270" i="23"/>
  <c r="D269" i="23"/>
  <c r="D268" i="23"/>
  <c r="D267" i="23"/>
  <c r="D266" i="23"/>
  <c r="D265" i="23"/>
  <c r="D264" i="23"/>
  <c r="D263" i="23"/>
  <c r="D262" i="23"/>
  <c r="D261" i="23"/>
  <c r="D260" i="23"/>
  <c r="D259" i="23"/>
  <c r="D258" i="23"/>
  <c r="D257" i="23"/>
  <c r="D256" i="23"/>
  <c r="D255" i="23"/>
  <c r="D254" i="23"/>
  <c r="D253" i="23"/>
  <c r="D252" i="23"/>
  <c r="D251" i="23"/>
  <c r="D250" i="23"/>
  <c r="D249" i="23"/>
  <c r="D248" i="23"/>
  <c r="D247" i="23"/>
  <c r="D246" i="23"/>
  <c r="D245" i="23"/>
  <c r="D244" i="23"/>
  <c r="D243" i="23"/>
  <c r="D242" i="23"/>
  <c r="D241" i="23"/>
  <c r="D240" i="23"/>
  <c r="D239" i="23"/>
  <c r="D238" i="23"/>
  <c r="D237" i="23"/>
  <c r="D236" i="23"/>
  <c r="D235" i="23"/>
  <c r="D234" i="23"/>
  <c r="D233" i="23"/>
  <c r="D232" i="23"/>
  <c r="D231" i="23"/>
  <c r="D230" i="23"/>
  <c r="D229" i="23"/>
  <c r="D228" i="23"/>
  <c r="D227" i="23"/>
  <c r="D226" i="23"/>
  <c r="D225" i="23"/>
  <c r="D224" i="23"/>
  <c r="D223" i="23"/>
  <c r="D222" i="23"/>
  <c r="D221" i="23"/>
  <c r="D220" i="23"/>
  <c r="D219" i="23"/>
  <c r="D218" i="23"/>
  <c r="D217" i="23"/>
  <c r="D216" i="23"/>
  <c r="D215" i="23"/>
  <c r="D214" i="23"/>
  <c r="D213" i="23"/>
  <c r="D212" i="23"/>
  <c r="D211" i="23"/>
  <c r="D210" i="23"/>
  <c r="D209" i="23"/>
  <c r="D208" i="23"/>
  <c r="D207" i="23"/>
  <c r="D206" i="23"/>
  <c r="D205" i="23"/>
  <c r="D204" i="23"/>
  <c r="D203" i="23"/>
  <c r="D202" i="23"/>
  <c r="D201" i="23"/>
  <c r="D200" i="23"/>
  <c r="D199" i="23"/>
  <c r="D198" i="23"/>
  <c r="D197" i="23"/>
  <c r="D196" i="23"/>
  <c r="D195" i="23"/>
  <c r="D194" i="23"/>
  <c r="D193" i="23"/>
  <c r="D192" i="23"/>
  <c r="D191" i="23"/>
  <c r="D190" i="23"/>
  <c r="D189" i="23"/>
  <c r="D188" i="23"/>
  <c r="D187" i="23"/>
  <c r="D186" i="23"/>
  <c r="D185" i="23"/>
  <c r="D184" i="23"/>
  <c r="D183" i="23"/>
  <c r="D182" i="23"/>
  <c r="D181" i="23"/>
  <c r="D180" i="23"/>
  <c r="D179" i="23"/>
  <c r="D178" i="23"/>
  <c r="D177" i="23"/>
  <c r="D176" i="23"/>
  <c r="D175" i="23"/>
  <c r="D174" i="23"/>
  <c r="D173" i="23"/>
  <c r="D172" i="23"/>
  <c r="D171" i="23"/>
  <c r="D170" i="23"/>
  <c r="D169" i="23"/>
  <c r="D168" i="23"/>
  <c r="D167" i="23"/>
  <c r="D166" i="23"/>
  <c r="D165" i="23"/>
  <c r="D164" i="23"/>
  <c r="D163" i="23"/>
  <c r="D162" i="23"/>
  <c r="D161" i="23"/>
  <c r="D160" i="23"/>
  <c r="D159" i="23"/>
  <c r="D158" i="23"/>
  <c r="D157" i="23"/>
  <c r="D156" i="23"/>
  <c r="D155" i="23"/>
  <c r="D154" i="23"/>
  <c r="D153" i="23"/>
  <c r="D152" i="23"/>
  <c r="D151" i="23"/>
  <c r="D150" i="23"/>
  <c r="D149" i="23"/>
  <c r="D148" i="23"/>
  <c r="D147" i="23"/>
  <c r="D146" i="23"/>
  <c r="D145" i="23"/>
  <c r="D144" i="23"/>
  <c r="D143" i="23"/>
  <c r="D142" i="23"/>
  <c r="D141" i="23"/>
  <c r="D140" i="23"/>
  <c r="D139" i="23"/>
  <c r="D138" i="23"/>
  <c r="D137" i="23"/>
  <c r="D136" i="23"/>
  <c r="D135" i="23"/>
  <c r="D134" i="23"/>
  <c r="D133" i="23"/>
  <c r="D132" i="23"/>
  <c r="D131" i="23"/>
  <c r="D130" i="23"/>
  <c r="D129" i="23"/>
  <c r="D128" i="23"/>
  <c r="D127" i="23"/>
  <c r="D126" i="23"/>
  <c r="D125" i="23"/>
  <c r="D124" i="23"/>
  <c r="D123" i="23"/>
  <c r="D122" i="23"/>
  <c r="D121" i="23"/>
  <c r="D120" i="23"/>
  <c r="D119" i="23"/>
  <c r="D118" i="23"/>
  <c r="D117" i="23"/>
  <c r="D116" i="23"/>
  <c r="D115" i="23"/>
  <c r="D114" i="23"/>
  <c r="D113" i="23"/>
  <c r="D112" i="23"/>
  <c r="D111" i="23"/>
  <c r="D110" i="23"/>
  <c r="D109" i="23"/>
  <c r="D108" i="23"/>
  <c r="D107" i="23"/>
  <c r="D106" i="23"/>
  <c r="D105" i="23"/>
  <c r="D104" i="23"/>
  <c r="D103" i="23"/>
  <c r="D102" i="23"/>
  <c r="D101" i="23"/>
  <c r="D100" i="23"/>
  <c r="D99" i="23"/>
  <c r="D98" i="23"/>
  <c r="D97" i="23"/>
  <c r="D96" i="23"/>
  <c r="D95" i="23"/>
  <c r="D94" i="23"/>
  <c r="D93" i="23"/>
  <c r="D92" i="23"/>
  <c r="D91" i="23"/>
  <c r="D90" i="23"/>
  <c r="D89" i="23"/>
  <c r="D88" i="23"/>
  <c r="D87" i="23"/>
  <c r="D86" i="23"/>
  <c r="D85" i="23"/>
  <c r="D84" i="23"/>
  <c r="D83" i="23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B311" i="23"/>
  <c r="B310" i="23"/>
  <c r="B309" i="23"/>
  <c r="B308" i="23"/>
  <c r="B307" i="23"/>
  <c r="B306" i="23"/>
  <c r="B305" i="23"/>
  <c r="B304" i="23"/>
  <c r="B303" i="23"/>
  <c r="B302" i="23"/>
  <c r="B301" i="23"/>
  <c r="B300" i="23"/>
  <c r="B299" i="23"/>
  <c r="B298" i="23"/>
  <c r="B297" i="23"/>
  <c r="B296" i="23"/>
  <c r="B295" i="23"/>
  <c r="B294" i="23"/>
  <c r="B293" i="23"/>
  <c r="B292" i="23"/>
  <c r="B291" i="23"/>
  <c r="B290" i="23"/>
  <c r="B289" i="23"/>
  <c r="B288" i="23"/>
  <c r="B287" i="23"/>
  <c r="B286" i="23"/>
  <c r="B285" i="23"/>
  <c r="B284" i="23"/>
  <c r="B283" i="23"/>
  <c r="B282" i="23"/>
  <c r="B281" i="23"/>
  <c r="B280" i="23"/>
  <c r="B279" i="23"/>
  <c r="B278" i="23"/>
  <c r="B277" i="23"/>
  <c r="B276" i="23"/>
  <c r="B275" i="23"/>
  <c r="B274" i="23"/>
  <c r="B273" i="23"/>
  <c r="B272" i="23"/>
  <c r="B271" i="23"/>
  <c r="B270" i="23"/>
  <c r="B269" i="23"/>
  <c r="B268" i="23"/>
  <c r="B267" i="23"/>
  <c r="B266" i="23"/>
  <c r="B265" i="23"/>
  <c r="B264" i="23"/>
  <c r="B263" i="23"/>
  <c r="B262" i="23"/>
  <c r="B261" i="23"/>
  <c r="B260" i="23"/>
  <c r="B259" i="23"/>
  <c r="B258" i="23"/>
  <c r="B257" i="23"/>
  <c r="B256" i="23"/>
  <c r="B255" i="23"/>
  <c r="B254" i="23"/>
  <c r="B253" i="23"/>
  <c r="B252" i="23"/>
  <c r="B251" i="23"/>
  <c r="B250" i="23"/>
  <c r="B249" i="23"/>
  <c r="B248" i="23"/>
  <c r="B247" i="23"/>
  <c r="B246" i="23"/>
  <c r="B245" i="23"/>
  <c r="B244" i="23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6" i="23"/>
  <c r="B215" i="23"/>
  <c r="B214" i="23"/>
  <c r="B213" i="23"/>
  <c r="B212" i="23"/>
  <c r="B211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1" i="23"/>
  <c r="I311" i="23"/>
  <c r="I310" i="23"/>
  <c r="I309" i="23"/>
  <c r="I308" i="23"/>
  <c r="I307" i="23"/>
  <c r="I306" i="23"/>
  <c r="I305" i="23"/>
  <c r="I304" i="23"/>
  <c r="I303" i="23"/>
  <c r="I302" i="23"/>
  <c r="I301" i="23"/>
  <c r="I300" i="23"/>
  <c r="I299" i="23"/>
  <c r="I298" i="23"/>
  <c r="I297" i="23"/>
  <c r="I296" i="23"/>
  <c r="I295" i="23"/>
  <c r="I294" i="23"/>
  <c r="I293" i="23"/>
  <c r="I292" i="23"/>
  <c r="I291" i="23"/>
  <c r="I290" i="23"/>
  <c r="I289" i="23"/>
  <c r="I288" i="23"/>
  <c r="I287" i="23"/>
  <c r="I286" i="23"/>
  <c r="I285" i="23"/>
  <c r="I284" i="23"/>
  <c r="I283" i="23"/>
  <c r="I282" i="23"/>
  <c r="I281" i="23"/>
  <c r="I280" i="23"/>
  <c r="I279" i="23"/>
  <c r="I278" i="23"/>
  <c r="I277" i="23"/>
  <c r="I276" i="23"/>
  <c r="I275" i="23"/>
  <c r="I274" i="23"/>
  <c r="I273" i="23"/>
  <c r="I272" i="23"/>
  <c r="I271" i="23"/>
  <c r="I270" i="23"/>
  <c r="I269" i="23"/>
  <c r="I268" i="23"/>
  <c r="I267" i="23"/>
  <c r="I266" i="23"/>
  <c r="I265" i="23"/>
  <c r="I264" i="23"/>
  <c r="I263" i="23"/>
  <c r="I262" i="23"/>
  <c r="I261" i="23"/>
  <c r="I260" i="23"/>
  <c r="I259" i="23"/>
  <c r="I258" i="23"/>
  <c r="I257" i="23"/>
  <c r="I256" i="23"/>
  <c r="I255" i="23"/>
  <c r="I254" i="23"/>
  <c r="I253" i="23"/>
  <c r="I252" i="23"/>
  <c r="I251" i="23"/>
  <c r="I250" i="23"/>
  <c r="I249" i="23"/>
  <c r="I248" i="23"/>
  <c r="I247" i="23"/>
  <c r="I246" i="23"/>
  <c r="I245" i="23"/>
  <c r="I244" i="23"/>
  <c r="I243" i="23"/>
  <c r="I242" i="23"/>
  <c r="I241" i="23"/>
  <c r="I240" i="23"/>
  <c r="I239" i="23"/>
  <c r="I238" i="23"/>
  <c r="I237" i="23"/>
  <c r="I236" i="23"/>
  <c r="I235" i="23"/>
  <c r="I234" i="23"/>
  <c r="I233" i="23"/>
  <c r="I232" i="23"/>
  <c r="I231" i="23"/>
  <c r="I230" i="23"/>
  <c r="I229" i="23"/>
  <c r="I228" i="23"/>
  <c r="I227" i="23"/>
  <c r="I226" i="23"/>
  <c r="I225" i="23"/>
  <c r="I224" i="23"/>
  <c r="I223" i="23"/>
  <c r="I222" i="23"/>
  <c r="I221" i="23"/>
  <c r="I220" i="23"/>
  <c r="I219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I204" i="23"/>
  <c r="I203" i="23"/>
  <c r="I202" i="23"/>
  <c r="I201" i="23"/>
  <c r="I200" i="23"/>
  <c r="I199" i="23"/>
  <c r="I198" i="23"/>
  <c r="I197" i="23"/>
  <c r="I196" i="23"/>
  <c r="I195" i="23"/>
  <c r="I194" i="23"/>
  <c r="I193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I177" i="23"/>
  <c r="I176" i="23"/>
  <c r="I175" i="23"/>
  <c r="I174" i="23"/>
  <c r="I173" i="23"/>
  <c r="I172" i="23"/>
  <c r="I171" i="23"/>
  <c r="I170" i="23"/>
  <c r="I169" i="23"/>
  <c r="I168" i="23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4" i="23"/>
  <c r="I63" i="23"/>
  <c r="I62" i="23"/>
  <c r="I61" i="23"/>
  <c r="I60" i="23"/>
  <c r="I59" i="23"/>
  <c r="I58" i="23"/>
  <c r="I57" i="23"/>
  <c r="I56" i="23"/>
  <c r="I55" i="23"/>
  <c r="I54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AF16" i="23" s="1"/>
  <c r="I15" i="23"/>
  <c r="AG144" i="23" l="1"/>
  <c r="AG152" i="23"/>
  <c r="AG160" i="23"/>
  <c r="AG168" i="23"/>
  <c r="AG176" i="23"/>
  <c r="AG184" i="23"/>
  <c r="AG192" i="23"/>
  <c r="AG200" i="23"/>
  <c r="AG256" i="23"/>
  <c r="AG264" i="23"/>
  <c r="AG272" i="23"/>
  <c r="AG280" i="23"/>
  <c r="AG288" i="23"/>
  <c r="AG296" i="23"/>
  <c r="AG304" i="23"/>
  <c r="AG23" i="23"/>
  <c r="AG87" i="23"/>
  <c r="AG16" i="23"/>
  <c r="AG64" i="23"/>
  <c r="AG112" i="23"/>
  <c r="AG232" i="23"/>
  <c r="AG17" i="23"/>
  <c r="AG25" i="23"/>
  <c r="AG33" i="23"/>
  <c r="AG41" i="23"/>
  <c r="AG49" i="23"/>
  <c r="AG57" i="23"/>
  <c r="AG65" i="23"/>
  <c r="AG73" i="23"/>
  <c r="AG81" i="23"/>
  <c r="AG89" i="23"/>
  <c r="AG97" i="23"/>
  <c r="AG105" i="23"/>
  <c r="AG113" i="23"/>
  <c r="AG121" i="23"/>
  <c r="AG129" i="23"/>
  <c r="AG137" i="23"/>
  <c r="AG145" i="23"/>
  <c r="AG153" i="23"/>
  <c r="AG161" i="23"/>
  <c r="AG169" i="23"/>
  <c r="AG177" i="23"/>
  <c r="AG185" i="23"/>
  <c r="AG193" i="23"/>
  <c r="AG201" i="23"/>
  <c r="AG209" i="23"/>
  <c r="AG217" i="23"/>
  <c r="AG225" i="23"/>
  <c r="AG233" i="23"/>
  <c r="AG241" i="23"/>
  <c r="AG249" i="23"/>
  <c r="AG257" i="23"/>
  <c r="AG265" i="23"/>
  <c r="AG273" i="23"/>
  <c r="AG281" i="23"/>
  <c r="AG289" i="23"/>
  <c r="AG297" i="23"/>
  <c r="AG305" i="23"/>
  <c r="AG15" i="23"/>
  <c r="AG47" i="23"/>
  <c r="AG79" i="23"/>
  <c r="AG56" i="23"/>
  <c r="AG88" i="23"/>
  <c r="AG136" i="23"/>
  <c r="AG216" i="23"/>
  <c r="AG18" i="23"/>
  <c r="AG26" i="23"/>
  <c r="AG34" i="23"/>
  <c r="AG42" i="23"/>
  <c r="AG50" i="23"/>
  <c r="AG58" i="23"/>
  <c r="AG66" i="23"/>
  <c r="AG74" i="23"/>
  <c r="AG82" i="23"/>
  <c r="AG90" i="23"/>
  <c r="AG98" i="23"/>
  <c r="AG106" i="23"/>
  <c r="AG114" i="23"/>
  <c r="AG122" i="23"/>
  <c r="AG130" i="23"/>
  <c r="AG138" i="23"/>
  <c r="AG146" i="23"/>
  <c r="AG154" i="23"/>
  <c r="AG162" i="23"/>
  <c r="AG170" i="23"/>
  <c r="AG178" i="23"/>
  <c r="AG186" i="23"/>
  <c r="AG194" i="23"/>
  <c r="AG202" i="23"/>
  <c r="AG210" i="23"/>
  <c r="AG218" i="23"/>
  <c r="AG226" i="23"/>
  <c r="AG234" i="23"/>
  <c r="AG242" i="23"/>
  <c r="AG250" i="23"/>
  <c r="AG258" i="23"/>
  <c r="AG266" i="23"/>
  <c r="AG274" i="23"/>
  <c r="AG282" i="23"/>
  <c r="AG290" i="23"/>
  <c r="AG298" i="23"/>
  <c r="AG306" i="23"/>
  <c r="AG63" i="23"/>
  <c r="AG24" i="23"/>
  <c r="AG96" i="23"/>
  <c r="AG248" i="23"/>
  <c r="AG19" i="23"/>
  <c r="AG27" i="23"/>
  <c r="AG35" i="23"/>
  <c r="AG43" i="23"/>
  <c r="AG51" i="23"/>
  <c r="AG59" i="23"/>
  <c r="AG67" i="23"/>
  <c r="AG75" i="23"/>
  <c r="AG83" i="23"/>
  <c r="AG91" i="23"/>
  <c r="AG99" i="23"/>
  <c r="AG107" i="23"/>
  <c r="AG115" i="23"/>
  <c r="AG123" i="23"/>
  <c r="AG131" i="23"/>
  <c r="AG139" i="23"/>
  <c r="AG147" i="23"/>
  <c r="AG155" i="23"/>
  <c r="AG163" i="23"/>
  <c r="AG171" i="23"/>
  <c r="AG179" i="23"/>
  <c r="AG187" i="23"/>
  <c r="AG195" i="23"/>
  <c r="AG203" i="23"/>
  <c r="AG211" i="23"/>
  <c r="AG219" i="23"/>
  <c r="AG227" i="23"/>
  <c r="AG235" i="23"/>
  <c r="AG243" i="23"/>
  <c r="AG251" i="23"/>
  <c r="AG259" i="23"/>
  <c r="AG267" i="23"/>
  <c r="AG275" i="23"/>
  <c r="AG283" i="23"/>
  <c r="AG291" i="23"/>
  <c r="AG299" i="23"/>
  <c r="AG307" i="23"/>
  <c r="AG31" i="23"/>
  <c r="AG95" i="23"/>
  <c r="AG32" i="23"/>
  <c r="AG80" i="23"/>
  <c r="AG128" i="23"/>
  <c r="AG224" i="23"/>
  <c r="AG20" i="23"/>
  <c r="AG28" i="23"/>
  <c r="AG36" i="23"/>
  <c r="AG44" i="23"/>
  <c r="AG52" i="23"/>
  <c r="AG60" i="23"/>
  <c r="AG68" i="23"/>
  <c r="AG76" i="23"/>
  <c r="AG84" i="23"/>
  <c r="AG92" i="23"/>
  <c r="AG100" i="23"/>
  <c r="AG108" i="23"/>
  <c r="AG116" i="23"/>
  <c r="AG124" i="23"/>
  <c r="AG132" i="23"/>
  <c r="AG140" i="23"/>
  <c r="AG148" i="23"/>
  <c r="AG156" i="23"/>
  <c r="AG164" i="23"/>
  <c r="AG172" i="23"/>
  <c r="AG180" i="23"/>
  <c r="AG188" i="23"/>
  <c r="AG196" i="23"/>
  <c r="AG204" i="23"/>
  <c r="AG212" i="23"/>
  <c r="AG220" i="23"/>
  <c r="AG228" i="23"/>
  <c r="AG236" i="23"/>
  <c r="AG244" i="23"/>
  <c r="AG252" i="23"/>
  <c r="AG260" i="23"/>
  <c r="AG268" i="23"/>
  <c r="AG276" i="23"/>
  <c r="AG284" i="23"/>
  <c r="AG292" i="23"/>
  <c r="AG300" i="23"/>
  <c r="AG308" i="23"/>
  <c r="AG55" i="23"/>
  <c r="AG40" i="23"/>
  <c r="AG104" i="23"/>
  <c r="AG240" i="23"/>
  <c r="AG14" i="23"/>
  <c r="AG21" i="23"/>
  <c r="AG29" i="23"/>
  <c r="AG37" i="23"/>
  <c r="AG45" i="23"/>
  <c r="AG53" i="23"/>
  <c r="AG61" i="23"/>
  <c r="AG69" i="23"/>
  <c r="AG77" i="23"/>
  <c r="AG85" i="23"/>
  <c r="AG93" i="23"/>
  <c r="AG101" i="23"/>
  <c r="AG109" i="23"/>
  <c r="AG117" i="23"/>
  <c r="AG125" i="23"/>
  <c r="AG133" i="23"/>
  <c r="AG141" i="23"/>
  <c r="AG149" i="23"/>
  <c r="AG157" i="23"/>
  <c r="AG165" i="23"/>
  <c r="AG173" i="23"/>
  <c r="AG181" i="23"/>
  <c r="AG189" i="23"/>
  <c r="AG197" i="23"/>
  <c r="AG205" i="23"/>
  <c r="AG213" i="23"/>
  <c r="AG221" i="23"/>
  <c r="AG229" i="23"/>
  <c r="AG237" i="23"/>
  <c r="AG245" i="23"/>
  <c r="AG253" i="23"/>
  <c r="AG261" i="23"/>
  <c r="AG269" i="23"/>
  <c r="AG277" i="23"/>
  <c r="AG285" i="23"/>
  <c r="AG293" i="23"/>
  <c r="AG301" i="23"/>
  <c r="AG309" i="23"/>
  <c r="AG39" i="23"/>
  <c r="AG103" i="23"/>
  <c r="AG48" i="23"/>
  <c r="AG72" i="23"/>
  <c r="AG120" i="23"/>
  <c r="AG208" i="23"/>
  <c r="AG13" i="23"/>
  <c r="AG22" i="23"/>
  <c r="AG30" i="23"/>
  <c r="AG38" i="23"/>
  <c r="AG46" i="23"/>
  <c r="AG54" i="23"/>
  <c r="AG62" i="23"/>
  <c r="AG70" i="23"/>
  <c r="AG78" i="23"/>
  <c r="AG86" i="23"/>
  <c r="AG94" i="23"/>
  <c r="AG102" i="23"/>
  <c r="AG110" i="23"/>
  <c r="AG118" i="23"/>
  <c r="AG126" i="23"/>
  <c r="AG134" i="23"/>
  <c r="AG142" i="23"/>
  <c r="AG150" i="23"/>
  <c r="AG158" i="23"/>
  <c r="AG166" i="23"/>
  <c r="AG174" i="23"/>
  <c r="AG182" i="23"/>
  <c r="AG190" i="23"/>
  <c r="AG198" i="23"/>
  <c r="AG206" i="23"/>
  <c r="AG214" i="23"/>
  <c r="AG222" i="23"/>
  <c r="AG230" i="23"/>
  <c r="AG238" i="23"/>
  <c r="AG246" i="23"/>
  <c r="AG254" i="23"/>
  <c r="AG262" i="23"/>
  <c r="AG270" i="23"/>
  <c r="AG278" i="23"/>
  <c r="AG286" i="23"/>
  <c r="AG294" i="23"/>
  <c r="AG302" i="23"/>
  <c r="AG310" i="23"/>
  <c r="AG71" i="23"/>
  <c r="AG111" i="23"/>
  <c r="AG119" i="23"/>
  <c r="AG127" i="23"/>
  <c r="AG135" i="23"/>
  <c r="AG143" i="23"/>
  <c r="AG151" i="23"/>
  <c r="AG159" i="23"/>
  <c r="AG167" i="23"/>
  <c r="AG175" i="23"/>
  <c r="AG183" i="23"/>
  <c r="AG191" i="23"/>
  <c r="AG199" i="23"/>
  <c r="AG207" i="23"/>
  <c r="AG215" i="23"/>
  <c r="AG223" i="23"/>
  <c r="AG231" i="23"/>
  <c r="AG239" i="23"/>
  <c r="AG247" i="23"/>
  <c r="AG255" i="23"/>
  <c r="AG263" i="23"/>
  <c r="AG271" i="23"/>
  <c r="AG279" i="23"/>
  <c r="AG287" i="23"/>
  <c r="AG295" i="23"/>
  <c r="AG303" i="23"/>
  <c r="AG311" i="23"/>
  <c r="AF15" i="23"/>
  <c r="AF13" i="23"/>
  <c r="AF14" i="23"/>
  <c r="G4" i="23"/>
  <c r="AC10" i="23" s="1"/>
  <c r="AC313" i="23" s="1"/>
  <c r="AD313" i="23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12" i="24"/>
  <c r="AD314" i="23" l="1"/>
  <c r="G4" i="24"/>
  <c r="AC10" i="24" s="1"/>
  <c r="K11" i="23"/>
  <c r="K56" i="24" l="1"/>
  <c r="AG56" i="24" s="1"/>
  <c r="D56" i="24"/>
  <c r="A56" i="24"/>
  <c r="K55" i="24"/>
  <c r="AG55" i="24" s="1"/>
  <c r="E55" i="24"/>
  <c r="D55" i="24"/>
  <c r="A55" i="24"/>
  <c r="K54" i="24"/>
  <c r="AG54" i="24" s="1"/>
  <c r="E54" i="24"/>
  <c r="A54" i="24"/>
  <c r="K53" i="24"/>
  <c r="AG53" i="24" s="1"/>
  <c r="E53" i="24"/>
  <c r="A53" i="24"/>
  <c r="K52" i="24"/>
  <c r="AG52" i="24" s="1"/>
  <c r="E52" i="24"/>
  <c r="A52" i="24"/>
  <c r="K51" i="24"/>
  <c r="AG51" i="24" s="1"/>
  <c r="A51" i="24"/>
  <c r="K50" i="24"/>
  <c r="AG50" i="24" s="1"/>
  <c r="D50" i="24"/>
  <c r="A50" i="24"/>
  <c r="K49" i="24"/>
  <c r="AG49" i="24" s="1"/>
  <c r="D49" i="24"/>
  <c r="A49" i="24"/>
  <c r="K48" i="24"/>
  <c r="AG48" i="24" s="1"/>
  <c r="E48" i="24"/>
  <c r="A48" i="24"/>
  <c r="K47" i="24"/>
  <c r="AG47" i="24" s="1"/>
  <c r="E47" i="24"/>
  <c r="A47" i="24"/>
  <c r="A46" i="24"/>
  <c r="K45" i="24"/>
  <c r="AG45" i="24" s="1"/>
  <c r="A45" i="24"/>
  <c r="K44" i="24"/>
  <c r="AG44" i="24" s="1"/>
  <c r="E44" i="24"/>
  <c r="A44" i="24"/>
  <c r="K43" i="24"/>
  <c r="AG43" i="24" s="1"/>
  <c r="A43" i="24"/>
  <c r="K42" i="24"/>
  <c r="AG42" i="24" s="1"/>
  <c r="E42" i="24"/>
  <c r="D42" i="24"/>
  <c r="A42" i="24"/>
  <c r="K41" i="24"/>
  <c r="AG41" i="24" s="1"/>
  <c r="D41" i="24"/>
  <c r="A41" i="24"/>
  <c r="K40" i="24"/>
  <c r="AG40" i="24" s="1"/>
  <c r="D40" i="24"/>
  <c r="A40" i="24"/>
  <c r="K39" i="24"/>
  <c r="AG39" i="24" s="1"/>
  <c r="A39" i="24"/>
  <c r="K38" i="24"/>
  <c r="AG38" i="24" s="1"/>
  <c r="E38" i="24"/>
  <c r="A38" i="24"/>
  <c r="K37" i="24"/>
  <c r="AG37" i="24" s="1"/>
  <c r="D37" i="24"/>
  <c r="A37" i="24"/>
  <c r="K36" i="24"/>
  <c r="AG36" i="24" s="1"/>
  <c r="E36" i="24"/>
  <c r="A36" i="24"/>
  <c r="A35" i="24"/>
  <c r="K34" i="24"/>
  <c r="AG34" i="24" s="1"/>
  <c r="D34" i="24"/>
  <c r="A34" i="24"/>
  <c r="K33" i="24"/>
  <c r="AG33" i="24" s="1"/>
  <c r="A33" i="24"/>
  <c r="K32" i="24"/>
  <c r="AG32" i="24" s="1"/>
  <c r="E32" i="24"/>
  <c r="A32" i="24"/>
  <c r="K31" i="24"/>
  <c r="AG31" i="24" s="1"/>
  <c r="E31" i="24"/>
  <c r="A31" i="24"/>
  <c r="K30" i="24"/>
  <c r="AG30" i="24" s="1"/>
  <c r="D30" i="24"/>
  <c r="A30" i="24"/>
  <c r="K29" i="24"/>
  <c r="AG29" i="24" s="1"/>
  <c r="A29" i="24"/>
  <c r="K28" i="24"/>
  <c r="AG28" i="24" s="1"/>
  <c r="E28" i="24"/>
  <c r="A28" i="24"/>
  <c r="K27" i="24"/>
  <c r="AG27" i="24" s="1"/>
  <c r="A27" i="24"/>
  <c r="K26" i="24"/>
  <c r="AG26" i="24" s="1"/>
  <c r="E26" i="24"/>
  <c r="D26" i="24"/>
  <c r="A26" i="24"/>
  <c r="K25" i="24"/>
  <c r="AG25" i="24" s="1"/>
  <c r="E25" i="24"/>
  <c r="D25" i="24"/>
  <c r="A25" i="24"/>
  <c r="K24" i="24"/>
  <c r="AG24" i="24" s="1"/>
  <c r="E24" i="24"/>
  <c r="A24" i="24"/>
  <c r="K23" i="24"/>
  <c r="AG23" i="24" s="1"/>
  <c r="D23" i="24"/>
  <c r="A23" i="24"/>
  <c r="K22" i="24"/>
  <c r="AG22" i="24" s="1"/>
  <c r="D22" i="24"/>
  <c r="E22" i="24"/>
  <c r="A22" i="24"/>
  <c r="K21" i="24"/>
  <c r="AG21" i="24" s="1"/>
  <c r="E21" i="24"/>
  <c r="D21" i="24"/>
  <c r="A21" i="24"/>
  <c r="K20" i="24"/>
  <c r="AG20" i="24" s="1"/>
  <c r="E20" i="24"/>
  <c r="A20" i="24"/>
  <c r="K19" i="24"/>
  <c r="AG19" i="24" s="1"/>
  <c r="A19" i="24"/>
  <c r="K18" i="24"/>
  <c r="AG18" i="24" s="1"/>
  <c r="E18" i="24"/>
  <c r="D18" i="24"/>
  <c r="A18" i="24"/>
  <c r="K17" i="24"/>
  <c r="AG17" i="24" s="1"/>
  <c r="A17" i="24"/>
  <c r="K16" i="24"/>
  <c r="AG16" i="24" s="1"/>
  <c r="E16" i="24"/>
  <c r="A16" i="24"/>
  <c r="K15" i="24"/>
  <c r="AG15" i="24" s="1"/>
  <c r="D15" i="24"/>
  <c r="A15" i="24"/>
  <c r="K14" i="24"/>
  <c r="AG14" i="24" s="1"/>
  <c r="D14" i="24"/>
  <c r="A14" i="24"/>
  <c r="K13" i="24"/>
  <c r="AG13" i="24" s="1"/>
  <c r="E13" i="24"/>
  <c r="A13" i="24"/>
  <c r="K12" i="24"/>
  <c r="AG12" i="24" s="1"/>
  <c r="E12" i="24"/>
  <c r="A12" i="24"/>
  <c r="K11" i="24"/>
  <c r="Z4" i="24"/>
  <c r="K35" i="24" l="1"/>
  <c r="AG35" i="24" s="1"/>
  <c r="E14" i="24"/>
  <c r="E34" i="24"/>
  <c r="D17" i="24"/>
  <c r="E17" i="24"/>
  <c r="E50" i="24"/>
  <c r="D33" i="24"/>
  <c r="E33" i="24"/>
  <c r="D46" i="24"/>
  <c r="E46" i="24"/>
  <c r="D54" i="24"/>
  <c r="E39" i="24"/>
  <c r="D39" i="24"/>
  <c r="D45" i="24"/>
  <c r="E45" i="24"/>
  <c r="D29" i="24"/>
  <c r="E29" i="24"/>
  <c r="E30" i="24"/>
  <c r="E37" i="24"/>
  <c r="D38" i="24"/>
  <c r="E41" i="24"/>
  <c r="K46" i="24"/>
  <c r="AG46" i="24" s="1"/>
  <c r="E40" i="24"/>
  <c r="E49" i="24"/>
  <c r="D53" i="24"/>
  <c r="D19" i="24"/>
  <c r="D27" i="24"/>
  <c r="D35" i="24"/>
  <c r="D43" i="24"/>
  <c r="D51" i="24"/>
  <c r="D16" i="24"/>
  <c r="E19" i="24"/>
  <c r="D32" i="24"/>
  <c r="E35" i="24"/>
  <c r="E43" i="24"/>
  <c r="D48" i="24"/>
  <c r="E51" i="24"/>
  <c r="D24" i="24"/>
  <c r="E27" i="24"/>
  <c r="D13" i="24"/>
  <c r="AD58" i="24"/>
  <c r="D47" i="24"/>
  <c r="D31" i="24"/>
  <c r="D12" i="24"/>
  <c r="E15" i="24"/>
  <c r="D20" i="24"/>
  <c r="E23" i="24"/>
  <c r="D28" i="24"/>
  <c r="D36" i="24"/>
  <c r="D44" i="24"/>
  <c r="D52" i="24"/>
  <c r="E56" i="24"/>
  <c r="A311" i="23"/>
  <c r="A310" i="23"/>
  <c r="A309" i="23"/>
  <c r="A308" i="23"/>
  <c r="A307" i="23"/>
  <c r="A306" i="23"/>
  <c r="A305" i="23"/>
  <c r="A304" i="23"/>
  <c r="A303" i="23"/>
  <c r="A302" i="23"/>
  <c r="A301" i="23"/>
  <c r="A300" i="23"/>
  <c r="A299" i="23"/>
  <c r="A298" i="23"/>
  <c r="A297" i="23"/>
  <c r="A296" i="23"/>
  <c r="A295" i="23"/>
  <c r="A294" i="23"/>
  <c r="A293" i="23"/>
  <c r="A292" i="23"/>
  <c r="A291" i="23"/>
  <c r="A290" i="23"/>
  <c r="A289" i="23"/>
  <c r="A288" i="23"/>
  <c r="A287" i="23"/>
  <c r="A286" i="23"/>
  <c r="A285" i="23"/>
  <c r="A284" i="23"/>
  <c r="A283" i="23"/>
  <c r="A282" i="23"/>
  <c r="A281" i="23"/>
  <c r="A280" i="23"/>
  <c r="A279" i="23"/>
  <c r="A278" i="23"/>
  <c r="A277" i="23"/>
  <c r="A276" i="23"/>
  <c r="A275" i="23"/>
  <c r="A274" i="23"/>
  <c r="A273" i="23"/>
  <c r="A272" i="23"/>
  <c r="A271" i="23"/>
  <c r="A270" i="23"/>
  <c r="A269" i="23"/>
  <c r="A268" i="23"/>
  <c r="A267" i="23"/>
  <c r="A266" i="23"/>
  <c r="A265" i="23"/>
  <c r="A264" i="23"/>
  <c r="A263" i="23"/>
  <c r="A262" i="23"/>
  <c r="A261" i="23"/>
  <c r="A260" i="23"/>
  <c r="A259" i="23"/>
  <c r="A258" i="23"/>
  <c r="A257" i="23"/>
  <c r="A256" i="23"/>
  <c r="A255" i="23"/>
  <c r="A254" i="23"/>
  <c r="A253" i="23"/>
  <c r="A252" i="23"/>
  <c r="A251" i="23"/>
  <c r="A250" i="23"/>
  <c r="A249" i="23"/>
  <c r="A248" i="23"/>
  <c r="A247" i="23"/>
  <c r="A246" i="23"/>
  <c r="A245" i="23"/>
  <c r="A244" i="23"/>
  <c r="A243" i="23"/>
  <c r="A242" i="23"/>
  <c r="A241" i="23"/>
  <c r="A240" i="23"/>
  <c r="A239" i="23"/>
  <c r="A238" i="23"/>
  <c r="A237" i="23"/>
  <c r="A236" i="23"/>
  <c r="A235" i="23"/>
  <c r="A234" i="23"/>
  <c r="A233" i="23"/>
  <c r="A232" i="23"/>
  <c r="A231" i="23"/>
  <c r="A230" i="23"/>
  <c r="A229" i="23"/>
  <c r="A228" i="23"/>
  <c r="A227" i="23"/>
  <c r="A226" i="23"/>
  <c r="A225" i="23"/>
  <c r="A224" i="23"/>
  <c r="A223" i="23"/>
  <c r="A222" i="23"/>
  <c r="A221" i="23"/>
  <c r="A220" i="23"/>
  <c r="A219" i="23"/>
  <c r="A218" i="23"/>
  <c r="A217" i="23"/>
  <c r="A216" i="23"/>
  <c r="A215" i="23"/>
  <c r="A214" i="23"/>
  <c r="A213" i="23"/>
  <c r="A212" i="23"/>
  <c r="A211" i="23"/>
  <c r="A210" i="23"/>
  <c r="A209" i="23"/>
  <c r="A208" i="23"/>
  <c r="A207" i="23"/>
  <c r="A206" i="23"/>
  <c r="A205" i="23"/>
  <c r="A204" i="23"/>
  <c r="A203" i="23"/>
  <c r="A202" i="23"/>
  <c r="A201" i="23"/>
  <c r="A200" i="23"/>
  <c r="A199" i="23"/>
  <c r="A198" i="23"/>
  <c r="A197" i="23"/>
  <c r="A196" i="23"/>
  <c r="A195" i="23"/>
  <c r="A194" i="23"/>
  <c r="A193" i="23"/>
  <c r="A192" i="23"/>
  <c r="A191" i="23"/>
  <c r="A190" i="23"/>
  <c r="A189" i="23"/>
  <c r="A188" i="23"/>
  <c r="A187" i="23"/>
  <c r="A186" i="23"/>
  <c r="A185" i="23"/>
  <c r="A184" i="23"/>
  <c r="A183" i="23"/>
  <c r="A182" i="23"/>
  <c r="A181" i="23"/>
  <c r="A180" i="23"/>
  <c r="A179" i="23"/>
  <c r="A178" i="23"/>
  <c r="A177" i="23"/>
  <c r="A176" i="23"/>
  <c r="A175" i="23"/>
  <c r="A174" i="23"/>
  <c r="A173" i="23"/>
  <c r="A172" i="23"/>
  <c r="A171" i="23"/>
  <c r="A170" i="23"/>
  <c r="A169" i="23"/>
  <c r="A168" i="23"/>
  <c r="A167" i="23"/>
  <c r="A166" i="23"/>
  <c r="A165" i="23"/>
  <c r="A164" i="23"/>
  <c r="A163" i="23"/>
  <c r="A162" i="23"/>
  <c r="A161" i="23"/>
  <c r="A160" i="23"/>
  <c r="A159" i="23"/>
  <c r="A158" i="23"/>
  <c r="A157" i="23"/>
  <c r="A156" i="23"/>
  <c r="A155" i="23"/>
  <c r="A154" i="23"/>
  <c r="A153" i="23"/>
  <c r="A152" i="23"/>
  <c r="A151" i="23"/>
  <c r="A150" i="23"/>
  <c r="A149" i="23"/>
  <c r="A148" i="23"/>
  <c r="A147" i="23"/>
  <c r="A146" i="23"/>
  <c r="A145" i="23"/>
  <c r="A144" i="23"/>
  <c r="A143" i="23"/>
  <c r="A142" i="23"/>
  <c r="A141" i="23"/>
  <c r="A140" i="23"/>
  <c r="A139" i="23"/>
  <c r="A138" i="23"/>
  <c r="A137" i="23"/>
  <c r="A136" i="23"/>
  <c r="A135" i="23"/>
  <c r="A134" i="23"/>
  <c r="A133" i="23"/>
  <c r="A132" i="23"/>
  <c r="A131" i="23"/>
  <c r="A130" i="23"/>
  <c r="A129" i="23"/>
  <c r="A128" i="23"/>
  <c r="A127" i="23"/>
  <c r="A126" i="23"/>
  <c r="A125" i="23"/>
  <c r="A124" i="23"/>
  <c r="A123" i="23"/>
  <c r="A122" i="23"/>
  <c r="A121" i="23"/>
  <c r="A120" i="23"/>
  <c r="A119" i="23"/>
  <c r="A118" i="23"/>
  <c r="A117" i="23"/>
  <c r="A116" i="23"/>
  <c r="A115" i="23"/>
  <c r="A114" i="23"/>
  <c r="A113" i="23"/>
  <c r="A112" i="23"/>
  <c r="A111" i="23"/>
  <c r="A110" i="23"/>
  <c r="A109" i="23"/>
  <c r="A108" i="23"/>
  <c r="A107" i="23"/>
  <c r="A106" i="23"/>
  <c r="A105" i="23"/>
  <c r="A104" i="23"/>
  <c r="A103" i="23"/>
  <c r="A102" i="23"/>
  <c r="A101" i="23"/>
  <c r="A100" i="23"/>
  <c r="A99" i="23"/>
  <c r="A98" i="23"/>
  <c r="A97" i="23"/>
  <c r="A96" i="23"/>
  <c r="A95" i="23"/>
  <c r="A94" i="23"/>
  <c r="A93" i="23"/>
  <c r="A92" i="23"/>
  <c r="A91" i="23"/>
  <c r="A90" i="23"/>
  <c r="A89" i="23"/>
  <c r="A88" i="23"/>
  <c r="A87" i="23"/>
  <c r="A86" i="23"/>
  <c r="A85" i="23"/>
  <c r="A84" i="23"/>
  <c r="A83" i="23"/>
  <c r="A82" i="23"/>
  <c r="A81" i="23"/>
  <c r="A80" i="23"/>
  <c r="A79" i="23"/>
  <c r="A78" i="23"/>
  <c r="A77" i="23"/>
  <c r="A76" i="23"/>
  <c r="A75" i="23"/>
  <c r="A74" i="23"/>
  <c r="A73" i="23"/>
  <c r="A72" i="23"/>
  <c r="A71" i="23"/>
  <c r="A70" i="23"/>
  <c r="A69" i="23"/>
  <c r="A68" i="23"/>
  <c r="A67" i="23"/>
  <c r="A66" i="23"/>
  <c r="A65" i="23"/>
  <c r="A64" i="23"/>
  <c r="A63" i="23"/>
  <c r="A62" i="23"/>
  <c r="A61" i="23"/>
  <c r="A60" i="23"/>
  <c r="A59" i="23"/>
  <c r="A58" i="23"/>
  <c r="A57" i="23"/>
  <c r="A56" i="23"/>
  <c r="A55" i="23"/>
  <c r="A54" i="23"/>
  <c r="A53" i="23"/>
  <c r="A52" i="23"/>
  <c r="A51" i="23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Z4" i="23"/>
  <c r="AC58" i="24" l="1"/>
  <c r="AD59" i="24" s="1"/>
  <c r="AG58" i="24"/>
  <c r="AF58" i="24" l="1"/>
  <c r="AG313" i="23"/>
  <c r="AF313" i="23" l="1"/>
</calcChain>
</file>

<file path=xl/sharedStrings.xml><?xml version="1.0" encoding="utf-8"?>
<sst xmlns="http://schemas.openxmlformats.org/spreadsheetml/2006/main" count="282" uniqueCount="123">
  <si>
    <t>種別</t>
    <rPh sb="0" eb="2">
      <t>シュベツ</t>
    </rPh>
    <phoneticPr fontId="8"/>
  </si>
  <si>
    <t>種別</t>
    <rPh sb="0" eb="2">
      <t>シュベツ</t>
    </rPh>
    <phoneticPr fontId="7"/>
  </si>
  <si>
    <t>性能区分</t>
    <rPh sb="0" eb="2">
      <t>セイノウ</t>
    </rPh>
    <rPh sb="2" eb="4">
      <t>クブン</t>
    </rPh>
    <phoneticPr fontId="7"/>
  </si>
  <si>
    <t>項番</t>
    <rPh sb="0" eb="2">
      <t>コウバン</t>
    </rPh>
    <phoneticPr fontId="8"/>
  </si>
  <si>
    <t>備考</t>
    <rPh sb="0" eb="2">
      <t>ビコウ</t>
    </rPh>
    <phoneticPr fontId="8"/>
  </si>
  <si>
    <t>製品名</t>
    <rPh sb="0" eb="3">
      <t>セイヒンメイ</t>
    </rPh>
    <phoneticPr fontId="8"/>
  </si>
  <si>
    <t>吸収冷温水機</t>
  </si>
  <si>
    <t>吸収冷凍機</t>
  </si>
  <si>
    <t>型番</t>
    <rPh sb="0" eb="2">
      <t>カタバン</t>
    </rPh>
    <phoneticPr fontId="8"/>
  </si>
  <si>
    <t>単位</t>
    <rPh sb="0" eb="2">
      <t>タンイ</t>
    </rPh>
    <phoneticPr fontId="8"/>
  </si>
  <si>
    <t>kW</t>
  </si>
  <si>
    <t>kW</t>
    <phoneticPr fontId="8"/>
  </si>
  <si>
    <t>L/h</t>
    <phoneticPr fontId="8"/>
  </si>
  <si>
    <t>使用エネルギー</t>
    <rPh sb="0" eb="2">
      <t>シヨウ</t>
    </rPh>
    <phoneticPr fontId="8"/>
  </si>
  <si>
    <t>都市ガス</t>
    <rPh sb="0" eb="2">
      <t>トシ</t>
    </rPh>
    <phoneticPr fontId="8"/>
  </si>
  <si>
    <t>灯油</t>
    <rPh sb="0" eb="2">
      <t>トウユ</t>
    </rPh>
    <phoneticPr fontId="8"/>
  </si>
  <si>
    <t>軽油</t>
    <rPh sb="0" eb="2">
      <t>ケイユ</t>
    </rPh>
    <phoneticPr fontId="8"/>
  </si>
  <si>
    <t>A重油</t>
    <rPh sb="1" eb="3">
      <t>ジュウユ</t>
    </rPh>
    <phoneticPr fontId="8"/>
  </si>
  <si>
    <t>B重油</t>
    <rPh sb="1" eb="3">
      <t>ジュウユ</t>
    </rPh>
    <phoneticPr fontId="8"/>
  </si>
  <si>
    <t>C重油</t>
    <rPh sb="1" eb="3">
      <t>ジュウユ</t>
    </rPh>
    <phoneticPr fontId="8"/>
  </si>
  <si>
    <t>使用エネルギー</t>
    <rPh sb="0" eb="2">
      <t>シヨウ</t>
    </rPh>
    <phoneticPr fontId="8"/>
  </si>
  <si>
    <t>蒸気</t>
    <rPh sb="0" eb="2">
      <t>ジョウキ</t>
    </rPh>
    <phoneticPr fontId="8"/>
  </si>
  <si>
    <t>kg/h</t>
    <phoneticPr fontId="8"/>
  </si>
  <si>
    <t>LPG</t>
    <phoneticPr fontId="8"/>
  </si>
  <si>
    <t>基準値</t>
    <rPh sb="0" eb="3">
      <t>キジュンチ</t>
    </rPh>
    <phoneticPr fontId="7"/>
  </si>
  <si>
    <t>審査結果</t>
    <rPh sb="0" eb="2">
      <t>シンサ</t>
    </rPh>
    <rPh sb="2" eb="4">
      <t>ケッカ</t>
    </rPh>
    <phoneticPr fontId="8"/>
  </si>
  <si>
    <t>OK</t>
    <phoneticPr fontId="8"/>
  </si>
  <si>
    <t>✔</t>
    <phoneticPr fontId="8"/>
  </si>
  <si>
    <t>NG</t>
    <phoneticPr fontId="8"/>
  </si>
  <si>
    <t>型番審査</t>
    <rPh sb="0" eb="2">
      <t>カタバン</t>
    </rPh>
    <rPh sb="2" eb="4">
      <t>シンサ</t>
    </rPh>
    <phoneticPr fontId="8"/>
  </si>
  <si>
    <t>サンプル対象</t>
    <rPh sb="4" eb="6">
      <t>タイショウ</t>
    </rPh>
    <phoneticPr fontId="8"/>
  </si>
  <si>
    <t>エラー表示欄</t>
    <rPh sb="3" eb="5">
      <t>ヒョウジ</t>
    </rPh>
    <rPh sb="5" eb="6">
      <t>ラン</t>
    </rPh>
    <phoneticPr fontId="8"/>
  </si>
  <si>
    <t>未入力：</t>
    <rPh sb="0" eb="3">
      <t>ミニュウリョク</t>
    </rPh>
    <phoneticPr fontId="8"/>
  </si>
  <si>
    <t>重複：</t>
    <rPh sb="0" eb="2">
      <t>チョウフク</t>
    </rPh>
    <phoneticPr fontId="8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</si>
  <si>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8"/>
  </si>
  <si>
    <t>No.</t>
    <phoneticPr fontId="8"/>
  </si>
  <si>
    <t>公表</t>
    <rPh sb="0" eb="2">
      <t>コウヒョウ</t>
    </rPh>
    <phoneticPr fontId="8"/>
  </si>
  <si>
    <t>自動表示</t>
    <rPh sb="0" eb="4">
      <t>ジドウヒョウジ</t>
    </rPh>
    <phoneticPr fontId="8"/>
  </si>
  <si>
    <t>設備区分</t>
    <rPh sb="0" eb="4">
      <t>セツビクブン</t>
    </rPh>
    <phoneticPr fontId="8"/>
  </si>
  <si>
    <t>製造事業者名</t>
    <rPh sb="0" eb="2">
      <t>セイゾウ</t>
    </rPh>
    <rPh sb="2" eb="5">
      <t>ジギョウシャ</t>
    </rPh>
    <rPh sb="5" eb="6">
      <t>メイ</t>
    </rPh>
    <phoneticPr fontId="8"/>
  </si>
  <si>
    <t>製造事業者名
(フリガナ)</t>
    <phoneticPr fontId="8"/>
  </si>
  <si>
    <t>SII HP
公表項目</t>
    <rPh sb="7" eb="9">
      <t>コウヒョウ</t>
    </rPh>
    <rPh sb="9" eb="11">
      <t>コウモク</t>
    </rPh>
    <phoneticPr fontId="8"/>
  </si>
  <si>
    <t>入力要否</t>
    <rPh sb="0" eb="2">
      <t>ニュウリョク</t>
    </rPh>
    <rPh sb="2" eb="4">
      <t>ヨウヒ</t>
    </rPh>
    <phoneticPr fontId="8"/>
  </si>
  <si>
    <t>(例)</t>
    <phoneticPr fontId="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</si>
  <si>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</si>
  <si>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8"/>
  </si>
  <si>
    <t>申請年月日</t>
    <phoneticPr fontId="8"/>
  </si>
  <si>
    <t>申請製品数</t>
    <phoneticPr fontId="8"/>
  </si>
  <si>
    <t>必須</t>
    <rPh sb="0" eb="2">
      <t>ヒッス</t>
    </rPh>
    <phoneticPr fontId="8"/>
  </si>
  <si>
    <t>任意</t>
    <rPh sb="0" eb="2">
      <t>ニンイ</t>
    </rPh>
    <phoneticPr fontId="8"/>
  </si>
  <si>
    <t>性能区分</t>
    <rPh sb="0" eb="4">
      <t>セイノウクブン</t>
    </rPh>
    <phoneticPr fontId="8"/>
  </si>
  <si>
    <t>非公表</t>
    <rPh sb="0" eb="3">
      <t>ヒコウヒョウ</t>
    </rPh>
    <phoneticPr fontId="8"/>
  </si>
  <si>
    <t>ワイルドカードの内訳一覧</t>
    <rPh sb="8" eb="10">
      <t>ウチワケ</t>
    </rPh>
    <rPh sb="10" eb="12">
      <t>イチラン</t>
    </rPh>
    <phoneticPr fontId="8"/>
  </si>
  <si>
    <t>aaa■</t>
    <phoneticPr fontId="8"/>
  </si>
  <si>
    <t>非表示</t>
    <rPh sb="0" eb="3">
      <t>ヒヒョウジ</t>
    </rPh>
    <phoneticPr fontId="8"/>
  </si>
  <si>
    <t>aaa</t>
    <phoneticPr fontId="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</si>
  <si>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8"/>
  </si>
  <si>
    <t>新型吸収冷凍機</t>
    <rPh sb="0" eb="2">
      <t>シンガタ</t>
    </rPh>
    <rPh sb="2" eb="4">
      <t>キュウシュウ</t>
    </rPh>
    <rPh sb="4" eb="7">
      <t>レイトウキ</t>
    </rPh>
    <phoneticPr fontId="8"/>
  </si>
  <si>
    <t>kW</t>
    <phoneticPr fontId="8"/>
  </si>
  <si>
    <t>吸収式冷温水機</t>
    <rPh sb="0" eb="3">
      <t>キュウシュウシキ</t>
    </rPh>
    <rPh sb="3" eb="6">
      <t>レイオンスイ</t>
    </rPh>
    <rPh sb="6" eb="7">
      <t>キ</t>
    </rPh>
    <phoneticPr fontId="8"/>
  </si>
  <si>
    <t>新型ジェネリンク</t>
    <rPh sb="0" eb="2">
      <t>シンガタ</t>
    </rPh>
    <phoneticPr fontId="8"/>
  </si>
  <si>
    <t>新型ジェネリンク　シリーズⅡ</t>
    <rPh sb="0" eb="2">
      <t>シンガタ</t>
    </rPh>
    <phoneticPr fontId="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</si>
  <si>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8"/>
  </si>
  <si>
    <t>宛先</t>
    <rPh sb="0" eb="2">
      <t>アテサキ</t>
    </rPh>
    <phoneticPr fontId="8"/>
  </si>
  <si>
    <t>件名</t>
    <rPh sb="0" eb="2">
      <t>ケンメイ</t>
    </rPh>
    <phoneticPr fontId="8"/>
  </si>
  <si>
    <t xml:space="preserve">
メール本文</t>
    <rPh sb="4" eb="6">
      <t>ホンブン</t>
    </rPh>
    <phoneticPr fontId="8"/>
  </si>
  <si>
    <t>最終更新日</t>
    <phoneticPr fontId="8"/>
  </si>
  <si>
    <t>高効率空調</t>
    <phoneticPr fontId="8"/>
  </si>
  <si>
    <t>高効率空調</t>
    <rPh sb="0" eb="3">
      <t>コウコウリツ</t>
    </rPh>
    <rPh sb="3" eb="5">
      <t>クウチョウ</t>
    </rPh>
    <phoneticPr fontId="8"/>
  </si>
  <si>
    <t>マルマルマル</t>
    <phoneticPr fontId="8"/>
  </si>
  <si>
    <t>○○○株式会社</t>
    <rPh sb="3" eb="7">
      <t>カブシキガイシャ</t>
    </rPh>
    <phoneticPr fontId="8"/>
  </si>
  <si>
    <t>○○○株式会社</t>
    <phoneticPr fontId="8"/>
  </si>
  <si>
    <t>○○○株式会社</t>
    <phoneticPr fontId="8"/>
  </si>
  <si>
    <t>Ver.</t>
    <phoneticPr fontId="8"/>
  </si>
  <si>
    <t>燃料消費量[単位]</t>
    <rPh sb="0" eb="2">
      <t>ネンリョウ</t>
    </rPh>
    <rPh sb="2" eb="5">
      <t>ショウヒリョウ</t>
    </rPh>
    <rPh sb="6" eb="8">
      <t>タンイ</t>
    </rPh>
    <phoneticPr fontId="8"/>
  </si>
  <si>
    <t>ジェネリンク(冷凍機)</t>
  </si>
  <si>
    <t>ジェネリンク(冷温水機)</t>
  </si>
  <si>
    <r>
      <t xml:space="preserve">型番[使用エネルギー]
</t>
    </r>
    <r>
      <rPr>
        <sz val="14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</si>
  <si>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</si>
  <si>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53" eb="254">
      <t>トウ</t>
    </rPh>
    <rPh sb="268" eb="270">
      <t>カクニン</t>
    </rPh>
    <phoneticPr fontId="8"/>
  </si>
  <si>
    <t>高効率空調(吸収式冷凍機)</t>
    <rPh sb="0" eb="3">
      <t>コウコウリツ</t>
    </rPh>
    <rPh sb="3" eb="5">
      <t>クウチョウ</t>
    </rPh>
    <phoneticPr fontId="8"/>
  </si>
  <si>
    <t>性能値(COP)：</t>
    <rPh sb="0" eb="2">
      <t>セイノウ</t>
    </rPh>
    <rPh sb="2" eb="3">
      <t>チ</t>
    </rPh>
    <phoneticPr fontId="8"/>
  </si>
  <si>
    <t>必須(条件有)</t>
    <rPh sb="0" eb="2">
      <t>ヒッス</t>
    </rPh>
    <rPh sb="3" eb="5">
      <t>ジョウケン</t>
    </rPh>
    <rPh sb="5" eb="6">
      <t>アリ</t>
    </rPh>
    <phoneticPr fontId="8"/>
  </si>
  <si>
    <t>型番(使用エネルギー)
※ポータル表示用</t>
    <rPh sb="0" eb="2">
      <t>カタバン</t>
    </rPh>
    <rPh sb="3" eb="5">
      <t>シヨウ</t>
    </rPh>
    <rPh sb="17" eb="20">
      <t>ヒョウジヨウ</t>
    </rPh>
    <phoneticPr fontId="8"/>
  </si>
  <si>
    <t>基準値(COP)</t>
    <rPh sb="0" eb="3">
      <t>キジュンチ</t>
    </rPh>
    <phoneticPr fontId="8"/>
  </si>
  <si>
    <t>希望小売価格
(千円)</t>
    <rPh sb="0" eb="6">
      <t>キボウコウリカカク</t>
    </rPh>
    <rPh sb="8" eb="9">
      <t>セン</t>
    </rPh>
    <rPh sb="9" eb="10">
      <t>エン</t>
    </rPh>
    <phoneticPr fontId="8"/>
  </si>
  <si>
    <t>高効率空調(吸収式冷凍機)</t>
    <phoneticPr fontId="8"/>
  </si>
  <si>
    <t>Nm3/h</t>
  </si>
  <si>
    <r>
      <t xml:space="preserve">性能値(COP)
</t>
    </r>
    <r>
      <rPr>
        <sz val="14"/>
        <color rgb="FFFF0000"/>
        <rFont val="Meiryo UI"/>
        <family val="3"/>
        <charset val="128"/>
      </rPr>
      <t>※小数点第二位まで
入力</t>
    </r>
    <rPh sb="0" eb="2">
      <t>セイノウ</t>
    </rPh>
    <rPh sb="2" eb="3">
      <t>チ</t>
    </rPh>
    <rPh sb="14" eb="15">
      <t>ニ</t>
    </rPh>
    <rPh sb="19" eb="21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</si>
  <si>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3" eb="25">
      <t>ニュウリョク</t>
    </rPh>
    <phoneticPr fontId="8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</si>
  <si>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定格燃料消費量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ネンリョウ</t>
    </rPh>
    <rPh sb="8" eb="11">
      <t>ショウヒリョウ</t>
    </rPh>
    <rPh sb="17" eb="18">
      <t>ニ</t>
    </rPh>
    <rPh sb="22" eb="24">
      <t>ニュウリョク</t>
    </rPh>
    <phoneticPr fontId="8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</si>
  <si>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ダンボウ</t>
    </rPh>
    <rPh sb="4" eb="6">
      <t>テイカク</t>
    </rPh>
    <rPh sb="6" eb="8">
      <t>ノウリョク</t>
    </rPh>
    <rPh sb="23" eb="25">
      <t>ニュウリョク</t>
    </rPh>
    <phoneticPr fontId="8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</si>
  <si>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定格燃料消費量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ネンリョウ</t>
    </rPh>
    <rPh sb="8" eb="11">
      <t>ショウヒリョウ</t>
    </rPh>
    <rPh sb="22" eb="24">
      <t>ニュウリョク</t>
    </rPh>
    <phoneticPr fontId="8"/>
  </si>
  <si>
    <t>1.0</t>
    <phoneticPr fontId="8"/>
  </si>
  <si>
    <t>yyyy/mm/dd</t>
    <phoneticPr fontId="8"/>
  </si>
  <si>
    <t>非公表</t>
    <rPh sb="0" eb="1">
      <t>ヒ</t>
    </rPh>
    <rPh sb="1" eb="3">
      <t>コウヒョウ</t>
    </rPh>
    <phoneticPr fontId="8"/>
  </si>
  <si>
    <t>性能区分</t>
    <rPh sb="0" eb="4">
      <t>セイノウクブン</t>
    </rPh>
    <phoneticPr fontId="7"/>
  </si>
  <si>
    <t>備考
振り分け</t>
    <rPh sb="0" eb="2">
      <t>ビコウ</t>
    </rPh>
    <rPh sb="3" eb="4">
      <t>フ</t>
    </rPh>
    <rPh sb="5" eb="6">
      <t>ワ</t>
    </rPh>
    <phoneticPr fontId="8"/>
  </si>
  <si>
    <t>備考
(自由記入)</t>
    <rPh sb="0" eb="2">
      <t>ビコウ</t>
    </rPh>
    <rPh sb="4" eb="8">
      <t>ジユウキニュウ</t>
    </rPh>
    <phoneticPr fontId="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</si>
  <si>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</si>
  <si>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8"/>
  </si>
  <si>
    <t>ワイルドカード
未入力判定</t>
    <phoneticPr fontId="8"/>
  </si>
  <si>
    <t>重複判定用</t>
    <rPh sb="0" eb="5">
      <t>チョウフクハンテイヨウ</t>
    </rPh>
    <phoneticPr fontId="8"/>
  </si>
  <si>
    <t>重複
判定</t>
    <rPh sb="0" eb="2">
      <t>チョウフク</t>
    </rPh>
    <rPh sb="3" eb="5">
      <t>ハンテイ</t>
    </rPh>
    <phoneticPr fontId="8"/>
  </si>
  <si>
    <t>性能値</t>
    <rPh sb="0" eb="3">
      <t>セイノウチ</t>
    </rPh>
    <phoneticPr fontId="8"/>
  </si>
  <si>
    <t>bbb■</t>
    <phoneticPr fontId="8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</si>
  <si>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8"/>
  </si>
  <si>
    <t>ワイルドカード
未入力判定</t>
    <rPh sb="8" eb="11">
      <t>ミニュウリョク</t>
    </rPh>
    <rPh sb="11" eb="13">
      <t>ハンテイ</t>
    </rPh>
    <phoneticPr fontId="8"/>
  </si>
  <si>
    <t>重複判定</t>
    <rPh sb="0" eb="2">
      <t>チョウフク</t>
    </rPh>
    <rPh sb="2" eb="4">
      <t>ハンテイ</t>
    </rPh>
    <phoneticPr fontId="8"/>
  </si>
  <si>
    <t>-FL(●●仕様),-GK(○○タイプ)</t>
  </si>
  <si>
    <t>型番・使用エネルギーが重複しています。
ご確認のうえ、型番・使用エネルギーの組み合わせが
重複しないよう修正してください。</t>
    <rPh sb="0" eb="2">
      <t>カタバン</t>
    </rPh>
    <rPh sb="3" eb="5">
      <t>シヨウ</t>
    </rPh>
    <rPh sb="11" eb="13">
      <t>ジュウフク</t>
    </rPh>
    <rPh sb="21" eb="23">
      <t>カクニン</t>
    </rPh>
    <rPh sb="27" eb="29">
      <t>カタバン</t>
    </rPh>
    <rPh sb="30" eb="32">
      <t>シヨウ</t>
    </rPh>
    <rPh sb="38" eb="39">
      <t>ク</t>
    </rPh>
    <rPh sb="40" eb="41">
      <t>ア</t>
    </rPh>
    <rPh sb="45" eb="47">
      <t>チョウフク</t>
    </rPh>
    <rPh sb="52" eb="54">
      <t>シュウセイ</t>
    </rPh>
    <phoneticPr fontId="8"/>
  </si>
  <si>
    <t>型番＋使用エネルギー</t>
    <rPh sb="0" eb="2">
      <t>カタバン</t>
    </rPh>
    <rPh sb="3" eb="5">
      <t>シヨウ</t>
    </rPh>
    <phoneticPr fontId="8"/>
  </si>
  <si>
    <t>吸収式冷凍機</t>
  </si>
  <si>
    <t>吸収式冷凍機(冷却水変流量)</t>
  </si>
  <si>
    <t>吸収式冷凍機(排熱利用形)</t>
  </si>
  <si>
    <t>吸収式冷凍機(排熱利用形、冷却水変流量)</t>
  </si>
  <si>
    <t>熱源機種</t>
    <rPh sb="0" eb="2">
      <t>ネツゲン</t>
    </rPh>
    <rPh sb="2" eb="4">
      <t>キシュ</t>
    </rPh>
    <phoneticPr fontId="7"/>
  </si>
  <si>
    <t>非公表</t>
    <rPh sb="0" eb="3">
      <t>ヒコウヒョウ</t>
    </rPh>
    <phoneticPr fontId="8"/>
  </si>
  <si>
    <t>必須</t>
    <rPh sb="0" eb="2">
      <t>ヒッス</t>
    </rPh>
    <phoneticPr fontId="8"/>
  </si>
  <si>
    <t>熱源機種</t>
    <phoneticPr fontId="8"/>
  </si>
  <si>
    <t>ss-kataban@sii.or.jp</t>
    <phoneticPr fontId="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</si>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</sst>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/m/d;@"/>
    <numFmt numFmtId="177" formatCode="0.0_);[Red]\(0.0\)"/>
    <numFmt numFmtId="178" formatCode="0.00_);[Red]\(0.00\)"/>
  </numFmts>
  <fonts count="57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rgb="FF000000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1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11" borderId="17" applyNumberFormat="0" applyFon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9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1" fillId="8" borderId="13" applyNumberFormat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3" fillId="0" borderId="0" xfId="0" applyFont="1">
      <alignment vertical="center"/>
    </xf>
    <xf numFmtId="177" fontId="33" fillId="0" borderId="0" xfId="0" applyNumberFormat="1" applyFont="1">
      <alignment vertical="center"/>
    </xf>
    <xf numFmtId="178" fontId="33" fillId="0" borderId="0" xfId="0" applyNumberFormat="1" applyFont="1">
      <alignment vertical="center"/>
    </xf>
    <xf numFmtId="176" fontId="33" fillId="0" borderId="0" xfId="0" applyNumberFormat="1" applyFont="1">
      <alignment vertical="center"/>
    </xf>
    <xf numFmtId="0" fontId="36" fillId="0" borderId="0" xfId="0" applyFont="1" applyAlignment="1">
      <alignment horizontal="left" vertical="center" wrapText="1"/>
    </xf>
    <xf numFmtId="177" fontId="36" fillId="0" borderId="0" xfId="0" applyNumberFormat="1" applyFont="1" applyAlignment="1">
      <alignment horizontal="left" vertical="center" wrapText="1"/>
    </xf>
    <xf numFmtId="178" fontId="36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77" fontId="37" fillId="0" borderId="0" xfId="0" applyNumberFormat="1" applyFont="1" applyAlignment="1">
      <alignment horizontal="center" vertical="center"/>
    </xf>
    <xf numFmtId="178" fontId="37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" xfId="1" applyNumberFormat="1" applyFont="1" applyFill="1" applyBorder="1" applyAlignment="1" applyProtection="1">
      <alignment horizontal="center" vertical="center"/>
      <protection locked="0"/>
    </xf>
    <xf numFmtId="0" fontId="37" fillId="2" borderId="1" xfId="1" applyNumberFormat="1" applyFont="1" applyFill="1" applyBorder="1" applyAlignment="1" applyProtection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7" fillId="4" borderId="1" xfId="1" applyNumberFormat="1" applyFont="1" applyFill="1" applyBorder="1" applyAlignment="1" applyProtection="1">
      <alignment horizontal="center" vertical="center"/>
    </xf>
    <xf numFmtId="0" fontId="35" fillId="0" borderId="2" xfId="73" applyFont="1" applyBorder="1" applyAlignment="1">
      <alignment horizontal="center" vertical="center" wrapText="1" shrinkToFit="1"/>
    </xf>
    <xf numFmtId="0" fontId="36" fillId="3" borderId="19" xfId="73" applyFont="1" applyFill="1" applyBorder="1" applyAlignment="1">
      <alignment horizontal="center" vertical="center"/>
    </xf>
    <xf numFmtId="0" fontId="41" fillId="41" borderId="1" xfId="73" applyFont="1" applyFill="1" applyBorder="1" applyAlignment="1">
      <alignment horizontal="center" vertical="center"/>
    </xf>
    <xf numFmtId="0" fontId="41" fillId="42" borderId="1" xfId="73" applyFont="1" applyFill="1" applyBorder="1" applyAlignment="1">
      <alignment horizontal="center" vertical="center"/>
    </xf>
    <xf numFmtId="0" fontId="36" fillId="3" borderId="22" xfId="73" applyFont="1" applyFill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center" wrapText="1" indent="1"/>
    </xf>
    <xf numFmtId="0" fontId="33" fillId="39" borderId="32" xfId="73" applyFont="1" applyFill="1" applyBorder="1" applyAlignment="1">
      <alignment horizontal="center" vertical="center"/>
    </xf>
    <xf numFmtId="0" fontId="33" fillId="38" borderId="30" xfId="0" applyFont="1" applyFill="1" applyBorder="1" applyAlignment="1">
      <alignment horizontal="center" vertical="center"/>
    </xf>
    <xf numFmtId="0" fontId="33" fillId="39" borderId="19" xfId="73" applyFont="1" applyFill="1" applyBorder="1" applyAlignment="1">
      <alignment horizontal="center" vertical="center" wrapText="1"/>
    </xf>
    <xf numFmtId="0" fontId="33" fillId="38" borderId="1" xfId="0" applyFont="1" applyFill="1" applyBorder="1" applyAlignment="1">
      <alignment horizontal="center" vertical="center"/>
    </xf>
    <xf numFmtId="0" fontId="33" fillId="39" borderId="22" xfId="73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/>
    </xf>
    <xf numFmtId="178" fontId="37" fillId="4" borderId="1" xfId="1" applyNumberFormat="1" applyFont="1" applyFill="1" applyBorder="1" applyAlignment="1" applyProtection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3" fillId="0" borderId="0" xfId="0" applyFont="1" applyProtection="1">
      <alignment vertical="center"/>
      <protection locked="0"/>
    </xf>
    <xf numFmtId="177" fontId="33" fillId="0" borderId="0" xfId="0" applyNumberFormat="1" applyFont="1" applyAlignment="1" applyProtection="1">
      <alignment horizontal="center" vertical="center"/>
      <protection locked="0"/>
    </xf>
    <xf numFmtId="178" fontId="33" fillId="0" borderId="0" xfId="0" applyNumberFormat="1" applyFont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33" fillId="4" borderId="37" xfId="1" applyNumberFormat="1" applyFont="1" applyFill="1" applyBorder="1" applyAlignment="1" applyProtection="1">
      <alignment horizontal="center" vertical="center"/>
    </xf>
    <xf numFmtId="0" fontId="37" fillId="0" borderId="1" xfId="1" applyNumberFormat="1" applyFont="1" applyFill="1" applyBorder="1" applyAlignment="1" applyProtection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7" fillId="43" borderId="31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7" fillId="0" borderId="31" xfId="0" applyFont="1" applyBorder="1" applyAlignment="1" applyProtection="1">
      <alignment horizontal="center" vertical="center"/>
      <protection locked="0"/>
    </xf>
    <xf numFmtId="0" fontId="37" fillId="2" borderId="31" xfId="1" applyNumberFormat="1" applyFont="1" applyFill="1" applyBorder="1" applyAlignment="1" applyProtection="1">
      <alignment horizontal="center" vertical="center"/>
    </xf>
    <xf numFmtId="0" fontId="37" fillId="0" borderId="31" xfId="1" applyNumberFormat="1" applyFont="1" applyFill="1" applyBorder="1" applyAlignment="1" applyProtection="1">
      <alignment horizontal="center" vertical="center"/>
      <protection locked="0"/>
    </xf>
    <xf numFmtId="0" fontId="33" fillId="43" borderId="0" xfId="0" applyFont="1" applyFill="1">
      <alignment vertical="center"/>
    </xf>
    <xf numFmtId="0" fontId="43" fillId="38" borderId="1" xfId="0" applyFont="1" applyFill="1" applyBorder="1" applyAlignment="1">
      <alignment horizontal="center" vertical="center"/>
    </xf>
    <xf numFmtId="0" fontId="33" fillId="42" borderId="30" xfId="0" applyFont="1" applyFill="1" applyBorder="1" applyAlignment="1">
      <alignment horizontal="center" vertical="center"/>
    </xf>
    <xf numFmtId="0" fontId="33" fillId="42" borderId="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10" fillId="0" borderId="4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/>
    </xf>
    <xf numFmtId="0" fontId="10" fillId="0" borderId="1" xfId="74" applyFont="1" applyBorder="1" applyAlignment="1">
      <alignment horizontal="center" vertical="center" wrapText="1"/>
    </xf>
    <xf numFmtId="0" fontId="9" fillId="36" borderId="1" xfId="74" applyFont="1" applyFill="1" applyBorder="1" applyAlignment="1">
      <alignment horizontal="center" vertical="center"/>
    </xf>
    <xf numFmtId="0" fontId="10" fillId="36" borderId="1" xfId="74" applyFont="1" applyFill="1" applyBorder="1" applyAlignment="1">
      <alignment horizontal="center" vertical="center" wrapText="1"/>
    </xf>
    <xf numFmtId="0" fontId="9" fillId="36" borderId="4" xfId="74" applyFont="1" applyFill="1" applyBorder="1" applyAlignment="1">
      <alignment horizontal="center" vertical="center"/>
    </xf>
    <xf numFmtId="0" fontId="39" fillId="0" borderId="0" xfId="73" applyFont="1" applyAlignment="1">
      <alignment horizontal="center" vertical="center"/>
    </xf>
    <xf numFmtId="0" fontId="41" fillId="0" borderId="0" xfId="73" applyFont="1" applyAlignment="1">
      <alignment horizontal="center" vertical="center"/>
    </xf>
    <xf numFmtId="0" fontId="36" fillId="3" borderId="32" xfId="73" applyFont="1" applyFill="1" applyBorder="1" applyAlignment="1">
      <alignment horizontal="center" vertical="center"/>
    </xf>
    <xf numFmtId="0" fontId="2" fillId="0" borderId="0" xfId="130">
      <alignment vertical="center"/>
    </xf>
    <xf numFmtId="14" fontId="33" fillId="0" borderId="0" xfId="0" applyNumberFormat="1" applyFont="1">
      <alignment vertical="center"/>
    </xf>
    <xf numFmtId="0" fontId="35" fillId="0" borderId="0" xfId="73" applyFont="1" applyAlignment="1">
      <alignment horizontal="left" vertical="center" shrinkToFit="1"/>
    </xf>
    <xf numFmtId="14" fontId="41" fillId="0" borderId="0" xfId="73" applyNumberFormat="1" applyFont="1" applyAlignment="1">
      <alignment horizontal="center" vertical="center"/>
    </xf>
    <xf numFmtId="0" fontId="37" fillId="42" borderId="33" xfId="0" applyFont="1" applyFill="1" applyBorder="1" applyAlignment="1">
      <alignment horizontal="center" vertical="center"/>
    </xf>
    <xf numFmtId="0" fontId="37" fillId="42" borderId="30" xfId="0" applyFont="1" applyFill="1" applyBorder="1" applyAlignment="1">
      <alignment horizontal="center" vertical="center"/>
    </xf>
    <xf numFmtId="0" fontId="37" fillId="42" borderId="36" xfId="0" applyFont="1" applyFill="1" applyBorder="1" applyAlignment="1">
      <alignment horizontal="center" vertical="center"/>
    </xf>
    <xf numFmtId="0" fontId="33" fillId="42" borderId="37" xfId="0" applyFont="1" applyFill="1" applyBorder="1" applyAlignment="1">
      <alignment horizontal="center" vertical="center"/>
    </xf>
    <xf numFmtId="0" fontId="37" fillId="41" borderId="31" xfId="0" applyFont="1" applyFill="1" applyBorder="1" applyAlignment="1">
      <alignment horizontal="center" vertical="center"/>
    </xf>
    <xf numFmtId="0" fontId="37" fillId="41" borderId="35" xfId="0" applyFont="1" applyFill="1" applyBorder="1" applyAlignment="1">
      <alignment horizontal="center" vertical="center"/>
    </xf>
    <xf numFmtId="177" fontId="33" fillId="0" borderId="0" xfId="0" applyNumberFormat="1" applyFont="1" applyAlignment="1">
      <alignment horizontal="center" vertical="center"/>
    </xf>
    <xf numFmtId="178" fontId="33" fillId="0" borderId="0" xfId="0" applyNumberFormat="1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3" fillId="0" borderId="37" xfId="1" applyNumberFormat="1" applyFont="1" applyFill="1" applyBorder="1" applyAlignment="1" applyProtection="1">
      <alignment horizontal="center" vertical="center"/>
    </xf>
    <xf numFmtId="0" fontId="33" fillId="0" borderId="35" xfId="1" applyNumberFormat="1" applyFont="1" applyFill="1" applyBorder="1" applyAlignment="1" applyProtection="1">
      <alignment horizontal="center" vertical="center"/>
    </xf>
    <xf numFmtId="0" fontId="37" fillId="2" borderId="31" xfId="0" applyFont="1" applyFill="1" applyBorder="1" applyAlignment="1">
      <alignment horizontal="center" vertical="center"/>
    </xf>
    <xf numFmtId="14" fontId="48" fillId="0" borderId="0" xfId="73" applyNumberFormat="1" applyFont="1" applyAlignment="1">
      <alignment horizontal="right" vertical="center"/>
    </xf>
    <xf numFmtId="49" fontId="48" fillId="0" borderId="0" xfId="73" applyNumberFormat="1" applyFont="1" applyAlignment="1">
      <alignment horizontal="left" vertical="center"/>
    </xf>
    <xf numFmtId="0" fontId="48" fillId="0" borderId="0" xfId="0" applyFont="1">
      <alignment vertical="center"/>
    </xf>
    <xf numFmtId="14" fontId="48" fillId="0" borderId="0" xfId="0" applyNumberFormat="1" applyFont="1">
      <alignment vertical="center"/>
    </xf>
    <xf numFmtId="0" fontId="33" fillId="43" borderId="0" xfId="0" applyFont="1" applyFill="1" applyAlignment="1">
      <alignment horizontal="center" vertical="center"/>
    </xf>
    <xf numFmtId="14" fontId="41" fillId="0" borderId="1" xfId="73" applyNumberFormat="1" applyFont="1" applyBorder="1" applyAlignment="1">
      <alignment horizontal="center" vertical="center"/>
    </xf>
    <xf numFmtId="0" fontId="33" fillId="42" borderId="42" xfId="0" applyFont="1" applyFill="1" applyBorder="1" applyAlignment="1">
      <alignment horizontal="center" vertical="center"/>
    </xf>
    <xf numFmtId="0" fontId="33" fillId="42" borderId="41" xfId="0" applyFont="1" applyFill="1" applyBorder="1" applyAlignment="1">
      <alignment horizontal="center" vertical="center"/>
    </xf>
    <xf numFmtId="0" fontId="33" fillId="4" borderId="1" xfId="1" applyNumberFormat="1" applyFont="1" applyFill="1" applyBorder="1" applyAlignment="1" applyProtection="1">
      <alignment horizontal="center" vertical="center"/>
    </xf>
    <xf numFmtId="0" fontId="33" fillId="0" borderId="2" xfId="1" applyNumberFormat="1" applyFont="1" applyFill="1" applyBorder="1" applyAlignment="1" applyProtection="1">
      <alignment horizontal="center" vertical="center"/>
    </xf>
    <xf numFmtId="0" fontId="33" fillId="0" borderId="2" xfId="1" applyNumberFormat="1" applyFont="1" applyFill="1" applyBorder="1" applyAlignment="1" applyProtection="1">
      <alignment horizontal="center" vertical="center"/>
      <protection locked="0"/>
    </xf>
    <xf numFmtId="0" fontId="33" fillId="0" borderId="39" xfId="1" applyNumberFormat="1" applyFont="1" applyFill="1" applyBorder="1" applyAlignment="1" applyProtection="1">
      <alignment horizontal="center" vertical="center"/>
      <protection locked="0"/>
    </xf>
    <xf numFmtId="0" fontId="51" fillId="0" borderId="0" xfId="130" applyFont="1" applyAlignment="1">
      <alignment horizontal="left" vertical="center"/>
    </xf>
    <xf numFmtId="14" fontId="41" fillId="0" borderId="1" xfId="73" applyNumberFormat="1" applyFont="1" applyBorder="1" applyAlignment="1" applyProtection="1">
      <alignment horizontal="center" vertical="center"/>
      <protection locked="0"/>
    </xf>
    <xf numFmtId="0" fontId="37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3" fillId="0" borderId="19" xfId="1" applyNumberFormat="1" applyFont="1" applyFill="1" applyBorder="1" applyAlignment="1" applyProtection="1">
      <alignment horizontal="center" vertical="center"/>
    </xf>
    <xf numFmtId="0" fontId="33" fillId="0" borderId="22" xfId="1" applyNumberFormat="1" applyFont="1" applyFill="1" applyBorder="1" applyAlignment="1" applyProtection="1">
      <alignment horizontal="center" vertical="center"/>
    </xf>
    <xf numFmtId="0" fontId="33" fillId="4" borderId="19" xfId="1" applyNumberFormat="1" applyFont="1" applyFill="1" applyBorder="1" applyAlignment="1" applyProtection="1">
      <alignment horizontal="center" vertical="center"/>
    </xf>
    <xf numFmtId="0" fontId="45" fillId="44" borderId="0" xfId="0" applyFont="1" applyFill="1" applyAlignment="1">
      <alignment horizontal="center" vertical="center" wrapText="1"/>
    </xf>
    <xf numFmtId="0" fontId="45" fillId="44" borderId="0" xfId="132" applyFont="1" applyFill="1" applyAlignment="1">
      <alignment horizontal="center" vertical="center" wrapText="1"/>
    </xf>
    <xf numFmtId="0" fontId="10" fillId="4" borderId="4" xfId="74" applyFont="1" applyFill="1" applyBorder="1" applyAlignment="1">
      <alignment horizontal="center" vertical="center"/>
    </xf>
    <xf numFmtId="0" fontId="10" fillId="4" borderId="1" xfId="74" applyFont="1" applyFill="1" applyBorder="1" applyAlignment="1">
      <alignment horizontal="center" vertical="center"/>
    </xf>
    <xf numFmtId="0" fontId="10" fillId="4" borderId="1" xfId="74" applyFont="1" applyFill="1" applyBorder="1" applyAlignment="1">
      <alignment horizontal="center" vertical="center" wrapText="1"/>
    </xf>
    <xf numFmtId="0" fontId="10" fillId="43" borderId="0" xfId="0" applyFont="1" applyFill="1" applyAlignment="1">
      <alignment horizontal="center" vertical="center"/>
    </xf>
    <xf numFmtId="0" fontId="7" fillId="0" borderId="1" xfId="130" applyFont="1" applyBorder="1" applyAlignment="1">
      <alignment horizontal="center" vertical="center"/>
    </xf>
    <xf numFmtId="0" fontId="55" fillId="0" borderId="1" xfId="130" applyFont="1" applyBorder="1">
      <alignment vertical="center"/>
    </xf>
    <xf numFmtId="0" fontId="50" fillId="0" borderId="1" xfId="133" applyFill="1" applyBorder="1" applyAlignment="1" applyProtection="1">
      <alignment vertical="center" wrapText="1"/>
    </xf>
    <xf numFmtId="49" fontId="37" fillId="0" borderId="1" xfId="1" applyNumberFormat="1" applyFont="1" applyFill="1" applyBorder="1" applyAlignment="1" applyProtection="1">
      <alignment horizontal="center" vertical="center" shrinkToFit="1"/>
    </xf>
    <xf numFmtId="0" fontId="33" fillId="0" borderId="37" xfId="1" applyNumberFormat="1" applyFont="1" applyFill="1" applyBorder="1" applyAlignment="1" applyProtection="1">
      <alignment horizontal="center" vertical="center" shrinkToFit="1"/>
    </xf>
    <xf numFmtId="49" fontId="37" fillId="0" borderId="1" xfId="1" quotePrefix="1" applyNumberFormat="1" applyFont="1" applyFill="1" applyBorder="1" applyAlignment="1" applyProtection="1">
      <alignment horizontal="center" vertical="center" shrinkToFit="1"/>
    </xf>
    <xf numFmtId="0" fontId="37" fillId="0" borderId="1" xfId="1" applyNumberFormat="1" applyFont="1" applyFill="1" applyBorder="1" applyAlignment="1" applyProtection="1">
      <alignment horizontal="center" vertical="center" shrinkToFit="1"/>
    </xf>
    <xf numFmtId="0" fontId="3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7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33" fillId="0" borderId="37" xfId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31" xfId="1" applyNumberFormat="1" applyFont="1" applyFill="1" applyBorder="1" applyAlignment="1" applyProtection="1">
      <alignment horizontal="center" vertical="center" shrinkToFit="1"/>
      <protection locked="0"/>
    </xf>
    <xf numFmtId="0" fontId="33" fillId="0" borderId="35" xfId="1" applyNumberFormat="1" applyFont="1" applyFill="1" applyBorder="1" applyAlignment="1" applyProtection="1">
      <alignment horizontal="center" vertical="center" shrinkToFit="1"/>
      <protection locked="0"/>
    </xf>
    <xf numFmtId="0" fontId="37" fillId="4" borderId="1" xfId="1" applyNumberFormat="1" applyFont="1" applyFill="1" applyBorder="1" applyAlignment="1" applyProtection="1">
      <alignment horizontal="center" vertical="center" shrinkToFit="1"/>
    </xf>
    <xf numFmtId="49" fontId="37" fillId="4" borderId="1" xfId="1" quotePrefix="1" applyNumberFormat="1" applyFont="1" applyFill="1" applyBorder="1" applyAlignment="1" applyProtection="1">
      <alignment horizontal="center" vertical="center" shrinkToFit="1"/>
    </xf>
    <xf numFmtId="0" fontId="33" fillId="4" borderId="37" xfId="1" applyNumberFormat="1" applyFont="1" applyFill="1" applyBorder="1" applyAlignment="1" applyProtection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7" fillId="0" borderId="2" xfId="1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0" fontId="37" fillId="0" borderId="2" xfId="1" applyNumberFormat="1" applyFont="1" applyFill="1" applyBorder="1" applyAlignment="1" applyProtection="1">
      <alignment horizontal="center" vertical="center"/>
      <protection locked="0"/>
    </xf>
    <xf numFmtId="0" fontId="37" fillId="0" borderId="39" xfId="1" applyNumberFormat="1" applyFont="1" applyFill="1" applyBorder="1" applyAlignment="1" applyProtection="1">
      <alignment horizontal="center" vertical="center"/>
      <protection locked="0"/>
    </xf>
    <xf numFmtId="0" fontId="36" fillId="0" borderId="1" xfId="132" applyFont="1" applyBorder="1" applyAlignment="1">
      <alignment horizontal="left" vertical="center" wrapText="1"/>
    </xf>
    <xf numFmtId="0" fontId="38" fillId="0" borderId="1" xfId="73" applyFont="1" applyBorder="1" applyAlignment="1">
      <alignment horizontal="center" vertical="center" wrapText="1"/>
    </xf>
    <xf numFmtId="0" fontId="38" fillId="0" borderId="37" xfId="73" applyFont="1" applyBorder="1" applyAlignment="1">
      <alignment horizontal="center" vertical="center" wrapText="1"/>
    </xf>
    <xf numFmtId="0" fontId="38" fillId="0" borderId="31" xfId="73" applyFont="1" applyBorder="1" applyAlignment="1">
      <alignment horizontal="center" vertical="center" wrapText="1"/>
    </xf>
    <xf numFmtId="0" fontId="38" fillId="0" borderId="35" xfId="73" applyFont="1" applyBorder="1" applyAlignment="1">
      <alignment horizontal="center" vertical="center" wrapText="1"/>
    </xf>
    <xf numFmtId="0" fontId="33" fillId="42" borderId="33" xfId="0" applyFont="1" applyFill="1" applyBorder="1" applyAlignment="1">
      <alignment horizontal="center" vertical="center"/>
    </xf>
    <xf numFmtId="0" fontId="0" fillId="42" borderId="34" xfId="0" applyFill="1" applyBorder="1" applyAlignment="1">
      <alignment horizontal="center" vertical="center"/>
    </xf>
    <xf numFmtId="0" fontId="37" fillId="39" borderId="28" xfId="0" applyFont="1" applyFill="1" applyBorder="1" applyAlignment="1">
      <alignment horizontal="center" vertical="center"/>
    </xf>
    <xf numFmtId="0" fontId="37" fillId="39" borderId="29" xfId="0" applyFont="1" applyFill="1" applyBorder="1" applyAlignment="1">
      <alignment horizontal="center" vertical="center"/>
    </xf>
    <xf numFmtId="0" fontId="37" fillId="38" borderId="7" xfId="0" applyFont="1" applyFill="1" applyBorder="1" applyAlignment="1">
      <alignment horizontal="center" vertical="center"/>
    </xf>
    <xf numFmtId="0" fontId="37" fillId="38" borderId="6" xfId="0" applyFont="1" applyFill="1" applyBorder="1" applyAlignment="1">
      <alignment horizontal="center" vertical="center"/>
    </xf>
    <xf numFmtId="0" fontId="37" fillId="38" borderId="5" xfId="0" applyFont="1" applyFill="1" applyBorder="1" applyAlignment="1">
      <alignment horizontal="center" vertical="center"/>
    </xf>
    <xf numFmtId="0" fontId="37" fillId="42" borderId="6" xfId="0" applyFont="1" applyFill="1" applyBorder="1" applyAlignment="1">
      <alignment horizontal="center" vertical="center" wrapText="1"/>
    </xf>
    <xf numFmtId="0" fontId="37" fillId="42" borderId="5" xfId="0" applyFont="1" applyFill="1" applyBorder="1" applyAlignment="1">
      <alignment horizontal="center" vertical="center"/>
    </xf>
    <xf numFmtId="0" fontId="39" fillId="40" borderId="2" xfId="73" applyFont="1" applyFill="1" applyBorder="1" applyAlignment="1">
      <alignment horizontal="center" vertical="center"/>
    </xf>
    <xf numFmtId="0" fontId="39" fillId="40" borderId="3" xfId="73" applyFont="1" applyFill="1" applyBorder="1" applyAlignment="1">
      <alignment horizontal="center" vertical="center"/>
    </xf>
    <xf numFmtId="0" fontId="39" fillId="40" borderId="4" xfId="73" applyFont="1" applyFill="1" applyBorder="1" applyAlignment="1">
      <alignment horizontal="center" vertical="center"/>
    </xf>
    <xf numFmtId="0" fontId="40" fillId="37" borderId="23" xfId="73" applyFont="1" applyFill="1" applyBorder="1" applyAlignment="1">
      <alignment horizontal="center" vertical="center"/>
    </xf>
    <xf numFmtId="0" fontId="40" fillId="37" borderId="20" xfId="73" applyFont="1" applyFill="1" applyBorder="1" applyAlignment="1">
      <alignment horizontal="center" vertical="center"/>
    </xf>
    <xf numFmtId="0" fontId="40" fillId="37" borderId="21" xfId="73" applyFont="1" applyFill="1" applyBorder="1" applyAlignment="1">
      <alignment horizontal="center" vertical="center"/>
    </xf>
    <xf numFmtId="0" fontId="35" fillId="0" borderId="2" xfId="73" applyFont="1" applyBorder="1" applyAlignment="1">
      <alignment horizontal="center" vertical="center"/>
    </xf>
    <xf numFmtId="0" fontId="35" fillId="0" borderId="25" xfId="73" applyFont="1" applyBorder="1" applyAlignment="1">
      <alignment horizontal="center" vertical="center"/>
    </xf>
    <xf numFmtId="0" fontId="35" fillId="0" borderId="26" xfId="73" applyFont="1" applyBorder="1" applyAlignment="1">
      <alignment horizontal="left" vertical="center" wrapText="1"/>
    </xf>
    <xf numFmtId="0" fontId="35" fillId="0" borderId="24" xfId="73" applyFont="1" applyBorder="1" applyAlignment="1">
      <alignment horizontal="left" vertical="center" wrapText="1"/>
    </xf>
    <xf numFmtId="0" fontId="35" fillId="0" borderId="27" xfId="73" applyFont="1" applyBorder="1" applyAlignment="1">
      <alignment horizontal="left" vertical="center" wrapText="1"/>
    </xf>
    <xf numFmtId="0" fontId="35" fillId="0" borderId="4" xfId="73" applyFont="1" applyBorder="1" applyAlignment="1">
      <alignment horizontal="left" vertical="center" wrapText="1"/>
    </xf>
    <xf numFmtId="0" fontId="38" fillId="0" borderId="30" xfId="73" applyFont="1" applyBorder="1" applyAlignment="1">
      <alignment horizontal="center" vertical="center" wrapText="1"/>
    </xf>
    <xf numFmtId="0" fontId="38" fillId="0" borderId="36" xfId="73" applyFont="1" applyBorder="1" applyAlignment="1">
      <alignment horizontal="center" vertical="center" wrapText="1"/>
    </xf>
    <xf numFmtId="0" fontId="37" fillId="42" borderId="8" xfId="0" applyFont="1" applyFill="1" applyBorder="1" applyAlignment="1">
      <alignment horizontal="center" vertical="center" wrapText="1"/>
    </xf>
    <xf numFmtId="0" fontId="37" fillId="42" borderId="9" xfId="0" applyFont="1" applyFill="1" applyBorder="1" applyAlignment="1">
      <alignment horizontal="center" vertical="center"/>
    </xf>
    <xf numFmtId="0" fontId="37" fillId="38" borderId="6" xfId="0" applyFont="1" applyFill="1" applyBorder="1" applyAlignment="1">
      <alignment horizontal="center" vertical="center" wrapText="1"/>
    </xf>
    <xf numFmtId="0" fontId="37" fillId="38" borderId="5" xfId="0" applyFont="1" applyFill="1" applyBorder="1" applyAlignment="1">
      <alignment horizontal="center" vertical="center" wrapText="1"/>
    </xf>
    <xf numFmtId="0" fontId="37" fillId="42" borderId="6" xfId="0" applyFont="1" applyFill="1" applyBorder="1" applyAlignment="1">
      <alignment horizontal="center" vertical="center"/>
    </xf>
    <xf numFmtId="0" fontId="33" fillId="42" borderId="49" xfId="0" applyFont="1" applyFill="1" applyBorder="1" applyAlignment="1">
      <alignment horizontal="center" vertical="center"/>
    </xf>
    <xf numFmtId="0" fontId="33" fillId="42" borderId="5" xfId="0" applyFont="1" applyFill="1" applyBorder="1" applyAlignment="1">
      <alignment horizontal="center" vertical="center"/>
    </xf>
    <xf numFmtId="0" fontId="37" fillId="42" borderId="40" xfId="0" applyFont="1" applyFill="1" applyBorder="1" applyAlignment="1">
      <alignment horizontal="center" vertical="center"/>
    </xf>
    <xf numFmtId="0" fontId="37" fillId="42" borderId="38" xfId="0" applyFont="1" applyFill="1" applyBorder="1" applyAlignment="1">
      <alignment horizontal="center" vertical="center"/>
    </xf>
    <xf numFmtId="0" fontId="37" fillId="42" borderId="43" xfId="0" applyFont="1" applyFill="1" applyBorder="1" applyAlignment="1">
      <alignment horizontal="center" vertical="center" wrapText="1"/>
    </xf>
    <xf numFmtId="0" fontId="37" fillId="42" borderId="29" xfId="0" applyFont="1" applyFill="1" applyBorder="1" applyAlignment="1">
      <alignment horizontal="center" vertical="center" wrapText="1"/>
    </xf>
    <xf numFmtId="0" fontId="9" fillId="36" borderId="3" xfId="74" applyFont="1" applyFill="1" applyBorder="1" applyAlignment="1">
      <alignment horizontal="center" vertical="center"/>
    </xf>
    <xf numFmtId="0" fontId="9" fillId="36" borderId="4" xfId="74" applyFont="1" applyFill="1" applyBorder="1" applyAlignment="1">
      <alignment horizontal="center" vertical="center"/>
    </xf>
    <xf numFmtId="0" fontId="37" fillId="42" borderId="44" xfId="0" applyFont="1" applyFill="1" applyBorder="1" applyAlignment="1">
      <alignment horizontal="center" vertical="center" wrapText="1"/>
    </xf>
    <xf numFmtId="0" fontId="37" fillId="42" borderId="38" xfId="0" applyFont="1" applyFill="1" applyBorder="1" applyAlignment="1">
      <alignment horizontal="center" vertical="center" wrapText="1"/>
    </xf>
    <xf numFmtId="0" fontId="35" fillId="0" borderId="26" xfId="73" applyFont="1" applyBorder="1" applyAlignment="1" applyProtection="1">
      <alignment horizontal="left" vertical="center" wrapText="1"/>
      <protection locked="0"/>
    </xf>
    <xf numFmtId="0" fontId="35" fillId="0" borderId="24" xfId="73" applyFont="1" applyBorder="1" applyAlignment="1" applyProtection="1">
      <alignment horizontal="left" vertical="center" wrapText="1"/>
      <protection locked="0"/>
    </xf>
    <xf numFmtId="0" fontId="35" fillId="0" borderId="27" xfId="73" applyFont="1" applyBorder="1" applyAlignment="1" applyProtection="1">
      <alignment horizontal="left" vertical="center" wrapText="1"/>
      <protection locked="0"/>
    </xf>
    <xf numFmtId="0" fontId="35" fillId="0" borderId="4" xfId="73" applyFont="1" applyBorder="1" applyAlignment="1" applyProtection="1">
      <alignment horizontal="left" vertical="center" wrapText="1"/>
      <protection locked="0"/>
    </xf>
    <xf numFmtId="0" fontId="7" fillId="0" borderId="6" xfId="130" applyFont="1" applyBorder="1" applyAlignment="1">
      <alignment horizontal="center" vertical="top" wrapText="1"/>
    </xf>
    <xf numFmtId="0" fontId="7" fillId="0" borderId="7" xfId="130" applyFont="1" applyBorder="1" applyAlignment="1">
      <alignment horizontal="center" vertical="top" wrapText="1"/>
    </xf>
    <xf numFmtId="0" fontId="7" fillId="0" borderId="5" xfId="130" applyFont="1" applyBorder="1" applyAlignment="1">
      <alignment horizontal="center" vertical="top" wrapText="1"/>
    </xf>
    <xf numFmtId="0" fontId="56" fillId="0" borderId="6" xfId="130" applyFont="1" applyBorder="1" applyAlignment="1">
      <alignment vertical="center" wrapText="1"/>
    </xf>
    <xf numFmtId="0" fontId="47" fillId="0" borderId="7" xfId="130" applyFont="1" applyBorder="1" applyAlignment="1">
      <alignment vertical="center" wrapText="1"/>
    </xf>
    <xf numFmtId="0" fontId="47" fillId="0" borderId="5" xfId="130" applyFont="1" applyBorder="1" applyAlignment="1">
      <alignment vertical="center" wrapText="1"/>
    </xf>
  </cellXfs>
  <cellStyles count="134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9" xr:uid="{00000000-0005-0000-0000-00001E000000}"/>
    <cellStyle name="パーセント 2 2 2 3" xfId="80" xr:uid="{00000000-0005-0000-0000-00001F000000}"/>
    <cellStyle name="パーセント 2 2 3" xfId="81" xr:uid="{00000000-0005-0000-0000-000020000000}"/>
    <cellStyle name="パーセント 2 2 3 2" xfId="82" xr:uid="{00000000-0005-0000-0000-000021000000}"/>
    <cellStyle name="パーセント 2 2 3 3" xfId="83" xr:uid="{00000000-0005-0000-0000-000022000000}"/>
    <cellStyle name="パーセント 2 2 4" xfId="84" xr:uid="{00000000-0005-0000-0000-000023000000}"/>
    <cellStyle name="パーセント 2 2 4 2" xfId="85" xr:uid="{00000000-0005-0000-0000-000024000000}"/>
    <cellStyle name="パーセント 2 2 4 3" xfId="86" xr:uid="{00000000-0005-0000-0000-000025000000}"/>
    <cellStyle name="パーセント 2 2 5" xfId="87" xr:uid="{00000000-0005-0000-0000-000026000000}"/>
    <cellStyle name="パーセント 2 2 6" xfId="88" xr:uid="{00000000-0005-0000-0000-000027000000}"/>
    <cellStyle name="パーセント 2 3" xfId="12" xr:uid="{00000000-0005-0000-0000-000028000000}"/>
    <cellStyle name="パーセント 2 3 2" xfId="89" xr:uid="{00000000-0005-0000-0000-000029000000}"/>
    <cellStyle name="パーセント 2 3 3" xfId="90" xr:uid="{00000000-0005-0000-0000-00002A000000}"/>
    <cellStyle name="パーセント 2 4" xfId="45" xr:uid="{00000000-0005-0000-0000-00002B000000}"/>
    <cellStyle name="パーセント 2 4 2" xfId="91" xr:uid="{00000000-0005-0000-0000-00002C000000}"/>
    <cellStyle name="パーセント 2 4 3" xfId="92" xr:uid="{00000000-0005-0000-0000-00002D000000}"/>
    <cellStyle name="パーセント 2 5" xfId="93" xr:uid="{00000000-0005-0000-0000-00002E000000}"/>
    <cellStyle name="パーセント 2 5 2" xfId="94" xr:uid="{00000000-0005-0000-0000-00002F000000}"/>
    <cellStyle name="パーセント 2 5 3" xfId="95" xr:uid="{00000000-0005-0000-0000-000030000000}"/>
    <cellStyle name="パーセント 2 6" xfId="96" xr:uid="{00000000-0005-0000-0000-000031000000}"/>
    <cellStyle name="パーセント 2 7" xfId="97" xr:uid="{00000000-0005-0000-0000-000032000000}"/>
    <cellStyle name="ハイパーリンク" xfId="133" builtinId="8"/>
    <cellStyle name="ハイパーリンク 2" xfId="4" xr:uid="{00000000-0005-0000-0000-000033000000}"/>
    <cellStyle name="ハイパーリンク 3" xfId="131" xr:uid="{4E107EAA-6945-437D-9271-75A2E84B4EC0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8" xr:uid="{00000000-0005-0000-0000-00004D000000}"/>
    <cellStyle name="標準 2 2 2 2 3" xfId="99" xr:uid="{00000000-0005-0000-0000-00004E000000}"/>
    <cellStyle name="標準 2 2 2 3" xfId="100" xr:uid="{00000000-0005-0000-0000-00004F000000}"/>
    <cellStyle name="標準 2 2 2 3 2" xfId="101" xr:uid="{00000000-0005-0000-0000-000050000000}"/>
    <cellStyle name="標準 2 2 2 3 3" xfId="102" xr:uid="{00000000-0005-0000-0000-000051000000}"/>
    <cellStyle name="標準 2 2 2 4" xfId="103" xr:uid="{00000000-0005-0000-0000-000052000000}"/>
    <cellStyle name="標準 2 2 2 4 2" xfId="104" xr:uid="{00000000-0005-0000-0000-000053000000}"/>
    <cellStyle name="標準 2 2 2 4 3" xfId="105" xr:uid="{00000000-0005-0000-0000-000054000000}"/>
    <cellStyle name="標準 2 2 2 5" xfId="106" xr:uid="{00000000-0005-0000-0000-000055000000}"/>
    <cellStyle name="標準 2 2 2 6" xfId="107" xr:uid="{00000000-0005-0000-0000-000056000000}"/>
    <cellStyle name="標準 2 2 3" xfId="11" xr:uid="{00000000-0005-0000-0000-000057000000}"/>
    <cellStyle name="標準 2 2 3 2" xfId="108" xr:uid="{00000000-0005-0000-0000-000058000000}"/>
    <cellStyle name="標準 2 2 3 3" xfId="109" xr:uid="{00000000-0005-0000-0000-000059000000}"/>
    <cellStyle name="標準 2 2 4" xfId="63" xr:uid="{00000000-0005-0000-0000-00005A000000}"/>
    <cellStyle name="標準 2 2 4 2" xfId="110" xr:uid="{00000000-0005-0000-0000-00005B000000}"/>
    <cellStyle name="標準 2 2 4 3" xfId="111" xr:uid="{00000000-0005-0000-0000-00005C000000}"/>
    <cellStyle name="標準 2 2 5" xfId="64" xr:uid="{00000000-0005-0000-0000-00005D000000}"/>
    <cellStyle name="標準 2 2 5 2" xfId="112" xr:uid="{00000000-0005-0000-0000-00005E000000}"/>
    <cellStyle name="標準 2 2 5 3" xfId="113" xr:uid="{00000000-0005-0000-0000-00005F000000}"/>
    <cellStyle name="標準 2 2 6" xfId="114" xr:uid="{00000000-0005-0000-0000-000060000000}"/>
    <cellStyle name="標準 2 2 7" xfId="115" xr:uid="{00000000-0005-0000-0000-000061000000}"/>
    <cellStyle name="標準 2 3" xfId="65" xr:uid="{00000000-0005-0000-0000-000062000000}"/>
    <cellStyle name="標準 2 4" xfId="66" xr:uid="{00000000-0005-0000-0000-000063000000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6" xr:uid="{00000000-0005-0000-0000-000067000000}"/>
    <cellStyle name="標準 3 2 2 3" xfId="117" xr:uid="{00000000-0005-0000-0000-000068000000}"/>
    <cellStyle name="標準 3 2 3" xfId="67" xr:uid="{00000000-0005-0000-0000-000069000000}"/>
    <cellStyle name="標準 3 2 3 2" xfId="118" xr:uid="{00000000-0005-0000-0000-00006A000000}"/>
    <cellStyle name="標準 3 2 3 3" xfId="119" xr:uid="{00000000-0005-0000-0000-00006B000000}"/>
    <cellStyle name="標準 3 2 4" xfId="120" xr:uid="{00000000-0005-0000-0000-00006C000000}"/>
    <cellStyle name="標準 3 2 4 2" xfId="121" xr:uid="{00000000-0005-0000-0000-00006D000000}"/>
    <cellStyle name="標準 3 2 4 3" xfId="122" xr:uid="{00000000-0005-0000-0000-00006E000000}"/>
    <cellStyle name="標準 3 2 5" xfId="123" xr:uid="{00000000-0005-0000-0000-00006F000000}"/>
    <cellStyle name="標準 3 2 6" xfId="124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5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6" xr:uid="{00000000-0005-0000-0000-000076000000}"/>
    <cellStyle name="標準 3 5" xfId="71" xr:uid="{00000000-0005-0000-0000-000077000000}"/>
    <cellStyle name="標準 3 5 2" xfId="127" xr:uid="{00000000-0005-0000-0000-000078000000}"/>
    <cellStyle name="標準 3 5 3" xfId="128" xr:uid="{00000000-0005-0000-0000-000079000000}"/>
    <cellStyle name="標準 3 6" xfId="72" xr:uid="{00000000-0005-0000-0000-00007A000000}"/>
    <cellStyle name="標準 3 7" xfId="129" xr:uid="{00000000-0005-0000-0000-00007B000000}"/>
    <cellStyle name="標準 4" xfId="73" xr:uid="{00000000-0005-0000-0000-00007C000000}"/>
    <cellStyle name="標準 4 2" xfId="132" xr:uid="{524E9324-ACEA-4D2D-B463-2EDB546ABE5C}"/>
    <cellStyle name="標準 5" xfId="74" xr:uid="{00000000-0005-0000-0000-00007D000000}"/>
    <cellStyle name="標準 6" xfId="16" xr:uid="{00000000-0005-0000-0000-00007E000000}"/>
    <cellStyle name="標準 6 2" xfId="78" xr:uid="{00000000-0005-0000-0000-00007F000000}"/>
    <cellStyle name="標準 7" xfId="76" xr:uid="{00000000-0005-0000-0000-000080000000}"/>
    <cellStyle name="標準 8" xfId="130" xr:uid="{9A1E167D-681F-4779-92DE-3209F6B71A67}"/>
    <cellStyle name="良い 2" xfId="75" xr:uid="{00000000-0005-0000-0000-000081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410358</xdr:colOff>
      <xdr:row>1</xdr:row>
      <xdr:rowOff>993630</xdr:rowOff>
    </xdr:from>
    <xdr:to>
      <xdr:col>20</xdr:col>
      <xdr:colOff>1857024</xdr:colOff>
      <xdr:row>3</xdr:row>
      <xdr:rowOff>619908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AE2086D-B105-438B-937B-893ABEA278B9}"/>
            </a:ext>
          </a:extLst>
        </xdr:cNvPr>
        <xdr:cNvGrpSpPr/>
      </xdr:nvGrpSpPr>
      <xdr:grpSpPr>
        <a:xfrm>
          <a:off x="38879813" y="1501630"/>
          <a:ext cx="7450302" cy="2674278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1E7C414-DAFE-4ECF-9DD9-71F8E6908802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F45E3D9-6F3C-4948-80D1-241DDAB70460}"/>
              </a:ext>
            </a:extLst>
          </xdr:cNvPr>
          <xdr:cNvGrpSpPr/>
        </xdr:nvGrpSpPr>
        <xdr:grpSpPr>
          <a:xfrm>
            <a:off x="25411432" y="849725"/>
            <a:ext cx="4948316" cy="516934"/>
            <a:chOff x="20799948" y="530440"/>
            <a:chExt cx="2317506" cy="315531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C6BCA6E0-E107-47AF-B1EF-1BA6B38C6B47}"/>
                </a:ext>
              </a:extLst>
            </xdr:cNvPr>
            <xdr:cNvSpPr/>
          </xdr:nvSpPr>
          <xdr:spPr>
            <a:xfrm>
              <a:off x="20799948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7DB44C68-72C3-4382-927D-DEA9B5F6B245}"/>
                </a:ext>
              </a:extLst>
            </xdr:cNvPr>
            <xdr:cNvSpPr/>
          </xdr:nvSpPr>
          <xdr:spPr>
            <a:xfrm>
              <a:off x="21750733" y="530440"/>
              <a:ext cx="1366721" cy="31553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88E038CA-77E0-4CA9-93C0-A6580D343797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3837" y="687322"/>
              <a:ext cx="176896" cy="883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BCA75B3-11CD-4D86-AE02-B6FD6C136E96}"/>
              </a:ext>
            </a:extLst>
          </xdr:cNvPr>
          <xdr:cNvGrpSpPr/>
        </xdr:nvGrpSpPr>
        <xdr:grpSpPr>
          <a:xfrm>
            <a:off x="25412117" y="1584070"/>
            <a:ext cx="4947917" cy="523358"/>
            <a:chOff x="20811520" y="530440"/>
            <a:chExt cx="2317177" cy="319452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B51AAAA9-2A75-4C4D-8AE9-6618001A38CE}"/>
                </a:ext>
              </a:extLst>
            </xdr:cNvPr>
            <xdr:cNvSpPr/>
          </xdr:nvSpPr>
          <xdr:spPr>
            <a:xfrm>
              <a:off x="20811520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4E11F61E-C80E-4F9E-863D-C8E1D3F8AD6F}"/>
                </a:ext>
              </a:extLst>
            </xdr:cNvPr>
            <xdr:cNvSpPr/>
          </xdr:nvSpPr>
          <xdr:spPr>
            <a:xfrm>
              <a:off x="21761798" y="530440"/>
              <a:ext cx="1366899" cy="319452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20AE71B3-C3B1-4E8D-8902-63CDE7A72D58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4725" y="687323"/>
              <a:ext cx="177073" cy="2843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733B994-E8BC-456C-AC1D-D213648906D4}"/>
              </a:ext>
            </a:extLst>
          </xdr:cNvPr>
          <xdr:cNvGrpSpPr/>
        </xdr:nvGrpSpPr>
        <xdr:grpSpPr>
          <a:xfrm>
            <a:off x="25412128" y="2326560"/>
            <a:ext cx="4947919" cy="521636"/>
            <a:chOff x="20811522" y="534306"/>
            <a:chExt cx="2317225" cy="320783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AE8CEA48-260D-43DC-8886-1A0090975CD3}"/>
                </a:ext>
              </a:extLst>
            </xdr:cNvPr>
            <xdr:cNvSpPr/>
          </xdr:nvSpPr>
          <xdr:spPr>
            <a:xfrm>
              <a:off x="20811522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7B96D615-B049-4880-B252-362CBD668DA5}"/>
                </a:ext>
              </a:extLst>
            </xdr:cNvPr>
            <xdr:cNvSpPr/>
          </xdr:nvSpPr>
          <xdr:spPr>
            <a:xfrm>
              <a:off x="21761802" y="534306"/>
              <a:ext cx="1366945" cy="320783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6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5E08CDE2-5928-4D3D-97A8-AFE22A1BE29D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4727" y="693370"/>
              <a:ext cx="177075" cy="1328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absolute">
    <xdr:from>
      <xdr:col>6</xdr:col>
      <xdr:colOff>3030517</xdr:colOff>
      <xdr:row>0</xdr:row>
      <xdr:rowOff>122814</xdr:rowOff>
    </xdr:from>
    <xdr:to>
      <xdr:col>9</xdr:col>
      <xdr:colOff>721013</xdr:colOff>
      <xdr:row>3</xdr:row>
      <xdr:rowOff>1210249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2297778C-37C6-45B1-81CC-7BC003985142}"/>
            </a:ext>
          </a:extLst>
        </xdr:cNvPr>
        <xdr:cNvSpPr/>
      </xdr:nvSpPr>
      <xdr:spPr>
        <a:xfrm>
          <a:off x="18080017" y="125989"/>
          <a:ext cx="3855769" cy="4637662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14</xdr:col>
      <xdr:colOff>12471</xdr:colOff>
      <xdr:row>1</xdr:row>
      <xdr:rowOff>25685</xdr:rowOff>
    </xdr:from>
    <xdr:to>
      <xdr:col>14</xdr:col>
      <xdr:colOff>579826</xdr:colOff>
      <xdr:row>3</xdr:row>
      <xdr:rowOff>1492539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475D6DF-0DBC-4194-91E1-AAF13E291A0B}"/>
            </a:ext>
          </a:extLst>
        </xdr:cNvPr>
        <xdr:cNvSpPr/>
      </xdr:nvSpPr>
      <xdr:spPr>
        <a:xfrm>
          <a:off x="32314055" y="531087"/>
          <a:ext cx="561005" cy="450850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absolute">
    <xdr:from>
      <xdr:col>5</xdr:col>
      <xdr:colOff>46571</xdr:colOff>
      <xdr:row>14</xdr:row>
      <xdr:rowOff>17365</xdr:rowOff>
    </xdr:from>
    <xdr:to>
      <xdr:col>6</xdr:col>
      <xdr:colOff>3536083</xdr:colOff>
      <xdr:row>16</xdr:row>
      <xdr:rowOff>94142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C6BC2CB1-6C7F-449D-AEFC-57AFC820E596}"/>
            </a:ext>
          </a:extLst>
        </xdr:cNvPr>
        <xdr:cNvSpPr/>
      </xdr:nvSpPr>
      <xdr:spPr>
        <a:xfrm rot="5400000">
          <a:off x="14715598" y="5873559"/>
          <a:ext cx="700231" cy="7033389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1840594</xdr:colOff>
      <xdr:row>15</xdr:row>
      <xdr:rowOff>274859</xdr:rowOff>
    </xdr:from>
    <xdr:to>
      <xdr:col>3</xdr:col>
      <xdr:colOff>69272</xdr:colOff>
      <xdr:row>20</xdr:row>
      <xdr:rowOff>144895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6AFC807E-8E5F-4DA6-9228-904855E9FE8B}"/>
            </a:ext>
          </a:extLst>
        </xdr:cNvPr>
        <xdr:cNvSpPr/>
      </xdr:nvSpPr>
      <xdr:spPr>
        <a:xfrm>
          <a:off x="2879685" y="9574723"/>
          <a:ext cx="3458769" cy="1422322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6</xdr:col>
      <xdr:colOff>2046719</xdr:colOff>
      <xdr:row>18</xdr:row>
      <xdr:rowOff>266066</xdr:rowOff>
    </xdr:from>
    <xdr:to>
      <xdr:col>9</xdr:col>
      <xdr:colOff>1160316</xdr:colOff>
      <xdr:row>29</xdr:row>
      <xdr:rowOff>190503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7464C9BD-1D24-400B-8380-57D3100B5B9D}"/>
            </a:ext>
          </a:extLst>
        </xdr:cNvPr>
        <xdr:cNvSpPr/>
      </xdr:nvSpPr>
      <xdr:spPr>
        <a:xfrm>
          <a:off x="17093044" y="10501111"/>
          <a:ext cx="5282045" cy="3353437"/>
        </a:xfrm>
        <a:prstGeom prst="wedgeRoundRectCallout">
          <a:avLst>
            <a:gd name="adj1" fmla="val 8680"/>
            <a:gd name="adj2" fmla="val -919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④使用エネルギー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④使用エネルギーを選択してください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１機種において使用エネルギーが複数ある場合</a:t>
          </a: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→　使用エネルギーの種類分、同一型番で入力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absolute">
    <xdr:from>
      <xdr:col>10</xdr:col>
      <xdr:colOff>2298110</xdr:colOff>
      <xdr:row>19</xdr:row>
      <xdr:rowOff>2998</xdr:rowOff>
    </xdr:from>
    <xdr:to>
      <xdr:col>16</xdr:col>
      <xdr:colOff>1503273</xdr:colOff>
      <xdr:row>30</xdr:row>
      <xdr:rowOff>266508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24563F3-7E1E-416C-B1C2-1B988D0BEB55}"/>
            </a:ext>
          </a:extLst>
        </xdr:cNvPr>
        <xdr:cNvSpPr/>
      </xdr:nvSpPr>
      <xdr:spPr>
        <a:xfrm>
          <a:off x="25691799" y="10549771"/>
          <a:ext cx="11227156" cy="3692510"/>
        </a:xfrm>
        <a:prstGeom prst="wedgeRoundRectCallout">
          <a:avLst>
            <a:gd name="adj1" fmla="val -37"/>
            <a:gd name="adj2" fmla="val -7316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(COP)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、定格燃料消費量、単位　⑦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、定格燃料消費量、単位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⑤性能値を入力してください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本ファイル内「基準値」シートを参照のうえ、基準値に対する性能値を入力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性能値が基準値を満たしていない場合、行が赤くなりますので、入力内容をご確認ください。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⑥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、定格燃料消費量を入力し、単位をプルダウンから選択してください</a:t>
          </a:r>
          <a:endParaRPr kumimoji="1" lang="en-US" altLang="ja-JP" sz="1600" b="1" u="sng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n-ea"/>
              <a:ea typeface="+mn-ea"/>
            </a:rPr>
            <a:t>⑦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暖房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(kW)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定格燃料消費量を入力し、単位をプルダウンから選択してください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に記載の値を入力</a:t>
          </a:r>
          <a:endParaRPr kumimoji="1" lang="en-US" altLang="ja-JP" sz="1600" b="0" u="non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absolute">
    <xdr:from>
      <xdr:col>11</xdr:col>
      <xdr:colOff>2769</xdr:colOff>
      <xdr:row>14</xdr:row>
      <xdr:rowOff>18633</xdr:rowOff>
    </xdr:from>
    <xdr:to>
      <xdr:col>16</xdr:col>
      <xdr:colOff>2095499</xdr:colOff>
      <xdr:row>16</xdr:row>
      <xdr:rowOff>22162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3FACC584-9F72-4C96-948F-7054E2D5C9F9}"/>
            </a:ext>
          </a:extLst>
        </xdr:cNvPr>
        <xdr:cNvSpPr/>
      </xdr:nvSpPr>
      <xdr:spPr>
        <a:xfrm rot="5400000">
          <a:off x="31309507" y="3432079"/>
          <a:ext cx="626984" cy="11776364"/>
        </a:xfrm>
        <a:prstGeom prst="rightBrace">
          <a:avLst>
            <a:gd name="adj1" fmla="val 53633"/>
            <a:gd name="adj2" fmla="val 5253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absolute">
    <xdr:from>
      <xdr:col>1</xdr:col>
      <xdr:colOff>160484</xdr:colOff>
      <xdr:row>20</xdr:row>
      <xdr:rowOff>235751</xdr:rowOff>
    </xdr:from>
    <xdr:to>
      <xdr:col>3</xdr:col>
      <xdr:colOff>1742561</xdr:colOff>
      <xdr:row>35</xdr:row>
      <xdr:rowOff>107083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3471106E-4BDA-407C-B81A-9DDAF47CB541}"/>
            </a:ext>
          </a:extLst>
        </xdr:cNvPr>
        <xdr:cNvSpPr/>
      </xdr:nvSpPr>
      <xdr:spPr>
        <a:xfrm>
          <a:off x="1202750" y="11132062"/>
          <a:ext cx="6812168" cy="454089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・同一型番の製品で、使用エネルギーが複数ある場合は、使用エネルギーの種類分、同一型番を入力すること</a:t>
          </a:r>
        </a:p>
      </xdr:txBody>
    </xdr:sp>
    <xdr:clientData/>
  </xdr:twoCellAnchor>
  <xdr:twoCellAnchor editAs="absolute">
    <xdr:from>
      <xdr:col>5</xdr:col>
      <xdr:colOff>217548</xdr:colOff>
      <xdr:row>18</xdr:row>
      <xdr:rowOff>244892</xdr:rowOff>
    </xdr:from>
    <xdr:to>
      <xdr:col>6</xdr:col>
      <xdr:colOff>1745590</xdr:colOff>
      <xdr:row>29</xdr:row>
      <xdr:rowOff>159230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6DA9B786-A3A9-48AE-9048-AD3A7ABEABCC}"/>
            </a:ext>
          </a:extLst>
        </xdr:cNvPr>
        <xdr:cNvSpPr/>
      </xdr:nvSpPr>
      <xdr:spPr>
        <a:xfrm>
          <a:off x="11719996" y="10514574"/>
          <a:ext cx="5071919" cy="3346513"/>
        </a:xfrm>
        <a:prstGeom prst="wedgeRoundRectCallout">
          <a:avLst>
            <a:gd name="adj1" fmla="val 15001"/>
            <a:gd name="adj2" fmla="val -7000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5</xdr:col>
      <xdr:colOff>182913</xdr:colOff>
      <xdr:row>30</xdr:row>
      <xdr:rowOff>17815</xdr:rowOff>
    </xdr:from>
    <xdr:to>
      <xdr:col>7</xdr:col>
      <xdr:colOff>140958</xdr:colOff>
      <xdr:row>37</xdr:row>
      <xdr:rowOff>50391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92B518BE-6B65-4403-9F8D-AECC33F6640D}"/>
            </a:ext>
          </a:extLst>
        </xdr:cNvPr>
        <xdr:cNvSpPr/>
      </xdr:nvSpPr>
      <xdr:spPr>
        <a:xfrm>
          <a:off x="11682186" y="13993588"/>
          <a:ext cx="7052149" cy="220831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登録型番・使用エネルギーの組み合わせ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使用エネルギーであることを確認のうえ、入力すること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19</xdr:col>
      <xdr:colOff>426605</xdr:colOff>
      <xdr:row>17</xdr:row>
      <xdr:rowOff>141721</xdr:rowOff>
    </xdr:from>
    <xdr:to>
      <xdr:col>20</xdr:col>
      <xdr:colOff>1818409</xdr:colOff>
      <xdr:row>24</xdr:row>
      <xdr:rowOff>273919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54BAA45E-3AD9-482D-9C95-2540C4A51FCF}"/>
            </a:ext>
          </a:extLst>
        </xdr:cNvPr>
        <xdr:cNvSpPr/>
      </xdr:nvSpPr>
      <xdr:spPr>
        <a:xfrm>
          <a:off x="42804196" y="10099676"/>
          <a:ext cx="3556577" cy="2314288"/>
        </a:xfrm>
        <a:prstGeom prst="wedgeRoundRectCallout">
          <a:avLst>
            <a:gd name="adj1" fmla="val -43174"/>
            <a:gd name="adj2" fmla="val -10000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⑨希望小売価格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⑨希望小売価格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+mn-ea"/>
            </a:rPr>
            <a:t>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任意項目です</a:t>
          </a:r>
        </a:p>
      </xdr:txBody>
    </xdr:sp>
    <xdr:clientData/>
  </xdr:twoCellAnchor>
  <xdr:twoCellAnchor editAs="absolute">
    <xdr:from>
      <xdr:col>20</xdr:col>
      <xdr:colOff>4275644</xdr:colOff>
      <xdr:row>16</xdr:row>
      <xdr:rowOff>67155</xdr:rowOff>
    </xdr:from>
    <xdr:to>
      <xdr:col>21</xdr:col>
      <xdr:colOff>2317461</xdr:colOff>
      <xdr:row>23</xdr:row>
      <xdr:rowOff>44786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981D3F6A-1190-42E1-AB2D-E4C1F6B14C3C}"/>
            </a:ext>
          </a:extLst>
        </xdr:cNvPr>
        <xdr:cNvSpPr/>
      </xdr:nvSpPr>
      <xdr:spPr>
        <a:xfrm>
          <a:off x="48818008" y="9707032"/>
          <a:ext cx="3427771" cy="2172422"/>
        </a:xfrm>
        <a:prstGeom prst="wedgeRoundRectCallout">
          <a:avLst>
            <a:gd name="adj1" fmla="val 16335"/>
            <a:gd name="adj2" fmla="val -865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⑪備考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⑪備考を入力してください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394188</xdr:colOff>
      <xdr:row>26</xdr:row>
      <xdr:rowOff>155762</xdr:rowOff>
    </xdr:from>
    <xdr:to>
      <xdr:col>21</xdr:col>
      <xdr:colOff>546212</xdr:colOff>
      <xdr:row>50</xdr:row>
      <xdr:rowOff>256497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23FCF300-6EE7-4CE2-8CE8-EAA9275600AE}"/>
            </a:ext>
          </a:extLst>
        </xdr:cNvPr>
        <xdr:cNvGrpSpPr/>
      </xdr:nvGrpSpPr>
      <xdr:grpSpPr>
        <a:xfrm>
          <a:off x="42696733" y="13075126"/>
          <a:ext cx="7702752" cy="7859280"/>
          <a:chOff x="37056779" y="13109760"/>
          <a:chExt cx="7702751" cy="7582189"/>
        </a:xfrm>
      </xdr:grpSpPr>
      <xdr:sp macro="" textlink="">
        <xdr:nvSpPr>
          <xdr:cNvPr id="36" name="吹き出し: 角を丸めた四角形 35">
            <a:extLst>
              <a:ext uri="{FF2B5EF4-FFF2-40B4-BE49-F238E27FC236}">
                <a16:creationId xmlns:a16="http://schemas.microsoft.com/office/drawing/2014/main" id="{86B0F3BF-6DE3-46E0-BAEF-E6B7C7C1E437}"/>
              </a:ext>
            </a:extLst>
          </xdr:cNvPr>
          <xdr:cNvSpPr/>
        </xdr:nvSpPr>
        <xdr:spPr>
          <a:xfrm>
            <a:off x="37056779" y="13109760"/>
            <a:ext cx="7702751" cy="7582189"/>
          </a:xfrm>
          <a:prstGeom prst="wedgeRoundRectCallout">
            <a:avLst>
              <a:gd name="adj1" fmla="val 9569"/>
              <a:gd name="adj2" fmla="val -98610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⑩ワイルドカードの内訳一覧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⑩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カタログ（仕様書等）に記載の型番を入力、入力方法は以下を参照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7" name="四角形: 角を丸くする 36">
            <a:extLst>
              <a:ext uri="{FF2B5EF4-FFF2-40B4-BE49-F238E27FC236}">
                <a16:creationId xmlns:a16="http://schemas.microsoft.com/office/drawing/2014/main" id="{825F2CEB-DA2A-4416-BC95-598F08A08EAC}"/>
              </a:ext>
            </a:extLst>
          </xdr:cNvPr>
          <xdr:cNvSpPr/>
        </xdr:nvSpPr>
        <xdr:spPr>
          <a:xfrm>
            <a:off x="37165885" y="14516516"/>
            <a:ext cx="7484539" cy="5205616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en-US" altLang="ja-JP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</xdr:grpSp>
    <xdr:clientData/>
  </xdr:twoCellAnchor>
  <xdr:twoCellAnchor editAs="absolute">
    <xdr:from>
      <xdr:col>15</xdr:col>
      <xdr:colOff>173694</xdr:colOff>
      <xdr:row>0</xdr:row>
      <xdr:rowOff>47626</xdr:rowOff>
    </xdr:from>
    <xdr:to>
      <xdr:col>17</xdr:col>
      <xdr:colOff>903095</xdr:colOff>
      <xdr:row>2</xdr:row>
      <xdr:rowOff>418262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28F1FBC9-3AB9-46E9-BC84-DC72EA652FF1}"/>
            </a:ext>
          </a:extLst>
        </xdr:cNvPr>
        <xdr:cNvSpPr/>
      </xdr:nvSpPr>
      <xdr:spPr>
        <a:xfrm>
          <a:off x="33476558" y="44451"/>
          <a:ext cx="4958212" cy="2400038"/>
        </a:xfrm>
        <a:prstGeom prst="wedgeRoundRectCallout">
          <a:avLst>
            <a:gd name="adj1" fmla="val -60985"/>
            <a:gd name="adj2" fmla="val 6015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15</xdr:col>
      <xdr:colOff>282947</xdr:colOff>
      <xdr:row>2</xdr:row>
      <xdr:rowOff>525772</xdr:rowOff>
    </xdr:from>
    <xdr:to>
      <xdr:col>18</xdr:col>
      <xdr:colOff>11068</xdr:colOff>
      <xdr:row>3</xdr:row>
      <xdr:rowOff>1401109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154DACC7-40B3-41D4-B0BA-7DF2DFBDC756}"/>
            </a:ext>
          </a:extLst>
        </xdr:cNvPr>
        <xdr:cNvSpPr/>
      </xdr:nvSpPr>
      <xdr:spPr>
        <a:xfrm>
          <a:off x="33585811" y="2548824"/>
          <a:ext cx="4955037" cy="2399337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23</xdr:col>
      <xdr:colOff>588818</xdr:colOff>
      <xdr:row>1</xdr:row>
      <xdr:rowOff>588818</xdr:rowOff>
    </xdr:from>
    <xdr:to>
      <xdr:col>31</xdr:col>
      <xdr:colOff>763301</xdr:colOff>
      <xdr:row>2</xdr:row>
      <xdr:rowOff>957435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8F861A3F-23A8-43CB-A2C0-F2453A6B35FA}"/>
            </a:ext>
          </a:extLst>
        </xdr:cNvPr>
        <xdr:cNvSpPr/>
      </xdr:nvSpPr>
      <xdr:spPr>
        <a:xfrm>
          <a:off x="50292000" y="1091045"/>
          <a:ext cx="9838028" cy="18926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18</xdr:col>
      <xdr:colOff>179531</xdr:colOff>
      <xdr:row>21</xdr:row>
      <xdr:rowOff>86591</xdr:rowOff>
    </xdr:from>
    <xdr:to>
      <xdr:col>18</xdr:col>
      <xdr:colOff>3498272</xdr:colOff>
      <xdr:row>28</xdr:row>
      <xdr:rowOff>75623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E56686C4-A16B-4E19-B8C6-F8CAF9E3E450}"/>
            </a:ext>
          </a:extLst>
        </xdr:cNvPr>
        <xdr:cNvSpPr/>
      </xdr:nvSpPr>
      <xdr:spPr>
        <a:xfrm>
          <a:off x="38712486" y="11291455"/>
          <a:ext cx="3315566" cy="2171123"/>
        </a:xfrm>
        <a:prstGeom prst="wedgeRoundRectCallout">
          <a:avLst>
            <a:gd name="adj1" fmla="val 20198"/>
            <a:gd name="adj2" fmla="val -1400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⑧熱源機種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⑧熱源機種を選択してください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34635</xdr:colOff>
      <xdr:row>2</xdr:row>
      <xdr:rowOff>17318</xdr:rowOff>
    </xdr:from>
    <xdr:to>
      <xdr:col>19</xdr:col>
      <xdr:colOff>2112817</xdr:colOff>
      <xdr:row>3</xdr:row>
      <xdr:rowOff>1290514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F6BF8C5-2AC7-424D-BEA0-A690B0C681D1}"/>
            </a:ext>
          </a:extLst>
        </xdr:cNvPr>
        <xdr:cNvGrpSpPr/>
      </xdr:nvGrpSpPr>
      <xdr:grpSpPr>
        <a:xfrm>
          <a:off x="33308635" y="2049318"/>
          <a:ext cx="11106727" cy="2797196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F07EA5B-F5D5-4477-B61F-53768AEC6DAA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273C908-E87A-4999-8994-FC24BA4DC35E}"/>
              </a:ext>
            </a:extLst>
          </xdr:cNvPr>
          <xdr:cNvGrpSpPr/>
        </xdr:nvGrpSpPr>
        <xdr:grpSpPr>
          <a:xfrm>
            <a:off x="25410638" y="849725"/>
            <a:ext cx="4576613" cy="514041"/>
            <a:chOff x="20799579" y="530440"/>
            <a:chExt cx="2143422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3FAFFB9A-2081-4C12-9D66-C872583B0714}"/>
                </a:ext>
              </a:extLst>
            </xdr:cNvPr>
            <xdr:cNvSpPr/>
          </xdr:nvSpPr>
          <xdr:spPr>
            <a:xfrm>
              <a:off x="20799579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C39016E5-C427-4512-A5DE-045205C30D80}"/>
                </a:ext>
              </a:extLst>
            </xdr:cNvPr>
            <xdr:cNvSpPr/>
          </xdr:nvSpPr>
          <xdr:spPr>
            <a:xfrm>
              <a:off x="21745326" y="530440"/>
              <a:ext cx="119767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6F6BEC20-BF9E-442F-A9B6-B05E1164D648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3468" y="687322"/>
              <a:ext cx="17185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FDDAF209-14C8-4D85-8C32-CA29572F99F5}"/>
              </a:ext>
            </a:extLst>
          </xdr:cNvPr>
          <xdr:cNvGrpSpPr/>
        </xdr:nvGrpSpPr>
        <xdr:grpSpPr>
          <a:xfrm>
            <a:off x="25411311" y="1584070"/>
            <a:ext cx="4565872" cy="514041"/>
            <a:chOff x="20811141" y="530440"/>
            <a:chExt cx="213826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1D6C74AC-7D7A-40C7-BF4F-4F0ED9C2D6ED}"/>
                </a:ext>
              </a:extLst>
            </xdr:cNvPr>
            <xdr:cNvSpPr/>
          </xdr:nvSpPr>
          <xdr:spPr>
            <a:xfrm>
              <a:off x="20811141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C01E42BF-1B87-4ACE-A4C1-5D4989601DEE}"/>
                </a:ext>
              </a:extLst>
            </xdr:cNvPr>
            <xdr:cNvSpPr/>
          </xdr:nvSpPr>
          <xdr:spPr>
            <a:xfrm>
              <a:off x="21761231" y="530440"/>
              <a:ext cx="1188170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565A95A2-F7E4-46EE-8EB2-5C26293DBAC2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4346" y="687323"/>
              <a:ext cx="176885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E200A674-95E2-4652-960D-39C0427C3E68}"/>
              </a:ext>
            </a:extLst>
          </xdr:cNvPr>
          <xdr:cNvGrpSpPr/>
        </xdr:nvGrpSpPr>
        <xdr:grpSpPr>
          <a:xfrm>
            <a:off x="25411326" y="2326559"/>
            <a:ext cx="4561207" cy="513770"/>
            <a:chOff x="20811148" y="534306"/>
            <a:chExt cx="2136119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A369A51-7AC8-49E0-AFDD-09933F0618DD}"/>
                </a:ext>
              </a:extLst>
            </xdr:cNvPr>
            <xdr:cNvSpPr/>
          </xdr:nvSpPr>
          <xdr:spPr>
            <a:xfrm>
              <a:off x="20811148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BEF28367-8EE0-447E-B466-B9851D6A98D4}"/>
                </a:ext>
              </a:extLst>
            </xdr:cNvPr>
            <xdr:cNvSpPr/>
          </xdr:nvSpPr>
          <xdr:spPr>
            <a:xfrm>
              <a:off x="21763426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045171E7-A71F-44E6-ABD8-26457387B12C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4353" y="691597"/>
              <a:ext cx="179073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24</xdr:col>
      <xdr:colOff>171881</xdr:colOff>
      <xdr:row>2</xdr:row>
      <xdr:rowOff>857250</xdr:rowOff>
    </xdr:from>
    <xdr:to>
      <xdr:col>32</xdr:col>
      <xdr:colOff>571500</xdr:colOff>
      <xdr:row>3</xdr:row>
      <xdr:rowOff>1225867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90EF76D-AADD-428C-890E-5BEB64D8F53D}"/>
            </a:ext>
          </a:extLst>
        </xdr:cNvPr>
        <xdr:cNvSpPr/>
      </xdr:nvSpPr>
      <xdr:spPr>
        <a:xfrm>
          <a:off x="44735274" y="2748643"/>
          <a:ext cx="8250940" cy="17565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</xdr:colOff>
      <xdr:row>0</xdr:row>
      <xdr:rowOff>28575</xdr:rowOff>
    </xdr:from>
    <xdr:to>
      <xdr:col>3</xdr:col>
      <xdr:colOff>409574</xdr:colOff>
      <xdr:row>2</xdr:row>
      <xdr:rowOff>32808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5399" y="28575"/>
          <a:ext cx="244157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吸収式冷凍機／基準値</a:t>
          </a:r>
        </a:p>
      </xdr:txBody>
    </xdr:sp>
    <xdr:clientData/>
  </xdr:twoCellAnchor>
  <xdr:twoCellAnchor editAs="oneCell">
    <xdr:from>
      <xdr:col>0</xdr:col>
      <xdr:colOff>47625</xdr:colOff>
      <xdr:row>2</xdr:row>
      <xdr:rowOff>95250</xdr:rowOff>
    </xdr:from>
    <xdr:to>
      <xdr:col>11</xdr:col>
      <xdr:colOff>324920</xdr:colOff>
      <xdr:row>23</xdr:row>
      <xdr:rowOff>86338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1F72DBC-0EE4-CD98-2331-6FE9B0CBC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14350"/>
          <a:ext cx="7668695" cy="43916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</xdr:row>
      <xdr:rowOff>38100</xdr:rowOff>
    </xdr:from>
    <xdr:to>
      <xdr:col>2</xdr:col>
      <xdr:colOff>523875</xdr:colOff>
      <xdr:row>15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42875" y="2438400"/>
          <a:ext cx="2371725" cy="5715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45F9-A718-47B3-8699-6ABCEC965CBE}">
  <sheetPr>
    <pageSetUpPr fitToPage="1"/>
  </sheetPr>
  <dimension ref="A1:AH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9.5" outlineLevelCol="1" x14ac:dyDescent="0.2"/>
  <cols>
    <col min="1" max="1" width="13.58203125" style="18" customWidth="1"/>
    <col min="2" max="2" width="34.33203125" style="10" customWidth="1"/>
    <col min="3" max="3" width="34.33203125" style="44" customWidth="1"/>
    <col min="4" max="5" width="34.33203125" style="10" customWidth="1"/>
    <col min="6" max="7" width="46.58203125" style="44" customWidth="1"/>
    <col min="8" max="8" width="34.33203125" style="44" customWidth="1"/>
    <col min="9" max="9" width="41.08203125" style="10" hidden="1" customWidth="1"/>
    <col min="10" max="10" width="28.58203125" style="10" customWidth="1"/>
    <col min="11" max="11" width="30.58203125" style="10" customWidth="1"/>
    <col min="12" max="12" width="30.58203125" style="44" customWidth="1"/>
    <col min="13" max="13" width="27.58203125" style="45" customWidth="1"/>
    <col min="14" max="14" width="27.58203125" style="46" customWidth="1"/>
    <col min="15" max="15" width="13.08203125" style="46" customWidth="1"/>
    <col min="16" max="16" width="27.58203125" style="45" customWidth="1"/>
    <col min="17" max="17" width="27.58203125" style="46" customWidth="1"/>
    <col min="18" max="18" width="13.08203125" style="46" customWidth="1"/>
    <col min="19" max="19" width="50.33203125" style="132" bestFit="1" customWidth="1"/>
    <col min="20" max="20" width="28.5" style="1" customWidth="1"/>
    <col min="21" max="21" width="70.58203125" style="10" customWidth="1"/>
    <col min="22" max="22" width="35.58203125" style="1" customWidth="1"/>
    <col min="23" max="23" width="11.58203125" style="1" hidden="1" customWidth="1" outlineLevel="1"/>
    <col min="24" max="24" width="23.58203125" style="1" hidden="1" customWidth="1" outlineLevel="1"/>
    <col min="25" max="25" width="19.58203125" style="10" hidden="1" customWidth="1" outlineLevel="1"/>
    <col min="26" max="26" width="9" style="10" hidden="1" customWidth="1" outlineLevel="1"/>
    <col min="27" max="27" width="23" style="10" hidden="1" customWidth="1" outlineLevel="1"/>
    <col min="28" max="28" width="9" style="10" hidden="1" customWidth="1" outlineLevel="1"/>
    <col min="29" max="31" width="14" style="10" hidden="1" customWidth="1" outlineLevel="1"/>
    <col min="32" max="32" width="11.08203125" style="10" hidden="1" customWidth="1" outlineLevel="1"/>
    <col min="33" max="33" width="9" style="10" hidden="1" customWidth="1" outlineLevel="1"/>
    <col min="34" max="34" width="9" style="10" collapsed="1"/>
    <col min="35" max="16384" width="9" style="10"/>
  </cols>
  <sheetData>
    <row r="1" spans="1:33" ht="40.4" customHeight="1" thickBot="1" x14ac:dyDescent="0.25">
      <c r="A1" s="149" t="s">
        <v>80</v>
      </c>
      <c r="B1" s="150"/>
      <c r="C1" s="150"/>
      <c r="D1" s="150"/>
      <c r="E1" s="150"/>
      <c r="F1" s="150"/>
      <c r="G1" s="151"/>
      <c r="H1" s="67"/>
      <c r="I1" s="1"/>
      <c r="J1"/>
      <c r="K1" s="152" t="s">
        <v>31</v>
      </c>
      <c r="L1" s="153"/>
      <c r="M1" s="153"/>
      <c r="N1" s="154"/>
      <c r="O1" s="10"/>
      <c r="P1" s="12"/>
      <c r="Q1" s="11"/>
      <c r="R1" s="12"/>
      <c r="S1" s="10"/>
      <c r="T1" s="10"/>
      <c r="U1" s="1"/>
      <c r="W1" s="10"/>
      <c r="X1" s="10"/>
      <c r="AD1" s="71"/>
    </row>
    <row r="2" spans="1:33" ht="120" customHeight="1" x14ac:dyDescent="0.2">
      <c r="A2" s="155" t="s">
        <v>44</v>
      </c>
      <c r="B2" s="156"/>
      <c r="C2" s="157" t="s">
        <v>70</v>
      </c>
      <c r="D2" s="158"/>
      <c r="E2" s="27" t="s">
        <v>45</v>
      </c>
      <c r="F2" s="159" t="s">
        <v>69</v>
      </c>
      <c r="G2" s="160"/>
      <c r="H2" s="72"/>
      <c r="I2" s="1"/>
      <c r="J2"/>
      <c r="K2" s="69" t="s">
        <v>32</v>
      </c>
      <c r="L2" s="161" t="s">
        <v>56</v>
      </c>
      <c r="M2" s="161"/>
      <c r="N2" s="162"/>
      <c r="O2" s="10"/>
      <c r="P2" s="12"/>
      <c r="Q2" s="11"/>
      <c r="R2" s="12"/>
      <c r="S2" s="10"/>
      <c r="T2" s="10"/>
      <c r="U2" s="1"/>
      <c r="W2" s="10"/>
      <c r="X2" s="10"/>
    </row>
    <row r="3" spans="1:33" ht="120" customHeight="1" x14ac:dyDescent="0.2">
      <c r="A3" s="135" t="s">
        <v>78</v>
      </c>
      <c r="B3" s="135"/>
      <c r="C3" s="135"/>
      <c r="D3" s="135"/>
      <c r="E3" s="135"/>
      <c r="F3" s="29" t="s">
        <v>46</v>
      </c>
      <c r="G3" s="91" t="s">
        <v>94</v>
      </c>
      <c r="H3" s="73"/>
      <c r="I3" s="1"/>
      <c r="J3"/>
      <c r="K3" s="28" t="s">
        <v>33</v>
      </c>
      <c r="L3" s="136" t="s">
        <v>110</v>
      </c>
      <c r="M3" s="136"/>
      <c r="N3" s="137"/>
      <c r="O3" s="10"/>
      <c r="P3" s="12"/>
      <c r="Q3" s="11"/>
      <c r="R3" s="12"/>
      <c r="S3" s="10"/>
      <c r="T3" s="13"/>
      <c r="U3" s="1"/>
      <c r="W3" s="10"/>
      <c r="X3" s="10"/>
    </row>
    <row r="4" spans="1:33" ht="120" customHeight="1" thickBot="1" x14ac:dyDescent="0.25">
      <c r="A4" s="135"/>
      <c r="B4" s="135"/>
      <c r="C4" s="135"/>
      <c r="D4" s="135"/>
      <c r="E4" s="135"/>
      <c r="F4" s="30" t="s">
        <v>47</v>
      </c>
      <c r="G4" s="30">
        <f>COUNTIF($B$12:$B$56,"高効率空調")</f>
        <v>3</v>
      </c>
      <c r="H4" s="68"/>
      <c r="I4" s="1"/>
      <c r="J4"/>
      <c r="K4" s="31" t="s">
        <v>81</v>
      </c>
      <c r="L4" s="138" t="s">
        <v>34</v>
      </c>
      <c r="M4" s="138"/>
      <c r="N4" s="139"/>
      <c r="O4" s="10"/>
      <c r="P4" s="16"/>
      <c r="Q4" s="15"/>
      <c r="R4" s="16"/>
      <c r="S4" s="14"/>
      <c r="T4" s="14"/>
      <c r="U4" s="1"/>
      <c r="W4" s="10"/>
      <c r="X4" s="10"/>
      <c r="Z4" s="60" t="str">
        <f>IF(COUNTIF(W12:W56,"✓")=0,"",COUNTIF(W12:W56,"✓"))</f>
        <v/>
      </c>
    </row>
    <row r="5" spans="1:33" ht="29.25" customHeight="1" thickBot="1" x14ac:dyDescent="0.25">
      <c r="A5" s="17"/>
      <c r="B5" s="32"/>
      <c r="C5" s="18"/>
      <c r="D5" s="17"/>
      <c r="E5" s="33"/>
      <c r="F5" s="34"/>
      <c r="G5" s="17"/>
      <c r="H5" s="17"/>
      <c r="I5" s="17"/>
      <c r="J5" s="17"/>
      <c r="K5" s="17"/>
      <c r="L5" s="17"/>
      <c r="M5" s="17"/>
      <c r="N5" s="19"/>
      <c r="O5" s="20"/>
      <c r="P5" s="20"/>
      <c r="Q5" s="19"/>
      <c r="R5" s="20"/>
      <c r="S5" s="17"/>
      <c r="T5" s="21"/>
      <c r="U5" s="8"/>
      <c r="V5" s="8"/>
      <c r="W5" s="8"/>
      <c r="X5" s="8"/>
      <c r="Y5" s="18"/>
      <c r="Z5" s="18"/>
    </row>
    <row r="6" spans="1:33" ht="39.75" customHeight="1" x14ac:dyDescent="0.2">
      <c r="A6" s="35" t="s">
        <v>3</v>
      </c>
      <c r="B6" s="36">
        <f>COLUMN()-1</f>
        <v>1</v>
      </c>
      <c r="C6" s="36">
        <f t="shared" ref="C6:I6" si="0">COLUMN()-1</f>
        <v>2</v>
      </c>
      <c r="D6" s="36">
        <f t="shared" si="0"/>
        <v>3</v>
      </c>
      <c r="E6" s="58">
        <f t="shared" si="0"/>
        <v>4</v>
      </c>
      <c r="F6" s="36">
        <f t="shared" si="0"/>
        <v>5</v>
      </c>
      <c r="G6" s="36">
        <f t="shared" si="0"/>
        <v>6</v>
      </c>
      <c r="H6" s="36">
        <f t="shared" si="0"/>
        <v>7</v>
      </c>
      <c r="I6" s="36">
        <f t="shared" si="0"/>
        <v>8</v>
      </c>
      <c r="J6" s="58">
        <f>COLUMN()-2</f>
        <v>8</v>
      </c>
      <c r="K6" s="58">
        <f>COLUMN()-2</f>
        <v>9</v>
      </c>
      <c r="L6" s="58">
        <f>COLUMN()-2</f>
        <v>10</v>
      </c>
      <c r="M6" s="36">
        <f>COLUMN()-2</f>
        <v>11</v>
      </c>
      <c r="N6" s="140">
        <f>COLUMN()-2</f>
        <v>12</v>
      </c>
      <c r="O6" s="141"/>
      <c r="P6" s="58">
        <f>COLUMN()-3</f>
        <v>13</v>
      </c>
      <c r="Q6" s="140">
        <f>COLUMN()-3</f>
        <v>14</v>
      </c>
      <c r="R6" s="141"/>
      <c r="S6" s="58">
        <v>15</v>
      </c>
      <c r="T6" s="74">
        <f>COLUMN()-4</f>
        <v>16</v>
      </c>
      <c r="U6" s="75">
        <f t="shared" ref="U6:V6" si="1">COLUMN()-4</f>
        <v>17</v>
      </c>
      <c r="V6" s="76">
        <f t="shared" si="1"/>
        <v>18</v>
      </c>
      <c r="W6" s="100"/>
      <c r="X6" s="17"/>
      <c r="Y6" s="18"/>
      <c r="Z6" s="18"/>
    </row>
    <row r="7" spans="1:33" ht="39.75" customHeight="1" x14ac:dyDescent="0.2">
      <c r="A7" s="37" t="s">
        <v>41</v>
      </c>
      <c r="B7" s="38" t="s">
        <v>36</v>
      </c>
      <c r="C7" s="38" t="s">
        <v>36</v>
      </c>
      <c r="D7" s="38" t="s">
        <v>36</v>
      </c>
      <c r="E7" s="59" t="s">
        <v>95</v>
      </c>
      <c r="F7" s="38" t="s">
        <v>36</v>
      </c>
      <c r="G7" s="38" t="s">
        <v>36</v>
      </c>
      <c r="H7" s="38" t="s">
        <v>36</v>
      </c>
      <c r="I7" s="57" t="s">
        <v>54</v>
      </c>
      <c r="J7" s="59" t="s">
        <v>51</v>
      </c>
      <c r="K7" s="59" t="s">
        <v>51</v>
      </c>
      <c r="L7" s="59" t="s">
        <v>51</v>
      </c>
      <c r="M7" s="38" t="s">
        <v>36</v>
      </c>
      <c r="N7" s="59" t="s">
        <v>51</v>
      </c>
      <c r="O7" s="59" t="s">
        <v>51</v>
      </c>
      <c r="P7" s="59" t="s">
        <v>51</v>
      </c>
      <c r="Q7" s="59" t="s">
        <v>51</v>
      </c>
      <c r="R7" s="59" t="s">
        <v>51</v>
      </c>
      <c r="S7" s="59" t="s">
        <v>117</v>
      </c>
      <c r="T7" s="59" t="s">
        <v>51</v>
      </c>
      <c r="U7" s="59" t="s">
        <v>51</v>
      </c>
      <c r="V7" s="77" t="s">
        <v>51</v>
      </c>
      <c r="W7" s="101"/>
      <c r="X7" s="18"/>
      <c r="Y7" s="18"/>
      <c r="Z7" s="18" t="s">
        <v>26</v>
      </c>
    </row>
    <row r="8" spans="1:33" ht="39.75" customHeight="1" thickBot="1" x14ac:dyDescent="0.25">
      <c r="A8" s="39" t="s">
        <v>42</v>
      </c>
      <c r="B8" s="40" t="s">
        <v>37</v>
      </c>
      <c r="C8" s="51" t="s">
        <v>48</v>
      </c>
      <c r="D8" s="40" t="s">
        <v>37</v>
      </c>
      <c r="E8" s="40" t="s">
        <v>37</v>
      </c>
      <c r="F8" s="51" t="s">
        <v>48</v>
      </c>
      <c r="G8" s="51" t="s">
        <v>48</v>
      </c>
      <c r="H8" s="51" t="s">
        <v>48</v>
      </c>
      <c r="I8" s="51" t="s">
        <v>48</v>
      </c>
      <c r="J8" s="85" t="s">
        <v>37</v>
      </c>
      <c r="K8" s="40" t="s">
        <v>37</v>
      </c>
      <c r="L8" s="51" t="s">
        <v>48</v>
      </c>
      <c r="M8" s="51" t="s">
        <v>48</v>
      </c>
      <c r="N8" s="51" t="s">
        <v>48</v>
      </c>
      <c r="O8" s="51" t="s">
        <v>48</v>
      </c>
      <c r="P8" s="51" t="s">
        <v>48</v>
      </c>
      <c r="Q8" s="51" t="s">
        <v>48</v>
      </c>
      <c r="R8" s="51" t="s">
        <v>48</v>
      </c>
      <c r="S8" s="51" t="s">
        <v>118</v>
      </c>
      <c r="T8" s="78" t="s">
        <v>49</v>
      </c>
      <c r="U8" s="51" t="s">
        <v>82</v>
      </c>
      <c r="V8" s="79" t="s">
        <v>49</v>
      </c>
      <c r="W8" s="102"/>
      <c r="X8" s="103"/>
      <c r="Y8" s="18" t="s">
        <v>27</v>
      </c>
      <c r="Z8" s="18" t="s">
        <v>28</v>
      </c>
    </row>
    <row r="9" spans="1:33" ht="32.15" customHeight="1" x14ac:dyDescent="0.2">
      <c r="A9" s="142" t="s">
        <v>35</v>
      </c>
      <c r="B9" s="144" t="s">
        <v>38</v>
      </c>
      <c r="C9" s="145" t="s">
        <v>0</v>
      </c>
      <c r="D9" s="145" t="s">
        <v>39</v>
      </c>
      <c r="E9" s="147" t="s">
        <v>40</v>
      </c>
      <c r="F9" s="145" t="s">
        <v>5</v>
      </c>
      <c r="G9" s="165" t="s">
        <v>8</v>
      </c>
      <c r="H9" s="145" t="s">
        <v>13</v>
      </c>
      <c r="I9" s="165" t="s">
        <v>83</v>
      </c>
      <c r="J9" s="167" t="s">
        <v>50</v>
      </c>
      <c r="K9" s="167" t="s">
        <v>84</v>
      </c>
      <c r="L9" s="147" t="s">
        <v>88</v>
      </c>
      <c r="M9" s="165" t="s">
        <v>89</v>
      </c>
      <c r="N9" s="163" t="s">
        <v>90</v>
      </c>
      <c r="O9" s="92"/>
      <c r="P9" s="147" t="s">
        <v>91</v>
      </c>
      <c r="Q9" s="163" t="s">
        <v>92</v>
      </c>
      <c r="R9" s="92"/>
      <c r="S9" s="168" t="s">
        <v>119</v>
      </c>
      <c r="T9" s="163" t="s">
        <v>85</v>
      </c>
      <c r="U9" s="167" t="s">
        <v>52</v>
      </c>
      <c r="V9" s="170" t="s">
        <v>4</v>
      </c>
      <c r="W9" s="172" t="s">
        <v>97</v>
      </c>
      <c r="X9" s="176" t="s">
        <v>98</v>
      </c>
      <c r="Y9" s="174" t="s">
        <v>29</v>
      </c>
      <c r="Z9" s="174"/>
      <c r="AA9" s="175"/>
      <c r="AC9" s="107" t="s">
        <v>99</v>
      </c>
      <c r="AE9" s="10" t="s">
        <v>111</v>
      </c>
    </row>
    <row r="10" spans="1:33" ht="32.15" customHeight="1" x14ac:dyDescent="0.2">
      <c r="A10" s="143"/>
      <c r="B10" s="144"/>
      <c r="C10" s="146"/>
      <c r="D10" s="146"/>
      <c r="E10" s="148"/>
      <c r="F10" s="146"/>
      <c r="G10" s="146"/>
      <c r="H10" s="146"/>
      <c r="I10" s="166"/>
      <c r="J10" s="148"/>
      <c r="K10" s="148"/>
      <c r="L10" s="148"/>
      <c r="M10" s="146"/>
      <c r="N10" s="148"/>
      <c r="O10" s="93" t="s">
        <v>9</v>
      </c>
      <c r="P10" s="148"/>
      <c r="Q10" s="148"/>
      <c r="R10" s="93" t="s">
        <v>9</v>
      </c>
      <c r="S10" s="169"/>
      <c r="T10" s="164"/>
      <c r="U10" s="148"/>
      <c r="V10" s="171"/>
      <c r="W10" s="173"/>
      <c r="X10" s="177"/>
      <c r="Y10" s="66" t="s">
        <v>30</v>
      </c>
      <c r="Z10" s="64" t="s">
        <v>25</v>
      </c>
      <c r="AA10" s="65" t="s">
        <v>4</v>
      </c>
      <c r="AC10" s="10">
        <f>IF(AND($G$4&gt;0,OR($C$2="",$F$2="",$G$3="")),1,0)</f>
        <v>0</v>
      </c>
    </row>
    <row r="11" spans="1:33" ht="25.4" customHeight="1" x14ac:dyDescent="0.2">
      <c r="A11" s="41" t="s">
        <v>43</v>
      </c>
      <c r="B11" s="50" t="s">
        <v>67</v>
      </c>
      <c r="C11" s="26" t="s">
        <v>7</v>
      </c>
      <c r="D11" s="24" t="s">
        <v>71</v>
      </c>
      <c r="E11" s="24" t="s">
        <v>69</v>
      </c>
      <c r="F11" s="126" t="s">
        <v>57</v>
      </c>
      <c r="G11" s="126" t="s">
        <v>53</v>
      </c>
      <c r="H11" s="26" t="s">
        <v>14</v>
      </c>
      <c r="I11" s="24" t="str">
        <f>IF(G11="","",G11&amp;U11&amp;"("&amp;H11&amp;")")</f>
        <v>aaa■-FL(●●仕様),-GK(○○タイプ)(都市ガス)</v>
      </c>
      <c r="J11" s="24" t="str">
        <f t="shared" ref="J11:J56" si="2">IF(C11="","",C11)</f>
        <v>吸収冷凍機</v>
      </c>
      <c r="K11" s="24">
        <f>IF(J11="","",VLOOKUP(J11,※編集不可※選択項目!H:I,2,0))</f>
        <v>1.38</v>
      </c>
      <c r="L11" s="26">
        <v>1.4</v>
      </c>
      <c r="M11" s="26">
        <v>30.8</v>
      </c>
      <c r="N11" s="26">
        <v>30</v>
      </c>
      <c r="O11" s="42" t="s">
        <v>58</v>
      </c>
      <c r="P11" s="26">
        <v>30.7</v>
      </c>
      <c r="Q11" s="26">
        <v>30</v>
      </c>
      <c r="R11" s="42" t="s">
        <v>58</v>
      </c>
      <c r="S11" s="26" t="s">
        <v>112</v>
      </c>
      <c r="T11" s="94">
        <v>400</v>
      </c>
      <c r="U11" s="127" t="s">
        <v>109</v>
      </c>
      <c r="V11" s="128"/>
      <c r="W11" s="106"/>
      <c r="X11" s="48"/>
      <c r="Y11" s="109"/>
      <c r="Z11" s="110"/>
      <c r="AA11" s="111"/>
      <c r="AC11" s="107" t="s">
        <v>106</v>
      </c>
      <c r="AD11" s="107" t="s">
        <v>107</v>
      </c>
      <c r="AE11" s="107" t="s">
        <v>102</v>
      </c>
      <c r="AF11" s="107" t="s">
        <v>108</v>
      </c>
      <c r="AG11" s="107" t="s">
        <v>104</v>
      </c>
    </row>
    <row r="12" spans="1:33" ht="25.4" customHeight="1" x14ac:dyDescent="0.2">
      <c r="A12" s="25">
        <f t="shared" ref="A12:A56" si="3">ROW()-11</f>
        <v>1</v>
      </c>
      <c r="B12" s="43" t="str">
        <f>IF($C12="","","高効率空調")</f>
        <v>高効率空調</v>
      </c>
      <c r="C12" s="82" t="s">
        <v>6</v>
      </c>
      <c r="D12" s="24" t="str">
        <f>IF($C$2="","",IF($B12&lt;&gt;"",$C$2,""))</f>
        <v>○○○株式会社</v>
      </c>
      <c r="E12" s="24" t="str">
        <f>IF($F$2="","",IF($B12&lt;&gt;"",$F$2,""))</f>
        <v>マルマルマル</v>
      </c>
      <c r="F12" s="119" t="s">
        <v>59</v>
      </c>
      <c r="G12" s="119" t="s">
        <v>55</v>
      </c>
      <c r="H12" s="49" t="s">
        <v>14</v>
      </c>
      <c r="I12" s="24" t="str">
        <f t="shared" ref="I12:I56" si="4">IF(G12="","",G12&amp;"("&amp;H12&amp;")")</f>
        <v>aaa(都市ガス)</v>
      </c>
      <c r="J12" s="24" t="str">
        <f t="shared" si="2"/>
        <v>吸収冷温水機</v>
      </c>
      <c r="K12" s="24">
        <f>IF(J12="","",VLOOKUP(J12,※編集不可※選択項目!H:I,2,0))</f>
        <v>1.21</v>
      </c>
      <c r="L12" s="49">
        <v>1.38</v>
      </c>
      <c r="M12" s="49">
        <v>20.5</v>
      </c>
      <c r="N12" s="49">
        <v>20.03</v>
      </c>
      <c r="O12" s="49" t="s">
        <v>10</v>
      </c>
      <c r="P12" s="49">
        <v>20.100000000000001</v>
      </c>
      <c r="Q12" s="49">
        <v>20.25</v>
      </c>
      <c r="R12" s="49" t="s">
        <v>10</v>
      </c>
      <c r="S12" s="131" t="s">
        <v>113</v>
      </c>
      <c r="T12" s="95"/>
      <c r="U12" s="116"/>
      <c r="V12" s="117"/>
      <c r="W12" s="104"/>
      <c r="X12" s="83"/>
      <c r="Y12" s="61"/>
      <c r="Z12" s="62"/>
      <c r="AA12" s="63"/>
      <c r="AC12" s="10">
        <f>IF(AND($C12&lt;&gt;"",OR(F12="",G12="",H12="",M12="",O12="",L12="",N12="",P12="",Q12="",R12="",S12="")),1,0)</f>
        <v>0</v>
      </c>
      <c r="AD12" s="10">
        <f>IF(AND($G12&lt;&gt;"",COUNTIF($G12,"*■*")&gt;0,$U12=""),1,0)</f>
        <v>0</v>
      </c>
      <c r="AE12" s="10" t="str">
        <f t="shared" ref="AE12:AE56" si="5">TEXT(IF(G12="","",G12&amp;"["&amp;H12&amp;"]"),"G/標準")</f>
        <v>aaa[都市ガス]</v>
      </c>
      <c r="AF12" s="10">
        <f>IF(AE12="",0,COUNTIF($AE$12:$AE$56,AE12))</f>
        <v>2</v>
      </c>
      <c r="AG12" s="10">
        <f>IF(AND(K12&lt;&gt;"",L12&lt;&gt;"",$K12&gt;$L12),1,0)</f>
        <v>0</v>
      </c>
    </row>
    <row r="13" spans="1:33" ht="25.4" customHeight="1" x14ac:dyDescent="0.2">
      <c r="A13" s="25">
        <f t="shared" si="3"/>
        <v>2</v>
      </c>
      <c r="B13" s="43" t="str">
        <f t="shared" ref="B13:B56" si="6">IF($C13="","","高効率空調")</f>
        <v>高効率空調</v>
      </c>
      <c r="C13" s="82" t="s">
        <v>75</v>
      </c>
      <c r="D13" s="24" t="str">
        <f t="shared" ref="D13:D56" si="7">IF($C$2="","",IF($B13&lt;&gt;"",$C$2,""))</f>
        <v>○○○株式会社</v>
      </c>
      <c r="E13" s="24" t="str">
        <f t="shared" ref="E13:E56" si="8">IF($F$2="","",IF($B13&lt;&gt;"",$F$2,""))</f>
        <v>マルマルマル</v>
      </c>
      <c r="F13" s="119" t="s">
        <v>60</v>
      </c>
      <c r="G13" s="119" t="s">
        <v>55</v>
      </c>
      <c r="H13" s="49" t="s">
        <v>14</v>
      </c>
      <c r="I13" s="24" t="str">
        <f t="shared" si="4"/>
        <v>aaa(都市ガス)</v>
      </c>
      <c r="J13" s="24" t="str">
        <f t="shared" si="2"/>
        <v>ジェネリンク(冷凍機)</v>
      </c>
      <c r="K13" s="24">
        <f>IF(J13="","",VLOOKUP(J13,※編集不可※選択項目!H:I,2,0))</f>
        <v>1.38</v>
      </c>
      <c r="L13" s="49">
        <v>1.1000000000000001</v>
      </c>
      <c r="M13" s="49">
        <v>500</v>
      </c>
      <c r="N13" s="49">
        <v>100</v>
      </c>
      <c r="O13" s="49" t="s">
        <v>10</v>
      </c>
      <c r="P13" s="49">
        <v>600</v>
      </c>
      <c r="Q13" s="49">
        <v>60</v>
      </c>
      <c r="R13" s="49" t="s">
        <v>10</v>
      </c>
      <c r="S13" s="131" t="s">
        <v>114</v>
      </c>
      <c r="T13" s="95"/>
      <c r="U13" s="116"/>
      <c r="V13" s="117"/>
      <c r="W13" s="104"/>
      <c r="X13" s="83"/>
      <c r="Y13" s="61"/>
      <c r="Z13" s="62"/>
      <c r="AA13" s="63"/>
      <c r="AC13" s="10">
        <f t="shared" ref="AC13:AC56" si="9">IF(AND($C13&lt;&gt;"",OR(F13="",G13="",H13="",M13="",O13="",L13="",N13="",P13="",Q13="",R13="",S13="")),1,0)</f>
        <v>0</v>
      </c>
      <c r="AD13" s="10">
        <f t="shared" ref="AD13:AD56" si="10">IF(AND($G13&lt;&gt;"",COUNTIF($G13,"*■*")&gt;0,$U13=""),1,0)</f>
        <v>0</v>
      </c>
      <c r="AE13" s="10" t="str">
        <f t="shared" si="5"/>
        <v>aaa[都市ガス]</v>
      </c>
      <c r="AF13" s="10">
        <f t="shared" ref="AF13:AF56" si="11">IF(AE13="",0,COUNTIF($AE$12:$AE$56,AE13))</f>
        <v>2</v>
      </c>
      <c r="AG13" s="10">
        <f>IF(AND(K13&lt;&gt;"",L13&lt;&gt;"",$K13&gt;$L13),1,0)</f>
        <v>1</v>
      </c>
    </row>
    <row r="14" spans="1:33" ht="25.4" customHeight="1" x14ac:dyDescent="0.2">
      <c r="A14" s="25">
        <f t="shared" si="3"/>
        <v>3</v>
      </c>
      <c r="B14" s="43" t="str">
        <f t="shared" si="6"/>
        <v>高効率空調</v>
      </c>
      <c r="C14" s="82" t="s">
        <v>76</v>
      </c>
      <c r="D14" s="24" t="str">
        <f t="shared" si="7"/>
        <v>○○○株式会社</v>
      </c>
      <c r="E14" s="24" t="str">
        <f t="shared" si="8"/>
        <v>マルマルマル</v>
      </c>
      <c r="F14" s="119" t="s">
        <v>61</v>
      </c>
      <c r="G14" s="119" t="s">
        <v>105</v>
      </c>
      <c r="H14" s="49" t="s">
        <v>14</v>
      </c>
      <c r="I14" s="24" t="str">
        <f t="shared" si="4"/>
        <v>bbb■(都市ガス)</v>
      </c>
      <c r="J14" s="24" t="str">
        <f t="shared" si="2"/>
        <v>ジェネリンク(冷温水機)</v>
      </c>
      <c r="K14" s="24">
        <f>IF(J14="","",VLOOKUP(J14,※編集不可※選択項目!H:I,2,0))</f>
        <v>1.21</v>
      </c>
      <c r="L14" s="49"/>
      <c r="M14" s="49">
        <v>500</v>
      </c>
      <c r="N14" s="49">
        <v>100</v>
      </c>
      <c r="O14" s="49" t="s">
        <v>10</v>
      </c>
      <c r="P14" s="49">
        <v>600</v>
      </c>
      <c r="Q14" s="49">
        <v>60</v>
      </c>
      <c r="R14" s="49" t="s">
        <v>10</v>
      </c>
      <c r="S14" s="131" t="s">
        <v>115</v>
      </c>
      <c r="T14" s="95"/>
      <c r="U14" s="118" t="s">
        <v>109</v>
      </c>
      <c r="V14" s="117"/>
      <c r="W14" s="104"/>
      <c r="X14" s="83"/>
      <c r="Y14" s="61"/>
      <c r="Z14" s="62"/>
      <c r="AA14" s="63"/>
      <c r="AC14" s="10">
        <f t="shared" si="9"/>
        <v>1</v>
      </c>
      <c r="AD14" s="10">
        <f t="shared" si="10"/>
        <v>0</v>
      </c>
      <c r="AE14" s="10" t="str">
        <f t="shared" si="5"/>
        <v>bbb■[都市ガス]</v>
      </c>
      <c r="AF14" s="10">
        <f t="shared" si="11"/>
        <v>1</v>
      </c>
      <c r="AG14" s="10">
        <f t="shared" ref="AG14:AG56" si="12">IF(AND(K14&lt;&gt;"",L14&lt;&gt;"",$K14&gt;$L14),1,0)</f>
        <v>0</v>
      </c>
    </row>
    <row r="15" spans="1:33" ht="25.4" customHeight="1" x14ac:dyDescent="0.2">
      <c r="A15" s="25">
        <f t="shared" si="3"/>
        <v>4</v>
      </c>
      <c r="B15" s="43" t="str">
        <f t="shared" si="6"/>
        <v/>
      </c>
      <c r="C15" s="82"/>
      <c r="D15" s="24" t="str">
        <f t="shared" si="7"/>
        <v/>
      </c>
      <c r="E15" s="24" t="str">
        <f t="shared" si="8"/>
        <v/>
      </c>
      <c r="F15" s="119"/>
      <c r="G15" s="119"/>
      <c r="H15" s="49"/>
      <c r="I15" s="24" t="str">
        <f t="shared" si="4"/>
        <v/>
      </c>
      <c r="J15" s="24" t="str">
        <f t="shared" si="2"/>
        <v/>
      </c>
      <c r="K15" s="24" t="str">
        <f>IF(J15="","",VLOOKUP(J15,※編集不可※選択項目!H:I,2,0))</f>
        <v/>
      </c>
      <c r="L15" s="49"/>
      <c r="M15" s="49"/>
      <c r="N15" s="49"/>
      <c r="O15" s="49"/>
      <c r="P15" s="49"/>
      <c r="Q15" s="49"/>
      <c r="R15" s="49"/>
      <c r="S15" s="131"/>
      <c r="T15" s="95"/>
      <c r="U15" s="118"/>
      <c r="V15" s="117"/>
      <c r="W15" s="104"/>
      <c r="X15" s="83"/>
      <c r="Y15" s="61"/>
      <c r="Z15" s="62"/>
      <c r="AA15" s="63"/>
      <c r="AC15" s="10">
        <f t="shared" si="9"/>
        <v>0</v>
      </c>
      <c r="AD15" s="10">
        <f t="shared" si="10"/>
        <v>0</v>
      </c>
      <c r="AE15" s="10" t="str">
        <f t="shared" si="5"/>
        <v/>
      </c>
      <c r="AF15" s="10">
        <f t="shared" si="11"/>
        <v>0</v>
      </c>
      <c r="AG15" s="10">
        <f t="shared" si="12"/>
        <v>0</v>
      </c>
    </row>
    <row r="16" spans="1:33" ht="25.4" customHeight="1" x14ac:dyDescent="0.2">
      <c r="A16" s="25">
        <f t="shared" si="3"/>
        <v>5</v>
      </c>
      <c r="B16" s="43" t="str">
        <f t="shared" si="6"/>
        <v/>
      </c>
      <c r="C16" s="82"/>
      <c r="D16" s="24" t="str">
        <f t="shared" si="7"/>
        <v/>
      </c>
      <c r="E16" s="24" t="str">
        <f t="shared" si="8"/>
        <v/>
      </c>
      <c r="F16" s="119"/>
      <c r="G16" s="119"/>
      <c r="H16" s="49"/>
      <c r="I16" s="24" t="str">
        <f t="shared" si="4"/>
        <v/>
      </c>
      <c r="J16" s="24" t="str">
        <f t="shared" si="2"/>
        <v/>
      </c>
      <c r="K16" s="24" t="str">
        <f>IF(J16="","",VLOOKUP(J16,※編集不可※選択項目!H:I,2,0))</f>
        <v/>
      </c>
      <c r="L16" s="49"/>
      <c r="M16" s="49"/>
      <c r="N16" s="49"/>
      <c r="O16" s="49"/>
      <c r="P16" s="49"/>
      <c r="Q16" s="49"/>
      <c r="R16" s="49"/>
      <c r="S16" s="131"/>
      <c r="T16" s="95"/>
      <c r="U16" s="116"/>
      <c r="V16" s="117"/>
      <c r="W16" s="104"/>
      <c r="X16" s="83"/>
      <c r="Y16" s="61"/>
      <c r="Z16" s="62"/>
      <c r="AA16" s="63"/>
      <c r="AC16" s="10">
        <f t="shared" si="9"/>
        <v>0</v>
      </c>
      <c r="AD16" s="10">
        <f t="shared" si="10"/>
        <v>0</v>
      </c>
      <c r="AE16" s="10" t="str">
        <f t="shared" si="5"/>
        <v/>
      </c>
      <c r="AF16" s="10">
        <f t="shared" si="11"/>
        <v>0</v>
      </c>
      <c r="AG16" s="10">
        <f t="shared" si="12"/>
        <v>0</v>
      </c>
    </row>
    <row r="17" spans="1:33" ht="25.4" customHeight="1" x14ac:dyDescent="0.2">
      <c r="A17" s="25">
        <f t="shared" si="3"/>
        <v>6</v>
      </c>
      <c r="B17" s="43" t="str">
        <f t="shared" si="6"/>
        <v/>
      </c>
      <c r="C17" s="82"/>
      <c r="D17" s="24" t="str">
        <f t="shared" si="7"/>
        <v/>
      </c>
      <c r="E17" s="24" t="str">
        <f t="shared" si="8"/>
        <v/>
      </c>
      <c r="F17" s="119"/>
      <c r="G17" s="119"/>
      <c r="H17" s="49"/>
      <c r="I17" s="24" t="str">
        <f t="shared" si="4"/>
        <v/>
      </c>
      <c r="J17" s="24" t="str">
        <f t="shared" si="2"/>
        <v/>
      </c>
      <c r="K17" s="24" t="str">
        <f>IF(J17="","",VLOOKUP(J17,※編集不可※選択項目!H:I,2,0))</f>
        <v/>
      </c>
      <c r="L17" s="49"/>
      <c r="M17" s="49"/>
      <c r="N17" s="49"/>
      <c r="O17" s="49"/>
      <c r="P17" s="49"/>
      <c r="Q17" s="49"/>
      <c r="R17" s="49"/>
      <c r="S17" s="131"/>
      <c r="T17" s="95"/>
      <c r="U17" s="116"/>
      <c r="V17" s="117"/>
      <c r="W17" s="104"/>
      <c r="X17" s="83"/>
      <c r="Y17" s="61"/>
      <c r="Z17" s="62"/>
      <c r="AA17" s="63"/>
      <c r="AC17" s="10">
        <f t="shared" si="9"/>
        <v>0</v>
      </c>
      <c r="AD17" s="10">
        <f t="shared" si="10"/>
        <v>0</v>
      </c>
      <c r="AE17" s="10" t="str">
        <f t="shared" si="5"/>
        <v/>
      </c>
      <c r="AF17" s="10">
        <f t="shared" si="11"/>
        <v>0</v>
      </c>
      <c r="AG17" s="10">
        <f t="shared" si="12"/>
        <v>0</v>
      </c>
    </row>
    <row r="18" spans="1:33" ht="25.4" customHeight="1" x14ac:dyDescent="0.2">
      <c r="A18" s="25">
        <f t="shared" si="3"/>
        <v>7</v>
      </c>
      <c r="B18" s="43" t="str">
        <f t="shared" si="6"/>
        <v/>
      </c>
      <c r="C18" s="82"/>
      <c r="D18" s="24" t="str">
        <f t="shared" si="7"/>
        <v/>
      </c>
      <c r="E18" s="24" t="str">
        <f t="shared" si="8"/>
        <v/>
      </c>
      <c r="F18" s="119"/>
      <c r="G18" s="119"/>
      <c r="H18" s="49"/>
      <c r="I18" s="24" t="str">
        <f t="shared" si="4"/>
        <v/>
      </c>
      <c r="J18" s="24" t="str">
        <f t="shared" si="2"/>
        <v/>
      </c>
      <c r="K18" s="24" t="str">
        <f>IF(J18="","",VLOOKUP(J18,※編集不可※選択項目!H:I,2,0))</f>
        <v/>
      </c>
      <c r="L18" s="49"/>
      <c r="M18" s="49"/>
      <c r="N18" s="49"/>
      <c r="O18" s="49"/>
      <c r="P18" s="49"/>
      <c r="Q18" s="49"/>
      <c r="R18" s="49"/>
      <c r="S18" s="131"/>
      <c r="T18" s="95"/>
      <c r="U18" s="116"/>
      <c r="V18" s="117"/>
      <c r="W18" s="104"/>
      <c r="X18" s="83"/>
      <c r="Y18" s="61"/>
      <c r="Z18" s="62"/>
      <c r="AA18" s="63"/>
      <c r="AC18" s="10">
        <f t="shared" si="9"/>
        <v>0</v>
      </c>
      <c r="AD18" s="10">
        <f t="shared" si="10"/>
        <v>0</v>
      </c>
      <c r="AE18" s="10" t="str">
        <f t="shared" si="5"/>
        <v/>
      </c>
      <c r="AF18" s="10">
        <f t="shared" si="11"/>
        <v>0</v>
      </c>
      <c r="AG18" s="10">
        <f t="shared" si="12"/>
        <v>0</v>
      </c>
    </row>
    <row r="19" spans="1:33" ht="25.4" customHeight="1" x14ac:dyDescent="0.2">
      <c r="A19" s="25">
        <f t="shared" si="3"/>
        <v>8</v>
      </c>
      <c r="B19" s="43" t="str">
        <f t="shared" si="6"/>
        <v/>
      </c>
      <c r="C19" s="82"/>
      <c r="D19" s="24" t="str">
        <f t="shared" si="7"/>
        <v/>
      </c>
      <c r="E19" s="24" t="str">
        <f t="shared" si="8"/>
        <v/>
      </c>
      <c r="F19" s="119"/>
      <c r="G19" s="119"/>
      <c r="H19" s="49"/>
      <c r="I19" s="24" t="str">
        <f t="shared" si="4"/>
        <v/>
      </c>
      <c r="J19" s="24" t="str">
        <f t="shared" si="2"/>
        <v/>
      </c>
      <c r="K19" s="24" t="str">
        <f>IF(J19="","",VLOOKUP(J19,※編集不可※選択項目!H:I,2,0))</f>
        <v/>
      </c>
      <c r="L19" s="49"/>
      <c r="M19" s="49"/>
      <c r="N19" s="49"/>
      <c r="O19" s="49"/>
      <c r="P19" s="49"/>
      <c r="Q19" s="49"/>
      <c r="R19" s="49"/>
      <c r="S19" s="131"/>
      <c r="T19" s="95"/>
      <c r="U19" s="116"/>
      <c r="V19" s="117"/>
      <c r="W19" s="104"/>
      <c r="X19" s="83"/>
      <c r="Y19" s="61"/>
      <c r="Z19" s="62"/>
      <c r="AA19" s="63"/>
      <c r="AC19" s="10">
        <f t="shared" si="9"/>
        <v>0</v>
      </c>
      <c r="AD19" s="10">
        <f t="shared" si="10"/>
        <v>0</v>
      </c>
      <c r="AE19" s="10" t="str">
        <f t="shared" si="5"/>
        <v/>
      </c>
      <c r="AF19" s="10">
        <f t="shared" si="11"/>
        <v>0</v>
      </c>
      <c r="AG19" s="10">
        <f t="shared" si="12"/>
        <v>0</v>
      </c>
    </row>
    <row r="20" spans="1:33" ht="25.4" customHeight="1" x14ac:dyDescent="0.2">
      <c r="A20" s="25">
        <f t="shared" si="3"/>
        <v>9</v>
      </c>
      <c r="B20" s="43" t="str">
        <f t="shared" si="6"/>
        <v/>
      </c>
      <c r="C20" s="82"/>
      <c r="D20" s="24" t="str">
        <f t="shared" si="7"/>
        <v/>
      </c>
      <c r="E20" s="24" t="str">
        <f t="shared" si="8"/>
        <v/>
      </c>
      <c r="F20" s="119"/>
      <c r="G20" s="119"/>
      <c r="H20" s="49"/>
      <c r="I20" s="24" t="str">
        <f t="shared" si="4"/>
        <v/>
      </c>
      <c r="J20" s="24" t="str">
        <f t="shared" si="2"/>
        <v/>
      </c>
      <c r="K20" s="24" t="str">
        <f>IF(J20="","",VLOOKUP(J20,※編集不可※選択項目!H:I,2,0))</f>
        <v/>
      </c>
      <c r="L20" s="49"/>
      <c r="M20" s="49"/>
      <c r="N20" s="49"/>
      <c r="O20" s="49"/>
      <c r="P20" s="49"/>
      <c r="Q20" s="49"/>
      <c r="R20" s="49"/>
      <c r="S20" s="131"/>
      <c r="T20" s="95"/>
      <c r="U20" s="116"/>
      <c r="V20" s="117"/>
      <c r="W20" s="104"/>
      <c r="X20" s="83"/>
      <c r="Y20" s="61"/>
      <c r="Z20" s="62"/>
      <c r="AA20" s="63"/>
      <c r="AC20" s="10">
        <f t="shared" si="9"/>
        <v>0</v>
      </c>
      <c r="AD20" s="10">
        <f t="shared" si="10"/>
        <v>0</v>
      </c>
      <c r="AE20" s="10" t="str">
        <f t="shared" si="5"/>
        <v/>
      </c>
      <c r="AF20" s="10">
        <f t="shared" si="11"/>
        <v>0</v>
      </c>
      <c r="AG20" s="10">
        <f t="shared" si="12"/>
        <v>0</v>
      </c>
    </row>
    <row r="21" spans="1:33" ht="25.4" customHeight="1" x14ac:dyDescent="0.2">
      <c r="A21" s="25">
        <f t="shared" si="3"/>
        <v>10</v>
      </c>
      <c r="B21" s="43" t="str">
        <f t="shared" si="6"/>
        <v/>
      </c>
      <c r="C21" s="82"/>
      <c r="D21" s="24" t="str">
        <f t="shared" si="7"/>
        <v/>
      </c>
      <c r="E21" s="24" t="str">
        <f t="shared" si="8"/>
        <v/>
      </c>
      <c r="F21" s="119"/>
      <c r="G21" s="119"/>
      <c r="H21" s="49"/>
      <c r="I21" s="24" t="str">
        <f t="shared" si="4"/>
        <v/>
      </c>
      <c r="J21" s="24" t="str">
        <f t="shared" si="2"/>
        <v/>
      </c>
      <c r="K21" s="24" t="str">
        <f>IF(J21="","",VLOOKUP(J21,※編集不可※選択項目!H:I,2,0))</f>
        <v/>
      </c>
      <c r="L21" s="49"/>
      <c r="M21" s="49"/>
      <c r="N21" s="49"/>
      <c r="O21" s="49"/>
      <c r="P21" s="49"/>
      <c r="Q21" s="49"/>
      <c r="R21" s="49"/>
      <c r="S21" s="131"/>
      <c r="T21" s="95"/>
      <c r="U21" s="116"/>
      <c r="V21" s="117"/>
      <c r="W21" s="104"/>
      <c r="X21" s="83"/>
      <c r="Y21" s="61"/>
      <c r="Z21" s="62"/>
      <c r="AA21" s="63"/>
      <c r="AC21" s="10">
        <f t="shared" si="9"/>
        <v>0</v>
      </c>
      <c r="AD21" s="10">
        <f t="shared" si="10"/>
        <v>0</v>
      </c>
      <c r="AE21" s="10" t="str">
        <f t="shared" si="5"/>
        <v/>
      </c>
      <c r="AF21" s="10">
        <f t="shared" si="11"/>
        <v>0</v>
      </c>
      <c r="AG21" s="10">
        <f t="shared" si="12"/>
        <v>0</v>
      </c>
    </row>
    <row r="22" spans="1:33" ht="25.4" customHeight="1" x14ac:dyDescent="0.2">
      <c r="A22" s="25">
        <f t="shared" si="3"/>
        <v>11</v>
      </c>
      <c r="B22" s="43" t="str">
        <f t="shared" si="6"/>
        <v/>
      </c>
      <c r="C22" s="82"/>
      <c r="D22" s="24" t="str">
        <f t="shared" si="7"/>
        <v/>
      </c>
      <c r="E22" s="24" t="str">
        <f t="shared" si="8"/>
        <v/>
      </c>
      <c r="F22" s="119"/>
      <c r="G22" s="119"/>
      <c r="H22" s="49"/>
      <c r="I22" s="24" t="str">
        <f t="shared" si="4"/>
        <v/>
      </c>
      <c r="J22" s="24" t="str">
        <f t="shared" si="2"/>
        <v/>
      </c>
      <c r="K22" s="24" t="str">
        <f>IF(J22="","",VLOOKUP(J22,※編集不可※選択項目!H:I,2,0))</f>
        <v/>
      </c>
      <c r="L22" s="49"/>
      <c r="M22" s="49"/>
      <c r="N22" s="49"/>
      <c r="O22" s="49"/>
      <c r="P22" s="49"/>
      <c r="Q22" s="49"/>
      <c r="R22" s="49"/>
      <c r="S22" s="131"/>
      <c r="T22" s="95"/>
      <c r="U22" s="116"/>
      <c r="V22" s="117"/>
      <c r="W22" s="104"/>
      <c r="X22" s="83"/>
      <c r="Y22" s="61"/>
      <c r="Z22" s="62"/>
      <c r="AA22" s="63"/>
      <c r="AC22" s="10">
        <f t="shared" si="9"/>
        <v>0</v>
      </c>
      <c r="AD22" s="10">
        <f t="shared" si="10"/>
        <v>0</v>
      </c>
      <c r="AE22" s="10" t="str">
        <f t="shared" si="5"/>
        <v/>
      </c>
      <c r="AF22" s="10">
        <f t="shared" si="11"/>
        <v>0</v>
      </c>
      <c r="AG22" s="10">
        <f>IF(AND(K22&lt;&gt;"",L22&lt;&gt;"",$K22&gt;$L22),1,0)</f>
        <v>0</v>
      </c>
    </row>
    <row r="23" spans="1:33" ht="25.4" customHeight="1" x14ac:dyDescent="0.2">
      <c r="A23" s="25">
        <f t="shared" si="3"/>
        <v>12</v>
      </c>
      <c r="B23" s="43" t="str">
        <f t="shared" si="6"/>
        <v/>
      </c>
      <c r="C23" s="82"/>
      <c r="D23" s="24" t="str">
        <f t="shared" si="7"/>
        <v/>
      </c>
      <c r="E23" s="24" t="str">
        <f t="shared" si="8"/>
        <v/>
      </c>
      <c r="F23" s="119"/>
      <c r="G23" s="119"/>
      <c r="H23" s="49"/>
      <c r="I23" s="24" t="str">
        <f t="shared" si="4"/>
        <v/>
      </c>
      <c r="J23" s="24" t="str">
        <f t="shared" si="2"/>
        <v/>
      </c>
      <c r="K23" s="24" t="str">
        <f>IF(J23="","",VLOOKUP(J23,※編集不可※選択項目!H:I,2,0))</f>
        <v/>
      </c>
      <c r="L23" s="49"/>
      <c r="M23" s="49"/>
      <c r="N23" s="49"/>
      <c r="O23" s="49"/>
      <c r="P23" s="49"/>
      <c r="Q23" s="49"/>
      <c r="R23" s="49"/>
      <c r="S23" s="131"/>
      <c r="T23" s="95"/>
      <c r="U23" s="116"/>
      <c r="V23" s="117"/>
      <c r="W23" s="104"/>
      <c r="X23" s="83"/>
      <c r="Y23" s="61"/>
      <c r="Z23" s="62"/>
      <c r="AA23" s="63"/>
      <c r="AC23" s="10">
        <f t="shared" si="9"/>
        <v>0</v>
      </c>
      <c r="AD23" s="10">
        <f t="shared" si="10"/>
        <v>0</v>
      </c>
      <c r="AE23" s="10" t="str">
        <f t="shared" si="5"/>
        <v/>
      </c>
      <c r="AF23" s="10">
        <f t="shared" si="11"/>
        <v>0</v>
      </c>
      <c r="AG23" s="10">
        <f t="shared" si="12"/>
        <v>0</v>
      </c>
    </row>
    <row r="24" spans="1:33" ht="25.4" customHeight="1" x14ac:dyDescent="0.2">
      <c r="A24" s="25">
        <f t="shared" si="3"/>
        <v>13</v>
      </c>
      <c r="B24" s="43" t="str">
        <f t="shared" si="6"/>
        <v/>
      </c>
      <c r="C24" s="82"/>
      <c r="D24" s="24" t="str">
        <f t="shared" si="7"/>
        <v/>
      </c>
      <c r="E24" s="24" t="str">
        <f t="shared" si="8"/>
        <v/>
      </c>
      <c r="F24" s="119"/>
      <c r="G24" s="119"/>
      <c r="H24" s="49"/>
      <c r="I24" s="24" t="str">
        <f t="shared" si="4"/>
        <v/>
      </c>
      <c r="J24" s="24" t="str">
        <f t="shared" si="2"/>
        <v/>
      </c>
      <c r="K24" s="24" t="str">
        <f>IF(J24="","",VLOOKUP(J24,※編集不可※選択項目!H:I,2,0))</f>
        <v/>
      </c>
      <c r="L24" s="49"/>
      <c r="M24" s="49"/>
      <c r="N24" s="49"/>
      <c r="O24" s="49"/>
      <c r="P24" s="49"/>
      <c r="Q24" s="49"/>
      <c r="R24" s="49"/>
      <c r="S24" s="131"/>
      <c r="T24" s="95"/>
      <c r="U24" s="116"/>
      <c r="V24" s="117"/>
      <c r="W24" s="104"/>
      <c r="X24" s="83"/>
      <c r="Y24" s="61"/>
      <c r="Z24" s="62"/>
      <c r="AA24" s="63"/>
      <c r="AC24" s="10">
        <f t="shared" si="9"/>
        <v>0</v>
      </c>
      <c r="AD24" s="10">
        <f t="shared" si="10"/>
        <v>0</v>
      </c>
      <c r="AE24" s="10" t="str">
        <f t="shared" si="5"/>
        <v/>
      </c>
      <c r="AF24" s="10">
        <f t="shared" si="11"/>
        <v>0</v>
      </c>
      <c r="AG24" s="10">
        <f t="shared" si="12"/>
        <v>0</v>
      </c>
    </row>
    <row r="25" spans="1:33" ht="25.4" customHeight="1" x14ac:dyDescent="0.2">
      <c r="A25" s="25">
        <f t="shared" si="3"/>
        <v>14</v>
      </c>
      <c r="B25" s="43" t="str">
        <f t="shared" si="6"/>
        <v/>
      </c>
      <c r="C25" s="82"/>
      <c r="D25" s="24" t="str">
        <f t="shared" si="7"/>
        <v/>
      </c>
      <c r="E25" s="24" t="str">
        <f t="shared" si="8"/>
        <v/>
      </c>
      <c r="F25" s="119"/>
      <c r="G25" s="119"/>
      <c r="H25" s="49"/>
      <c r="I25" s="24" t="str">
        <f t="shared" si="4"/>
        <v/>
      </c>
      <c r="J25" s="24" t="str">
        <f t="shared" si="2"/>
        <v/>
      </c>
      <c r="K25" s="24" t="str">
        <f>IF(J25="","",VLOOKUP(J25,※編集不可※選択項目!H:I,2,0))</f>
        <v/>
      </c>
      <c r="L25" s="49"/>
      <c r="M25" s="49"/>
      <c r="N25" s="49"/>
      <c r="O25" s="49"/>
      <c r="P25" s="49"/>
      <c r="Q25" s="49"/>
      <c r="R25" s="49"/>
      <c r="S25" s="131"/>
      <c r="T25" s="95"/>
      <c r="U25" s="116"/>
      <c r="V25" s="117"/>
      <c r="W25" s="104"/>
      <c r="X25" s="83"/>
      <c r="Y25" s="61"/>
      <c r="Z25" s="62"/>
      <c r="AA25" s="63"/>
      <c r="AC25" s="10">
        <f t="shared" si="9"/>
        <v>0</v>
      </c>
      <c r="AD25" s="10">
        <f t="shared" si="10"/>
        <v>0</v>
      </c>
      <c r="AE25" s="10" t="str">
        <f t="shared" si="5"/>
        <v/>
      </c>
      <c r="AF25" s="10">
        <f t="shared" si="11"/>
        <v>0</v>
      </c>
      <c r="AG25" s="10">
        <f t="shared" si="12"/>
        <v>0</v>
      </c>
    </row>
    <row r="26" spans="1:33" ht="25.4" customHeight="1" x14ac:dyDescent="0.2">
      <c r="A26" s="25">
        <f t="shared" si="3"/>
        <v>15</v>
      </c>
      <c r="B26" s="43" t="str">
        <f t="shared" si="6"/>
        <v/>
      </c>
      <c r="C26" s="82"/>
      <c r="D26" s="24" t="str">
        <f t="shared" si="7"/>
        <v/>
      </c>
      <c r="E26" s="24" t="str">
        <f t="shared" si="8"/>
        <v/>
      </c>
      <c r="F26" s="119"/>
      <c r="G26" s="119"/>
      <c r="H26" s="49"/>
      <c r="I26" s="24" t="str">
        <f t="shared" si="4"/>
        <v/>
      </c>
      <c r="J26" s="24" t="str">
        <f t="shared" si="2"/>
        <v/>
      </c>
      <c r="K26" s="24" t="str">
        <f>IF(J26="","",VLOOKUP(J26,※編集不可※選択項目!H:I,2,0))</f>
        <v/>
      </c>
      <c r="L26" s="49"/>
      <c r="M26" s="49"/>
      <c r="N26" s="49"/>
      <c r="O26" s="49"/>
      <c r="P26" s="49"/>
      <c r="Q26" s="49"/>
      <c r="R26" s="49"/>
      <c r="S26" s="131"/>
      <c r="T26" s="95"/>
      <c r="U26" s="116"/>
      <c r="V26" s="117"/>
      <c r="W26" s="104"/>
      <c r="X26" s="83"/>
      <c r="Y26" s="61"/>
      <c r="Z26" s="62"/>
      <c r="AA26" s="63"/>
      <c r="AC26" s="10">
        <f t="shared" si="9"/>
        <v>0</v>
      </c>
      <c r="AD26" s="10">
        <f t="shared" si="10"/>
        <v>0</v>
      </c>
      <c r="AE26" s="10" t="str">
        <f t="shared" si="5"/>
        <v/>
      </c>
      <c r="AF26" s="10">
        <f t="shared" si="11"/>
        <v>0</v>
      </c>
      <c r="AG26" s="10">
        <f t="shared" si="12"/>
        <v>0</v>
      </c>
    </row>
    <row r="27" spans="1:33" ht="25.4" customHeight="1" x14ac:dyDescent="0.2">
      <c r="A27" s="25">
        <f t="shared" si="3"/>
        <v>16</v>
      </c>
      <c r="B27" s="43" t="str">
        <f t="shared" si="6"/>
        <v/>
      </c>
      <c r="C27" s="82"/>
      <c r="D27" s="24" t="str">
        <f t="shared" si="7"/>
        <v/>
      </c>
      <c r="E27" s="24" t="str">
        <f t="shared" si="8"/>
        <v/>
      </c>
      <c r="F27" s="119"/>
      <c r="G27" s="119"/>
      <c r="H27" s="49"/>
      <c r="I27" s="24" t="str">
        <f t="shared" si="4"/>
        <v/>
      </c>
      <c r="J27" s="24" t="str">
        <f t="shared" si="2"/>
        <v/>
      </c>
      <c r="K27" s="24" t="str">
        <f>IF(J27="","",VLOOKUP(J27,※編集不可※選択項目!H:I,2,0))</f>
        <v/>
      </c>
      <c r="L27" s="49"/>
      <c r="M27" s="49"/>
      <c r="N27" s="49"/>
      <c r="O27" s="49"/>
      <c r="P27" s="49"/>
      <c r="Q27" s="49"/>
      <c r="R27" s="49"/>
      <c r="S27" s="131"/>
      <c r="T27" s="95"/>
      <c r="U27" s="116"/>
      <c r="V27" s="117"/>
      <c r="W27" s="104"/>
      <c r="X27" s="83"/>
      <c r="Y27" s="61"/>
      <c r="Z27" s="62"/>
      <c r="AA27" s="63"/>
      <c r="AC27" s="10">
        <f t="shared" si="9"/>
        <v>0</v>
      </c>
      <c r="AD27" s="10">
        <f t="shared" si="10"/>
        <v>0</v>
      </c>
      <c r="AE27" s="10" t="str">
        <f t="shared" si="5"/>
        <v/>
      </c>
      <c r="AF27" s="10">
        <f t="shared" si="11"/>
        <v>0</v>
      </c>
      <c r="AG27" s="10">
        <f t="shared" si="12"/>
        <v>0</v>
      </c>
    </row>
    <row r="28" spans="1:33" ht="25.4" customHeight="1" x14ac:dyDescent="0.2">
      <c r="A28" s="25">
        <f t="shared" si="3"/>
        <v>17</v>
      </c>
      <c r="B28" s="43" t="str">
        <f t="shared" si="6"/>
        <v/>
      </c>
      <c r="C28" s="82"/>
      <c r="D28" s="24" t="str">
        <f t="shared" si="7"/>
        <v/>
      </c>
      <c r="E28" s="24" t="str">
        <f t="shared" si="8"/>
        <v/>
      </c>
      <c r="F28" s="119"/>
      <c r="G28" s="119"/>
      <c r="H28" s="49"/>
      <c r="I28" s="24" t="str">
        <f t="shared" si="4"/>
        <v/>
      </c>
      <c r="J28" s="24" t="str">
        <f t="shared" si="2"/>
        <v/>
      </c>
      <c r="K28" s="24" t="str">
        <f>IF(J28="","",VLOOKUP(J28,※編集不可※選択項目!H:I,2,0))</f>
        <v/>
      </c>
      <c r="L28" s="49"/>
      <c r="M28" s="49"/>
      <c r="N28" s="49"/>
      <c r="O28" s="49"/>
      <c r="P28" s="49"/>
      <c r="Q28" s="49"/>
      <c r="R28" s="49"/>
      <c r="S28" s="131"/>
      <c r="T28" s="95"/>
      <c r="U28" s="116"/>
      <c r="V28" s="117"/>
      <c r="W28" s="104"/>
      <c r="X28" s="83"/>
      <c r="Y28" s="61"/>
      <c r="Z28" s="62"/>
      <c r="AA28" s="63"/>
      <c r="AC28" s="10">
        <f t="shared" si="9"/>
        <v>0</v>
      </c>
      <c r="AD28" s="10">
        <f t="shared" si="10"/>
        <v>0</v>
      </c>
      <c r="AE28" s="10" t="str">
        <f t="shared" si="5"/>
        <v/>
      </c>
      <c r="AF28" s="10">
        <f t="shared" si="11"/>
        <v>0</v>
      </c>
      <c r="AG28" s="10">
        <f t="shared" si="12"/>
        <v>0</v>
      </c>
    </row>
    <row r="29" spans="1:33" ht="25.4" customHeight="1" x14ac:dyDescent="0.2">
      <c r="A29" s="25">
        <f t="shared" si="3"/>
        <v>18</v>
      </c>
      <c r="B29" s="43" t="str">
        <f t="shared" si="6"/>
        <v/>
      </c>
      <c r="C29" s="82"/>
      <c r="D29" s="24" t="str">
        <f t="shared" si="7"/>
        <v/>
      </c>
      <c r="E29" s="24" t="str">
        <f t="shared" si="8"/>
        <v/>
      </c>
      <c r="F29" s="119"/>
      <c r="G29" s="119"/>
      <c r="H29" s="49"/>
      <c r="I29" s="24" t="str">
        <f t="shared" si="4"/>
        <v/>
      </c>
      <c r="J29" s="24" t="str">
        <f t="shared" si="2"/>
        <v/>
      </c>
      <c r="K29" s="24" t="str">
        <f>IF(J29="","",VLOOKUP(J29,※編集不可※選択項目!H:I,2,0))</f>
        <v/>
      </c>
      <c r="L29" s="49"/>
      <c r="M29" s="49"/>
      <c r="N29" s="49"/>
      <c r="O29" s="49"/>
      <c r="P29" s="49"/>
      <c r="Q29" s="49"/>
      <c r="R29" s="49"/>
      <c r="S29" s="131"/>
      <c r="T29" s="95"/>
      <c r="U29" s="116"/>
      <c r="V29" s="117"/>
      <c r="W29" s="104"/>
      <c r="X29" s="83"/>
      <c r="Y29" s="61"/>
      <c r="Z29" s="62"/>
      <c r="AA29" s="63"/>
      <c r="AC29" s="10">
        <f t="shared" si="9"/>
        <v>0</v>
      </c>
      <c r="AD29" s="10">
        <f t="shared" si="10"/>
        <v>0</v>
      </c>
      <c r="AE29" s="10" t="str">
        <f t="shared" si="5"/>
        <v/>
      </c>
      <c r="AF29" s="10">
        <f t="shared" si="11"/>
        <v>0</v>
      </c>
      <c r="AG29" s="10">
        <f t="shared" si="12"/>
        <v>0</v>
      </c>
    </row>
    <row r="30" spans="1:33" ht="25.4" customHeight="1" x14ac:dyDescent="0.2">
      <c r="A30" s="25">
        <f t="shared" si="3"/>
        <v>19</v>
      </c>
      <c r="B30" s="43" t="str">
        <f t="shared" si="6"/>
        <v/>
      </c>
      <c r="C30" s="82"/>
      <c r="D30" s="24" t="str">
        <f t="shared" si="7"/>
        <v/>
      </c>
      <c r="E30" s="24" t="str">
        <f t="shared" si="8"/>
        <v/>
      </c>
      <c r="F30" s="119"/>
      <c r="G30" s="119"/>
      <c r="H30" s="49"/>
      <c r="I30" s="24" t="str">
        <f t="shared" si="4"/>
        <v/>
      </c>
      <c r="J30" s="24" t="str">
        <f t="shared" si="2"/>
        <v/>
      </c>
      <c r="K30" s="24" t="str">
        <f>IF(J30="","",VLOOKUP(J30,※編集不可※選択項目!H:I,2,0))</f>
        <v/>
      </c>
      <c r="L30" s="49"/>
      <c r="M30" s="49"/>
      <c r="N30" s="49"/>
      <c r="O30" s="49"/>
      <c r="P30" s="49"/>
      <c r="Q30" s="49"/>
      <c r="R30" s="49"/>
      <c r="S30" s="131"/>
      <c r="T30" s="95"/>
      <c r="U30" s="116"/>
      <c r="V30" s="117"/>
      <c r="W30" s="104"/>
      <c r="X30" s="83"/>
      <c r="Y30" s="61"/>
      <c r="Z30" s="62"/>
      <c r="AA30" s="63"/>
      <c r="AC30" s="10">
        <f t="shared" si="9"/>
        <v>0</v>
      </c>
      <c r="AD30" s="10">
        <f t="shared" si="10"/>
        <v>0</v>
      </c>
      <c r="AE30" s="10" t="str">
        <f t="shared" si="5"/>
        <v/>
      </c>
      <c r="AF30" s="10">
        <f t="shared" si="11"/>
        <v>0</v>
      </c>
      <c r="AG30" s="10">
        <f t="shared" si="12"/>
        <v>0</v>
      </c>
    </row>
    <row r="31" spans="1:33" ht="25.4" customHeight="1" x14ac:dyDescent="0.2">
      <c r="A31" s="25">
        <f t="shared" si="3"/>
        <v>20</v>
      </c>
      <c r="B31" s="43" t="str">
        <f t="shared" si="6"/>
        <v/>
      </c>
      <c r="C31" s="82"/>
      <c r="D31" s="24" t="str">
        <f t="shared" si="7"/>
        <v/>
      </c>
      <c r="E31" s="24" t="str">
        <f t="shared" si="8"/>
        <v/>
      </c>
      <c r="F31" s="119"/>
      <c r="G31" s="119"/>
      <c r="H31" s="49"/>
      <c r="I31" s="24" t="str">
        <f t="shared" si="4"/>
        <v/>
      </c>
      <c r="J31" s="24" t="str">
        <f t="shared" si="2"/>
        <v/>
      </c>
      <c r="K31" s="24" t="str">
        <f>IF(J31="","",VLOOKUP(J31,※編集不可※選択項目!H:I,2,0))</f>
        <v/>
      </c>
      <c r="L31" s="49"/>
      <c r="M31" s="49"/>
      <c r="N31" s="49"/>
      <c r="O31" s="49"/>
      <c r="P31" s="49"/>
      <c r="Q31" s="49"/>
      <c r="R31" s="49"/>
      <c r="S31" s="131"/>
      <c r="T31" s="95"/>
      <c r="U31" s="116"/>
      <c r="V31" s="117"/>
      <c r="W31" s="104"/>
      <c r="X31" s="83"/>
      <c r="Y31" s="61"/>
      <c r="Z31" s="62"/>
      <c r="AA31" s="63"/>
      <c r="AC31" s="10">
        <f t="shared" si="9"/>
        <v>0</v>
      </c>
      <c r="AD31" s="10">
        <f t="shared" si="10"/>
        <v>0</v>
      </c>
      <c r="AE31" s="10" t="str">
        <f t="shared" si="5"/>
        <v/>
      </c>
      <c r="AF31" s="10">
        <f t="shared" si="11"/>
        <v>0</v>
      </c>
      <c r="AG31" s="10">
        <f t="shared" si="12"/>
        <v>0</v>
      </c>
    </row>
    <row r="32" spans="1:33" ht="25.4" customHeight="1" x14ac:dyDescent="0.2">
      <c r="A32" s="25">
        <f t="shared" si="3"/>
        <v>21</v>
      </c>
      <c r="B32" s="43" t="str">
        <f t="shared" si="6"/>
        <v/>
      </c>
      <c r="C32" s="82"/>
      <c r="D32" s="24" t="str">
        <f t="shared" si="7"/>
        <v/>
      </c>
      <c r="E32" s="24" t="str">
        <f t="shared" si="8"/>
        <v/>
      </c>
      <c r="F32" s="119"/>
      <c r="G32" s="119"/>
      <c r="H32" s="49"/>
      <c r="I32" s="24" t="str">
        <f t="shared" si="4"/>
        <v/>
      </c>
      <c r="J32" s="24" t="str">
        <f t="shared" si="2"/>
        <v/>
      </c>
      <c r="K32" s="24" t="str">
        <f>IF(J32="","",VLOOKUP(J32,※編集不可※選択項目!H:I,2,0))</f>
        <v/>
      </c>
      <c r="L32" s="49"/>
      <c r="M32" s="49"/>
      <c r="N32" s="49"/>
      <c r="O32" s="49"/>
      <c r="P32" s="49"/>
      <c r="Q32" s="49"/>
      <c r="R32" s="49"/>
      <c r="S32" s="131"/>
      <c r="T32" s="95"/>
      <c r="U32" s="116"/>
      <c r="V32" s="117"/>
      <c r="W32" s="104"/>
      <c r="X32" s="83"/>
      <c r="Y32" s="61"/>
      <c r="Z32" s="62"/>
      <c r="AA32" s="63"/>
      <c r="AC32" s="10">
        <f t="shared" si="9"/>
        <v>0</v>
      </c>
      <c r="AD32" s="10">
        <f t="shared" si="10"/>
        <v>0</v>
      </c>
      <c r="AE32" s="10" t="str">
        <f t="shared" si="5"/>
        <v/>
      </c>
      <c r="AF32" s="10">
        <f t="shared" si="11"/>
        <v>0</v>
      </c>
      <c r="AG32" s="10">
        <f t="shared" si="12"/>
        <v>0</v>
      </c>
    </row>
    <row r="33" spans="1:33" ht="25.4" customHeight="1" x14ac:dyDescent="0.2">
      <c r="A33" s="25">
        <f t="shared" si="3"/>
        <v>22</v>
      </c>
      <c r="B33" s="43" t="str">
        <f t="shared" si="6"/>
        <v/>
      </c>
      <c r="C33" s="82"/>
      <c r="D33" s="24" t="str">
        <f t="shared" si="7"/>
        <v/>
      </c>
      <c r="E33" s="24" t="str">
        <f t="shared" si="8"/>
        <v/>
      </c>
      <c r="F33" s="119"/>
      <c r="G33" s="119"/>
      <c r="H33" s="49"/>
      <c r="I33" s="24" t="str">
        <f t="shared" si="4"/>
        <v/>
      </c>
      <c r="J33" s="24" t="str">
        <f t="shared" si="2"/>
        <v/>
      </c>
      <c r="K33" s="24" t="str">
        <f>IF(J33="","",VLOOKUP(J33,※編集不可※選択項目!H:I,2,0))</f>
        <v/>
      </c>
      <c r="L33" s="49"/>
      <c r="M33" s="49"/>
      <c r="N33" s="49"/>
      <c r="O33" s="49"/>
      <c r="P33" s="49"/>
      <c r="Q33" s="49"/>
      <c r="R33" s="49"/>
      <c r="S33" s="131"/>
      <c r="T33" s="95"/>
      <c r="U33" s="116"/>
      <c r="V33" s="117"/>
      <c r="W33" s="104"/>
      <c r="X33" s="83"/>
      <c r="Y33" s="61"/>
      <c r="Z33" s="62"/>
      <c r="AA33" s="63"/>
      <c r="AC33" s="10">
        <f t="shared" si="9"/>
        <v>0</v>
      </c>
      <c r="AD33" s="10">
        <f t="shared" si="10"/>
        <v>0</v>
      </c>
      <c r="AE33" s="10" t="str">
        <f t="shared" si="5"/>
        <v/>
      </c>
      <c r="AF33" s="10">
        <f t="shared" si="11"/>
        <v>0</v>
      </c>
      <c r="AG33" s="10">
        <f t="shared" si="12"/>
        <v>0</v>
      </c>
    </row>
    <row r="34" spans="1:33" ht="25.4" customHeight="1" x14ac:dyDescent="0.2">
      <c r="A34" s="25">
        <f t="shared" si="3"/>
        <v>23</v>
      </c>
      <c r="B34" s="43" t="str">
        <f t="shared" si="6"/>
        <v/>
      </c>
      <c r="C34" s="82"/>
      <c r="D34" s="24" t="str">
        <f t="shared" si="7"/>
        <v/>
      </c>
      <c r="E34" s="24" t="str">
        <f t="shared" si="8"/>
        <v/>
      </c>
      <c r="F34" s="119"/>
      <c r="G34" s="119"/>
      <c r="H34" s="49"/>
      <c r="I34" s="24" t="str">
        <f t="shared" si="4"/>
        <v/>
      </c>
      <c r="J34" s="24" t="str">
        <f t="shared" si="2"/>
        <v/>
      </c>
      <c r="K34" s="24" t="str">
        <f>IF(J34="","",VLOOKUP(J34,※編集不可※選択項目!H:I,2,0))</f>
        <v/>
      </c>
      <c r="L34" s="49"/>
      <c r="M34" s="49"/>
      <c r="N34" s="49"/>
      <c r="O34" s="49"/>
      <c r="P34" s="49"/>
      <c r="Q34" s="49"/>
      <c r="R34" s="49"/>
      <c r="S34" s="131"/>
      <c r="T34" s="95"/>
      <c r="U34" s="116"/>
      <c r="V34" s="117"/>
      <c r="W34" s="104"/>
      <c r="X34" s="83"/>
      <c r="Y34" s="61"/>
      <c r="Z34" s="62"/>
      <c r="AA34" s="63"/>
      <c r="AC34" s="10">
        <f t="shared" si="9"/>
        <v>0</v>
      </c>
      <c r="AD34" s="10">
        <f t="shared" si="10"/>
        <v>0</v>
      </c>
      <c r="AE34" s="10" t="str">
        <f t="shared" si="5"/>
        <v/>
      </c>
      <c r="AF34" s="10">
        <f t="shared" si="11"/>
        <v>0</v>
      </c>
      <c r="AG34" s="10">
        <f t="shared" si="12"/>
        <v>0</v>
      </c>
    </row>
    <row r="35" spans="1:33" ht="25.4" customHeight="1" x14ac:dyDescent="0.2">
      <c r="A35" s="25">
        <f t="shared" si="3"/>
        <v>24</v>
      </c>
      <c r="B35" s="43" t="str">
        <f t="shared" si="6"/>
        <v/>
      </c>
      <c r="C35" s="82"/>
      <c r="D35" s="24" t="str">
        <f t="shared" si="7"/>
        <v/>
      </c>
      <c r="E35" s="24" t="str">
        <f t="shared" si="8"/>
        <v/>
      </c>
      <c r="F35" s="119"/>
      <c r="G35" s="119"/>
      <c r="H35" s="49"/>
      <c r="I35" s="24" t="str">
        <f t="shared" si="4"/>
        <v/>
      </c>
      <c r="J35" s="24" t="str">
        <f t="shared" si="2"/>
        <v/>
      </c>
      <c r="K35" s="24" t="str">
        <f>IF(J35="","",VLOOKUP(J35,※編集不可※選択項目!H:I,2,0))</f>
        <v/>
      </c>
      <c r="L35" s="49"/>
      <c r="M35" s="49"/>
      <c r="N35" s="49"/>
      <c r="O35" s="49"/>
      <c r="P35" s="49"/>
      <c r="Q35" s="49"/>
      <c r="R35" s="49"/>
      <c r="S35" s="131"/>
      <c r="T35" s="95"/>
      <c r="U35" s="116"/>
      <c r="V35" s="117"/>
      <c r="W35" s="104"/>
      <c r="X35" s="83"/>
      <c r="Y35" s="61"/>
      <c r="Z35" s="62"/>
      <c r="AA35" s="63"/>
      <c r="AC35" s="10">
        <f t="shared" si="9"/>
        <v>0</v>
      </c>
      <c r="AD35" s="10">
        <f t="shared" si="10"/>
        <v>0</v>
      </c>
      <c r="AE35" s="10" t="str">
        <f t="shared" si="5"/>
        <v/>
      </c>
      <c r="AF35" s="10">
        <f t="shared" si="11"/>
        <v>0</v>
      </c>
      <c r="AG35" s="10">
        <f t="shared" si="12"/>
        <v>0</v>
      </c>
    </row>
    <row r="36" spans="1:33" ht="25.4" customHeight="1" x14ac:dyDescent="0.2">
      <c r="A36" s="25">
        <f t="shared" si="3"/>
        <v>25</v>
      </c>
      <c r="B36" s="43" t="str">
        <f t="shared" si="6"/>
        <v/>
      </c>
      <c r="C36" s="82"/>
      <c r="D36" s="24" t="str">
        <f t="shared" si="7"/>
        <v/>
      </c>
      <c r="E36" s="24" t="str">
        <f t="shared" si="8"/>
        <v/>
      </c>
      <c r="F36" s="119"/>
      <c r="G36" s="119"/>
      <c r="H36" s="49"/>
      <c r="I36" s="24" t="str">
        <f t="shared" si="4"/>
        <v/>
      </c>
      <c r="J36" s="24" t="str">
        <f t="shared" si="2"/>
        <v/>
      </c>
      <c r="K36" s="24" t="str">
        <f>IF(J36="","",VLOOKUP(J36,※編集不可※選択項目!H:I,2,0))</f>
        <v/>
      </c>
      <c r="L36" s="49"/>
      <c r="M36" s="49"/>
      <c r="N36" s="49"/>
      <c r="O36" s="49"/>
      <c r="P36" s="49"/>
      <c r="Q36" s="49"/>
      <c r="R36" s="49"/>
      <c r="S36" s="131"/>
      <c r="T36" s="95"/>
      <c r="U36" s="116"/>
      <c r="V36" s="117"/>
      <c r="W36" s="104"/>
      <c r="X36" s="83"/>
      <c r="Y36" s="61"/>
      <c r="Z36" s="62"/>
      <c r="AA36" s="63"/>
      <c r="AC36" s="10">
        <f t="shared" si="9"/>
        <v>0</v>
      </c>
      <c r="AD36" s="10">
        <f t="shared" si="10"/>
        <v>0</v>
      </c>
      <c r="AE36" s="10" t="str">
        <f t="shared" si="5"/>
        <v/>
      </c>
      <c r="AF36" s="10">
        <f t="shared" si="11"/>
        <v>0</v>
      </c>
      <c r="AG36" s="10">
        <f t="shared" si="12"/>
        <v>0</v>
      </c>
    </row>
    <row r="37" spans="1:33" ht="25.4" customHeight="1" x14ac:dyDescent="0.2">
      <c r="A37" s="25">
        <f t="shared" si="3"/>
        <v>26</v>
      </c>
      <c r="B37" s="43" t="str">
        <f t="shared" si="6"/>
        <v/>
      </c>
      <c r="C37" s="82"/>
      <c r="D37" s="24" t="str">
        <f t="shared" si="7"/>
        <v/>
      </c>
      <c r="E37" s="24" t="str">
        <f t="shared" si="8"/>
        <v/>
      </c>
      <c r="F37" s="119"/>
      <c r="G37" s="119"/>
      <c r="H37" s="49"/>
      <c r="I37" s="24" t="str">
        <f t="shared" si="4"/>
        <v/>
      </c>
      <c r="J37" s="24" t="str">
        <f t="shared" si="2"/>
        <v/>
      </c>
      <c r="K37" s="24" t="str">
        <f>IF(J37="","",VLOOKUP(J37,※編集不可※選択項目!H:I,2,0))</f>
        <v/>
      </c>
      <c r="L37" s="49"/>
      <c r="M37" s="49"/>
      <c r="N37" s="49"/>
      <c r="O37" s="49"/>
      <c r="P37" s="49"/>
      <c r="Q37" s="49"/>
      <c r="R37" s="49"/>
      <c r="S37" s="131"/>
      <c r="T37" s="95"/>
      <c r="U37" s="116"/>
      <c r="V37" s="117"/>
      <c r="W37" s="104"/>
      <c r="X37" s="83"/>
      <c r="Y37" s="61"/>
      <c r="Z37" s="62"/>
      <c r="AA37" s="63"/>
      <c r="AC37" s="10">
        <f t="shared" si="9"/>
        <v>0</v>
      </c>
      <c r="AD37" s="10">
        <f t="shared" si="10"/>
        <v>0</v>
      </c>
      <c r="AE37" s="10" t="str">
        <f t="shared" si="5"/>
        <v/>
      </c>
      <c r="AF37" s="10">
        <f t="shared" si="11"/>
        <v>0</v>
      </c>
      <c r="AG37" s="10">
        <f t="shared" si="12"/>
        <v>0</v>
      </c>
    </row>
    <row r="38" spans="1:33" ht="25.4" customHeight="1" x14ac:dyDescent="0.2">
      <c r="A38" s="25">
        <f t="shared" si="3"/>
        <v>27</v>
      </c>
      <c r="B38" s="43" t="str">
        <f t="shared" si="6"/>
        <v/>
      </c>
      <c r="C38" s="82"/>
      <c r="D38" s="24" t="str">
        <f t="shared" si="7"/>
        <v/>
      </c>
      <c r="E38" s="24" t="str">
        <f t="shared" si="8"/>
        <v/>
      </c>
      <c r="F38" s="119"/>
      <c r="G38" s="119"/>
      <c r="H38" s="49"/>
      <c r="I38" s="24" t="str">
        <f t="shared" si="4"/>
        <v/>
      </c>
      <c r="J38" s="24" t="str">
        <f t="shared" si="2"/>
        <v/>
      </c>
      <c r="K38" s="24" t="str">
        <f>IF(J38="","",VLOOKUP(J38,※編集不可※選択項目!H:I,2,0))</f>
        <v/>
      </c>
      <c r="L38" s="49"/>
      <c r="M38" s="49"/>
      <c r="N38" s="49"/>
      <c r="O38" s="49"/>
      <c r="P38" s="49"/>
      <c r="Q38" s="49"/>
      <c r="R38" s="49"/>
      <c r="S38" s="131"/>
      <c r="T38" s="95"/>
      <c r="U38" s="116"/>
      <c r="V38" s="117"/>
      <c r="W38" s="104"/>
      <c r="X38" s="83"/>
      <c r="Y38" s="61"/>
      <c r="Z38" s="62"/>
      <c r="AA38" s="63"/>
      <c r="AC38" s="10">
        <f t="shared" si="9"/>
        <v>0</v>
      </c>
      <c r="AD38" s="10">
        <f t="shared" si="10"/>
        <v>0</v>
      </c>
      <c r="AE38" s="10" t="str">
        <f t="shared" si="5"/>
        <v/>
      </c>
      <c r="AF38" s="10">
        <f t="shared" si="11"/>
        <v>0</v>
      </c>
      <c r="AG38" s="10">
        <f t="shared" si="12"/>
        <v>0</v>
      </c>
    </row>
    <row r="39" spans="1:33" ht="25.4" customHeight="1" x14ac:dyDescent="0.2">
      <c r="A39" s="25">
        <f t="shared" si="3"/>
        <v>28</v>
      </c>
      <c r="B39" s="43" t="str">
        <f t="shared" si="6"/>
        <v/>
      </c>
      <c r="C39" s="82"/>
      <c r="D39" s="24" t="str">
        <f t="shared" si="7"/>
        <v/>
      </c>
      <c r="E39" s="24" t="str">
        <f t="shared" si="8"/>
        <v/>
      </c>
      <c r="F39" s="119"/>
      <c r="G39" s="119"/>
      <c r="H39" s="49"/>
      <c r="I39" s="24" t="str">
        <f t="shared" si="4"/>
        <v/>
      </c>
      <c r="J39" s="24" t="str">
        <f t="shared" si="2"/>
        <v/>
      </c>
      <c r="K39" s="24" t="str">
        <f>IF(J39="","",VLOOKUP(J39,※編集不可※選択項目!H:I,2,0))</f>
        <v/>
      </c>
      <c r="L39" s="49"/>
      <c r="M39" s="49"/>
      <c r="N39" s="49"/>
      <c r="O39" s="49"/>
      <c r="P39" s="49"/>
      <c r="Q39" s="49"/>
      <c r="R39" s="49"/>
      <c r="S39" s="131"/>
      <c r="T39" s="95"/>
      <c r="U39" s="116"/>
      <c r="V39" s="117"/>
      <c r="W39" s="104"/>
      <c r="X39" s="83"/>
      <c r="Y39" s="61"/>
      <c r="Z39" s="62"/>
      <c r="AA39" s="63"/>
      <c r="AC39" s="10">
        <f t="shared" si="9"/>
        <v>0</v>
      </c>
      <c r="AD39" s="10">
        <f t="shared" si="10"/>
        <v>0</v>
      </c>
      <c r="AE39" s="10" t="str">
        <f t="shared" si="5"/>
        <v/>
      </c>
      <c r="AF39" s="10">
        <f t="shared" si="11"/>
        <v>0</v>
      </c>
      <c r="AG39" s="10">
        <f t="shared" si="12"/>
        <v>0</v>
      </c>
    </row>
    <row r="40" spans="1:33" ht="25.4" customHeight="1" x14ac:dyDescent="0.2">
      <c r="A40" s="25">
        <f t="shared" si="3"/>
        <v>29</v>
      </c>
      <c r="B40" s="43" t="str">
        <f t="shared" si="6"/>
        <v/>
      </c>
      <c r="C40" s="82"/>
      <c r="D40" s="24" t="str">
        <f t="shared" si="7"/>
        <v/>
      </c>
      <c r="E40" s="24" t="str">
        <f t="shared" si="8"/>
        <v/>
      </c>
      <c r="F40" s="119"/>
      <c r="G40" s="119"/>
      <c r="H40" s="49"/>
      <c r="I40" s="24" t="str">
        <f t="shared" si="4"/>
        <v/>
      </c>
      <c r="J40" s="24" t="str">
        <f t="shared" si="2"/>
        <v/>
      </c>
      <c r="K40" s="24" t="str">
        <f>IF(J40="","",VLOOKUP(J40,※編集不可※選択項目!H:I,2,0))</f>
        <v/>
      </c>
      <c r="L40" s="49"/>
      <c r="M40" s="49"/>
      <c r="N40" s="49"/>
      <c r="O40" s="49"/>
      <c r="P40" s="49"/>
      <c r="Q40" s="49"/>
      <c r="R40" s="49"/>
      <c r="S40" s="131"/>
      <c r="T40" s="95"/>
      <c r="U40" s="116"/>
      <c r="V40" s="117"/>
      <c r="W40" s="104"/>
      <c r="X40" s="83"/>
      <c r="Y40" s="61"/>
      <c r="Z40" s="62"/>
      <c r="AA40" s="63"/>
      <c r="AC40" s="10">
        <f t="shared" si="9"/>
        <v>0</v>
      </c>
      <c r="AD40" s="10">
        <f t="shared" si="10"/>
        <v>0</v>
      </c>
      <c r="AE40" s="10" t="str">
        <f t="shared" si="5"/>
        <v/>
      </c>
      <c r="AF40" s="10">
        <f t="shared" si="11"/>
        <v>0</v>
      </c>
      <c r="AG40" s="10">
        <f t="shared" si="12"/>
        <v>0</v>
      </c>
    </row>
    <row r="41" spans="1:33" ht="25.4" customHeight="1" x14ac:dyDescent="0.2">
      <c r="A41" s="25">
        <f t="shared" si="3"/>
        <v>30</v>
      </c>
      <c r="B41" s="43" t="str">
        <f t="shared" si="6"/>
        <v/>
      </c>
      <c r="C41" s="82"/>
      <c r="D41" s="24" t="str">
        <f t="shared" si="7"/>
        <v/>
      </c>
      <c r="E41" s="24" t="str">
        <f t="shared" si="8"/>
        <v/>
      </c>
      <c r="F41" s="119"/>
      <c r="G41" s="119"/>
      <c r="H41" s="49"/>
      <c r="I41" s="24" t="str">
        <f t="shared" si="4"/>
        <v/>
      </c>
      <c r="J41" s="24" t="str">
        <f t="shared" si="2"/>
        <v/>
      </c>
      <c r="K41" s="24" t="str">
        <f>IF(J41="","",VLOOKUP(J41,※編集不可※選択項目!H:I,2,0))</f>
        <v/>
      </c>
      <c r="L41" s="49"/>
      <c r="M41" s="49"/>
      <c r="N41" s="49"/>
      <c r="O41" s="49"/>
      <c r="P41" s="49"/>
      <c r="Q41" s="49"/>
      <c r="R41" s="49"/>
      <c r="S41" s="131"/>
      <c r="T41" s="95"/>
      <c r="U41" s="116"/>
      <c r="V41" s="117"/>
      <c r="W41" s="104"/>
      <c r="X41" s="83"/>
      <c r="Y41" s="61"/>
      <c r="Z41" s="62"/>
      <c r="AA41" s="63"/>
      <c r="AC41" s="10">
        <f t="shared" si="9"/>
        <v>0</v>
      </c>
      <c r="AD41" s="10">
        <f t="shared" si="10"/>
        <v>0</v>
      </c>
      <c r="AE41" s="10" t="str">
        <f t="shared" si="5"/>
        <v/>
      </c>
      <c r="AF41" s="10">
        <f t="shared" si="11"/>
        <v>0</v>
      </c>
      <c r="AG41" s="10">
        <f t="shared" si="12"/>
        <v>0</v>
      </c>
    </row>
    <row r="42" spans="1:33" ht="25.4" customHeight="1" x14ac:dyDescent="0.2">
      <c r="A42" s="25">
        <f t="shared" si="3"/>
        <v>31</v>
      </c>
      <c r="B42" s="43" t="str">
        <f t="shared" si="6"/>
        <v/>
      </c>
      <c r="C42" s="82"/>
      <c r="D42" s="24" t="str">
        <f t="shared" si="7"/>
        <v/>
      </c>
      <c r="E42" s="24" t="str">
        <f t="shared" si="8"/>
        <v/>
      </c>
      <c r="F42" s="119"/>
      <c r="G42" s="119"/>
      <c r="H42" s="49"/>
      <c r="I42" s="24" t="str">
        <f t="shared" si="4"/>
        <v/>
      </c>
      <c r="J42" s="24" t="str">
        <f t="shared" si="2"/>
        <v/>
      </c>
      <c r="K42" s="24" t="str">
        <f>IF(J42="","",VLOOKUP(J42,※編集不可※選択項目!H:I,2,0))</f>
        <v/>
      </c>
      <c r="L42" s="49"/>
      <c r="M42" s="49"/>
      <c r="N42" s="49"/>
      <c r="O42" s="49"/>
      <c r="P42" s="49"/>
      <c r="Q42" s="49"/>
      <c r="R42" s="49"/>
      <c r="S42" s="131"/>
      <c r="T42" s="95"/>
      <c r="U42" s="116"/>
      <c r="V42" s="117"/>
      <c r="W42" s="104"/>
      <c r="X42" s="83"/>
      <c r="Y42" s="61"/>
      <c r="Z42" s="62"/>
      <c r="AA42" s="63"/>
      <c r="AC42" s="10">
        <f t="shared" si="9"/>
        <v>0</v>
      </c>
      <c r="AD42" s="10">
        <f t="shared" si="10"/>
        <v>0</v>
      </c>
      <c r="AE42" s="10" t="str">
        <f t="shared" si="5"/>
        <v/>
      </c>
      <c r="AF42" s="10">
        <f t="shared" si="11"/>
        <v>0</v>
      </c>
      <c r="AG42" s="10">
        <f t="shared" si="12"/>
        <v>0</v>
      </c>
    </row>
    <row r="43" spans="1:33" ht="25.4" customHeight="1" x14ac:dyDescent="0.2">
      <c r="A43" s="25">
        <f t="shared" si="3"/>
        <v>32</v>
      </c>
      <c r="B43" s="43" t="str">
        <f t="shared" si="6"/>
        <v/>
      </c>
      <c r="C43" s="82"/>
      <c r="D43" s="24" t="str">
        <f t="shared" si="7"/>
        <v/>
      </c>
      <c r="E43" s="24" t="str">
        <f t="shared" si="8"/>
        <v/>
      </c>
      <c r="F43" s="119"/>
      <c r="G43" s="119"/>
      <c r="H43" s="49"/>
      <c r="I43" s="24" t="str">
        <f t="shared" si="4"/>
        <v/>
      </c>
      <c r="J43" s="24" t="str">
        <f t="shared" si="2"/>
        <v/>
      </c>
      <c r="K43" s="24" t="str">
        <f>IF(J43="","",VLOOKUP(J43,※編集不可※選択項目!H:I,2,0))</f>
        <v/>
      </c>
      <c r="L43" s="49"/>
      <c r="M43" s="49"/>
      <c r="N43" s="49"/>
      <c r="O43" s="49"/>
      <c r="P43" s="49"/>
      <c r="Q43" s="49"/>
      <c r="R43" s="49"/>
      <c r="S43" s="131"/>
      <c r="T43" s="95"/>
      <c r="U43" s="116"/>
      <c r="V43" s="117"/>
      <c r="W43" s="104"/>
      <c r="X43" s="83"/>
      <c r="Y43" s="61"/>
      <c r="Z43" s="62"/>
      <c r="AA43" s="63"/>
      <c r="AC43" s="10">
        <f t="shared" si="9"/>
        <v>0</v>
      </c>
      <c r="AD43" s="10">
        <f t="shared" si="10"/>
        <v>0</v>
      </c>
      <c r="AE43" s="10" t="str">
        <f t="shared" si="5"/>
        <v/>
      </c>
      <c r="AF43" s="10">
        <f t="shared" si="11"/>
        <v>0</v>
      </c>
      <c r="AG43" s="10">
        <f t="shared" si="12"/>
        <v>0</v>
      </c>
    </row>
    <row r="44" spans="1:33" ht="25.4" customHeight="1" x14ac:dyDescent="0.2">
      <c r="A44" s="25">
        <f t="shared" si="3"/>
        <v>33</v>
      </c>
      <c r="B44" s="43" t="str">
        <f t="shared" si="6"/>
        <v/>
      </c>
      <c r="C44" s="82"/>
      <c r="D44" s="24" t="str">
        <f t="shared" si="7"/>
        <v/>
      </c>
      <c r="E44" s="24" t="str">
        <f t="shared" si="8"/>
        <v/>
      </c>
      <c r="F44" s="119"/>
      <c r="G44" s="119"/>
      <c r="H44" s="49"/>
      <c r="I44" s="24" t="str">
        <f t="shared" si="4"/>
        <v/>
      </c>
      <c r="J44" s="24" t="str">
        <f t="shared" si="2"/>
        <v/>
      </c>
      <c r="K44" s="24" t="str">
        <f>IF(J44="","",VLOOKUP(J44,※編集不可※選択項目!H:I,2,0))</f>
        <v/>
      </c>
      <c r="L44" s="49"/>
      <c r="M44" s="49"/>
      <c r="N44" s="49"/>
      <c r="O44" s="49"/>
      <c r="P44" s="49"/>
      <c r="Q44" s="49"/>
      <c r="R44" s="49"/>
      <c r="S44" s="131"/>
      <c r="T44" s="95"/>
      <c r="U44" s="116"/>
      <c r="V44" s="117"/>
      <c r="W44" s="104"/>
      <c r="X44" s="83"/>
      <c r="Y44" s="61"/>
      <c r="Z44" s="62"/>
      <c r="AA44" s="63"/>
      <c r="AC44" s="10">
        <f t="shared" si="9"/>
        <v>0</v>
      </c>
      <c r="AD44" s="10">
        <f t="shared" si="10"/>
        <v>0</v>
      </c>
      <c r="AE44" s="10" t="str">
        <f t="shared" si="5"/>
        <v/>
      </c>
      <c r="AF44" s="10">
        <f t="shared" si="11"/>
        <v>0</v>
      </c>
      <c r="AG44" s="10">
        <f t="shared" si="12"/>
        <v>0</v>
      </c>
    </row>
    <row r="45" spans="1:33" ht="25.4" customHeight="1" x14ac:dyDescent="0.2">
      <c r="A45" s="25">
        <f t="shared" si="3"/>
        <v>34</v>
      </c>
      <c r="B45" s="43" t="str">
        <f t="shared" si="6"/>
        <v/>
      </c>
      <c r="C45" s="82"/>
      <c r="D45" s="24" t="str">
        <f t="shared" si="7"/>
        <v/>
      </c>
      <c r="E45" s="24" t="str">
        <f t="shared" si="8"/>
        <v/>
      </c>
      <c r="F45" s="119"/>
      <c r="G45" s="119"/>
      <c r="H45" s="49"/>
      <c r="I45" s="24" t="str">
        <f t="shared" si="4"/>
        <v/>
      </c>
      <c r="J45" s="24" t="str">
        <f t="shared" si="2"/>
        <v/>
      </c>
      <c r="K45" s="24" t="str">
        <f>IF(J45="","",VLOOKUP(J45,※編集不可※選択項目!H:I,2,0))</f>
        <v/>
      </c>
      <c r="L45" s="49"/>
      <c r="M45" s="49"/>
      <c r="N45" s="49"/>
      <c r="O45" s="49"/>
      <c r="P45" s="49"/>
      <c r="Q45" s="49"/>
      <c r="R45" s="49"/>
      <c r="S45" s="131"/>
      <c r="T45" s="95"/>
      <c r="U45" s="116"/>
      <c r="V45" s="117"/>
      <c r="W45" s="104"/>
      <c r="X45" s="83"/>
      <c r="Y45" s="61"/>
      <c r="Z45" s="62"/>
      <c r="AA45" s="63"/>
      <c r="AC45" s="10">
        <f t="shared" si="9"/>
        <v>0</v>
      </c>
      <c r="AD45" s="10">
        <f t="shared" si="10"/>
        <v>0</v>
      </c>
      <c r="AE45" s="10" t="str">
        <f t="shared" si="5"/>
        <v/>
      </c>
      <c r="AF45" s="10">
        <f t="shared" si="11"/>
        <v>0</v>
      </c>
      <c r="AG45" s="10">
        <f t="shared" si="12"/>
        <v>0</v>
      </c>
    </row>
    <row r="46" spans="1:33" ht="25.4" customHeight="1" x14ac:dyDescent="0.2">
      <c r="A46" s="25">
        <f t="shared" si="3"/>
        <v>35</v>
      </c>
      <c r="B46" s="43" t="str">
        <f t="shared" si="6"/>
        <v/>
      </c>
      <c r="C46" s="82"/>
      <c r="D46" s="24" t="str">
        <f t="shared" si="7"/>
        <v/>
      </c>
      <c r="E46" s="24" t="str">
        <f t="shared" si="8"/>
        <v/>
      </c>
      <c r="F46" s="119"/>
      <c r="G46" s="119"/>
      <c r="H46" s="49"/>
      <c r="I46" s="24" t="str">
        <f t="shared" si="4"/>
        <v/>
      </c>
      <c r="J46" s="24" t="str">
        <f t="shared" si="2"/>
        <v/>
      </c>
      <c r="K46" s="24" t="str">
        <f>IF(J46="","",VLOOKUP(J46,※編集不可※選択項目!H:I,2,0))</f>
        <v/>
      </c>
      <c r="L46" s="49"/>
      <c r="M46" s="49"/>
      <c r="N46" s="49"/>
      <c r="O46" s="49"/>
      <c r="P46" s="49"/>
      <c r="Q46" s="49"/>
      <c r="R46" s="49"/>
      <c r="S46" s="131"/>
      <c r="T46" s="95"/>
      <c r="U46" s="116"/>
      <c r="V46" s="117"/>
      <c r="W46" s="104"/>
      <c r="X46" s="83"/>
      <c r="Y46" s="61"/>
      <c r="Z46" s="62"/>
      <c r="AA46" s="63"/>
      <c r="AC46" s="10">
        <f t="shared" si="9"/>
        <v>0</v>
      </c>
      <c r="AD46" s="10">
        <f t="shared" si="10"/>
        <v>0</v>
      </c>
      <c r="AE46" s="10" t="str">
        <f t="shared" si="5"/>
        <v/>
      </c>
      <c r="AF46" s="10">
        <f t="shared" si="11"/>
        <v>0</v>
      </c>
      <c r="AG46" s="10">
        <f t="shared" si="12"/>
        <v>0</v>
      </c>
    </row>
    <row r="47" spans="1:33" ht="25.4" customHeight="1" x14ac:dyDescent="0.2">
      <c r="A47" s="25">
        <f t="shared" si="3"/>
        <v>36</v>
      </c>
      <c r="B47" s="43" t="str">
        <f t="shared" si="6"/>
        <v/>
      </c>
      <c r="C47" s="82"/>
      <c r="D47" s="24" t="str">
        <f t="shared" si="7"/>
        <v/>
      </c>
      <c r="E47" s="24" t="str">
        <f t="shared" si="8"/>
        <v/>
      </c>
      <c r="F47" s="119"/>
      <c r="G47" s="119"/>
      <c r="H47" s="49"/>
      <c r="I47" s="24" t="str">
        <f t="shared" si="4"/>
        <v/>
      </c>
      <c r="J47" s="24" t="str">
        <f t="shared" si="2"/>
        <v/>
      </c>
      <c r="K47" s="24" t="str">
        <f>IF(J47="","",VLOOKUP(J47,※編集不可※選択項目!H:I,2,0))</f>
        <v/>
      </c>
      <c r="L47" s="49"/>
      <c r="M47" s="49"/>
      <c r="N47" s="49"/>
      <c r="O47" s="49"/>
      <c r="P47" s="49"/>
      <c r="Q47" s="49"/>
      <c r="R47" s="49"/>
      <c r="S47" s="131"/>
      <c r="T47" s="95"/>
      <c r="U47" s="116"/>
      <c r="V47" s="117"/>
      <c r="W47" s="104"/>
      <c r="X47" s="83"/>
      <c r="Y47" s="61"/>
      <c r="Z47" s="62"/>
      <c r="AA47" s="63"/>
      <c r="AC47" s="10">
        <f t="shared" si="9"/>
        <v>0</v>
      </c>
      <c r="AD47" s="10">
        <f t="shared" si="10"/>
        <v>0</v>
      </c>
      <c r="AE47" s="10" t="str">
        <f t="shared" si="5"/>
        <v/>
      </c>
      <c r="AF47" s="10">
        <f t="shared" si="11"/>
        <v>0</v>
      </c>
      <c r="AG47" s="10">
        <f t="shared" si="12"/>
        <v>0</v>
      </c>
    </row>
    <row r="48" spans="1:33" ht="25.4" customHeight="1" x14ac:dyDescent="0.2">
      <c r="A48" s="25">
        <f t="shared" si="3"/>
        <v>37</v>
      </c>
      <c r="B48" s="43" t="str">
        <f t="shared" si="6"/>
        <v/>
      </c>
      <c r="C48" s="82"/>
      <c r="D48" s="24" t="str">
        <f t="shared" si="7"/>
        <v/>
      </c>
      <c r="E48" s="24" t="str">
        <f t="shared" si="8"/>
        <v/>
      </c>
      <c r="F48" s="119"/>
      <c r="G48" s="119"/>
      <c r="H48" s="49"/>
      <c r="I48" s="24" t="str">
        <f t="shared" si="4"/>
        <v/>
      </c>
      <c r="J48" s="24" t="str">
        <f t="shared" si="2"/>
        <v/>
      </c>
      <c r="K48" s="24" t="str">
        <f>IF(J48="","",VLOOKUP(J48,※編集不可※選択項目!H:I,2,0))</f>
        <v/>
      </c>
      <c r="L48" s="49"/>
      <c r="M48" s="49"/>
      <c r="N48" s="49"/>
      <c r="O48" s="49"/>
      <c r="P48" s="49"/>
      <c r="Q48" s="49"/>
      <c r="R48" s="49"/>
      <c r="S48" s="131"/>
      <c r="T48" s="95"/>
      <c r="U48" s="116"/>
      <c r="V48" s="117"/>
      <c r="W48" s="104"/>
      <c r="X48" s="83"/>
      <c r="Y48" s="61"/>
      <c r="Z48" s="62"/>
      <c r="AA48" s="63"/>
      <c r="AC48" s="10">
        <f t="shared" si="9"/>
        <v>0</v>
      </c>
      <c r="AD48" s="10">
        <f t="shared" si="10"/>
        <v>0</v>
      </c>
      <c r="AE48" s="10" t="str">
        <f t="shared" si="5"/>
        <v/>
      </c>
      <c r="AF48" s="10">
        <f t="shared" si="11"/>
        <v>0</v>
      </c>
      <c r="AG48" s="10">
        <f t="shared" si="12"/>
        <v>0</v>
      </c>
    </row>
    <row r="49" spans="1:33" ht="25.4" customHeight="1" x14ac:dyDescent="0.2">
      <c r="A49" s="25">
        <f t="shared" si="3"/>
        <v>38</v>
      </c>
      <c r="B49" s="43" t="str">
        <f t="shared" si="6"/>
        <v/>
      </c>
      <c r="C49" s="82"/>
      <c r="D49" s="24" t="str">
        <f t="shared" si="7"/>
        <v/>
      </c>
      <c r="E49" s="24" t="str">
        <f t="shared" si="8"/>
        <v/>
      </c>
      <c r="F49" s="119"/>
      <c r="G49" s="119"/>
      <c r="H49" s="49"/>
      <c r="I49" s="24" t="str">
        <f t="shared" si="4"/>
        <v/>
      </c>
      <c r="J49" s="24" t="str">
        <f t="shared" si="2"/>
        <v/>
      </c>
      <c r="K49" s="24" t="str">
        <f>IF(J49="","",VLOOKUP(J49,※編集不可※選択項目!H:I,2,0))</f>
        <v/>
      </c>
      <c r="L49" s="49"/>
      <c r="M49" s="49"/>
      <c r="N49" s="49"/>
      <c r="O49" s="49"/>
      <c r="P49" s="49"/>
      <c r="Q49" s="49"/>
      <c r="R49" s="49"/>
      <c r="S49" s="131"/>
      <c r="T49" s="95"/>
      <c r="U49" s="116"/>
      <c r="V49" s="117"/>
      <c r="W49" s="104"/>
      <c r="X49" s="83"/>
      <c r="Y49" s="61"/>
      <c r="Z49" s="62"/>
      <c r="AA49" s="63"/>
      <c r="AC49" s="10">
        <f t="shared" si="9"/>
        <v>0</v>
      </c>
      <c r="AD49" s="10">
        <f t="shared" si="10"/>
        <v>0</v>
      </c>
      <c r="AE49" s="10" t="str">
        <f t="shared" si="5"/>
        <v/>
      </c>
      <c r="AF49" s="10">
        <f t="shared" si="11"/>
        <v>0</v>
      </c>
      <c r="AG49" s="10">
        <f t="shared" si="12"/>
        <v>0</v>
      </c>
    </row>
    <row r="50" spans="1:33" ht="25.4" customHeight="1" x14ac:dyDescent="0.2">
      <c r="A50" s="25">
        <f t="shared" si="3"/>
        <v>39</v>
      </c>
      <c r="B50" s="43" t="str">
        <f t="shared" si="6"/>
        <v/>
      </c>
      <c r="C50" s="82"/>
      <c r="D50" s="24" t="str">
        <f t="shared" si="7"/>
        <v/>
      </c>
      <c r="E50" s="24" t="str">
        <f t="shared" si="8"/>
        <v/>
      </c>
      <c r="F50" s="119"/>
      <c r="G50" s="119"/>
      <c r="H50" s="49"/>
      <c r="I50" s="24" t="str">
        <f t="shared" si="4"/>
        <v/>
      </c>
      <c r="J50" s="24" t="str">
        <f t="shared" si="2"/>
        <v/>
      </c>
      <c r="K50" s="24" t="str">
        <f>IF(J50="","",VLOOKUP(J50,※編集不可※選択項目!H:I,2,0))</f>
        <v/>
      </c>
      <c r="L50" s="49"/>
      <c r="M50" s="49"/>
      <c r="N50" s="49"/>
      <c r="O50" s="49"/>
      <c r="P50" s="49"/>
      <c r="Q50" s="49"/>
      <c r="R50" s="49"/>
      <c r="S50" s="131"/>
      <c r="T50" s="95"/>
      <c r="U50" s="116"/>
      <c r="V50" s="117"/>
      <c r="W50" s="104"/>
      <c r="X50" s="83"/>
      <c r="Y50" s="61"/>
      <c r="Z50" s="62"/>
      <c r="AA50" s="63"/>
      <c r="AC50" s="10">
        <f t="shared" si="9"/>
        <v>0</v>
      </c>
      <c r="AD50" s="10">
        <f t="shared" si="10"/>
        <v>0</v>
      </c>
      <c r="AE50" s="10" t="str">
        <f t="shared" si="5"/>
        <v/>
      </c>
      <c r="AF50" s="10">
        <f t="shared" si="11"/>
        <v>0</v>
      </c>
      <c r="AG50" s="10">
        <f t="shared" si="12"/>
        <v>0</v>
      </c>
    </row>
    <row r="51" spans="1:33" ht="25.4" customHeight="1" x14ac:dyDescent="0.2">
      <c r="A51" s="25">
        <f t="shared" si="3"/>
        <v>40</v>
      </c>
      <c r="B51" s="43" t="str">
        <f t="shared" si="6"/>
        <v/>
      </c>
      <c r="C51" s="82"/>
      <c r="D51" s="24" t="str">
        <f t="shared" si="7"/>
        <v/>
      </c>
      <c r="E51" s="24" t="str">
        <f t="shared" si="8"/>
        <v/>
      </c>
      <c r="F51" s="119"/>
      <c r="G51" s="119"/>
      <c r="H51" s="49"/>
      <c r="I51" s="24" t="str">
        <f t="shared" si="4"/>
        <v/>
      </c>
      <c r="J51" s="24" t="str">
        <f t="shared" si="2"/>
        <v/>
      </c>
      <c r="K51" s="24" t="str">
        <f>IF(J51="","",VLOOKUP(J51,※編集不可※選択項目!H:I,2,0))</f>
        <v/>
      </c>
      <c r="L51" s="49"/>
      <c r="M51" s="49"/>
      <c r="N51" s="49"/>
      <c r="O51" s="49"/>
      <c r="P51" s="49"/>
      <c r="Q51" s="49"/>
      <c r="R51" s="49"/>
      <c r="S51" s="131"/>
      <c r="T51" s="95"/>
      <c r="U51" s="116"/>
      <c r="V51" s="117"/>
      <c r="W51" s="104"/>
      <c r="X51" s="83"/>
      <c r="Y51" s="61"/>
      <c r="Z51" s="62"/>
      <c r="AA51" s="63"/>
      <c r="AC51" s="10">
        <f t="shared" si="9"/>
        <v>0</v>
      </c>
      <c r="AD51" s="10">
        <f t="shared" si="10"/>
        <v>0</v>
      </c>
      <c r="AE51" s="10" t="str">
        <f t="shared" si="5"/>
        <v/>
      </c>
      <c r="AF51" s="10">
        <f t="shared" si="11"/>
        <v>0</v>
      </c>
      <c r="AG51" s="10">
        <f t="shared" si="12"/>
        <v>0</v>
      </c>
    </row>
    <row r="52" spans="1:33" ht="25.4" customHeight="1" x14ac:dyDescent="0.2">
      <c r="A52" s="25">
        <f t="shared" si="3"/>
        <v>41</v>
      </c>
      <c r="B52" s="43" t="str">
        <f t="shared" si="6"/>
        <v/>
      </c>
      <c r="C52" s="82"/>
      <c r="D52" s="24" t="str">
        <f t="shared" si="7"/>
        <v/>
      </c>
      <c r="E52" s="24" t="str">
        <f t="shared" si="8"/>
        <v/>
      </c>
      <c r="F52" s="119"/>
      <c r="G52" s="119"/>
      <c r="H52" s="49"/>
      <c r="I52" s="24" t="str">
        <f t="shared" si="4"/>
        <v/>
      </c>
      <c r="J52" s="24" t="str">
        <f t="shared" si="2"/>
        <v/>
      </c>
      <c r="K52" s="24" t="str">
        <f>IF(J52="","",VLOOKUP(J52,※編集不可※選択項目!H:I,2,0))</f>
        <v/>
      </c>
      <c r="L52" s="49"/>
      <c r="M52" s="49"/>
      <c r="N52" s="49"/>
      <c r="O52" s="49"/>
      <c r="P52" s="49"/>
      <c r="Q52" s="49"/>
      <c r="R52" s="49"/>
      <c r="S52" s="131"/>
      <c r="T52" s="95"/>
      <c r="U52" s="116"/>
      <c r="V52" s="117"/>
      <c r="W52" s="104"/>
      <c r="X52" s="83"/>
      <c r="Y52" s="61"/>
      <c r="Z52" s="62"/>
      <c r="AA52" s="63"/>
      <c r="AC52" s="10">
        <f t="shared" si="9"/>
        <v>0</v>
      </c>
      <c r="AD52" s="10">
        <f t="shared" si="10"/>
        <v>0</v>
      </c>
      <c r="AE52" s="10" t="str">
        <f t="shared" si="5"/>
        <v/>
      </c>
      <c r="AF52" s="10">
        <f t="shared" si="11"/>
        <v>0</v>
      </c>
      <c r="AG52" s="10">
        <f t="shared" si="12"/>
        <v>0</v>
      </c>
    </row>
    <row r="53" spans="1:33" ht="25.4" customHeight="1" x14ac:dyDescent="0.2">
      <c r="A53" s="25">
        <f t="shared" si="3"/>
        <v>42</v>
      </c>
      <c r="B53" s="43" t="str">
        <f t="shared" si="6"/>
        <v/>
      </c>
      <c r="C53" s="82"/>
      <c r="D53" s="24" t="str">
        <f t="shared" si="7"/>
        <v/>
      </c>
      <c r="E53" s="24" t="str">
        <f t="shared" si="8"/>
        <v/>
      </c>
      <c r="F53" s="119"/>
      <c r="G53" s="119"/>
      <c r="H53" s="49"/>
      <c r="I53" s="24" t="str">
        <f t="shared" si="4"/>
        <v/>
      </c>
      <c r="J53" s="24" t="str">
        <f t="shared" si="2"/>
        <v/>
      </c>
      <c r="K53" s="24" t="str">
        <f>IF(J53="","",VLOOKUP(J53,※編集不可※選択項目!H:I,2,0))</f>
        <v/>
      </c>
      <c r="L53" s="49"/>
      <c r="M53" s="49"/>
      <c r="N53" s="49"/>
      <c r="O53" s="49"/>
      <c r="P53" s="49"/>
      <c r="Q53" s="49"/>
      <c r="R53" s="49"/>
      <c r="S53" s="131"/>
      <c r="T53" s="95"/>
      <c r="U53" s="116"/>
      <c r="V53" s="117"/>
      <c r="W53" s="104"/>
      <c r="X53" s="83"/>
      <c r="Y53" s="61"/>
      <c r="Z53" s="62"/>
      <c r="AA53" s="63"/>
      <c r="AC53" s="10">
        <f t="shared" si="9"/>
        <v>0</v>
      </c>
      <c r="AD53" s="10">
        <f t="shared" si="10"/>
        <v>0</v>
      </c>
      <c r="AE53" s="10" t="str">
        <f t="shared" si="5"/>
        <v/>
      </c>
      <c r="AF53" s="10">
        <f t="shared" si="11"/>
        <v>0</v>
      </c>
      <c r="AG53" s="10">
        <f t="shared" si="12"/>
        <v>0</v>
      </c>
    </row>
    <row r="54" spans="1:33" ht="24.75" customHeight="1" x14ac:dyDescent="0.2">
      <c r="A54" s="25">
        <f t="shared" si="3"/>
        <v>43</v>
      </c>
      <c r="B54" s="43" t="str">
        <f t="shared" si="6"/>
        <v/>
      </c>
      <c r="C54" s="82"/>
      <c r="D54" s="24" t="str">
        <f t="shared" si="7"/>
        <v/>
      </c>
      <c r="E54" s="24" t="str">
        <f t="shared" si="8"/>
        <v/>
      </c>
      <c r="F54" s="119"/>
      <c r="G54" s="119"/>
      <c r="H54" s="49"/>
      <c r="I54" s="24" t="str">
        <f t="shared" si="4"/>
        <v/>
      </c>
      <c r="J54" s="24" t="str">
        <f t="shared" si="2"/>
        <v/>
      </c>
      <c r="K54" s="24" t="str">
        <f>IF(J54="","",VLOOKUP(J54,※編集不可※選択項目!H:I,2,0))</f>
        <v/>
      </c>
      <c r="L54" s="49"/>
      <c r="M54" s="49"/>
      <c r="N54" s="49"/>
      <c r="O54" s="49"/>
      <c r="P54" s="49"/>
      <c r="Q54" s="49"/>
      <c r="R54" s="49"/>
      <c r="S54" s="131"/>
      <c r="T54" s="95"/>
      <c r="U54" s="116"/>
      <c r="V54" s="117"/>
      <c r="W54" s="104"/>
      <c r="X54" s="83"/>
      <c r="Y54" s="61"/>
      <c r="Z54" s="62"/>
      <c r="AA54" s="63"/>
      <c r="AC54" s="10">
        <f t="shared" si="9"/>
        <v>0</v>
      </c>
      <c r="AD54" s="10">
        <f t="shared" si="10"/>
        <v>0</v>
      </c>
      <c r="AE54" s="10" t="str">
        <f t="shared" si="5"/>
        <v/>
      </c>
      <c r="AF54" s="10">
        <f t="shared" si="11"/>
        <v>0</v>
      </c>
      <c r="AG54" s="10">
        <f t="shared" si="12"/>
        <v>0</v>
      </c>
    </row>
    <row r="55" spans="1:33" ht="25.4" customHeight="1" x14ac:dyDescent="0.2">
      <c r="A55" s="25">
        <f t="shared" si="3"/>
        <v>44</v>
      </c>
      <c r="B55" s="43" t="str">
        <f t="shared" si="6"/>
        <v/>
      </c>
      <c r="C55" s="82"/>
      <c r="D55" s="24" t="str">
        <f t="shared" si="7"/>
        <v/>
      </c>
      <c r="E55" s="24" t="str">
        <f t="shared" si="8"/>
        <v/>
      </c>
      <c r="F55" s="119"/>
      <c r="G55" s="119"/>
      <c r="H55" s="49"/>
      <c r="I55" s="24" t="str">
        <f t="shared" si="4"/>
        <v/>
      </c>
      <c r="J55" s="24" t="str">
        <f t="shared" si="2"/>
        <v/>
      </c>
      <c r="K55" s="24" t="str">
        <f>IF(J55="","",VLOOKUP(J55,※編集不可※選択項目!H:I,2,0))</f>
        <v/>
      </c>
      <c r="L55" s="49"/>
      <c r="M55" s="49"/>
      <c r="N55" s="49"/>
      <c r="O55" s="49"/>
      <c r="P55" s="49"/>
      <c r="Q55" s="49"/>
      <c r="R55" s="49"/>
      <c r="S55" s="131"/>
      <c r="T55" s="95"/>
      <c r="U55" s="116"/>
      <c r="V55" s="117"/>
      <c r="W55" s="104"/>
      <c r="X55" s="83"/>
      <c r="Y55" s="61"/>
      <c r="Z55" s="62"/>
      <c r="AA55" s="63"/>
      <c r="AC55" s="10">
        <f t="shared" si="9"/>
        <v>0</v>
      </c>
      <c r="AD55" s="10">
        <f t="shared" si="10"/>
        <v>0</v>
      </c>
      <c r="AE55" s="10" t="str">
        <f t="shared" si="5"/>
        <v/>
      </c>
      <c r="AF55" s="10">
        <f t="shared" si="11"/>
        <v>0</v>
      </c>
      <c r="AG55" s="10">
        <f t="shared" si="12"/>
        <v>0</v>
      </c>
    </row>
    <row r="56" spans="1:33" ht="25.4" customHeight="1" x14ac:dyDescent="0.2">
      <c r="A56" s="25">
        <f t="shared" si="3"/>
        <v>45</v>
      </c>
      <c r="B56" s="43" t="str">
        <f t="shared" si="6"/>
        <v/>
      </c>
      <c r="C56" s="82"/>
      <c r="D56" s="24" t="str">
        <f t="shared" si="7"/>
        <v/>
      </c>
      <c r="E56" s="24" t="str">
        <f t="shared" si="8"/>
        <v/>
      </c>
      <c r="F56" s="119"/>
      <c r="G56" s="119"/>
      <c r="H56" s="49"/>
      <c r="I56" s="24" t="str">
        <f t="shared" si="4"/>
        <v/>
      </c>
      <c r="J56" s="24" t="str">
        <f t="shared" si="2"/>
        <v/>
      </c>
      <c r="K56" s="24" t="str">
        <f>IF(J56="","",VLOOKUP(J56,※編集不可※選択項目!H:I,2,0))</f>
        <v/>
      </c>
      <c r="L56" s="49"/>
      <c r="M56" s="49"/>
      <c r="N56" s="49"/>
      <c r="O56" s="49"/>
      <c r="P56" s="49"/>
      <c r="Q56" s="49"/>
      <c r="R56" s="49"/>
      <c r="S56" s="131"/>
      <c r="T56" s="95"/>
      <c r="U56" s="116"/>
      <c r="V56" s="117"/>
      <c r="W56" s="104"/>
      <c r="X56" s="83"/>
      <c r="Y56" s="61"/>
      <c r="Z56" s="62"/>
      <c r="AA56" s="63"/>
      <c r="AC56" s="10">
        <f t="shared" si="9"/>
        <v>0</v>
      </c>
      <c r="AD56" s="10">
        <f t="shared" si="10"/>
        <v>0</v>
      </c>
      <c r="AE56" s="10" t="str">
        <f t="shared" si="5"/>
        <v/>
      </c>
      <c r="AF56" s="10">
        <f t="shared" si="11"/>
        <v>0</v>
      </c>
      <c r="AG56" s="10">
        <f t="shared" si="12"/>
        <v>0</v>
      </c>
    </row>
    <row r="58" spans="1:33" x14ac:dyDescent="0.2">
      <c r="AC58" s="56">
        <f>SUM(AC10,AC12:AC56)</f>
        <v>1</v>
      </c>
      <c r="AD58" s="56">
        <f>SUM(AD12:AD56)</f>
        <v>0</v>
      </c>
      <c r="AE58" s="56"/>
      <c r="AF58" s="56">
        <f>IF(COUNTIF(AF12:AF56,"&gt;1"),2,1)</f>
        <v>2</v>
      </c>
      <c r="AG58" s="56">
        <f>SUM(AG12:AG56)</f>
        <v>1</v>
      </c>
    </row>
    <row r="59" spans="1:33" x14ac:dyDescent="0.2">
      <c r="AD59" s="56">
        <f>SUM(AC58:AD58)</f>
        <v>1</v>
      </c>
    </row>
  </sheetData>
  <sheetProtection algorithmName="SHA-512" hashValue="KJt1xXBiMgdOr0ndC14+8dMhn5b38KAJ8T7AR24u3rQmW99wTS5M89LaEPe+Tz7aYhiMhrhS5BdN3Uxh+0hdPA==" saltValue="JdsA8+xGEmlLla4C2NlOqg==" spinCount="100000" sheet="1" objects="1" scenarios="1" selectLockedCells="1" selectUnlockedCells="1"/>
  <autoFilter ref="A10:AA56" xr:uid="{00000000-0009-0000-0000-000003000000}"/>
  <mergeCells count="34">
    <mergeCell ref="U9:U10"/>
    <mergeCell ref="V9:V10"/>
    <mergeCell ref="W9:W10"/>
    <mergeCell ref="Y9:AA9"/>
    <mergeCell ref="X9:X10"/>
    <mergeCell ref="Q6:R6"/>
    <mergeCell ref="T9:T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P9:P10"/>
    <mergeCell ref="Q9:Q10"/>
    <mergeCell ref="S9:S10"/>
    <mergeCell ref="A1:G1"/>
    <mergeCell ref="K1:N1"/>
    <mergeCell ref="A2:B2"/>
    <mergeCell ref="C2:D2"/>
    <mergeCell ref="F2:G2"/>
    <mergeCell ref="L2:N2"/>
    <mergeCell ref="A3:E4"/>
    <mergeCell ref="L3:N3"/>
    <mergeCell ref="L4:N4"/>
    <mergeCell ref="N6:O6"/>
    <mergeCell ref="A9:A10"/>
    <mergeCell ref="B9:B10"/>
    <mergeCell ref="C9:C10"/>
    <mergeCell ref="D9:D10"/>
    <mergeCell ref="E9:E10"/>
  </mergeCells>
  <phoneticPr fontId="8"/>
  <conditionalFormatting sqref="C2:D2 F2 G3">
    <cfRule type="expression" dxfId="17" priority="24">
      <formula>AND($G$4&gt;0,C2="")</formula>
    </cfRule>
  </conditionalFormatting>
  <conditionalFormatting sqref="F12:H56 L12:S56">
    <cfRule type="expression" dxfId="16" priority="26">
      <formula>AND($C12&lt;&gt;"",F12="")</formula>
    </cfRule>
  </conditionalFormatting>
  <conditionalFormatting sqref="G12:H56">
    <cfRule type="expression" dxfId="15" priority="163">
      <formula>$AF12&gt;=2</formula>
    </cfRule>
  </conditionalFormatting>
  <conditionalFormatting sqref="L2">
    <cfRule type="expression" dxfId="14" priority="31">
      <formula>$AD$59&gt;=1</formula>
    </cfRule>
  </conditionalFormatting>
  <conditionalFormatting sqref="L3">
    <cfRule type="expression" dxfId="13" priority="32">
      <formula>$AF$58=2</formula>
    </cfRule>
  </conditionalFormatting>
  <conditionalFormatting sqref="L4">
    <cfRule type="expression" dxfId="12" priority="161">
      <formula>$AG$58&gt;=1</formula>
    </cfRule>
  </conditionalFormatting>
  <conditionalFormatting sqref="L12:L56">
    <cfRule type="expression" dxfId="11" priority="162">
      <formula>$AG12=1</formula>
    </cfRule>
  </conditionalFormatting>
  <conditionalFormatting sqref="U12:U56">
    <cfRule type="expression" dxfId="10" priority="164">
      <formula>COUNTIF(G12,"*■*")=0</formula>
    </cfRule>
    <cfRule type="expression" dxfId="9" priority="165">
      <formula>$AD12=1</formula>
    </cfRule>
  </conditionalFormatting>
  <dataValidations count="30">
    <dataValidation type="textLength" operator="lessThanOrEqual" allowBlank="1" showInputMessage="1" showErrorMessage="1" errorTitle="無効な入力" error="整数で値を入力して下さい。" sqref="U12:U56" xr:uid="{DA66B858-B738-4070-8B01-84CCFD5B8F33}">
      <formula1>200</formula1>
    </dataValidation>
    <dataValidation type="textLength" operator="lessThanOrEqual" allowBlank="1" showInputMessage="1" showErrorMessage="1" errorTitle="無効な入力" error="200字以内で入力してください。" sqref="U11" xr:uid="{04C6A08F-738E-448A-ACB2-088E0D244B69}">
      <formula1>200</formula1>
    </dataValidation>
    <dataValidation type="list" allowBlank="1" showInputMessage="1" showErrorMessage="1" sqref="Y11:Y56" xr:uid="{38526A09-C794-4E67-9F31-5EBAEA06C509}">
      <formula1>$Y$8</formula1>
    </dataValidation>
    <dataValidation type="list" allowBlank="1" showInputMessage="1" showErrorMessage="1" sqref="Z11:Z56" xr:uid="{71878AD1-5FB1-4AF3-9C71-9AC5540C13A3}">
      <formula1>$Z$7:$Z$8</formula1>
    </dataValidation>
    <dataValidation type="textLength" operator="lessThanOrEqual" allowBlank="1" showErrorMessage="1" errorTitle="無効な入力" error="200文字以下で入力してください。" prompt="200字以内で入力してください。" sqref="U12:U56" xr:uid="{80DB908D-C35B-46B6-A172-366727DDE21C}">
      <formula1>200</formula1>
    </dataValidation>
    <dataValidation allowBlank="1" showInputMessage="1" showErrorMessage="1" prompt="販売会社ではなく、 「製造メーカー」名を入力してください。_x000a_ただし、「株式会社」や「有限会社」等は除いてください。" sqref="D11:E11" xr:uid="{9A4ACFB3-34D8-4296-A0CB-64B4DBD966F9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I2" xr:uid="{690FB7B2-2703-499B-B2F6-4A4D8E82C0CA}">
      <formula1>40</formula1>
    </dataValidation>
    <dataValidation imeMode="fullKatakana" operator="lessThanOrEqual" allowBlank="1" showInputMessage="1" showErrorMessage="1" sqref="E2" xr:uid="{A04C5410-4D37-4659-A266-AE620BC506DB}"/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I3" xr:uid="{66F02638-EB1B-47AD-AFBE-53E2AE9C6EF8}">
      <formula1>44256</formula1>
    </dataValidation>
    <dataValidation type="textLength" operator="lessThanOrEqual" allowBlank="1" showErrorMessage="1" error="50字以内で入力してください。" prompt="50字以内で入力してください。" sqref="C2:D2" xr:uid="{6D8E03A4-949E-40B8-B95B-435250E2F9C0}">
      <formula1>50</formula1>
    </dataValidation>
    <dataValidation allowBlank="1" showErrorMessage="1" prompt="「種別」をプルダウンにて選択してください。" sqref="B12:B56" xr:uid="{05B2D6E7-4DF3-4500-ACFA-6396244E3A73}"/>
    <dataValidation allowBlank="1" showErrorMessage="1" prompt="販売会社ではなく、 「製造メーカー」名を入力してください。_x000a_ただし、「株式会社」や「有限会社」等は除いてください。" sqref="D12:E56" xr:uid="{113A4EDB-E662-4EFE-8B7A-3978A419266B}"/>
    <dataValidation type="list" allowBlank="1" showInputMessage="1" showErrorMessage="1" sqref="C57:C1048576" xr:uid="{01C22BB5-8052-416B-B381-F35C71B728F9}">
      <formula1>"吸収式冷凍機"</formula1>
    </dataValidation>
    <dataValidation type="custom" allowBlank="1" showInputMessage="1" showErrorMessage="1" errorTitle="無効な入力" error="小数点第一位までの数値を入力してください。" sqref="L11" xr:uid="{07A56461-49BF-42B4-A8FD-A19C0F940A4A}">
      <formula1>$L11*10=INT($L11*10)</formula1>
    </dataValidation>
    <dataValidation type="custom" allowBlank="1" showInputMessage="1" showErrorMessage="1" errorTitle="無効な入力" error="小数点第二位までの数値を入力してください。" sqref="Q11 Q57:Q1048576" xr:uid="{9E075719-AA62-41E7-A382-386603404944}">
      <formula1>$Q11*100=INT($Q11*100)</formula1>
    </dataValidation>
    <dataValidation type="custom" allowBlank="1" showInputMessage="1" showErrorMessage="1" errorTitle="無効な入力" error="整数で値を入力して下さい。" sqref="T12:T56" xr:uid="{43BC2F3D-C984-49DA-8F9A-A990E8514FCD}">
      <formula1>T12=INT(T12)</formula1>
    </dataValidation>
    <dataValidation type="textLength" operator="lessThanOrEqual" allowBlank="1" showInputMessage="1" showErrorMessage="1" errorTitle="無効な入力" error="40文字以下で入力してください。" sqref="V12:V56" xr:uid="{D37CB76D-1201-4B84-AD2A-8110068103BE}">
      <formula1>40</formula1>
    </dataValidation>
    <dataValidation allowBlank="1" showInputMessage="1" sqref="H9:H10 V9:V11 T9:U10 W9:X9" xr:uid="{7EEAA332-7379-49B5-9D84-647388226FA3}"/>
    <dataValidation imeMode="disabled" allowBlank="1" showErrorMessage="1" prompt="基準値に対する性能値を記入してください。_x000a_※本ファイル内「基準値」シートを参照願います。_x000a_※基準値を満たしていない場合は行が赤く表示されます。" sqref="L57:L1048576" xr:uid="{363F1060-8E20-4341-A12D-BF8E1ACEA78A}"/>
    <dataValidation type="textLength" operator="lessThanOrEqual" allowBlank="1" showInputMessage="1" showErrorMessage="1" errorTitle="無効な入力" error="40字以内で入力してください。" sqref="H57:H1048576 U57:U1048576 F11:F1048576 G11:H11 G57:G1048576" xr:uid="{4F5A2BDC-D7BF-4630-A381-4F67FA22F89C}">
      <formula1>40</formula1>
    </dataValidation>
    <dataValidation allowBlank="1" showErrorMessage="1" sqref="I12:I56" xr:uid="{09030510-D969-4EC3-A70E-8545F125143A}"/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0187B633-F874-46FC-9AC3-85DBC65DBFB6}">
      <formula1>255</formula1>
    </dataValidation>
    <dataValidation type="list" allowBlank="1" showInputMessage="1" showErrorMessage="1" sqref="W12:W56" xr:uid="{F8256FEB-1554-479B-BD5C-5A1DC39E4862}">
      <formula1>"そのまま,移動,自由記入"</formula1>
    </dataValidation>
    <dataValidation type="custom" allowBlank="1" showErrorMessage="1" errorTitle="無効な入力" error="小数点第一位までの数値を入力してください。" sqref="K11:K56" xr:uid="{BC5E44DE-9B72-4629-9767-1658433F50B8}">
      <formula1>$K11*10=INT($K11*10)</formula1>
    </dataValidation>
    <dataValidation type="custom" allowBlank="1" showErrorMessage="1" errorTitle="無効な入力" error="小数点第二位までの数値を入力してください。" sqref="Q12:Q56" xr:uid="{A8ED6445-56E1-4826-AED0-90D569529FC1}">
      <formula1>$Q12*100=INT($Q12*100)</formula1>
    </dataValidation>
    <dataValidation type="custom" allowBlank="1" showInputMessage="1" showErrorMessage="1" errorTitle="無効な入力" error="小数点第二位までの数値を入力してください。" sqref="L12:L56" xr:uid="{440B4F59-A4D5-48D5-B0E7-C350C8A7511B}">
      <formula1>$L12*100=INT($L12*100)</formula1>
    </dataValidation>
    <dataValidation type="custom" allowBlank="1" showInputMessage="1" showErrorMessage="1" errorTitle="無効な入力" error="小数点第一位までの数値を入力してください。" sqref="M11:M1048576" xr:uid="{8A72C9F0-D171-412F-98A1-28136837BF28}">
      <formula1>$M11*10=INT($M11*10)</formula1>
    </dataValidation>
    <dataValidation type="custom" allowBlank="1" showInputMessage="1" showErrorMessage="1" errorTitle="無効な入力" error="小数点第二位までの数値を入力してください。" sqref="N11:N1048576" xr:uid="{1809D567-3F02-42DA-BBE7-97627DAE4552}">
      <formula1>$N11*100=INT($N11*100)</formula1>
    </dataValidation>
    <dataValidation type="custom" allowBlank="1" showInputMessage="1" showErrorMessage="1" errorTitle="無効な入力" error="小数点第一位までの数値を入力してください。" sqref="P11:P1048576" xr:uid="{AB44BDC4-48CA-4A4D-9C67-B6C9B972FBF3}">
      <formula1>$P11*10=INT($P11*10)</formula1>
    </dataValidation>
    <dataValidation type="textLength" operator="lessThanOrEqual" allowBlank="1" showInputMessage="1" showErrorMessage="1" errorTitle="無効な入力" error="50字以内で入力してください。" sqref="G12:G56" xr:uid="{512A5037-DCAF-42D6-B717-5CBC9AEE6DA6}">
      <formula1>50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&amp;R&amp;"-,太字"&amp;36&amp;F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imeMode="disabled" allowBlank="1" showInputMessage="1" showErrorMessage="1" prompt="単位を選択してください。" xr:uid="{BCC8403F-A221-4BCF-B2A9-51E247145137}">
          <x14:formula1>
            <xm:f>※編集不可※選択項目!$D$2:$D$5</xm:f>
          </x14:formula1>
          <xm:sqref>O11 R11</xm:sqref>
        </x14:dataValidation>
        <x14:dataValidation type="list" imeMode="disabled" allowBlank="1" showInputMessage="1" showErrorMessage="1" prompt="「使用エネルギー」をプルダウンにて選択してください。_x000a__x000a_※1機種において、使用エネルギーが複数ある場合は_x000a_使用エネルギーの種類分、同一型番を登録してください。" xr:uid="{EBAF69FD-B68A-4397-811E-7CA1F0EE1C84}">
          <x14:formula1>
            <xm:f>※編集不可※選択項目!$B$2:$B$9</xm:f>
          </x14:formula1>
          <xm:sqref>H11</xm:sqref>
        </x14:dataValidation>
        <x14:dataValidation type="list" imeMode="disabled" allowBlank="1" showErrorMessage="1" prompt="「使用エネルギー」をプルダウンにて選択してください。_x000a__x000a_※1機種において、使用エネルギーが複数ある場合は_x000a_使用エネルギーの種類分、同一型番を登録してください。" xr:uid="{DA4A5EBA-9DDE-4B6C-8F49-EF49F5920299}">
          <x14:formula1>
            <xm:f>※編集不可※選択項目!$B$2:$B$9</xm:f>
          </x14:formula1>
          <xm:sqref>H12:H1048576</xm:sqref>
        </x14:dataValidation>
        <x14:dataValidation type="list" operator="lessThanOrEqual" allowBlank="1" showInputMessage="1" showErrorMessage="1" xr:uid="{396C5892-FB33-4A3B-A34D-2F961CDB668B}">
          <x14:formula1>
            <xm:f>※編集不可※選択項目!$B$2:$B$9</xm:f>
          </x14:formula1>
          <xm:sqref>H12:H56</xm:sqref>
        </x14:dataValidation>
        <x14:dataValidation type="list" allowBlank="1" showErrorMessage="1" xr:uid="{03A8C537-E828-44A1-85DE-19968F2BE1E3}">
          <x14:formula1>
            <xm:f>※編集不可※選択項目!$B$2:$B$9</xm:f>
          </x14:formula1>
          <xm:sqref>H12:H56</xm:sqref>
        </x14:dataValidation>
        <x14:dataValidation type="list" imeMode="disabled" allowBlank="1" showErrorMessage="1" prompt="単位を選択してください。" xr:uid="{C153BA13-89AE-463E-B733-F0B124D5FE1F}">
          <x14:formula1>
            <xm:f>※編集不可※選択項目!$D$2:$D$5</xm:f>
          </x14:formula1>
          <xm:sqref>O12:O1048576 R12:R1048576 S57:S1048576</xm:sqref>
        </x14:dataValidation>
        <x14:dataValidation type="list" allowBlank="1" showInputMessage="1" showErrorMessage="1" xr:uid="{1460AFB1-24D7-48F6-89C3-65154BDF09E6}">
          <x14:formula1>
            <xm:f>※編集不可※選択項目!$A$2:$A$5</xm:f>
          </x14:formula1>
          <xm:sqref>C11:C56</xm:sqref>
        </x14:dataValidation>
        <x14:dataValidation type="list" allowBlank="1" showInputMessage="1" showErrorMessage="1" xr:uid="{C1033D2A-F1F2-4062-B29C-69804DE39A8D}">
          <x14:formula1>
            <xm:f>※編集不可※選択項目!$K$2:$K$5</xm:f>
          </x14:formula1>
          <xm:sqref>S11:S56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63CDA-AB98-4F39-ABAD-0B1FAF33956D}">
  <sheetPr>
    <pageSetUpPr fitToPage="1"/>
  </sheetPr>
  <dimension ref="A1:AH314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 x14ac:dyDescent="0.2"/>
  <cols>
    <col min="1" max="1" width="13.58203125" style="18" customWidth="1"/>
    <col min="2" max="5" width="34.33203125" style="10" customWidth="1"/>
    <col min="6" max="7" width="46.58203125" style="10" customWidth="1"/>
    <col min="8" max="8" width="34.33203125" style="10" customWidth="1"/>
    <col min="9" max="9" width="60.58203125" style="10" hidden="1" customWidth="1"/>
    <col min="10" max="10" width="28.58203125" style="10" customWidth="1"/>
    <col min="11" max="12" width="30.58203125" style="10" customWidth="1"/>
    <col min="13" max="13" width="27.58203125" style="80" customWidth="1"/>
    <col min="14" max="14" width="27.58203125" style="81" customWidth="1"/>
    <col min="15" max="15" width="13.08203125" style="81" customWidth="1"/>
    <col min="16" max="16" width="27.58203125" style="80" customWidth="1"/>
    <col min="17" max="17" width="27.58203125" style="81" customWidth="1"/>
    <col min="18" max="18" width="13.08203125" style="81" customWidth="1"/>
    <col min="19" max="19" width="50.33203125" style="81" bestFit="1" customWidth="1"/>
    <col min="20" max="20" width="28.5" style="1" customWidth="1"/>
    <col min="21" max="21" width="70.58203125" style="10" customWidth="1"/>
    <col min="22" max="22" width="35.58203125" style="1" customWidth="1"/>
    <col min="23" max="23" width="11.58203125" style="1" hidden="1" customWidth="1" outlineLevel="1"/>
    <col min="24" max="24" width="23.58203125" style="1" hidden="1" customWidth="1" outlineLevel="1"/>
    <col min="25" max="26" width="9" style="10" hidden="1" customWidth="1" outlineLevel="1"/>
    <col min="27" max="27" width="23" style="10" hidden="1" customWidth="1" outlineLevel="1"/>
    <col min="28" max="28" width="9" style="10" hidden="1" customWidth="1" outlineLevel="1"/>
    <col min="29" max="29" width="14" style="10" hidden="1" customWidth="1" outlineLevel="1"/>
    <col min="30" max="30" width="20.5" style="10" hidden="1" customWidth="1" outlineLevel="1"/>
    <col min="31" max="31" width="28" style="10" hidden="1" customWidth="1" outlineLevel="1"/>
    <col min="32" max="32" width="11.08203125" style="10" hidden="1" customWidth="1" outlineLevel="1"/>
    <col min="33" max="33" width="9" style="10" hidden="1" customWidth="1" outlineLevel="1"/>
    <col min="34" max="34" width="9" style="10" collapsed="1"/>
    <col min="35" max="16384" width="9" style="10"/>
  </cols>
  <sheetData>
    <row r="1" spans="1:33" ht="40.4" customHeight="1" thickBot="1" x14ac:dyDescent="0.25">
      <c r="A1" s="149" t="s">
        <v>86</v>
      </c>
      <c r="B1" s="150"/>
      <c r="C1" s="150"/>
      <c r="D1" s="150"/>
      <c r="E1" s="150"/>
      <c r="F1" s="150"/>
      <c r="G1" s="151"/>
      <c r="H1" s="67"/>
      <c r="I1" s="17"/>
      <c r="J1"/>
      <c r="K1" s="152" t="s">
        <v>31</v>
      </c>
      <c r="L1" s="153"/>
      <c r="M1" s="153"/>
      <c r="N1" s="154"/>
      <c r="O1" s="10"/>
      <c r="P1" s="12"/>
      <c r="Q1" s="11"/>
      <c r="R1" s="12"/>
      <c r="S1" s="12"/>
      <c r="T1" s="10"/>
      <c r="U1" s="1"/>
      <c r="W1" s="10"/>
      <c r="X1" s="10"/>
      <c r="AD1" s="88" t="s">
        <v>66</v>
      </c>
      <c r="AE1" s="89">
        <v>45708</v>
      </c>
      <c r="AF1" s="86" t="s">
        <v>73</v>
      </c>
      <c r="AG1" s="87" t="s">
        <v>93</v>
      </c>
    </row>
    <row r="2" spans="1:33" ht="120" customHeight="1" x14ac:dyDescent="0.2">
      <c r="A2" s="155" t="s">
        <v>44</v>
      </c>
      <c r="B2" s="156"/>
      <c r="C2" s="178"/>
      <c r="D2" s="179"/>
      <c r="E2" s="27" t="s">
        <v>45</v>
      </c>
      <c r="F2" s="180"/>
      <c r="G2" s="181"/>
      <c r="H2" s="17"/>
      <c r="J2"/>
      <c r="K2" s="69" t="s">
        <v>32</v>
      </c>
      <c r="L2" s="161" t="s">
        <v>56</v>
      </c>
      <c r="M2" s="161"/>
      <c r="N2" s="162"/>
      <c r="O2" s="10"/>
      <c r="P2" s="12"/>
      <c r="Q2" s="11"/>
      <c r="R2" s="12"/>
      <c r="S2" s="12"/>
      <c r="T2" s="10"/>
      <c r="U2" s="1"/>
      <c r="W2" s="10"/>
      <c r="X2" s="10"/>
    </row>
    <row r="3" spans="1:33" ht="120" customHeight="1" x14ac:dyDescent="0.2">
      <c r="A3" s="135" t="s">
        <v>79</v>
      </c>
      <c r="B3" s="135"/>
      <c r="C3" s="135"/>
      <c r="D3" s="135"/>
      <c r="E3" s="135"/>
      <c r="F3" s="29" t="s">
        <v>46</v>
      </c>
      <c r="G3" s="99"/>
      <c r="H3" s="1"/>
      <c r="I3" s="17"/>
      <c r="J3"/>
      <c r="K3" s="28" t="s">
        <v>33</v>
      </c>
      <c r="L3" s="136" t="s">
        <v>110</v>
      </c>
      <c r="M3" s="136"/>
      <c r="N3" s="137"/>
      <c r="O3" s="10"/>
      <c r="P3" s="12"/>
      <c r="Q3" s="11"/>
      <c r="R3" s="12"/>
      <c r="S3" s="12"/>
      <c r="T3" s="13"/>
      <c r="U3" s="1"/>
      <c r="W3" s="10"/>
      <c r="X3" s="10"/>
    </row>
    <row r="4" spans="1:33" ht="120" customHeight="1" thickBot="1" x14ac:dyDescent="0.25">
      <c r="A4" s="135"/>
      <c r="B4" s="135"/>
      <c r="C4" s="135"/>
      <c r="D4" s="135"/>
      <c r="E4" s="135"/>
      <c r="F4" s="30" t="s">
        <v>47</v>
      </c>
      <c r="G4" s="30">
        <f>COUNTIF($B$12:$B$311,"高効率空調")</f>
        <v>0</v>
      </c>
      <c r="H4" s="68"/>
      <c r="I4" s="17"/>
      <c r="J4"/>
      <c r="K4" s="31" t="s">
        <v>81</v>
      </c>
      <c r="L4" s="138" t="s">
        <v>34</v>
      </c>
      <c r="M4" s="138"/>
      <c r="N4" s="139"/>
      <c r="O4" s="10"/>
      <c r="P4" s="16"/>
      <c r="Q4" s="15"/>
      <c r="R4" s="16"/>
      <c r="S4" s="16"/>
      <c r="T4" s="14"/>
      <c r="U4" s="1"/>
      <c r="W4" s="10"/>
      <c r="X4" s="10"/>
      <c r="Z4" s="60" t="str">
        <f>IF(COUNTIF(W12:W311,"✓")=0,"",COUNTIF(W12:W311,"✓"))</f>
        <v/>
      </c>
    </row>
    <row r="5" spans="1:33" ht="29.25" customHeight="1" thickBot="1" x14ac:dyDescent="0.25">
      <c r="A5" s="17"/>
      <c r="B5" s="32"/>
      <c r="C5" s="18"/>
      <c r="D5" s="17"/>
      <c r="E5" s="33"/>
      <c r="F5" s="34"/>
      <c r="G5" s="17"/>
      <c r="H5" s="17"/>
      <c r="I5" s="17"/>
      <c r="J5" s="17"/>
      <c r="K5" s="17"/>
      <c r="L5" s="17"/>
      <c r="M5" s="17"/>
      <c r="N5" s="19"/>
      <c r="O5" s="20"/>
      <c r="P5" s="20"/>
      <c r="Q5" s="19"/>
      <c r="R5" s="20"/>
      <c r="S5" s="20"/>
      <c r="T5" s="21"/>
      <c r="U5" s="8"/>
      <c r="V5" s="8"/>
      <c r="W5" s="8"/>
      <c r="X5" s="8"/>
      <c r="Y5" s="18"/>
      <c r="Z5" s="18"/>
    </row>
    <row r="6" spans="1:33" ht="39.75" customHeight="1" x14ac:dyDescent="0.2">
      <c r="A6" s="35" t="s">
        <v>3</v>
      </c>
      <c r="B6" s="36">
        <f>COLUMN()-1</f>
        <v>1</v>
      </c>
      <c r="C6" s="36">
        <f t="shared" ref="C6:I6" si="0">COLUMN()-1</f>
        <v>2</v>
      </c>
      <c r="D6" s="36">
        <f t="shared" si="0"/>
        <v>3</v>
      </c>
      <c r="E6" s="58">
        <f t="shared" si="0"/>
        <v>4</v>
      </c>
      <c r="F6" s="36">
        <f t="shared" si="0"/>
        <v>5</v>
      </c>
      <c r="G6" s="36">
        <f t="shared" si="0"/>
        <v>6</v>
      </c>
      <c r="H6" s="36">
        <f t="shared" si="0"/>
        <v>7</v>
      </c>
      <c r="I6" s="36">
        <f t="shared" si="0"/>
        <v>8</v>
      </c>
      <c r="J6" s="58">
        <f>COLUMN()-2</f>
        <v>8</v>
      </c>
      <c r="K6" s="58">
        <f>COLUMN()-2</f>
        <v>9</v>
      </c>
      <c r="L6" s="58">
        <f>COLUMN()-2</f>
        <v>10</v>
      </c>
      <c r="M6" s="36">
        <f>COLUMN()-2</f>
        <v>11</v>
      </c>
      <c r="N6" s="140">
        <f>COLUMN()-2</f>
        <v>12</v>
      </c>
      <c r="O6" s="141"/>
      <c r="P6" s="58">
        <f>COLUMN()-3</f>
        <v>13</v>
      </c>
      <c r="Q6" s="140">
        <f>COLUMN()-3</f>
        <v>14</v>
      </c>
      <c r="R6" s="141"/>
      <c r="S6" s="58">
        <v>15</v>
      </c>
      <c r="T6" s="74">
        <f>COLUMN()-4</f>
        <v>16</v>
      </c>
      <c r="U6" s="75">
        <f t="shared" ref="U6:V6" si="1">COLUMN()-4</f>
        <v>17</v>
      </c>
      <c r="V6" s="76">
        <f t="shared" si="1"/>
        <v>18</v>
      </c>
      <c r="W6" s="100"/>
      <c r="X6" s="17"/>
      <c r="Y6" s="18"/>
      <c r="Z6" s="18"/>
    </row>
    <row r="7" spans="1:33" ht="39.75" customHeight="1" x14ac:dyDescent="0.2">
      <c r="A7" s="37" t="s">
        <v>41</v>
      </c>
      <c r="B7" s="38" t="s">
        <v>36</v>
      </c>
      <c r="C7" s="38" t="s">
        <v>36</v>
      </c>
      <c r="D7" s="38" t="s">
        <v>36</v>
      </c>
      <c r="E7" s="59" t="s">
        <v>95</v>
      </c>
      <c r="F7" s="38" t="s">
        <v>36</v>
      </c>
      <c r="G7" s="38" t="s">
        <v>36</v>
      </c>
      <c r="H7" s="38" t="s">
        <v>36</v>
      </c>
      <c r="I7" s="57" t="s">
        <v>54</v>
      </c>
      <c r="J7" s="59" t="s">
        <v>51</v>
      </c>
      <c r="K7" s="59" t="s">
        <v>51</v>
      </c>
      <c r="L7" s="59" t="s">
        <v>51</v>
      </c>
      <c r="M7" s="38" t="s">
        <v>36</v>
      </c>
      <c r="N7" s="59" t="s">
        <v>51</v>
      </c>
      <c r="O7" s="59" t="s">
        <v>51</v>
      </c>
      <c r="P7" s="59" t="s">
        <v>51</v>
      </c>
      <c r="Q7" s="59" t="s">
        <v>51</v>
      </c>
      <c r="R7" s="59" t="s">
        <v>51</v>
      </c>
      <c r="S7" s="59" t="s">
        <v>117</v>
      </c>
      <c r="T7" s="59" t="s">
        <v>51</v>
      </c>
      <c r="U7" s="59" t="s">
        <v>51</v>
      </c>
      <c r="V7" s="77" t="s">
        <v>51</v>
      </c>
      <c r="W7" s="101"/>
      <c r="X7" s="18"/>
      <c r="Y7" s="18"/>
      <c r="Z7" s="18" t="s">
        <v>26</v>
      </c>
    </row>
    <row r="8" spans="1:33" ht="39.75" customHeight="1" thickBot="1" x14ac:dyDescent="0.25">
      <c r="A8" s="39" t="s">
        <v>42</v>
      </c>
      <c r="B8" s="40" t="s">
        <v>37</v>
      </c>
      <c r="C8" s="51" t="s">
        <v>48</v>
      </c>
      <c r="D8" s="40" t="s">
        <v>37</v>
      </c>
      <c r="E8" s="40" t="s">
        <v>37</v>
      </c>
      <c r="F8" s="51" t="s">
        <v>48</v>
      </c>
      <c r="G8" s="51" t="s">
        <v>48</v>
      </c>
      <c r="H8" s="51" t="s">
        <v>48</v>
      </c>
      <c r="I8" s="40" t="s">
        <v>37</v>
      </c>
      <c r="J8" s="85" t="s">
        <v>37</v>
      </c>
      <c r="K8" s="40" t="s">
        <v>37</v>
      </c>
      <c r="L8" s="51" t="s">
        <v>48</v>
      </c>
      <c r="M8" s="51" t="s">
        <v>48</v>
      </c>
      <c r="N8" s="51" t="s">
        <v>48</v>
      </c>
      <c r="O8" s="51" t="s">
        <v>48</v>
      </c>
      <c r="P8" s="51" t="s">
        <v>48</v>
      </c>
      <c r="Q8" s="51" t="s">
        <v>48</v>
      </c>
      <c r="R8" s="51" t="s">
        <v>48</v>
      </c>
      <c r="S8" s="51" t="s">
        <v>118</v>
      </c>
      <c r="T8" s="78" t="s">
        <v>49</v>
      </c>
      <c r="U8" s="51" t="s">
        <v>82</v>
      </c>
      <c r="V8" s="79" t="s">
        <v>49</v>
      </c>
      <c r="W8" s="102"/>
      <c r="X8" s="103"/>
      <c r="Y8" s="18" t="s">
        <v>27</v>
      </c>
      <c r="Z8" s="18" t="s">
        <v>28</v>
      </c>
    </row>
    <row r="9" spans="1:33" ht="32.15" customHeight="1" x14ac:dyDescent="0.2">
      <c r="A9" s="142" t="s">
        <v>35</v>
      </c>
      <c r="B9" s="144" t="s">
        <v>38</v>
      </c>
      <c r="C9" s="145" t="s">
        <v>0</v>
      </c>
      <c r="D9" s="145" t="s">
        <v>39</v>
      </c>
      <c r="E9" s="147" t="s">
        <v>40</v>
      </c>
      <c r="F9" s="145" t="s">
        <v>5</v>
      </c>
      <c r="G9" s="165" t="s">
        <v>8</v>
      </c>
      <c r="H9" s="145" t="s">
        <v>13</v>
      </c>
      <c r="I9" s="165" t="s">
        <v>77</v>
      </c>
      <c r="J9" s="167" t="s">
        <v>50</v>
      </c>
      <c r="K9" s="167" t="s">
        <v>84</v>
      </c>
      <c r="L9" s="147" t="s">
        <v>88</v>
      </c>
      <c r="M9" s="165" t="s">
        <v>89</v>
      </c>
      <c r="N9" s="163" t="s">
        <v>90</v>
      </c>
      <c r="O9" s="92"/>
      <c r="P9" s="147" t="s">
        <v>91</v>
      </c>
      <c r="Q9" s="163" t="s">
        <v>92</v>
      </c>
      <c r="R9" s="92"/>
      <c r="S9" s="168" t="s">
        <v>119</v>
      </c>
      <c r="T9" s="163" t="s">
        <v>85</v>
      </c>
      <c r="U9" s="167" t="s">
        <v>52</v>
      </c>
      <c r="V9" s="170" t="s">
        <v>4</v>
      </c>
      <c r="W9" s="172" t="s">
        <v>97</v>
      </c>
      <c r="X9" s="176" t="s">
        <v>98</v>
      </c>
      <c r="Y9" s="174" t="s">
        <v>29</v>
      </c>
      <c r="Z9" s="174"/>
      <c r="AA9" s="175"/>
      <c r="AC9" s="107" t="s">
        <v>99</v>
      </c>
      <c r="AE9" s="10" t="s">
        <v>111</v>
      </c>
    </row>
    <row r="10" spans="1:33" ht="32.15" customHeight="1" x14ac:dyDescent="0.2">
      <c r="A10" s="143"/>
      <c r="B10" s="144"/>
      <c r="C10" s="146"/>
      <c r="D10" s="146"/>
      <c r="E10" s="148"/>
      <c r="F10" s="146"/>
      <c r="G10" s="146"/>
      <c r="H10" s="146"/>
      <c r="I10" s="166"/>
      <c r="J10" s="148"/>
      <c r="K10" s="148"/>
      <c r="L10" s="148"/>
      <c r="M10" s="146"/>
      <c r="N10" s="148"/>
      <c r="O10" s="93" t="s">
        <v>9</v>
      </c>
      <c r="P10" s="148"/>
      <c r="Q10" s="148"/>
      <c r="R10" s="93" t="s">
        <v>9</v>
      </c>
      <c r="S10" s="169"/>
      <c r="T10" s="164"/>
      <c r="U10" s="148"/>
      <c r="V10" s="171"/>
      <c r="W10" s="173"/>
      <c r="X10" s="177"/>
      <c r="Y10" s="66" t="s">
        <v>30</v>
      </c>
      <c r="Z10" s="64" t="s">
        <v>25</v>
      </c>
      <c r="AA10" s="65" t="s">
        <v>4</v>
      </c>
      <c r="AC10" s="18">
        <f>IF(AND($G$4&gt;0,OR($C$2="",$F$2="",$G$3="")),1,0)</f>
        <v>0</v>
      </c>
    </row>
    <row r="11" spans="1:33" ht="25.4" customHeight="1" x14ac:dyDescent="0.2">
      <c r="A11" s="41" t="s">
        <v>43</v>
      </c>
      <c r="B11" s="50" t="s">
        <v>68</v>
      </c>
      <c r="C11" s="26" t="s">
        <v>7</v>
      </c>
      <c r="D11" s="24" t="s">
        <v>72</v>
      </c>
      <c r="E11" s="24" t="s">
        <v>69</v>
      </c>
      <c r="F11" s="126" t="s">
        <v>57</v>
      </c>
      <c r="G11" s="126" t="s">
        <v>53</v>
      </c>
      <c r="H11" s="26" t="s">
        <v>14</v>
      </c>
      <c r="I11" s="24" t="str">
        <f t="shared" ref="I11:I75" si="2">IF(G11="","",G11&amp;"["&amp;H11&amp;"]")</f>
        <v>aaa■[都市ガス]</v>
      </c>
      <c r="J11" s="24" t="str">
        <f t="shared" ref="J11:J74" si="3">IF(C11="","",C11)</f>
        <v>吸収冷凍機</v>
      </c>
      <c r="K11" s="24">
        <f>IF(J11="","",VLOOKUP(J11,※編集不可※選択項目!H:I,2,0))</f>
        <v>1.38</v>
      </c>
      <c r="L11" s="26">
        <v>1.55</v>
      </c>
      <c r="M11" s="26">
        <v>20</v>
      </c>
      <c r="N11" s="26">
        <v>20</v>
      </c>
      <c r="O11" s="42" t="s">
        <v>10</v>
      </c>
      <c r="P11" s="26">
        <v>20</v>
      </c>
      <c r="Q11" s="26">
        <v>20</v>
      </c>
      <c r="R11" s="42" t="s">
        <v>11</v>
      </c>
      <c r="S11" s="26" t="s">
        <v>112</v>
      </c>
      <c r="T11" s="94">
        <v>400</v>
      </c>
      <c r="U11" s="127" t="s">
        <v>109</v>
      </c>
      <c r="V11" s="128"/>
      <c r="W11" s="106"/>
      <c r="X11" s="48"/>
      <c r="Y11" s="109"/>
      <c r="Z11" s="110"/>
      <c r="AA11" s="111"/>
      <c r="AC11" s="107" t="s">
        <v>100</v>
      </c>
      <c r="AD11" s="107" t="s">
        <v>101</v>
      </c>
      <c r="AE11" s="107" t="s">
        <v>102</v>
      </c>
      <c r="AF11" s="108" t="s">
        <v>103</v>
      </c>
      <c r="AG11" s="108" t="s">
        <v>104</v>
      </c>
    </row>
    <row r="12" spans="1:33" ht="25.4" customHeight="1" x14ac:dyDescent="0.2">
      <c r="A12" s="25">
        <f t="shared" ref="A12:A75" si="4">ROW()-11</f>
        <v>1</v>
      </c>
      <c r="B12" s="43" t="str">
        <f>IF($C12="","","高効率空調")</f>
        <v/>
      </c>
      <c r="C12" s="22"/>
      <c r="D12" s="24" t="str">
        <f>IF($C$2="","",IF($B12&lt;&gt;"",$C$2,""))</f>
        <v/>
      </c>
      <c r="E12" s="24" t="str">
        <f>IF($F$2="","",IF($B12&lt;&gt;"",$F$2,""))</f>
        <v/>
      </c>
      <c r="F12" s="120"/>
      <c r="G12" s="120"/>
      <c r="H12" s="23"/>
      <c r="I12" s="24" t="str">
        <f t="shared" si="2"/>
        <v/>
      </c>
      <c r="J12" s="24" t="str">
        <f>IF(C12="","",C12)</f>
        <v/>
      </c>
      <c r="K12" s="24" t="str">
        <f>IF(J12="","",VLOOKUP(J12,※編集不可※選択項目!H:I,2,0))</f>
        <v/>
      </c>
      <c r="L12" s="23"/>
      <c r="M12" s="23"/>
      <c r="N12" s="23"/>
      <c r="O12" s="23"/>
      <c r="P12" s="23"/>
      <c r="Q12" s="23"/>
      <c r="R12" s="23"/>
      <c r="S12" s="133"/>
      <c r="T12" s="96"/>
      <c r="U12" s="122"/>
      <c r="V12" s="123"/>
      <c r="W12" s="104"/>
      <c r="X12" s="83"/>
      <c r="Y12" s="61"/>
      <c r="Z12" s="62"/>
      <c r="AA12" s="63"/>
      <c r="AC12" s="18">
        <f>IF(AND($C12&lt;&gt;"",OR(F12="",G12="",H12="",M12="",O12="",L12="",N12="",P12="",Q12="",R12="",S12="")),1,0)</f>
        <v>0</v>
      </c>
      <c r="AD12" s="18">
        <f>IF(AND($G12&lt;&gt;"",COUNTIF($G12,"*■*")&gt;0,$U12=""),1,0)</f>
        <v>0</v>
      </c>
      <c r="AE12" s="18" t="str">
        <f t="shared" ref="AE12:AE75" si="5">TEXT(IF(G12="","",G12&amp;"["&amp;H12&amp;"]"),"G/標準")</f>
        <v/>
      </c>
      <c r="AF12" s="18">
        <f>IF(AE12="",0,COUNTIF($AE$12:$AE$311,AE12))</f>
        <v>0</v>
      </c>
      <c r="AG12" s="18">
        <f t="shared" ref="AG12:AG75" si="6">IF(AND(K12&lt;&gt;"",L12&lt;&gt;"",$K12&gt;$L12),1,0)</f>
        <v>0</v>
      </c>
    </row>
    <row r="13" spans="1:33" ht="25.4" customHeight="1" x14ac:dyDescent="0.2">
      <c r="A13" s="25">
        <f t="shared" si="4"/>
        <v>2</v>
      </c>
      <c r="B13" s="43" t="str">
        <f t="shared" ref="B13:B76" si="7">IF($C13="","","高効率空調")</f>
        <v/>
      </c>
      <c r="C13" s="22"/>
      <c r="D13" s="24" t="str">
        <f t="shared" ref="D13:D76" si="8">IF($C$2="","",IF($B13&lt;&gt;"",$C$2,""))</f>
        <v/>
      </c>
      <c r="E13" s="24" t="str">
        <f t="shared" ref="E13:E76" si="9">IF($F$2="","",IF($B13&lt;&gt;"",$F$2,""))</f>
        <v/>
      </c>
      <c r="F13" s="120"/>
      <c r="G13" s="120"/>
      <c r="H13" s="23"/>
      <c r="I13" s="24" t="str">
        <f t="shared" si="2"/>
        <v/>
      </c>
      <c r="J13" s="24" t="str">
        <f t="shared" si="3"/>
        <v/>
      </c>
      <c r="K13" s="24" t="str">
        <f>IF(J13="","",VLOOKUP(J13,※編集不可※選択項目!H:I,2,0))</f>
        <v/>
      </c>
      <c r="L13" s="23"/>
      <c r="M13" s="23"/>
      <c r="N13" s="23"/>
      <c r="O13" s="23"/>
      <c r="P13" s="23"/>
      <c r="Q13" s="23"/>
      <c r="R13" s="23"/>
      <c r="S13" s="133"/>
      <c r="T13" s="96"/>
      <c r="U13" s="122"/>
      <c r="V13" s="123"/>
      <c r="W13" s="104"/>
      <c r="X13" s="83"/>
      <c r="Y13" s="61"/>
      <c r="Z13" s="62"/>
      <c r="AA13" s="63"/>
      <c r="AC13" s="18">
        <f>IF(AND($C13&lt;&gt;"",OR(F13="",G13="",H13="",M13="",O13="",L13="",N13="",P13="",Q13="",R13="",S13="")),1,0)</f>
        <v>0</v>
      </c>
      <c r="AD13" s="18">
        <f t="shared" ref="AD13:AD76" si="10">IF(AND($G13&lt;&gt;"",COUNTIF($G13,"*■*")&gt;0,$U13=""),1,0)</f>
        <v>0</v>
      </c>
      <c r="AE13" s="18" t="str">
        <f t="shared" si="5"/>
        <v/>
      </c>
      <c r="AF13" s="18">
        <f t="shared" ref="AF13:AF76" si="11">IF(AE13="",0,COUNTIF($AE$12:$AE$311,AE13))</f>
        <v>0</v>
      </c>
      <c r="AG13" s="18">
        <f t="shared" si="6"/>
        <v>0</v>
      </c>
    </row>
    <row r="14" spans="1:33" ht="25.4" customHeight="1" x14ac:dyDescent="0.2">
      <c r="A14" s="25">
        <f t="shared" si="4"/>
        <v>3</v>
      </c>
      <c r="B14" s="43" t="str">
        <f t="shared" si="7"/>
        <v/>
      </c>
      <c r="C14" s="22"/>
      <c r="D14" s="24" t="str">
        <f t="shared" si="8"/>
        <v/>
      </c>
      <c r="E14" s="24" t="str">
        <f t="shared" si="9"/>
        <v/>
      </c>
      <c r="F14" s="120"/>
      <c r="G14" s="120"/>
      <c r="H14" s="23"/>
      <c r="I14" s="24" t="str">
        <f t="shared" si="2"/>
        <v/>
      </c>
      <c r="J14" s="24" t="str">
        <f t="shared" si="3"/>
        <v/>
      </c>
      <c r="K14" s="24" t="str">
        <f>IF(J14="","",VLOOKUP(J14,※編集不可※選択項目!H:I,2,0))</f>
        <v/>
      </c>
      <c r="L14" s="23"/>
      <c r="M14" s="23"/>
      <c r="N14" s="23"/>
      <c r="O14" s="23"/>
      <c r="P14" s="23"/>
      <c r="Q14" s="23"/>
      <c r="R14" s="23"/>
      <c r="S14" s="133"/>
      <c r="T14" s="96"/>
      <c r="U14" s="122"/>
      <c r="V14" s="123"/>
      <c r="W14" s="104"/>
      <c r="X14" s="83"/>
      <c r="Y14" s="61"/>
      <c r="Z14" s="62"/>
      <c r="AA14" s="63"/>
      <c r="AC14" s="18">
        <f t="shared" ref="AC14:AC76" si="12">IF(AND($C14&lt;&gt;"",OR(F14="",G14="",H14="",M14="",O14="",L14="",N14="",P14="",Q14="",R14="",S14="")),1,0)</f>
        <v>0</v>
      </c>
      <c r="AD14" s="18">
        <f t="shared" si="10"/>
        <v>0</v>
      </c>
      <c r="AE14" s="18" t="str">
        <f t="shared" si="5"/>
        <v/>
      </c>
      <c r="AF14" s="18">
        <f t="shared" si="11"/>
        <v>0</v>
      </c>
      <c r="AG14" s="18">
        <f t="shared" si="6"/>
        <v>0</v>
      </c>
    </row>
    <row r="15" spans="1:33" ht="25.4" customHeight="1" x14ac:dyDescent="0.2">
      <c r="A15" s="25">
        <f t="shared" si="4"/>
        <v>4</v>
      </c>
      <c r="B15" s="43" t="str">
        <f t="shared" si="7"/>
        <v/>
      </c>
      <c r="C15" s="22"/>
      <c r="D15" s="24" t="str">
        <f t="shared" si="8"/>
        <v/>
      </c>
      <c r="E15" s="24" t="str">
        <f t="shared" si="9"/>
        <v/>
      </c>
      <c r="F15" s="120"/>
      <c r="G15" s="120"/>
      <c r="H15" s="23"/>
      <c r="I15" s="24" t="str">
        <f t="shared" si="2"/>
        <v/>
      </c>
      <c r="J15" s="24" t="str">
        <f t="shared" si="3"/>
        <v/>
      </c>
      <c r="K15" s="24" t="str">
        <f>IF(J15="","",VLOOKUP(J15,※編集不可※選択項目!H:I,2,0))</f>
        <v/>
      </c>
      <c r="L15" s="23"/>
      <c r="M15" s="23"/>
      <c r="N15" s="23"/>
      <c r="O15" s="23"/>
      <c r="P15" s="23"/>
      <c r="Q15" s="23"/>
      <c r="R15" s="23"/>
      <c r="S15" s="133"/>
      <c r="T15" s="96"/>
      <c r="U15" s="122"/>
      <c r="V15" s="123"/>
      <c r="W15" s="104"/>
      <c r="X15" s="83"/>
      <c r="Y15" s="61"/>
      <c r="Z15" s="62"/>
      <c r="AA15" s="63"/>
      <c r="AC15" s="18">
        <f t="shared" si="12"/>
        <v>0</v>
      </c>
      <c r="AD15" s="18">
        <f>IF(AND($G15&lt;&gt;"",COUNTIF($G15,"*■*")&gt;0,$U15=""),1,0)</f>
        <v>0</v>
      </c>
      <c r="AE15" s="18" t="str">
        <f t="shared" si="5"/>
        <v/>
      </c>
      <c r="AF15" s="18">
        <f t="shared" si="11"/>
        <v>0</v>
      </c>
      <c r="AG15" s="18">
        <f t="shared" si="6"/>
        <v>0</v>
      </c>
    </row>
    <row r="16" spans="1:33" ht="25.4" customHeight="1" x14ac:dyDescent="0.2">
      <c r="A16" s="25">
        <f t="shared" si="4"/>
        <v>5</v>
      </c>
      <c r="B16" s="43" t="str">
        <f t="shared" si="7"/>
        <v/>
      </c>
      <c r="C16" s="22"/>
      <c r="D16" s="24" t="str">
        <f t="shared" si="8"/>
        <v/>
      </c>
      <c r="E16" s="24" t="str">
        <f t="shared" si="9"/>
        <v/>
      </c>
      <c r="F16" s="120"/>
      <c r="G16" s="120"/>
      <c r="H16" s="23"/>
      <c r="I16" s="24" t="str">
        <f t="shared" si="2"/>
        <v/>
      </c>
      <c r="J16" s="24" t="str">
        <f t="shared" si="3"/>
        <v/>
      </c>
      <c r="K16" s="24" t="str">
        <f>IF(J16="","",VLOOKUP(J16,※編集不可※選択項目!H:I,2,0))</f>
        <v/>
      </c>
      <c r="L16" s="23"/>
      <c r="M16" s="23"/>
      <c r="N16" s="23"/>
      <c r="O16" s="23"/>
      <c r="P16" s="23"/>
      <c r="Q16" s="23"/>
      <c r="R16" s="23"/>
      <c r="S16" s="133"/>
      <c r="T16" s="96"/>
      <c r="U16" s="122"/>
      <c r="V16" s="123"/>
      <c r="W16" s="104"/>
      <c r="X16" s="83"/>
      <c r="Y16" s="61"/>
      <c r="Z16" s="62"/>
      <c r="AA16" s="63"/>
      <c r="AC16" s="18">
        <f t="shared" si="12"/>
        <v>0</v>
      </c>
      <c r="AD16" s="18">
        <f t="shared" si="10"/>
        <v>0</v>
      </c>
      <c r="AE16" s="18" t="str">
        <f t="shared" si="5"/>
        <v/>
      </c>
      <c r="AF16" s="18">
        <f t="shared" si="11"/>
        <v>0</v>
      </c>
      <c r="AG16" s="18">
        <f t="shared" si="6"/>
        <v>0</v>
      </c>
    </row>
    <row r="17" spans="1:33" ht="25.4" customHeight="1" x14ac:dyDescent="0.2">
      <c r="A17" s="25">
        <f t="shared" si="4"/>
        <v>6</v>
      </c>
      <c r="B17" s="43" t="str">
        <f t="shared" si="7"/>
        <v/>
      </c>
      <c r="C17" s="22"/>
      <c r="D17" s="24" t="str">
        <f t="shared" si="8"/>
        <v/>
      </c>
      <c r="E17" s="24" t="str">
        <f t="shared" si="9"/>
        <v/>
      </c>
      <c r="F17" s="120"/>
      <c r="G17" s="120"/>
      <c r="H17" s="23"/>
      <c r="I17" s="24" t="str">
        <f t="shared" si="2"/>
        <v/>
      </c>
      <c r="J17" s="24" t="str">
        <f t="shared" si="3"/>
        <v/>
      </c>
      <c r="K17" s="24" t="str">
        <f>IF(J17="","",VLOOKUP(J17,※編集不可※選択項目!H:I,2,0))</f>
        <v/>
      </c>
      <c r="L17" s="23"/>
      <c r="M17" s="23"/>
      <c r="N17" s="23"/>
      <c r="O17" s="23"/>
      <c r="P17" s="23"/>
      <c r="Q17" s="23"/>
      <c r="R17" s="23"/>
      <c r="S17" s="133"/>
      <c r="T17" s="96"/>
      <c r="U17" s="122"/>
      <c r="V17" s="123"/>
      <c r="W17" s="104"/>
      <c r="X17" s="83"/>
      <c r="Y17" s="61"/>
      <c r="Z17" s="62"/>
      <c r="AA17" s="63"/>
      <c r="AC17" s="18">
        <f t="shared" si="12"/>
        <v>0</v>
      </c>
      <c r="AD17" s="18">
        <f t="shared" si="10"/>
        <v>0</v>
      </c>
      <c r="AE17" s="18" t="str">
        <f t="shared" si="5"/>
        <v/>
      </c>
      <c r="AF17" s="18">
        <f t="shared" si="11"/>
        <v>0</v>
      </c>
      <c r="AG17" s="18">
        <f t="shared" si="6"/>
        <v>0</v>
      </c>
    </row>
    <row r="18" spans="1:33" ht="25.4" customHeight="1" x14ac:dyDescent="0.2">
      <c r="A18" s="25">
        <f t="shared" si="4"/>
        <v>7</v>
      </c>
      <c r="B18" s="43" t="str">
        <f t="shared" si="7"/>
        <v/>
      </c>
      <c r="C18" s="22"/>
      <c r="D18" s="24" t="str">
        <f t="shared" si="8"/>
        <v/>
      </c>
      <c r="E18" s="24" t="str">
        <f t="shared" si="9"/>
        <v/>
      </c>
      <c r="F18" s="120"/>
      <c r="G18" s="120"/>
      <c r="H18" s="23"/>
      <c r="I18" s="24" t="str">
        <f t="shared" si="2"/>
        <v/>
      </c>
      <c r="J18" s="24" t="str">
        <f t="shared" si="3"/>
        <v/>
      </c>
      <c r="K18" s="24" t="str">
        <f>IF(J18="","",VLOOKUP(J18,※編集不可※選択項目!H:I,2,0))</f>
        <v/>
      </c>
      <c r="L18" s="23"/>
      <c r="M18" s="23"/>
      <c r="N18" s="23"/>
      <c r="O18" s="23"/>
      <c r="P18" s="23"/>
      <c r="Q18" s="23"/>
      <c r="R18" s="23"/>
      <c r="S18" s="133"/>
      <c r="T18" s="96"/>
      <c r="U18" s="122"/>
      <c r="V18" s="123"/>
      <c r="W18" s="104"/>
      <c r="X18" s="83"/>
      <c r="Y18" s="61"/>
      <c r="Z18" s="62"/>
      <c r="AA18" s="63"/>
      <c r="AC18" s="18">
        <f t="shared" si="12"/>
        <v>0</v>
      </c>
      <c r="AD18" s="18">
        <f t="shared" si="10"/>
        <v>0</v>
      </c>
      <c r="AE18" s="18" t="str">
        <f t="shared" si="5"/>
        <v/>
      </c>
      <c r="AF18" s="18">
        <f t="shared" si="11"/>
        <v>0</v>
      </c>
      <c r="AG18" s="18">
        <f t="shared" si="6"/>
        <v>0</v>
      </c>
    </row>
    <row r="19" spans="1:33" ht="25.4" customHeight="1" x14ac:dyDescent="0.2">
      <c r="A19" s="25">
        <f t="shared" si="4"/>
        <v>8</v>
      </c>
      <c r="B19" s="43" t="str">
        <f t="shared" si="7"/>
        <v/>
      </c>
      <c r="C19" s="22"/>
      <c r="D19" s="24" t="str">
        <f t="shared" si="8"/>
        <v/>
      </c>
      <c r="E19" s="24" t="str">
        <f t="shared" si="9"/>
        <v/>
      </c>
      <c r="F19" s="120"/>
      <c r="G19" s="120"/>
      <c r="H19" s="23"/>
      <c r="I19" s="24" t="str">
        <f t="shared" si="2"/>
        <v/>
      </c>
      <c r="J19" s="24" t="str">
        <f t="shared" si="3"/>
        <v/>
      </c>
      <c r="K19" s="24" t="str">
        <f>IF(J19="","",VLOOKUP(J19,※編集不可※選択項目!H:I,2,0))</f>
        <v/>
      </c>
      <c r="L19" s="23"/>
      <c r="M19" s="23"/>
      <c r="N19" s="23"/>
      <c r="O19" s="23"/>
      <c r="P19" s="23"/>
      <c r="Q19" s="23"/>
      <c r="R19" s="23"/>
      <c r="S19" s="133"/>
      <c r="T19" s="96"/>
      <c r="U19" s="122"/>
      <c r="V19" s="123"/>
      <c r="W19" s="104"/>
      <c r="X19" s="83"/>
      <c r="Y19" s="61"/>
      <c r="Z19" s="62"/>
      <c r="AA19" s="63"/>
      <c r="AC19" s="18">
        <f t="shared" si="12"/>
        <v>0</v>
      </c>
      <c r="AD19" s="18">
        <f t="shared" si="10"/>
        <v>0</v>
      </c>
      <c r="AE19" s="18" t="str">
        <f t="shared" si="5"/>
        <v/>
      </c>
      <c r="AF19" s="18">
        <f t="shared" si="11"/>
        <v>0</v>
      </c>
      <c r="AG19" s="18">
        <f t="shared" si="6"/>
        <v>0</v>
      </c>
    </row>
    <row r="20" spans="1:33" ht="25.4" customHeight="1" x14ac:dyDescent="0.2">
      <c r="A20" s="25">
        <f t="shared" si="4"/>
        <v>9</v>
      </c>
      <c r="B20" s="43" t="str">
        <f t="shared" si="7"/>
        <v/>
      </c>
      <c r="C20" s="22"/>
      <c r="D20" s="24" t="str">
        <f t="shared" si="8"/>
        <v/>
      </c>
      <c r="E20" s="24" t="str">
        <f t="shared" si="9"/>
        <v/>
      </c>
      <c r="F20" s="120"/>
      <c r="G20" s="120"/>
      <c r="H20" s="23"/>
      <c r="I20" s="24" t="str">
        <f t="shared" si="2"/>
        <v/>
      </c>
      <c r="J20" s="24" t="str">
        <f t="shared" si="3"/>
        <v/>
      </c>
      <c r="K20" s="24" t="str">
        <f>IF(J20="","",VLOOKUP(J20,※編集不可※選択項目!H:I,2,0))</f>
        <v/>
      </c>
      <c r="L20" s="23"/>
      <c r="M20" s="23"/>
      <c r="N20" s="23"/>
      <c r="O20" s="23"/>
      <c r="P20" s="23"/>
      <c r="Q20" s="23"/>
      <c r="R20" s="23"/>
      <c r="S20" s="133"/>
      <c r="T20" s="96"/>
      <c r="U20" s="122"/>
      <c r="V20" s="123"/>
      <c r="W20" s="104"/>
      <c r="X20" s="83"/>
      <c r="Y20" s="61"/>
      <c r="Z20" s="62"/>
      <c r="AA20" s="63"/>
      <c r="AC20" s="18">
        <f t="shared" si="12"/>
        <v>0</v>
      </c>
      <c r="AD20" s="18">
        <f t="shared" si="10"/>
        <v>0</v>
      </c>
      <c r="AE20" s="18" t="str">
        <f t="shared" si="5"/>
        <v/>
      </c>
      <c r="AF20" s="18">
        <f t="shared" si="11"/>
        <v>0</v>
      </c>
      <c r="AG20" s="18">
        <f t="shared" si="6"/>
        <v>0</v>
      </c>
    </row>
    <row r="21" spans="1:33" ht="25.4" customHeight="1" x14ac:dyDescent="0.2">
      <c r="A21" s="25">
        <f t="shared" si="4"/>
        <v>10</v>
      </c>
      <c r="B21" s="43" t="str">
        <f t="shared" si="7"/>
        <v/>
      </c>
      <c r="C21" s="22"/>
      <c r="D21" s="24" t="str">
        <f t="shared" si="8"/>
        <v/>
      </c>
      <c r="E21" s="24" t="str">
        <f t="shared" si="9"/>
        <v/>
      </c>
      <c r="F21" s="120"/>
      <c r="G21" s="120"/>
      <c r="H21" s="23"/>
      <c r="I21" s="24" t="str">
        <f t="shared" si="2"/>
        <v/>
      </c>
      <c r="J21" s="24" t="str">
        <f t="shared" si="3"/>
        <v/>
      </c>
      <c r="K21" s="24" t="str">
        <f>IF(J21="","",VLOOKUP(J21,※編集不可※選択項目!H:I,2,0))</f>
        <v/>
      </c>
      <c r="L21" s="23"/>
      <c r="M21" s="23"/>
      <c r="N21" s="23"/>
      <c r="O21" s="23"/>
      <c r="P21" s="23"/>
      <c r="Q21" s="23"/>
      <c r="R21" s="23"/>
      <c r="S21" s="133"/>
      <c r="T21" s="96"/>
      <c r="U21" s="122"/>
      <c r="V21" s="123"/>
      <c r="W21" s="104"/>
      <c r="X21" s="83"/>
      <c r="Y21" s="61"/>
      <c r="Z21" s="62"/>
      <c r="AA21" s="63"/>
      <c r="AC21" s="18">
        <f t="shared" si="12"/>
        <v>0</v>
      </c>
      <c r="AD21" s="18">
        <f t="shared" si="10"/>
        <v>0</v>
      </c>
      <c r="AE21" s="18" t="str">
        <f t="shared" si="5"/>
        <v/>
      </c>
      <c r="AF21" s="18">
        <f t="shared" si="11"/>
        <v>0</v>
      </c>
      <c r="AG21" s="18">
        <f t="shared" si="6"/>
        <v>0</v>
      </c>
    </row>
    <row r="22" spans="1:33" ht="25.4" customHeight="1" x14ac:dyDescent="0.2">
      <c r="A22" s="25">
        <f t="shared" si="4"/>
        <v>11</v>
      </c>
      <c r="B22" s="43" t="str">
        <f t="shared" si="7"/>
        <v/>
      </c>
      <c r="C22" s="22"/>
      <c r="D22" s="24" t="str">
        <f t="shared" si="8"/>
        <v/>
      </c>
      <c r="E22" s="24" t="str">
        <f t="shared" si="9"/>
        <v/>
      </c>
      <c r="F22" s="120"/>
      <c r="G22" s="120"/>
      <c r="H22" s="23"/>
      <c r="I22" s="24" t="str">
        <f t="shared" si="2"/>
        <v/>
      </c>
      <c r="J22" s="24" t="str">
        <f t="shared" si="3"/>
        <v/>
      </c>
      <c r="K22" s="24" t="str">
        <f>IF(J22="","",VLOOKUP(J22,※編集不可※選択項目!H:I,2,0))</f>
        <v/>
      </c>
      <c r="L22" s="23"/>
      <c r="M22" s="23"/>
      <c r="N22" s="23"/>
      <c r="O22" s="23"/>
      <c r="P22" s="23"/>
      <c r="Q22" s="23"/>
      <c r="R22" s="23"/>
      <c r="S22" s="133"/>
      <c r="T22" s="96"/>
      <c r="U22" s="122"/>
      <c r="V22" s="123"/>
      <c r="W22" s="104"/>
      <c r="X22" s="83"/>
      <c r="Y22" s="61"/>
      <c r="Z22" s="62"/>
      <c r="AA22" s="63"/>
      <c r="AC22" s="18">
        <f t="shared" si="12"/>
        <v>0</v>
      </c>
      <c r="AD22" s="18">
        <f t="shared" si="10"/>
        <v>0</v>
      </c>
      <c r="AE22" s="18" t="str">
        <f t="shared" si="5"/>
        <v/>
      </c>
      <c r="AF22" s="18">
        <f t="shared" si="11"/>
        <v>0</v>
      </c>
      <c r="AG22" s="18">
        <f t="shared" si="6"/>
        <v>0</v>
      </c>
    </row>
    <row r="23" spans="1:33" ht="25.4" customHeight="1" x14ac:dyDescent="0.2">
      <c r="A23" s="25">
        <f t="shared" si="4"/>
        <v>12</v>
      </c>
      <c r="B23" s="43" t="str">
        <f t="shared" si="7"/>
        <v/>
      </c>
      <c r="C23" s="22"/>
      <c r="D23" s="24" t="str">
        <f t="shared" si="8"/>
        <v/>
      </c>
      <c r="E23" s="24" t="str">
        <f t="shared" si="9"/>
        <v/>
      </c>
      <c r="F23" s="120"/>
      <c r="G23" s="120"/>
      <c r="H23" s="23"/>
      <c r="I23" s="24" t="str">
        <f t="shared" si="2"/>
        <v/>
      </c>
      <c r="J23" s="24" t="str">
        <f t="shared" si="3"/>
        <v/>
      </c>
      <c r="K23" s="24" t="str">
        <f>IF(J23="","",VLOOKUP(J23,※編集不可※選択項目!H:I,2,0))</f>
        <v/>
      </c>
      <c r="L23" s="23"/>
      <c r="M23" s="23"/>
      <c r="N23" s="23"/>
      <c r="O23" s="23"/>
      <c r="P23" s="23"/>
      <c r="Q23" s="23"/>
      <c r="R23" s="23"/>
      <c r="S23" s="133"/>
      <c r="T23" s="96"/>
      <c r="U23" s="122"/>
      <c r="V23" s="123"/>
      <c r="W23" s="104"/>
      <c r="X23" s="83"/>
      <c r="Y23" s="61"/>
      <c r="Z23" s="62"/>
      <c r="AA23" s="63"/>
      <c r="AC23" s="18">
        <f t="shared" si="12"/>
        <v>0</v>
      </c>
      <c r="AD23" s="18">
        <f t="shared" si="10"/>
        <v>0</v>
      </c>
      <c r="AE23" s="18" t="str">
        <f t="shared" si="5"/>
        <v/>
      </c>
      <c r="AF23" s="18">
        <f t="shared" si="11"/>
        <v>0</v>
      </c>
      <c r="AG23" s="18">
        <f t="shared" si="6"/>
        <v>0</v>
      </c>
    </row>
    <row r="24" spans="1:33" ht="25.4" customHeight="1" x14ac:dyDescent="0.2">
      <c r="A24" s="25">
        <f t="shared" si="4"/>
        <v>13</v>
      </c>
      <c r="B24" s="43" t="str">
        <f t="shared" si="7"/>
        <v/>
      </c>
      <c r="C24" s="22"/>
      <c r="D24" s="24" t="str">
        <f t="shared" si="8"/>
        <v/>
      </c>
      <c r="E24" s="24" t="str">
        <f t="shared" si="9"/>
        <v/>
      </c>
      <c r="F24" s="120"/>
      <c r="G24" s="120"/>
      <c r="H24" s="23"/>
      <c r="I24" s="24" t="str">
        <f t="shared" si="2"/>
        <v/>
      </c>
      <c r="J24" s="24" t="str">
        <f t="shared" si="3"/>
        <v/>
      </c>
      <c r="K24" s="24" t="str">
        <f>IF(J24="","",VLOOKUP(J24,※編集不可※選択項目!H:I,2,0))</f>
        <v/>
      </c>
      <c r="L24" s="23"/>
      <c r="M24" s="23"/>
      <c r="N24" s="23"/>
      <c r="O24" s="23"/>
      <c r="P24" s="23"/>
      <c r="Q24" s="23"/>
      <c r="R24" s="23"/>
      <c r="S24" s="133"/>
      <c r="T24" s="96"/>
      <c r="U24" s="122"/>
      <c r="V24" s="123"/>
      <c r="W24" s="104"/>
      <c r="X24" s="83"/>
      <c r="Y24" s="61"/>
      <c r="Z24" s="62"/>
      <c r="AA24" s="63"/>
      <c r="AC24" s="18">
        <f t="shared" si="12"/>
        <v>0</v>
      </c>
      <c r="AD24" s="18">
        <f t="shared" si="10"/>
        <v>0</v>
      </c>
      <c r="AE24" s="18" t="str">
        <f t="shared" si="5"/>
        <v/>
      </c>
      <c r="AF24" s="18">
        <f t="shared" si="11"/>
        <v>0</v>
      </c>
      <c r="AG24" s="18">
        <f t="shared" si="6"/>
        <v>0</v>
      </c>
    </row>
    <row r="25" spans="1:33" ht="25.4" customHeight="1" x14ac:dyDescent="0.2">
      <c r="A25" s="25">
        <f t="shared" si="4"/>
        <v>14</v>
      </c>
      <c r="B25" s="43" t="str">
        <f t="shared" si="7"/>
        <v/>
      </c>
      <c r="C25" s="22"/>
      <c r="D25" s="24" t="str">
        <f t="shared" si="8"/>
        <v/>
      </c>
      <c r="E25" s="24" t="str">
        <f t="shared" si="9"/>
        <v/>
      </c>
      <c r="F25" s="120"/>
      <c r="G25" s="120"/>
      <c r="H25" s="23"/>
      <c r="I25" s="24" t="str">
        <f t="shared" si="2"/>
        <v/>
      </c>
      <c r="J25" s="24" t="str">
        <f t="shared" si="3"/>
        <v/>
      </c>
      <c r="K25" s="24" t="str">
        <f>IF(J25="","",VLOOKUP(J25,※編集不可※選択項目!H:I,2,0))</f>
        <v/>
      </c>
      <c r="L25" s="23"/>
      <c r="M25" s="23"/>
      <c r="N25" s="23"/>
      <c r="O25" s="23"/>
      <c r="P25" s="23"/>
      <c r="Q25" s="23"/>
      <c r="R25" s="23"/>
      <c r="S25" s="133"/>
      <c r="T25" s="96"/>
      <c r="U25" s="122"/>
      <c r="V25" s="123"/>
      <c r="W25" s="104"/>
      <c r="X25" s="83"/>
      <c r="Y25" s="61"/>
      <c r="Z25" s="62"/>
      <c r="AA25" s="63"/>
      <c r="AC25" s="18">
        <f t="shared" si="12"/>
        <v>0</v>
      </c>
      <c r="AD25" s="18">
        <f t="shared" si="10"/>
        <v>0</v>
      </c>
      <c r="AE25" s="18" t="str">
        <f t="shared" si="5"/>
        <v/>
      </c>
      <c r="AF25" s="18">
        <f t="shared" si="11"/>
        <v>0</v>
      </c>
      <c r="AG25" s="18">
        <f t="shared" si="6"/>
        <v>0</v>
      </c>
    </row>
    <row r="26" spans="1:33" ht="25.4" customHeight="1" x14ac:dyDescent="0.2">
      <c r="A26" s="25">
        <f t="shared" si="4"/>
        <v>15</v>
      </c>
      <c r="B26" s="43" t="str">
        <f t="shared" si="7"/>
        <v/>
      </c>
      <c r="C26" s="22"/>
      <c r="D26" s="24" t="str">
        <f t="shared" si="8"/>
        <v/>
      </c>
      <c r="E26" s="24" t="str">
        <f t="shared" si="9"/>
        <v/>
      </c>
      <c r="F26" s="120"/>
      <c r="G26" s="120"/>
      <c r="H26" s="23"/>
      <c r="I26" s="24" t="str">
        <f t="shared" si="2"/>
        <v/>
      </c>
      <c r="J26" s="24" t="str">
        <f t="shared" si="3"/>
        <v/>
      </c>
      <c r="K26" s="24" t="str">
        <f>IF(J26="","",VLOOKUP(J26,※編集不可※選択項目!H:I,2,0))</f>
        <v/>
      </c>
      <c r="L26" s="23"/>
      <c r="M26" s="23"/>
      <c r="N26" s="23"/>
      <c r="O26" s="23"/>
      <c r="P26" s="23"/>
      <c r="Q26" s="23"/>
      <c r="R26" s="23"/>
      <c r="S26" s="133"/>
      <c r="T26" s="96"/>
      <c r="U26" s="122"/>
      <c r="V26" s="123"/>
      <c r="W26" s="104"/>
      <c r="X26" s="83"/>
      <c r="Y26" s="61"/>
      <c r="Z26" s="62"/>
      <c r="AA26" s="63"/>
      <c r="AC26" s="18">
        <f t="shared" si="12"/>
        <v>0</v>
      </c>
      <c r="AD26" s="18">
        <f t="shared" si="10"/>
        <v>0</v>
      </c>
      <c r="AE26" s="18" t="str">
        <f t="shared" si="5"/>
        <v/>
      </c>
      <c r="AF26" s="18">
        <f t="shared" si="11"/>
        <v>0</v>
      </c>
      <c r="AG26" s="18">
        <f t="shared" si="6"/>
        <v>0</v>
      </c>
    </row>
    <row r="27" spans="1:33" ht="25.4" customHeight="1" x14ac:dyDescent="0.2">
      <c r="A27" s="25">
        <f t="shared" si="4"/>
        <v>16</v>
      </c>
      <c r="B27" s="43" t="str">
        <f t="shared" si="7"/>
        <v/>
      </c>
      <c r="C27" s="22"/>
      <c r="D27" s="24" t="str">
        <f t="shared" si="8"/>
        <v/>
      </c>
      <c r="E27" s="24" t="str">
        <f t="shared" si="9"/>
        <v/>
      </c>
      <c r="F27" s="120"/>
      <c r="G27" s="120"/>
      <c r="H27" s="23"/>
      <c r="I27" s="24" t="str">
        <f t="shared" si="2"/>
        <v/>
      </c>
      <c r="J27" s="24" t="str">
        <f t="shared" si="3"/>
        <v/>
      </c>
      <c r="K27" s="24" t="str">
        <f>IF(J27="","",VLOOKUP(J27,※編集不可※選択項目!H:I,2,0))</f>
        <v/>
      </c>
      <c r="L27" s="23"/>
      <c r="M27" s="23"/>
      <c r="N27" s="23"/>
      <c r="O27" s="23"/>
      <c r="P27" s="23"/>
      <c r="Q27" s="23"/>
      <c r="R27" s="23"/>
      <c r="S27" s="133"/>
      <c r="T27" s="96"/>
      <c r="U27" s="122"/>
      <c r="V27" s="123"/>
      <c r="W27" s="104"/>
      <c r="X27" s="83"/>
      <c r="Y27" s="61"/>
      <c r="Z27" s="62"/>
      <c r="AA27" s="63"/>
      <c r="AC27" s="18">
        <f t="shared" si="12"/>
        <v>0</v>
      </c>
      <c r="AD27" s="18">
        <f t="shared" si="10"/>
        <v>0</v>
      </c>
      <c r="AE27" s="18" t="str">
        <f t="shared" si="5"/>
        <v/>
      </c>
      <c r="AF27" s="18">
        <f t="shared" si="11"/>
        <v>0</v>
      </c>
      <c r="AG27" s="18">
        <f t="shared" si="6"/>
        <v>0</v>
      </c>
    </row>
    <row r="28" spans="1:33" ht="25.4" customHeight="1" x14ac:dyDescent="0.2">
      <c r="A28" s="25">
        <f t="shared" si="4"/>
        <v>17</v>
      </c>
      <c r="B28" s="43" t="str">
        <f t="shared" si="7"/>
        <v/>
      </c>
      <c r="C28" s="22"/>
      <c r="D28" s="24" t="str">
        <f t="shared" si="8"/>
        <v/>
      </c>
      <c r="E28" s="24" t="str">
        <f t="shared" si="9"/>
        <v/>
      </c>
      <c r="F28" s="120"/>
      <c r="G28" s="120"/>
      <c r="H28" s="23"/>
      <c r="I28" s="24" t="str">
        <f t="shared" si="2"/>
        <v/>
      </c>
      <c r="J28" s="24" t="str">
        <f t="shared" si="3"/>
        <v/>
      </c>
      <c r="K28" s="24" t="str">
        <f>IF(J28="","",VLOOKUP(J28,※編集不可※選択項目!H:I,2,0))</f>
        <v/>
      </c>
      <c r="L28" s="23"/>
      <c r="M28" s="23"/>
      <c r="N28" s="23"/>
      <c r="O28" s="23"/>
      <c r="P28" s="23"/>
      <c r="Q28" s="23"/>
      <c r="R28" s="23"/>
      <c r="S28" s="133"/>
      <c r="T28" s="96"/>
      <c r="U28" s="122"/>
      <c r="V28" s="123"/>
      <c r="W28" s="104"/>
      <c r="X28" s="83"/>
      <c r="Y28" s="61"/>
      <c r="Z28" s="62"/>
      <c r="AA28" s="63"/>
      <c r="AC28" s="18">
        <f t="shared" si="12"/>
        <v>0</v>
      </c>
      <c r="AD28" s="18">
        <f t="shared" si="10"/>
        <v>0</v>
      </c>
      <c r="AE28" s="18" t="str">
        <f t="shared" si="5"/>
        <v/>
      </c>
      <c r="AF28" s="18">
        <f t="shared" si="11"/>
        <v>0</v>
      </c>
      <c r="AG28" s="18">
        <f t="shared" si="6"/>
        <v>0</v>
      </c>
    </row>
    <row r="29" spans="1:33" ht="25.4" customHeight="1" x14ac:dyDescent="0.2">
      <c r="A29" s="25">
        <f t="shared" si="4"/>
        <v>18</v>
      </c>
      <c r="B29" s="43" t="str">
        <f t="shared" si="7"/>
        <v/>
      </c>
      <c r="C29" s="22"/>
      <c r="D29" s="24" t="str">
        <f t="shared" si="8"/>
        <v/>
      </c>
      <c r="E29" s="24" t="str">
        <f t="shared" si="9"/>
        <v/>
      </c>
      <c r="F29" s="120"/>
      <c r="G29" s="120"/>
      <c r="H29" s="23"/>
      <c r="I29" s="24" t="str">
        <f t="shared" si="2"/>
        <v/>
      </c>
      <c r="J29" s="24" t="str">
        <f t="shared" si="3"/>
        <v/>
      </c>
      <c r="K29" s="24" t="str">
        <f>IF(J29="","",VLOOKUP(J29,※編集不可※選択項目!H:I,2,0))</f>
        <v/>
      </c>
      <c r="L29" s="23"/>
      <c r="M29" s="23"/>
      <c r="N29" s="23"/>
      <c r="O29" s="23"/>
      <c r="P29" s="23"/>
      <c r="Q29" s="23"/>
      <c r="R29" s="23"/>
      <c r="S29" s="133"/>
      <c r="T29" s="96"/>
      <c r="U29" s="122"/>
      <c r="V29" s="123"/>
      <c r="W29" s="104"/>
      <c r="X29" s="83"/>
      <c r="Y29" s="61"/>
      <c r="Z29" s="62"/>
      <c r="AA29" s="63"/>
      <c r="AC29" s="18">
        <f t="shared" si="12"/>
        <v>0</v>
      </c>
      <c r="AD29" s="18">
        <f t="shared" si="10"/>
        <v>0</v>
      </c>
      <c r="AE29" s="18" t="str">
        <f t="shared" si="5"/>
        <v/>
      </c>
      <c r="AF29" s="18">
        <f t="shared" si="11"/>
        <v>0</v>
      </c>
      <c r="AG29" s="18">
        <f t="shared" si="6"/>
        <v>0</v>
      </c>
    </row>
    <row r="30" spans="1:33" ht="25.4" customHeight="1" x14ac:dyDescent="0.2">
      <c r="A30" s="25">
        <f t="shared" si="4"/>
        <v>19</v>
      </c>
      <c r="B30" s="43" t="str">
        <f t="shared" si="7"/>
        <v/>
      </c>
      <c r="C30" s="22"/>
      <c r="D30" s="24" t="str">
        <f t="shared" si="8"/>
        <v/>
      </c>
      <c r="E30" s="24" t="str">
        <f t="shared" si="9"/>
        <v/>
      </c>
      <c r="F30" s="120"/>
      <c r="G30" s="120"/>
      <c r="H30" s="23"/>
      <c r="I30" s="24" t="str">
        <f t="shared" si="2"/>
        <v/>
      </c>
      <c r="J30" s="24" t="str">
        <f t="shared" si="3"/>
        <v/>
      </c>
      <c r="K30" s="24" t="str">
        <f>IF(J30="","",VLOOKUP(J30,※編集不可※選択項目!H:I,2,0))</f>
        <v/>
      </c>
      <c r="L30" s="23"/>
      <c r="M30" s="23"/>
      <c r="N30" s="23"/>
      <c r="O30" s="23"/>
      <c r="P30" s="23"/>
      <c r="Q30" s="23"/>
      <c r="R30" s="23"/>
      <c r="S30" s="133"/>
      <c r="T30" s="96"/>
      <c r="U30" s="122"/>
      <c r="V30" s="123"/>
      <c r="W30" s="104"/>
      <c r="X30" s="83"/>
      <c r="Y30" s="61"/>
      <c r="Z30" s="62"/>
      <c r="AA30" s="63"/>
      <c r="AC30" s="18">
        <f t="shared" si="12"/>
        <v>0</v>
      </c>
      <c r="AD30" s="18">
        <f t="shared" si="10"/>
        <v>0</v>
      </c>
      <c r="AE30" s="18" t="str">
        <f t="shared" si="5"/>
        <v/>
      </c>
      <c r="AF30" s="18">
        <f t="shared" si="11"/>
        <v>0</v>
      </c>
      <c r="AG30" s="18">
        <f t="shared" si="6"/>
        <v>0</v>
      </c>
    </row>
    <row r="31" spans="1:33" ht="25.4" customHeight="1" x14ac:dyDescent="0.2">
      <c r="A31" s="25">
        <f t="shared" si="4"/>
        <v>20</v>
      </c>
      <c r="B31" s="43" t="str">
        <f t="shared" si="7"/>
        <v/>
      </c>
      <c r="C31" s="22"/>
      <c r="D31" s="24" t="str">
        <f t="shared" si="8"/>
        <v/>
      </c>
      <c r="E31" s="24" t="str">
        <f t="shared" si="9"/>
        <v/>
      </c>
      <c r="F31" s="120"/>
      <c r="G31" s="120"/>
      <c r="H31" s="23"/>
      <c r="I31" s="24" t="str">
        <f t="shared" si="2"/>
        <v/>
      </c>
      <c r="J31" s="24" t="str">
        <f t="shared" si="3"/>
        <v/>
      </c>
      <c r="K31" s="24" t="str">
        <f>IF(J31="","",VLOOKUP(J31,※編集不可※選択項目!H:I,2,0))</f>
        <v/>
      </c>
      <c r="L31" s="23"/>
      <c r="M31" s="23"/>
      <c r="N31" s="23"/>
      <c r="O31" s="23"/>
      <c r="P31" s="23"/>
      <c r="Q31" s="23"/>
      <c r="R31" s="23"/>
      <c r="S31" s="133"/>
      <c r="T31" s="96"/>
      <c r="U31" s="122"/>
      <c r="V31" s="123"/>
      <c r="W31" s="104"/>
      <c r="X31" s="83"/>
      <c r="Y31" s="61"/>
      <c r="Z31" s="62"/>
      <c r="AA31" s="63"/>
      <c r="AC31" s="18">
        <f t="shared" si="12"/>
        <v>0</v>
      </c>
      <c r="AD31" s="18">
        <f t="shared" si="10"/>
        <v>0</v>
      </c>
      <c r="AE31" s="18" t="str">
        <f t="shared" si="5"/>
        <v/>
      </c>
      <c r="AF31" s="18">
        <f t="shared" si="11"/>
        <v>0</v>
      </c>
      <c r="AG31" s="18">
        <f t="shared" si="6"/>
        <v>0</v>
      </c>
    </row>
    <row r="32" spans="1:33" ht="25.4" customHeight="1" x14ac:dyDescent="0.2">
      <c r="A32" s="25">
        <f t="shared" si="4"/>
        <v>21</v>
      </c>
      <c r="B32" s="43" t="str">
        <f t="shared" si="7"/>
        <v/>
      </c>
      <c r="C32" s="22"/>
      <c r="D32" s="24" t="str">
        <f t="shared" si="8"/>
        <v/>
      </c>
      <c r="E32" s="24" t="str">
        <f t="shared" si="9"/>
        <v/>
      </c>
      <c r="F32" s="120"/>
      <c r="G32" s="120"/>
      <c r="H32" s="23"/>
      <c r="I32" s="24" t="str">
        <f t="shared" si="2"/>
        <v/>
      </c>
      <c r="J32" s="24" t="str">
        <f t="shared" si="3"/>
        <v/>
      </c>
      <c r="K32" s="24" t="str">
        <f>IF(J32="","",VLOOKUP(J32,※編集不可※選択項目!H:I,2,0))</f>
        <v/>
      </c>
      <c r="L32" s="23"/>
      <c r="M32" s="23"/>
      <c r="N32" s="23"/>
      <c r="O32" s="23"/>
      <c r="P32" s="23"/>
      <c r="Q32" s="23"/>
      <c r="R32" s="23"/>
      <c r="S32" s="133"/>
      <c r="T32" s="96"/>
      <c r="U32" s="122"/>
      <c r="V32" s="123"/>
      <c r="W32" s="104"/>
      <c r="X32" s="83"/>
      <c r="Y32" s="61"/>
      <c r="Z32" s="62"/>
      <c r="AA32" s="63"/>
      <c r="AC32" s="18">
        <f t="shared" si="12"/>
        <v>0</v>
      </c>
      <c r="AD32" s="18">
        <f t="shared" si="10"/>
        <v>0</v>
      </c>
      <c r="AE32" s="18" t="str">
        <f t="shared" si="5"/>
        <v/>
      </c>
      <c r="AF32" s="18">
        <f t="shared" si="11"/>
        <v>0</v>
      </c>
      <c r="AG32" s="18">
        <f t="shared" si="6"/>
        <v>0</v>
      </c>
    </row>
    <row r="33" spans="1:33" ht="25.4" customHeight="1" x14ac:dyDescent="0.2">
      <c r="A33" s="25">
        <f t="shared" si="4"/>
        <v>22</v>
      </c>
      <c r="B33" s="43" t="str">
        <f t="shared" si="7"/>
        <v/>
      </c>
      <c r="C33" s="22"/>
      <c r="D33" s="24" t="str">
        <f t="shared" si="8"/>
        <v/>
      </c>
      <c r="E33" s="24" t="str">
        <f t="shared" si="9"/>
        <v/>
      </c>
      <c r="F33" s="120"/>
      <c r="G33" s="120"/>
      <c r="H33" s="23"/>
      <c r="I33" s="24" t="str">
        <f t="shared" si="2"/>
        <v/>
      </c>
      <c r="J33" s="24" t="str">
        <f t="shared" si="3"/>
        <v/>
      </c>
      <c r="K33" s="24" t="str">
        <f>IF(J33="","",VLOOKUP(J33,※編集不可※選択項目!H:I,2,0))</f>
        <v/>
      </c>
      <c r="L33" s="23"/>
      <c r="M33" s="23"/>
      <c r="N33" s="23"/>
      <c r="O33" s="23"/>
      <c r="P33" s="23"/>
      <c r="Q33" s="23"/>
      <c r="R33" s="23"/>
      <c r="S33" s="133"/>
      <c r="T33" s="96"/>
      <c r="U33" s="122"/>
      <c r="V33" s="123"/>
      <c r="W33" s="104"/>
      <c r="X33" s="83"/>
      <c r="Y33" s="61"/>
      <c r="Z33" s="62"/>
      <c r="AA33" s="63"/>
      <c r="AC33" s="18">
        <f t="shared" si="12"/>
        <v>0</v>
      </c>
      <c r="AD33" s="18">
        <f t="shared" si="10"/>
        <v>0</v>
      </c>
      <c r="AE33" s="18" t="str">
        <f t="shared" si="5"/>
        <v/>
      </c>
      <c r="AF33" s="18">
        <f t="shared" si="11"/>
        <v>0</v>
      </c>
      <c r="AG33" s="18">
        <f t="shared" si="6"/>
        <v>0</v>
      </c>
    </row>
    <row r="34" spans="1:33" ht="25.4" customHeight="1" x14ac:dyDescent="0.2">
      <c r="A34" s="25">
        <f t="shared" si="4"/>
        <v>23</v>
      </c>
      <c r="B34" s="43" t="str">
        <f t="shared" si="7"/>
        <v/>
      </c>
      <c r="C34" s="22"/>
      <c r="D34" s="24" t="str">
        <f t="shared" si="8"/>
        <v/>
      </c>
      <c r="E34" s="24" t="str">
        <f t="shared" si="9"/>
        <v/>
      </c>
      <c r="F34" s="120"/>
      <c r="G34" s="120"/>
      <c r="H34" s="23"/>
      <c r="I34" s="24" t="str">
        <f t="shared" si="2"/>
        <v/>
      </c>
      <c r="J34" s="24" t="str">
        <f t="shared" si="3"/>
        <v/>
      </c>
      <c r="K34" s="24" t="str">
        <f>IF(J34="","",VLOOKUP(J34,※編集不可※選択項目!H:I,2,0))</f>
        <v/>
      </c>
      <c r="L34" s="23"/>
      <c r="M34" s="23"/>
      <c r="N34" s="23"/>
      <c r="O34" s="23"/>
      <c r="P34" s="23"/>
      <c r="Q34" s="23"/>
      <c r="R34" s="23"/>
      <c r="S34" s="133"/>
      <c r="T34" s="96"/>
      <c r="U34" s="122"/>
      <c r="V34" s="123"/>
      <c r="W34" s="104"/>
      <c r="X34" s="83"/>
      <c r="Y34" s="61"/>
      <c r="Z34" s="62"/>
      <c r="AA34" s="63"/>
      <c r="AC34" s="18">
        <f t="shared" si="12"/>
        <v>0</v>
      </c>
      <c r="AD34" s="18">
        <f t="shared" si="10"/>
        <v>0</v>
      </c>
      <c r="AE34" s="18" t="str">
        <f t="shared" si="5"/>
        <v/>
      </c>
      <c r="AF34" s="18">
        <f t="shared" si="11"/>
        <v>0</v>
      </c>
      <c r="AG34" s="18">
        <f t="shared" si="6"/>
        <v>0</v>
      </c>
    </row>
    <row r="35" spans="1:33" ht="25.4" customHeight="1" x14ac:dyDescent="0.2">
      <c r="A35" s="25">
        <f t="shared" si="4"/>
        <v>24</v>
      </c>
      <c r="B35" s="43" t="str">
        <f t="shared" si="7"/>
        <v/>
      </c>
      <c r="C35" s="22"/>
      <c r="D35" s="24" t="str">
        <f t="shared" si="8"/>
        <v/>
      </c>
      <c r="E35" s="24" t="str">
        <f t="shared" si="9"/>
        <v/>
      </c>
      <c r="F35" s="120"/>
      <c r="G35" s="120"/>
      <c r="H35" s="23"/>
      <c r="I35" s="24" t="str">
        <f t="shared" si="2"/>
        <v/>
      </c>
      <c r="J35" s="24" t="str">
        <f t="shared" si="3"/>
        <v/>
      </c>
      <c r="K35" s="24" t="str">
        <f>IF(J35="","",VLOOKUP(J35,※編集不可※選択項目!H:I,2,0))</f>
        <v/>
      </c>
      <c r="L35" s="23"/>
      <c r="M35" s="23"/>
      <c r="N35" s="23"/>
      <c r="O35" s="23"/>
      <c r="P35" s="23"/>
      <c r="Q35" s="23"/>
      <c r="R35" s="23"/>
      <c r="S35" s="133"/>
      <c r="T35" s="96"/>
      <c r="U35" s="122"/>
      <c r="V35" s="123"/>
      <c r="W35" s="104"/>
      <c r="X35" s="83"/>
      <c r="Y35" s="61"/>
      <c r="Z35" s="62"/>
      <c r="AA35" s="63"/>
      <c r="AC35" s="18">
        <f t="shared" si="12"/>
        <v>0</v>
      </c>
      <c r="AD35" s="18">
        <f t="shared" si="10"/>
        <v>0</v>
      </c>
      <c r="AE35" s="18" t="str">
        <f t="shared" si="5"/>
        <v/>
      </c>
      <c r="AF35" s="18">
        <f t="shared" si="11"/>
        <v>0</v>
      </c>
      <c r="AG35" s="18">
        <f t="shared" si="6"/>
        <v>0</v>
      </c>
    </row>
    <row r="36" spans="1:33" ht="25.4" customHeight="1" x14ac:dyDescent="0.2">
      <c r="A36" s="25">
        <f t="shared" si="4"/>
        <v>25</v>
      </c>
      <c r="B36" s="43" t="str">
        <f t="shared" si="7"/>
        <v/>
      </c>
      <c r="C36" s="22"/>
      <c r="D36" s="24" t="str">
        <f t="shared" si="8"/>
        <v/>
      </c>
      <c r="E36" s="24" t="str">
        <f t="shared" si="9"/>
        <v/>
      </c>
      <c r="F36" s="120"/>
      <c r="G36" s="120"/>
      <c r="H36" s="23"/>
      <c r="I36" s="24" t="str">
        <f t="shared" si="2"/>
        <v/>
      </c>
      <c r="J36" s="24" t="str">
        <f t="shared" si="3"/>
        <v/>
      </c>
      <c r="K36" s="24" t="str">
        <f>IF(J36="","",VLOOKUP(J36,※編集不可※選択項目!H:I,2,0))</f>
        <v/>
      </c>
      <c r="L36" s="23"/>
      <c r="M36" s="23"/>
      <c r="N36" s="23"/>
      <c r="O36" s="23"/>
      <c r="P36" s="23"/>
      <c r="Q36" s="23"/>
      <c r="R36" s="23"/>
      <c r="S36" s="133"/>
      <c r="T36" s="96"/>
      <c r="U36" s="122"/>
      <c r="V36" s="123"/>
      <c r="W36" s="104"/>
      <c r="X36" s="83"/>
      <c r="Y36" s="61"/>
      <c r="Z36" s="62"/>
      <c r="AA36" s="63"/>
      <c r="AC36" s="18">
        <f t="shared" si="12"/>
        <v>0</v>
      </c>
      <c r="AD36" s="18">
        <f t="shared" si="10"/>
        <v>0</v>
      </c>
      <c r="AE36" s="18" t="str">
        <f t="shared" si="5"/>
        <v/>
      </c>
      <c r="AF36" s="18">
        <f t="shared" si="11"/>
        <v>0</v>
      </c>
      <c r="AG36" s="18">
        <f t="shared" si="6"/>
        <v>0</v>
      </c>
    </row>
    <row r="37" spans="1:33" ht="25.4" customHeight="1" x14ac:dyDescent="0.2">
      <c r="A37" s="25">
        <f t="shared" si="4"/>
        <v>26</v>
      </c>
      <c r="B37" s="43" t="str">
        <f t="shared" si="7"/>
        <v/>
      </c>
      <c r="C37" s="22"/>
      <c r="D37" s="24" t="str">
        <f t="shared" si="8"/>
        <v/>
      </c>
      <c r="E37" s="24" t="str">
        <f t="shared" si="9"/>
        <v/>
      </c>
      <c r="F37" s="120"/>
      <c r="G37" s="120"/>
      <c r="H37" s="23"/>
      <c r="I37" s="24" t="str">
        <f t="shared" si="2"/>
        <v/>
      </c>
      <c r="J37" s="24" t="str">
        <f t="shared" si="3"/>
        <v/>
      </c>
      <c r="K37" s="24" t="str">
        <f>IF(J37="","",VLOOKUP(J37,※編集不可※選択項目!H:I,2,0))</f>
        <v/>
      </c>
      <c r="L37" s="23"/>
      <c r="M37" s="23"/>
      <c r="N37" s="23"/>
      <c r="O37" s="23"/>
      <c r="P37" s="23"/>
      <c r="Q37" s="23"/>
      <c r="R37" s="23"/>
      <c r="S37" s="133"/>
      <c r="T37" s="96"/>
      <c r="U37" s="122"/>
      <c r="V37" s="123"/>
      <c r="W37" s="104"/>
      <c r="X37" s="83"/>
      <c r="Y37" s="61"/>
      <c r="Z37" s="62"/>
      <c r="AA37" s="63"/>
      <c r="AC37" s="18">
        <f t="shared" si="12"/>
        <v>0</v>
      </c>
      <c r="AD37" s="18">
        <f t="shared" si="10"/>
        <v>0</v>
      </c>
      <c r="AE37" s="18" t="str">
        <f t="shared" si="5"/>
        <v/>
      </c>
      <c r="AF37" s="18">
        <f t="shared" si="11"/>
        <v>0</v>
      </c>
      <c r="AG37" s="18">
        <f t="shared" si="6"/>
        <v>0</v>
      </c>
    </row>
    <row r="38" spans="1:33" ht="25.4" customHeight="1" x14ac:dyDescent="0.2">
      <c r="A38" s="25">
        <f t="shared" si="4"/>
        <v>27</v>
      </c>
      <c r="B38" s="43" t="str">
        <f t="shared" si="7"/>
        <v/>
      </c>
      <c r="C38" s="22"/>
      <c r="D38" s="24" t="str">
        <f t="shared" si="8"/>
        <v/>
      </c>
      <c r="E38" s="24" t="str">
        <f t="shared" si="9"/>
        <v/>
      </c>
      <c r="F38" s="120"/>
      <c r="G38" s="120"/>
      <c r="H38" s="23"/>
      <c r="I38" s="24" t="str">
        <f t="shared" si="2"/>
        <v/>
      </c>
      <c r="J38" s="24" t="str">
        <f t="shared" si="3"/>
        <v/>
      </c>
      <c r="K38" s="24" t="str">
        <f>IF(J38="","",VLOOKUP(J38,※編集不可※選択項目!H:I,2,0))</f>
        <v/>
      </c>
      <c r="L38" s="23"/>
      <c r="M38" s="23"/>
      <c r="N38" s="23"/>
      <c r="O38" s="23"/>
      <c r="P38" s="23"/>
      <c r="Q38" s="23"/>
      <c r="R38" s="23"/>
      <c r="S38" s="133"/>
      <c r="T38" s="96"/>
      <c r="U38" s="122"/>
      <c r="V38" s="123"/>
      <c r="W38" s="104"/>
      <c r="X38" s="83"/>
      <c r="Y38" s="61"/>
      <c r="Z38" s="62"/>
      <c r="AA38" s="63"/>
      <c r="AC38" s="18">
        <f t="shared" si="12"/>
        <v>0</v>
      </c>
      <c r="AD38" s="18">
        <f t="shared" si="10"/>
        <v>0</v>
      </c>
      <c r="AE38" s="18" t="str">
        <f t="shared" si="5"/>
        <v/>
      </c>
      <c r="AF38" s="18">
        <f t="shared" si="11"/>
        <v>0</v>
      </c>
      <c r="AG38" s="18">
        <f t="shared" si="6"/>
        <v>0</v>
      </c>
    </row>
    <row r="39" spans="1:33" ht="25.4" customHeight="1" x14ac:dyDescent="0.2">
      <c r="A39" s="25">
        <f t="shared" si="4"/>
        <v>28</v>
      </c>
      <c r="B39" s="43" t="str">
        <f t="shared" si="7"/>
        <v/>
      </c>
      <c r="C39" s="22"/>
      <c r="D39" s="24" t="str">
        <f t="shared" si="8"/>
        <v/>
      </c>
      <c r="E39" s="24" t="str">
        <f t="shared" si="9"/>
        <v/>
      </c>
      <c r="F39" s="120"/>
      <c r="G39" s="120"/>
      <c r="H39" s="23"/>
      <c r="I39" s="24" t="str">
        <f t="shared" si="2"/>
        <v/>
      </c>
      <c r="J39" s="24" t="str">
        <f t="shared" si="3"/>
        <v/>
      </c>
      <c r="K39" s="24" t="str">
        <f>IF(J39="","",VLOOKUP(J39,※編集不可※選択項目!H:I,2,0))</f>
        <v/>
      </c>
      <c r="L39" s="23"/>
      <c r="M39" s="23"/>
      <c r="N39" s="23"/>
      <c r="O39" s="23"/>
      <c r="P39" s="23"/>
      <c r="Q39" s="23"/>
      <c r="R39" s="23"/>
      <c r="S39" s="133"/>
      <c r="T39" s="96"/>
      <c r="U39" s="122"/>
      <c r="V39" s="123"/>
      <c r="W39" s="104"/>
      <c r="X39" s="83"/>
      <c r="Y39" s="61"/>
      <c r="Z39" s="62"/>
      <c r="AA39" s="63"/>
      <c r="AC39" s="18">
        <f t="shared" si="12"/>
        <v>0</v>
      </c>
      <c r="AD39" s="18">
        <f t="shared" si="10"/>
        <v>0</v>
      </c>
      <c r="AE39" s="18" t="str">
        <f t="shared" si="5"/>
        <v/>
      </c>
      <c r="AF39" s="18">
        <f t="shared" si="11"/>
        <v>0</v>
      </c>
      <c r="AG39" s="18">
        <f t="shared" si="6"/>
        <v>0</v>
      </c>
    </row>
    <row r="40" spans="1:33" ht="25.4" customHeight="1" x14ac:dyDescent="0.2">
      <c r="A40" s="25">
        <f t="shared" si="4"/>
        <v>29</v>
      </c>
      <c r="B40" s="43" t="str">
        <f t="shared" si="7"/>
        <v/>
      </c>
      <c r="C40" s="22"/>
      <c r="D40" s="24" t="str">
        <f t="shared" si="8"/>
        <v/>
      </c>
      <c r="E40" s="24" t="str">
        <f t="shared" si="9"/>
        <v/>
      </c>
      <c r="F40" s="120"/>
      <c r="G40" s="120"/>
      <c r="H40" s="23"/>
      <c r="I40" s="24" t="str">
        <f t="shared" si="2"/>
        <v/>
      </c>
      <c r="J40" s="24" t="str">
        <f t="shared" si="3"/>
        <v/>
      </c>
      <c r="K40" s="24" t="str">
        <f>IF(J40="","",VLOOKUP(J40,※編集不可※選択項目!H:I,2,0))</f>
        <v/>
      </c>
      <c r="L40" s="23"/>
      <c r="M40" s="23"/>
      <c r="N40" s="23"/>
      <c r="O40" s="23"/>
      <c r="P40" s="23"/>
      <c r="Q40" s="23"/>
      <c r="R40" s="23"/>
      <c r="S40" s="133"/>
      <c r="T40" s="96"/>
      <c r="U40" s="122"/>
      <c r="V40" s="123"/>
      <c r="W40" s="104"/>
      <c r="X40" s="83"/>
      <c r="Y40" s="61"/>
      <c r="Z40" s="62"/>
      <c r="AA40" s="63"/>
      <c r="AC40" s="18">
        <f t="shared" si="12"/>
        <v>0</v>
      </c>
      <c r="AD40" s="18">
        <f t="shared" si="10"/>
        <v>0</v>
      </c>
      <c r="AE40" s="18" t="str">
        <f t="shared" si="5"/>
        <v/>
      </c>
      <c r="AF40" s="18">
        <f t="shared" si="11"/>
        <v>0</v>
      </c>
      <c r="AG40" s="18">
        <f t="shared" si="6"/>
        <v>0</v>
      </c>
    </row>
    <row r="41" spans="1:33" ht="25.4" customHeight="1" x14ac:dyDescent="0.2">
      <c r="A41" s="25">
        <f t="shared" si="4"/>
        <v>30</v>
      </c>
      <c r="B41" s="43" t="str">
        <f t="shared" si="7"/>
        <v/>
      </c>
      <c r="C41" s="22"/>
      <c r="D41" s="24" t="str">
        <f t="shared" si="8"/>
        <v/>
      </c>
      <c r="E41" s="24" t="str">
        <f t="shared" si="9"/>
        <v/>
      </c>
      <c r="F41" s="120"/>
      <c r="G41" s="120"/>
      <c r="H41" s="23"/>
      <c r="I41" s="24" t="str">
        <f t="shared" si="2"/>
        <v/>
      </c>
      <c r="J41" s="24" t="str">
        <f t="shared" si="3"/>
        <v/>
      </c>
      <c r="K41" s="24" t="str">
        <f>IF(J41="","",VLOOKUP(J41,※編集不可※選択項目!H:I,2,0))</f>
        <v/>
      </c>
      <c r="L41" s="23"/>
      <c r="M41" s="23"/>
      <c r="N41" s="23"/>
      <c r="O41" s="23"/>
      <c r="P41" s="23"/>
      <c r="Q41" s="23"/>
      <c r="R41" s="23"/>
      <c r="S41" s="133"/>
      <c r="T41" s="96"/>
      <c r="U41" s="122"/>
      <c r="V41" s="123"/>
      <c r="W41" s="104"/>
      <c r="X41" s="83"/>
      <c r="Y41" s="61"/>
      <c r="Z41" s="62"/>
      <c r="AA41" s="63"/>
      <c r="AC41" s="18">
        <f t="shared" si="12"/>
        <v>0</v>
      </c>
      <c r="AD41" s="18">
        <f t="shared" si="10"/>
        <v>0</v>
      </c>
      <c r="AE41" s="18" t="str">
        <f t="shared" si="5"/>
        <v/>
      </c>
      <c r="AF41" s="18">
        <f t="shared" si="11"/>
        <v>0</v>
      </c>
      <c r="AG41" s="18">
        <f t="shared" si="6"/>
        <v>0</v>
      </c>
    </row>
    <row r="42" spans="1:33" ht="25.4" customHeight="1" x14ac:dyDescent="0.2">
      <c r="A42" s="25">
        <f t="shared" si="4"/>
        <v>31</v>
      </c>
      <c r="B42" s="43" t="str">
        <f t="shared" si="7"/>
        <v/>
      </c>
      <c r="C42" s="22"/>
      <c r="D42" s="24" t="str">
        <f t="shared" si="8"/>
        <v/>
      </c>
      <c r="E42" s="24" t="str">
        <f t="shared" si="9"/>
        <v/>
      </c>
      <c r="F42" s="120"/>
      <c r="G42" s="120"/>
      <c r="H42" s="23"/>
      <c r="I42" s="24" t="str">
        <f t="shared" si="2"/>
        <v/>
      </c>
      <c r="J42" s="24" t="str">
        <f t="shared" si="3"/>
        <v/>
      </c>
      <c r="K42" s="24" t="str">
        <f>IF(J42="","",VLOOKUP(J42,※編集不可※選択項目!H:I,2,0))</f>
        <v/>
      </c>
      <c r="L42" s="23"/>
      <c r="M42" s="23"/>
      <c r="N42" s="23"/>
      <c r="O42" s="23"/>
      <c r="P42" s="23"/>
      <c r="Q42" s="23"/>
      <c r="R42" s="23"/>
      <c r="S42" s="133"/>
      <c r="T42" s="96"/>
      <c r="U42" s="122"/>
      <c r="V42" s="123"/>
      <c r="W42" s="104"/>
      <c r="X42" s="83"/>
      <c r="Y42" s="61"/>
      <c r="Z42" s="62"/>
      <c r="AA42" s="63"/>
      <c r="AC42" s="18">
        <f t="shared" si="12"/>
        <v>0</v>
      </c>
      <c r="AD42" s="18">
        <f t="shared" si="10"/>
        <v>0</v>
      </c>
      <c r="AE42" s="18" t="str">
        <f t="shared" si="5"/>
        <v/>
      </c>
      <c r="AF42" s="18">
        <f t="shared" si="11"/>
        <v>0</v>
      </c>
      <c r="AG42" s="18">
        <f t="shared" si="6"/>
        <v>0</v>
      </c>
    </row>
    <row r="43" spans="1:33" ht="25.4" customHeight="1" x14ac:dyDescent="0.2">
      <c r="A43" s="25">
        <f t="shared" si="4"/>
        <v>32</v>
      </c>
      <c r="B43" s="43" t="str">
        <f t="shared" si="7"/>
        <v/>
      </c>
      <c r="C43" s="22"/>
      <c r="D43" s="24" t="str">
        <f t="shared" si="8"/>
        <v/>
      </c>
      <c r="E43" s="24" t="str">
        <f t="shared" si="9"/>
        <v/>
      </c>
      <c r="F43" s="120"/>
      <c r="G43" s="120"/>
      <c r="H43" s="23"/>
      <c r="I43" s="24" t="str">
        <f t="shared" si="2"/>
        <v/>
      </c>
      <c r="J43" s="24" t="str">
        <f t="shared" si="3"/>
        <v/>
      </c>
      <c r="K43" s="24" t="str">
        <f>IF(J43="","",VLOOKUP(J43,※編集不可※選択項目!H:I,2,0))</f>
        <v/>
      </c>
      <c r="L43" s="23"/>
      <c r="M43" s="23"/>
      <c r="N43" s="23"/>
      <c r="O43" s="23"/>
      <c r="P43" s="23"/>
      <c r="Q43" s="23"/>
      <c r="R43" s="23"/>
      <c r="S43" s="133"/>
      <c r="T43" s="96"/>
      <c r="U43" s="122"/>
      <c r="V43" s="123"/>
      <c r="W43" s="104"/>
      <c r="X43" s="83"/>
      <c r="Y43" s="61"/>
      <c r="Z43" s="62"/>
      <c r="AA43" s="63"/>
      <c r="AC43" s="18">
        <f t="shared" si="12"/>
        <v>0</v>
      </c>
      <c r="AD43" s="18">
        <f t="shared" si="10"/>
        <v>0</v>
      </c>
      <c r="AE43" s="18" t="str">
        <f t="shared" si="5"/>
        <v/>
      </c>
      <c r="AF43" s="18">
        <f t="shared" si="11"/>
        <v>0</v>
      </c>
      <c r="AG43" s="18">
        <f t="shared" si="6"/>
        <v>0</v>
      </c>
    </row>
    <row r="44" spans="1:33" ht="25.4" customHeight="1" x14ac:dyDescent="0.2">
      <c r="A44" s="25">
        <f t="shared" si="4"/>
        <v>33</v>
      </c>
      <c r="B44" s="43" t="str">
        <f t="shared" si="7"/>
        <v/>
      </c>
      <c r="C44" s="22"/>
      <c r="D44" s="24" t="str">
        <f t="shared" si="8"/>
        <v/>
      </c>
      <c r="E44" s="24" t="str">
        <f t="shared" si="9"/>
        <v/>
      </c>
      <c r="F44" s="120"/>
      <c r="G44" s="120"/>
      <c r="H44" s="23"/>
      <c r="I44" s="24" t="str">
        <f t="shared" si="2"/>
        <v/>
      </c>
      <c r="J44" s="24" t="str">
        <f t="shared" si="3"/>
        <v/>
      </c>
      <c r="K44" s="24" t="str">
        <f>IF(J44="","",VLOOKUP(J44,※編集不可※選択項目!H:I,2,0))</f>
        <v/>
      </c>
      <c r="L44" s="23"/>
      <c r="M44" s="23"/>
      <c r="N44" s="23"/>
      <c r="O44" s="23"/>
      <c r="P44" s="23"/>
      <c r="Q44" s="23"/>
      <c r="R44" s="23"/>
      <c r="S44" s="133"/>
      <c r="T44" s="96"/>
      <c r="U44" s="122"/>
      <c r="V44" s="123"/>
      <c r="W44" s="104"/>
      <c r="X44" s="83"/>
      <c r="Y44" s="61"/>
      <c r="Z44" s="62"/>
      <c r="AA44" s="63"/>
      <c r="AC44" s="18">
        <f t="shared" si="12"/>
        <v>0</v>
      </c>
      <c r="AD44" s="18">
        <f t="shared" si="10"/>
        <v>0</v>
      </c>
      <c r="AE44" s="18" t="str">
        <f t="shared" si="5"/>
        <v/>
      </c>
      <c r="AF44" s="18">
        <f t="shared" si="11"/>
        <v>0</v>
      </c>
      <c r="AG44" s="18">
        <f t="shared" si="6"/>
        <v>0</v>
      </c>
    </row>
    <row r="45" spans="1:33" ht="25.4" customHeight="1" x14ac:dyDescent="0.2">
      <c r="A45" s="25">
        <f t="shared" si="4"/>
        <v>34</v>
      </c>
      <c r="B45" s="43" t="str">
        <f t="shared" si="7"/>
        <v/>
      </c>
      <c r="C45" s="22"/>
      <c r="D45" s="24" t="str">
        <f t="shared" si="8"/>
        <v/>
      </c>
      <c r="E45" s="24" t="str">
        <f t="shared" si="9"/>
        <v/>
      </c>
      <c r="F45" s="120"/>
      <c r="G45" s="120"/>
      <c r="H45" s="23"/>
      <c r="I45" s="24" t="str">
        <f t="shared" si="2"/>
        <v/>
      </c>
      <c r="J45" s="24" t="str">
        <f t="shared" si="3"/>
        <v/>
      </c>
      <c r="K45" s="24" t="str">
        <f>IF(J45="","",VLOOKUP(J45,※編集不可※選択項目!H:I,2,0))</f>
        <v/>
      </c>
      <c r="L45" s="23"/>
      <c r="M45" s="23"/>
      <c r="N45" s="23"/>
      <c r="O45" s="23"/>
      <c r="P45" s="23"/>
      <c r="Q45" s="23"/>
      <c r="R45" s="23"/>
      <c r="S45" s="133"/>
      <c r="T45" s="96"/>
      <c r="U45" s="122"/>
      <c r="V45" s="123"/>
      <c r="W45" s="104"/>
      <c r="X45" s="83"/>
      <c r="Y45" s="61"/>
      <c r="Z45" s="62"/>
      <c r="AA45" s="63"/>
      <c r="AC45" s="18">
        <f t="shared" si="12"/>
        <v>0</v>
      </c>
      <c r="AD45" s="18">
        <f t="shared" si="10"/>
        <v>0</v>
      </c>
      <c r="AE45" s="18" t="str">
        <f t="shared" si="5"/>
        <v/>
      </c>
      <c r="AF45" s="18">
        <f t="shared" si="11"/>
        <v>0</v>
      </c>
      <c r="AG45" s="18">
        <f t="shared" si="6"/>
        <v>0</v>
      </c>
    </row>
    <row r="46" spans="1:33" ht="25.4" customHeight="1" x14ac:dyDescent="0.2">
      <c r="A46" s="25">
        <f t="shared" si="4"/>
        <v>35</v>
      </c>
      <c r="B46" s="43" t="str">
        <f t="shared" si="7"/>
        <v/>
      </c>
      <c r="C46" s="22"/>
      <c r="D46" s="24" t="str">
        <f t="shared" si="8"/>
        <v/>
      </c>
      <c r="E46" s="24" t="str">
        <f t="shared" si="9"/>
        <v/>
      </c>
      <c r="F46" s="120"/>
      <c r="G46" s="120"/>
      <c r="H46" s="23"/>
      <c r="I46" s="24" t="str">
        <f t="shared" si="2"/>
        <v/>
      </c>
      <c r="J46" s="24" t="str">
        <f t="shared" si="3"/>
        <v/>
      </c>
      <c r="K46" s="24" t="str">
        <f>IF(J46="","",VLOOKUP(J46,※編集不可※選択項目!H:I,2,0))</f>
        <v/>
      </c>
      <c r="L46" s="23"/>
      <c r="M46" s="23"/>
      <c r="N46" s="23"/>
      <c r="O46" s="23"/>
      <c r="P46" s="23"/>
      <c r="Q46" s="23"/>
      <c r="R46" s="23"/>
      <c r="S46" s="133"/>
      <c r="T46" s="96"/>
      <c r="U46" s="122"/>
      <c r="V46" s="123"/>
      <c r="W46" s="104"/>
      <c r="X46" s="83"/>
      <c r="Y46" s="61"/>
      <c r="Z46" s="62"/>
      <c r="AA46" s="63"/>
      <c r="AC46" s="18">
        <f t="shared" si="12"/>
        <v>0</v>
      </c>
      <c r="AD46" s="18">
        <f t="shared" si="10"/>
        <v>0</v>
      </c>
      <c r="AE46" s="18" t="str">
        <f t="shared" si="5"/>
        <v/>
      </c>
      <c r="AF46" s="18">
        <f t="shared" si="11"/>
        <v>0</v>
      </c>
      <c r="AG46" s="18">
        <f t="shared" si="6"/>
        <v>0</v>
      </c>
    </row>
    <row r="47" spans="1:33" ht="25.4" customHeight="1" x14ac:dyDescent="0.2">
      <c r="A47" s="25">
        <f t="shared" si="4"/>
        <v>36</v>
      </c>
      <c r="B47" s="43" t="str">
        <f t="shared" si="7"/>
        <v/>
      </c>
      <c r="C47" s="22"/>
      <c r="D47" s="24" t="str">
        <f t="shared" si="8"/>
        <v/>
      </c>
      <c r="E47" s="24" t="str">
        <f t="shared" si="9"/>
        <v/>
      </c>
      <c r="F47" s="120"/>
      <c r="G47" s="120"/>
      <c r="H47" s="23"/>
      <c r="I47" s="24" t="str">
        <f t="shared" si="2"/>
        <v/>
      </c>
      <c r="J47" s="24" t="str">
        <f t="shared" si="3"/>
        <v/>
      </c>
      <c r="K47" s="24" t="str">
        <f>IF(J47="","",VLOOKUP(J47,※編集不可※選択項目!H:I,2,0))</f>
        <v/>
      </c>
      <c r="L47" s="23"/>
      <c r="M47" s="23"/>
      <c r="N47" s="23"/>
      <c r="O47" s="23"/>
      <c r="P47" s="23"/>
      <c r="Q47" s="23"/>
      <c r="R47" s="23"/>
      <c r="S47" s="133"/>
      <c r="T47" s="96"/>
      <c r="U47" s="122"/>
      <c r="V47" s="123"/>
      <c r="W47" s="104"/>
      <c r="X47" s="83"/>
      <c r="Y47" s="61"/>
      <c r="Z47" s="62"/>
      <c r="AA47" s="63"/>
      <c r="AC47" s="18">
        <f t="shared" si="12"/>
        <v>0</v>
      </c>
      <c r="AD47" s="18">
        <f t="shared" si="10"/>
        <v>0</v>
      </c>
      <c r="AE47" s="18" t="str">
        <f t="shared" si="5"/>
        <v/>
      </c>
      <c r="AF47" s="18">
        <f t="shared" si="11"/>
        <v>0</v>
      </c>
      <c r="AG47" s="18">
        <f t="shared" si="6"/>
        <v>0</v>
      </c>
    </row>
    <row r="48" spans="1:33" ht="25.4" customHeight="1" x14ac:dyDescent="0.2">
      <c r="A48" s="25">
        <f t="shared" si="4"/>
        <v>37</v>
      </c>
      <c r="B48" s="43" t="str">
        <f t="shared" si="7"/>
        <v/>
      </c>
      <c r="C48" s="22"/>
      <c r="D48" s="24" t="str">
        <f t="shared" si="8"/>
        <v/>
      </c>
      <c r="E48" s="24" t="str">
        <f t="shared" si="9"/>
        <v/>
      </c>
      <c r="F48" s="120"/>
      <c r="G48" s="120"/>
      <c r="H48" s="23"/>
      <c r="I48" s="24" t="str">
        <f t="shared" si="2"/>
        <v/>
      </c>
      <c r="J48" s="24" t="str">
        <f t="shared" si="3"/>
        <v/>
      </c>
      <c r="K48" s="24" t="str">
        <f>IF(J48="","",VLOOKUP(J48,※編集不可※選択項目!H:I,2,0))</f>
        <v/>
      </c>
      <c r="L48" s="23"/>
      <c r="M48" s="23"/>
      <c r="N48" s="23"/>
      <c r="O48" s="23"/>
      <c r="P48" s="23"/>
      <c r="Q48" s="23"/>
      <c r="R48" s="23"/>
      <c r="S48" s="133"/>
      <c r="T48" s="96"/>
      <c r="U48" s="122"/>
      <c r="V48" s="123"/>
      <c r="W48" s="104"/>
      <c r="X48" s="83"/>
      <c r="Y48" s="61"/>
      <c r="Z48" s="62"/>
      <c r="AA48" s="63"/>
      <c r="AC48" s="18">
        <f t="shared" si="12"/>
        <v>0</v>
      </c>
      <c r="AD48" s="18">
        <f t="shared" si="10"/>
        <v>0</v>
      </c>
      <c r="AE48" s="18" t="str">
        <f t="shared" si="5"/>
        <v/>
      </c>
      <c r="AF48" s="18">
        <f t="shared" si="11"/>
        <v>0</v>
      </c>
      <c r="AG48" s="18">
        <f t="shared" si="6"/>
        <v>0</v>
      </c>
    </row>
    <row r="49" spans="1:33" ht="25.4" customHeight="1" x14ac:dyDescent="0.2">
      <c r="A49" s="25">
        <f t="shared" si="4"/>
        <v>38</v>
      </c>
      <c r="B49" s="43" t="str">
        <f t="shared" si="7"/>
        <v/>
      </c>
      <c r="C49" s="22"/>
      <c r="D49" s="24" t="str">
        <f t="shared" si="8"/>
        <v/>
      </c>
      <c r="E49" s="24" t="str">
        <f t="shared" si="9"/>
        <v/>
      </c>
      <c r="F49" s="120"/>
      <c r="G49" s="120"/>
      <c r="H49" s="23"/>
      <c r="I49" s="24" t="str">
        <f t="shared" si="2"/>
        <v/>
      </c>
      <c r="J49" s="24" t="str">
        <f t="shared" si="3"/>
        <v/>
      </c>
      <c r="K49" s="24" t="str">
        <f>IF(J49="","",VLOOKUP(J49,※編集不可※選択項目!H:I,2,0))</f>
        <v/>
      </c>
      <c r="L49" s="23"/>
      <c r="M49" s="23"/>
      <c r="N49" s="23"/>
      <c r="O49" s="23"/>
      <c r="P49" s="23"/>
      <c r="Q49" s="23"/>
      <c r="R49" s="23"/>
      <c r="S49" s="133"/>
      <c r="T49" s="96"/>
      <c r="U49" s="122"/>
      <c r="V49" s="123"/>
      <c r="W49" s="104"/>
      <c r="X49" s="83"/>
      <c r="Y49" s="61"/>
      <c r="Z49" s="62"/>
      <c r="AA49" s="63"/>
      <c r="AC49" s="18">
        <f t="shared" si="12"/>
        <v>0</v>
      </c>
      <c r="AD49" s="18">
        <f t="shared" si="10"/>
        <v>0</v>
      </c>
      <c r="AE49" s="18" t="str">
        <f t="shared" si="5"/>
        <v/>
      </c>
      <c r="AF49" s="18">
        <f t="shared" si="11"/>
        <v>0</v>
      </c>
      <c r="AG49" s="18">
        <f t="shared" si="6"/>
        <v>0</v>
      </c>
    </row>
    <row r="50" spans="1:33" ht="25.4" customHeight="1" x14ac:dyDescent="0.2">
      <c r="A50" s="25">
        <f t="shared" si="4"/>
        <v>39</v>
      </c>
      <c r="B50" s="43" t="str">
        <f t="shared" si="7"/>
        <v/>
      </c>
      <c r="C50" s="22"/>
      <c r="D50" s="24" t="str">
        <f t="shared" si="8"/>
        <v/>
      </c>
      <c r="E50" s="24" t="str">
        <f t="shared" si="9"/>
        <v/>
      </c>
      <c r="F50" s="120"/>
      <c r="G50" s="120"/>
      <c r="H50" s="23"/>
      <c r="I50" s="24" t="str">
        <f t="shared" si="2"/>
        <v/>
      </c>
      <c r="J50" s="24" t="str">
        <f t="shared" si="3"/>
        <v/>
      </c>
      <c r="K50" s="24" t="str">
        <f>IF(J50="","",VLOOKUP(J50,※編集不可※選択項目!H:I,2,0))</f>
        <v/>
      </c>
      <c r="L50" s="23"/>
      <c r="M50" s="23"/>
      <c r="N50" s="23"/>
      <c r="O50" s="23"/>
      <c r="P50" s="23"/>
      <c r="Q50" s="23"/>
      <c r="R50" s="23"/>
      <c r="S50" s="133"/>
      <c r="T50" s="96"/>
      <c r="U50" s="122"/>
      <c r="V50" s="123"/>
      <c r="W50" s="104"/>
      <c r="X50" s="83"/>
      <c r="Y50" s="61"/>
      <c r="Z50" s="62"/>
      <c r="AA50" s="63"/>
      <c r="AC50" s="18">
        <f t="shared" si="12"/>
        <v>0</v>
      </c>
      <c r="AD50" s="18">
        <f t="shared" si="10"/>
        <v>0</v>
      </c>
      <c r="AE50" s="18" t="str">
        <f t="shared" si="5"/>
        <v/>
      </c>
      <c r="AF50" s="18">
        <f t="shared" si="11"/>
        <v>0</v>
      </c>
      <c r="AG50" s="18">
        <f t="shared" si="6"/>
        <v>0</v>
      </c>
    </row>
    <row r="51" spans="1:33" ht="25.4" customHeight="1" x14ac:dyDescent="0.2">
      <c r="A51" s="25">
        <f t="shared" si="4"/>
        <v>40</v>
      </c>
      <c r="B51" s="43" t="str">
        <f t="shared" si="7"/>
        <v/>
      </c>
      <c r="C51" s="22"/>
      <c r="D51" s="24" t="str">
        <f t="shared" si="8"/>
        <v/>
      </c>
      <c r="E51" s="24" t="str">
        <f t="shared" si="9"/>
        <v/>
      </c>
      <c r="F51" s="120"/>
      <c r="G51" s="120"/>
      <c r="H51" s="23"/>
      <c r="I51" s="24" t="str">
        <f t="shared" si="2"/>
        <v/>
      </c>
      <c r="J51" s="24" t="str">
        <f t="shared" si="3"/>
        <v/>
      </c>
      <c r="K51" s="24" t="str">
        <f>IF(J51="","",VLOOKUP(J51,※編集不可※選択項目!H:I,2,0))</f>
        <v/>
      </c>
      <c r="L51" s="23"/>
      <c r="M51" s="23"/>
      <c r="N51" s="23"/>
      <c r="O51" s="23"/>
      <c r="P51" s="23"/>
      <c r="Q51" s="23"/>
      <c r="R51" s="23"/>
      <c r="S51" s="133"/>
      <c r="T51" s="96"/>
      <c r="U51" s="122"/>
      <c r="V51" s="123"/>
      <c r="W51" s="104"/>
      <c r="X51" s="83"/>
      <c r="Y51" s="61"/>
      <c r="Z51" s="62"/>
      <c r="AA51" s="63"/>
      <c r="AC51" s="18">
        <f t="shared" si="12"/>
        <v>0</v>
      </c>
      <c r="AD51" s="18">
        <f t="shared" si="10"/>
        <v>0</v>
      </c>
      <c r="AE51" s="18" t="str">
        <f t="shared" si="5"/>
        <v/>
      </c>
      <c r="AF51" s="18">
        <f t="shared" si="11"/>
        <v>0</v>
      </c>
      <c r="AG51" s="18">
        <f t="shared" si="6"/>
        <v>0</v>
      </c>
    </row>
    <row r="52" spans="1:33" ht="25.4" customHeight="1" x14ac:dyDescent="0.2">
      <c r="A52" s="25">
        <f t="shared" si="4"/>
        <v>41</v>
      </c>
      <c r="B52" s="43" t="str">
        <f t="shared" si="7"/>
        <v/>
      </c>
      <c r="C52" s="22"/>
      <c r="D52" s="24" t="str">
        <f t="shared" si="8"/>
        <v/>
      </c>
      <c r="E52" s="24" t="str">
        <f t="shared" si="9"/>
        <v/>
      </c>
      <c r="F52" s="120"/>
      <c r="G52" s="120"/>
      <c r="H52" s="23"/>
      <c r="I52" s="24" t="str">
        <f t="shared" si="2"/>
        <v/>
      </c>
      <c r="J52" s="24" t="str">
        <f t="shared" si="3"/>
        <v/>
      </c>
      <c r="K52" s="24" t="str">
        <f>IF(J52="","",VLOOKUP(J52,※編集不可※選択項目!H:I,2,0))</f>
        <v/>
      </c>
      <c r="L52" s="23"/>
      <c r="M52" s="23"/>
      <c r="N52" s="23"/>
      <c r="O52" s="23"/>
      <c r="P52" s="23"/>
      <c r="Q52" s="23"/>
      <c r="R52" s="23"/>
      <c r="S52" s="133"/>
      <c r="T52" s="96"/>
      <c r="U52" s="122"/>
      <c r="V52" s="123"/>
      <c r="W52" s="104"/>
      <c r="X52" s="83"/>
      <c r="Y52" s="61"/>
      <c r="Z52" s="62"/>
      <c r="AA52" s="63"/>
      <c r="AC52" s="18">
        <f t="shared" si="12"/>
        <v>0</v>
      </c>
      <c r="AD52" s="18">
        <f t="shared" si="10"/>
        <v>0</v>
      </c>
      <c r="AE52" s="18" t="str">
        <f t="shared" si="5"/>
        <v/>
      </c>
      <c r="AF52" s="18">
        <f t="shared" si="11"/>
        <v>0</v>
      </c>
      <c r="AG52" s="18">
        <f t="shared" si="6"/>
        <v>0</v>
      </c>
    </row>
    <row r="53" spans="1:33" ht="25.4" customHeight="1" x14ac:dyDescent="0.2">
      <c r="A53" s="25">
        <f t="shared" si="4"/>
        <v>42</v>
      </c>
      <c r="B53" s="43" t="str">
        <f t="shared" si="7"/>
        <v/>
      </c>
      <c r="C53" s="22"/>
      <c r="D53" s="24" t="str">
        <f t="shared" si="8"/>
        <v/>
      </c>
      <c r="E53" s="24" t="str">
        <f t="shared" si="9"/>
        <v/>
      </c>
      <c r="F53" s="120"/>
      <c r="G53" s="120"/>
      <c r="H53" s="23"/>
      <c r="I53" s="24" t="str">
        <f t="shared" si="2"/>
        <v/>
      </c>
      <c r="J53" s="24" t="str">
        <f t="shared" si="3"/>
        <v/>
      </c>
      <c r="K53" s="24" t="str">
        <f>IF(J53="","",VLOOKUP(J53,※編集不可※選択項目!H:I,2,0))</f>
        <v/>
      </c>
      <c r="L53" s="23"/>
      <c r="M53" s="23"/>
      <c r="N53" s="23"/>
      <c r="O53" s="23"/>
      <c r="P53" s="23"/>
      <c r="Q53" s="23"/>
      <c r="R53" s="23"/>
      <c r="S53" s="133"/>
      <c r="T53" s="96"/>
      <c r="U53" s="122"/>
      <c r="V53" s="123"/>
      <c r="W53" s="104"/>
      <c r="X53" s="83"/>
      <c r="Y53" s="61"/>
      <c r="Z53" s="62"/>
      <c r="AA53" s="63"/>
      <c r="AC53" s="18">
        <f t="shared" si="12"/>
        <v>0</v>
      </c>
      <c r="AD53" s="18">
        <f t="shared" si="10"/>
        <v>0</v>
      </c>
      <c r="AE53" s="18" t="str">
        <f t="shared" si="5"/>
        <v/>
      </c>
      <c r="AF53" s="18">
        <f t="shared" si="11"/>
        <v>0</v>
      </c>
      <c r="AG53" s="18">
        <f t="shared" si="6"/>
        <v>0</v>
      </c>
    </row>
    <row r="54" spans="1:33" ht="25.4" customHeight="1" x14ac:dyDescent="0.2">
      <c r="A54" s="25">
        <f t="shared" si="4"/>
        <v>43</v>
      </c>
      <c r="B54" s="43" t="str">
        <f t="shared" si="7"/>
        <v/>
      </c>
      <c r="C54" s="22"/>
      <c r="D54" s="24" t="str">
        <f t="shared" si="8"/>
        <v/>
      </c>
      <c r="E54" s="24" t="str">
        <f t="shared" si="9"/>
        <v/>
      </c>
      <c r="F54" s="120"/>
      <c r="G54" s="120"/>
      <c r="H54" s="23"/>
      <c r="I54" s="24" t="str">
        <f t="shared" si="2"/>
        <v/>
      </c>
      <c r="J54" s="24" t="str">
        <f t="shared" si="3"/>
        <v/>
      </c>
      <c r="K54" s="24" t="str">
        <f>IF(J54="","",VLOOKUP(J54,※編集不可※選択項目!H:I,2,0))</f>
        <v/>
      </c>
      <c r="L54" s="23"/>
      <c r="M54" s="23"/>
      <c r="N54" s="23"/>
      <c r="O54" s="23"/>
      <c r="P54" s="23"/>
      <c r="Q54" s="23"/>
      <c r="R54" s="23"/>
      <c r="S54" s="133"/>
      <c r="T54" s="96"/>
      <c r="U54" s="122"/>
      <c r="V54" s="123"/>
      <c r="W54" s="104"/>
      <c r="X54" s="83"/>
      <c r="Y54" s="61"/>
      <c r="Z54" s="62"/>
      <c r="AA54" s="63"/>
      <c r="AC54" s="18">
        <f t="shared" si="12"/>
        <v>0</v>
      </c>
      <c r="AD54" s="18">
        <f t="shared" si="10"/>
        <v>0</v>
      </c>
      <c r="AE54" s="18" t="str">
        <f t="shared" si="5"/>
        <v/>
      </c>
      <c r="AF54" s="18">
        <f t="shared" si="11"/>
        <v>0</v>
      </c>
      <c r="AG54" s="18">
        <f t="shared" si="6"/>
        <v>0</v>
      </c>
    </row>
    <row r="55" spans="1:33" ht="25.4" customHeight="1" x14ac:dyDescent="0.2">
      <c r="A55" s="25">
        <f t="shared" si="4"/>
        <v>44</v>
      </c>
      <c r="B55" s="43" t="str">
        <f t="shared" si="7"/>
        <v/>
      </c>
      <c r="C55" s="22"/>
      <c r="D55" s="24" t="str">
        <f t="shared" si="8"/>
        <v/>
      </c>
      <c r="E55" s="24" t="str">
        <f t="shared" si="9"/>
        <v/>
      </c>
      <c r="F55" s="120"/>
      <c r="G55" s="120"/>
      <c r="H55" s="23"/>
      <c r="I55" s="24" t="str">
        <f t="shared" si="2"/>
        <v/>
      </c>
      <c r="J55" s="24" t="str">
        <f t="shared" si="3"/>
        <v/>
      </c>
      <c r="K55" s="24" t="str">
        <f>IF(J55="","",VLOOKUP(J55,※編集不可※選択項目!H:I,2,0))</f>
        <v/>
      </c>
      <c r="L55" s="23"/>
      <c r="M55" s="23"/>
      <c r="N55" s="23"/>
      <c r="O55" s="23"/>
      <c r="P55" s="23"/>
      <c r="Q55" s="23"/>
      <c r="R55" s="23"/>
      <c r="S55" s="133"/>
      <c r="T55" s="96"/>
      <c r="U55" s="122"/>
      <c r="V55" s="123"/>
      <c r="W55" s="104"/>
      <c r="X55" s="83"/>
      <c r="Y55" s="61"/>
      <c r="Z55" s="62"/>
      <c r="AA55" s="63"/>
      <c r="AC55" s="18">
        <f t="shared" si="12"/>
        <v>0</v>
      </c>
      <c r="AD55" s="18">
        <f t="shared" si="10"/>
        <v>0</v>
      </c>
      <c r="AE55" s="18" t="str">
        <f t="shared" si="5"/>
        <v/>
      </c>
      <c r="AF55" s="18">
        <f t="shared" si="11"/>
        <v>0</v>
      </c>
      <c r="AG55" s="18">
        <f t="shared" si="6"/>
        <v>0</v>
      </c>
    </row>
    <row r="56" spans="1:33" ht="25.4" customHeight="1" x14ac:dyDescent="0.2">
      <c r="A56" s="25">
        <f t="shared" si="4"/>
        <v>45</v>
      </c>
      <c r="B56" s="43" t="str">
        <f t="shared" si="7"/>
        <v/>
      </c>
      <c r="C56" s="22"/>
      <c r="D56" s="24" t="str">
        <f t="shared" si="8"/>
        <v/>
      </c>
      <c r="E56" s="24" t="str">
        <f t="shared" si="9"/>
        <v/>
      </c>
      <c r="F56" s="120"/>
      <c r="G56" s="120"/>
      <c r="H56" s="23"/>
      <c r="I56" s="24" t="str">
        <f t="shared" si="2"/>
        <v/>
      </c>
      <c r="J56" s="24" t="str">
        <f t="shared" si="3"/>
        <v/>
      </c>
      <c r="K56" s="24" t="str">
        <f>IF(J56="","",VLOOKUP(J56,※編集不可※選択項目!H:I,2,0))</f>
        <v/>
      </c>
      <c r="L56" s="23"/>
      <c r="M56" s="23"/>
      <c r="N56" s="23"/>
      <c r="O56" s="23"/>
      <c r="P56" s="23"/>
      <c r="Q56" s="23"/>
      <c r="R56" s="23"/>
      <c r="S56" s="133"/>
      <c r="T56" s="96"/>
      <c r="U56" s="122"/>
      <c r="V56" s="123"/>
      <c r="W56" s="104"/>
      <c r="X56" s="83"/>
      <c r="Y56" s="61"/>
      <c r="Z56" s="62"/>
      <c r="AA56" s="63"/>
      <c r="AC56" s="18">
        <f t="shared" si="12"/>
        <v>0</v>
      </c>
      <c r="AD56" s="18">
        <f t="shared" si="10"/>
        <v>0</v>
      </c>
      <c r="AE56" s="18" t="str">
        <f t="shared" si="5"/>
        <v/>
      </c>
      <c r="AF56" s="18">
        <f t="shared" si="11"/>
        <v>0</v>
      </c>
      <c r="AG56" s="18">
        <f t="shared" si="6"/>
        <v>0</v>
      </c>
    </row>
    <row r="57" spans="1:33" ht="25.4" customHeight="1" x14ac:dyDescent="0.2">
      <c r="A57" s="25">
        <f t="shared" si="4"/>
        <v>46</v>
      </c>
      <c r="B57" s="43" t="str">
        <f t="shared" si="7"/>
        <v/>
      </c>
      <c r="C57" s="22"/>
      <c r="D57" s="24" t="str">
        <f t="shared" si="8"/>
        <v/>
      </c>
      <c r="E57" s="24" t="str">
        <f t="shared" si="9"/>
        <v/>
      </c>
      <c r="F57" s="120"/>
      <c r="G57" s="120"/>
      <c r="H57" s="23"/>
      <c r="I57" s="24" t="str">
        <f t="shared" si="2"/>
        <v/>
      </c>
      <c r="J57" s="24" t="str">
        <f t="shared" si="3"/>
        <v/>
      </c>
      <c r="K57" s="24" t="str">
        <f>IF(J57="","",VLOOKUP(J57,※編集不可※選択項目!H:I,2,0))</f>
        <v/>
      </c>
      <c r="L57" s="23"/>
      <c r="M57" s="23"/>
      <c r="N57" s="23"/>
      <c r="O57" s="23"/>
      <c r="P57" s="23"/>
      <c r="Q57" s="23"/>
      <c r="R57" s="23"/>
      <c r="S57" s="133"/>
      <c r="T57" s="96"/>
      <c r="U57" s="122"/>
      <c r="V57" s="123"/>
      <c r="W57" s="104"/>
      <c r="X57" s="83"/>
      <c r="Y57" s="61"/>
      <c r="Z57" s="62"/>
      <c r="AA57" s="63"/>
      <c r="AC57" s="18">
        <f t="shared" si="12"/>
        <v>0</v>
      </c>
      <c r="AD57" s="18">
        <f t="shared" si="10"/>
        <v>0</v>
      </c>
      <c r="AE57" s="18" t="str">
        <f t="shared" si="5"/>
        <v/>
      </c>
      <c r="AF57" s="18">
        <f t="shared" si="11"/>
        <v>0</v>
      </c>
      <c r="AG57" s="18">
        <f t="shared" si="6"/>
        <v>0</v>
      </c>
    </row>
    <row r="58" spans="1:33" ht="25.4" customHeight="1" x14ac:dyDescent="0.2">
      <c r="A58" s="25">
        <f t="shared" si="4"/>
        <v>47</v>
      </c>
      <c r="B58" s="43" t="str">
        <f t="shared" si="7"/>
        <v/>
      </c>
      <c r="C58" s="22"/>
      <c r="D58" s="24" t="str">
        <f t="shared" si="8"/>
        <v/>
      </c>
      <c r="E58" s="24" t="str">
        <f t="shared" si="9"/>
        <v/>
      </c>
      <c r="F58" s="120"/>
      <c r="G58" s="120"/>
      <c r="H58" s="23"/>
      <c r="I58" s="24" t="str">
        <f t="shared" si="2"/>
        <v/>
      </c>
      <c r="J58" s="24" t="str">
        <f t="shared" si="3"/>
        <v/>
      </c>
      <c r="K58" s="24" t="str">
        <f>IF(J58="","",VLOOKUP(J58,※編集不可※選択項目!H:I,2,0))</f>
        <v/>
      </c>
      <c r="L58" s="23"/>
      <c r="M58" s="23"/>
      <c r="N58" s="23"/>
      <c r="O58" s="23"/>
      <c r="P58" s="23"/>
      <c r="Q58" s="23"/>
      <c r="R58" s="23"/>
      <c r="S58" s="133"/>
      <c r="T58" s="96"/>
      <c r="U58" s="122"/>
      <c r="V58" s="123"/>
      <c r="W58" s="104"/>
      <c r="X58" s="83"/>
      <c r="Y58" s="61"/>
      <c r="Z58" s="62"/>
      <c r="AA58" s="63"/>
      <c r="AC58" s="18">
        <f t="shared" si="12"/>
        <v>0</v>
      </c>
      <c r="AD58" s="18">
        <f t="shared" si="10"/>
        <v>0</v>
      </c>
      <c r="AE58" s="18" t="str">
        <f t="shared" si="5"/>
        <v/>
      </c>
      <c r="AF58" s="18">
        <f t="shared" si="11"/>
        <v>0</v>
      </c>
      <c r="AG58" s="18">
        <f t="shared" si="6"/>
        <v>0</v>
      </c>
    </row>
    <row r="59" spans="1:33" ht="25.4" customHeight="1" x14ac:dyDescent="0.2">
      <c r="A59" s="25">
        <f t="shared" si="4"/>
        <v>48</v>
      </c>
      <c r="B59" s="43" t="str">
        <f t="shared" si="7"/>
        <v/>
      </c>
      <c r="C59" s="22"/>
      <c r="D59" s="24" t="str">
        <f t="shared" si="8"/>
        <v/>
      </c>
      <c r="E59" s="24" t="str">
        <f t="shared" si="9"/>
        <v/>
      </c>
      <c r="F59" s="120"/>
      <c r="G59" s="120"/>
      <c r="H59" s="23"/>
      <c r="I59" s="24" t="str">
        <f t="shared" si="2"/>
        <v/>
      </c>
      <c r="J59" s="24" t="str">
        <f t="shared" si="3"/>
        <v/>
      </c>
      <c r="K59" s="24" t="str">
        <f>IF(J59="","",VLOOKUP(J59,※編集不可※選択項目!H:I,2,0))</f>
        <v/>
      </c>
      <c r="L59" s="23"/>
      <c r="M59" s="23"/>
      <c r="N59" s="23"/>
      <c r="O59" s="23"/>
      <c r="P59" s="23"/>
      <c r="Q59" s="23"/>
      <c r="R59" s="23"/>
      <c r="S59" s="133"/>
      <c r="T59" s="96"/>
      <c r="U59" s="122"/>
      <c r="V59" s="123"/>
      <c r="W59" s="104"/>
      <c r="X59" s="83"/>
      <c r="Y59" s="61"/>
      <c r="Z59" s="62"/>
      <c r="AA59" s="63"/>
      <c r="AC59" s="18">
        <f t="shared" si="12"/>
        <v>0</v>
      </c>
      <c r="AD59" s="18">
        <f t="shared" si="10"/>
        <v>0</v>
      </c>
      <c r="AE59" s="18" t="str">
        <f t="shared" si="5"/>
        <v/>
      </c>
      <c r="AF59" s="18">
        <f t="shared" si="11"/>
        <v>0</v>
      </c>
      <c r="AG59" s="18">
        <f t="shared" si="6"/>
        <v>0</v>
      </c>
    </row>
    <row r="60" spans="1:33" ht="25.4" customHeight="1" x14ac:dyDescent="0.2">
      <c r="A60" s="25">
        <f t="shared" si="4"/>
        <v>49</v>
      </c>
      <c r="B60" s="43" t="str">
        <f t="shared" si="7"/>
        <v/>
      </c>
      <c r="C60" s="22"/>
      <c r="D60" s="24" t="str">
        <f t="shared" si="8"/>
        <v/>
      </c>
      <c r="E60" s="24" t="str">
        <f t="shared" si="9"/>
        <v/>
      </c>
      <c r="F60" s="120"/>
      <c r="G60" s="120"/>
      <c r="H60" s="23"/>
      <c r="I60" s="24" t="str">
        <f t="shared" si="2"/>
        <v/>
      </c>
      <c r="J60" s="24" t="str">
        <f t="shared" si="3"/>
        <v/>
      </c>
      <c r="K60" s="24" t="str">
        <f>IF(J60="","",VLOOKUP(J60,※編集不可※選択項目!H:I,2,0))</f>
        <v/>
      </c>
      <c r="L60" s="23"/>
      <c r="M60" s="23"/>
      <c r="N60" s="23"/>
      <c r="O60" s="23"/>
      <c r="P60" s="23"/>
      <c r="Q60" s="23"/>
      <c r="R60" s="23"/>
      <c r="S60" s="133"/>
      <c r="T60" s="96"/>
      <c r="U60" s="122"/>
      <c r="V60" s="123"/>
      <c r="W60" s="104"/>
      <c r="X60" s="83"/>
      <c r="Y60" s="61"/>
      <c r="Z60" s="62"/>
      <c r="AA60" s="63"/>
      <c r="AC60" s="18">
        <f t="shared" si="12"/>
        <v>0</v>
      </c>
      <c r="AD60" s="18">
        <f t="shared" si="10"/>
        <v>0</v>
      </c>
      <c r="AE60" s="18" t="str">
        <f t="shared" si="5"/>
        <v/>
      </c>
      <c r="AF60" s="18">
        <f t="shared" si="11"/>
        <v>0</v>
      </c>
      <c r="AG60" s="18">
        <f t="shared" si="6"/>
        <v>0</v>
      </c>
    </row>
    <row r="61" spans="1:33" ht="25.4" customHeight="1" x14ac:dyDescent="0.2">
      <c r="A61" s="25">
        <f t="shared" si="4"/>
        <v>50</v>
      </c>
      <c r="B61" s="43" t="str">
        <f t="shared" si="7"/>
        <v/>
      </c>
      <c r="C61" s="22"/>
      <c r="D61" s="24" t="str">
        <f t="shared" si="8"/>
        <v/>
      </c>
      <c r="E61" s="24" t="str">
        <f t="shared" si="9"/>
        <v/>
      </c>
      <c r="F61" s="120"/>
      <c r="G61" s="120"/>
      <c r="H61" s="23"/>
      <c r="I61" s="24" t="str">
        <f t="shared" si="2"/>
        <v/>
      </c>
      <c r="J61" s="24" t="str">
        <f t="shared" si="3"/>
        <v/>
      </c>
      <c r="K61" s="24" t="str">
        <f>IF(J61="","",VLOOKUP(J61,※編集不可※選択項目!H:I,2,0))</f>
        <v/>
      </c>
      <c r="L61" s="23"/>
      <c r="M61" s="23"/>
      <c r="N61" s="23"/>
      <c r="O61" s="23"/>
      <c r="P61" s="23"/>
      <c r="Q61" s="23"/>
      <c r="R61" s="23"/>
      <c r="S61" s="133"/>
      <c r="T61" s="96"/>
      <c r="U61" s="122"/>
      <c r="V61" s="123"/>
      <c r="W61" s="104"/>
      <c r="X61" s="83"/>
      <c r="Y61" s="61"/>
      <c r="Z61" s="62"/>
      <c r="AA61" s="63"/>
      <c r="AC61" s="18">
        <f t="shared" si="12"/>
        <v>0</v>
      </c>
      <c r="AD61" s="18">
        <f t="shared" si="10"/>
        <v>0</v>
      </c>
      <c r="AE61" s="18" t="str">
        <f t="shared" si="5"/>
        <v/>
      </c>
      <c r="AF61" s="18">
        <f t="shared" si="11"/>
        <v>0</v>
      </c>
      <c r="AG61" s="18">
        <f t="shared" si="6"/>
        <v>0</v>
      </c>
    </row>
    <row r="62" spans="1:33" ht="25.4" customHeight="1" x14ac:dyDescent="0.2">
      <c r="A62" s="25">
        <f t="shared" si="4"/>
        <v>51</v>
      </c>
      <c r="B62" s="43" t="str">
        <f t="shared" si="7"/>
        <v/>
      </c>
      <c r="C62" s="22"/>
      <c r="D62" s="24" t="str">
        <f t="shared" si="8"/>
        <v/>
      </c>
      <c r="E62" s="24" t="str">
        <f t="shared" si="9"/>
        <v/>
      </c>
      <c r="F62" s="120"/>
      <c r="G62" s="120"/>
      <c r="H62" s="23"/>
      <c r="I62" s="24" t="str">
        <f t="shared" si="2"/>
        <v/>
      </c>
      <c r="J62" s="24" t="str">
        <f t="shared" si="3"/>
        <v/>
      </c>
      <c r="K62" s="24" t="str">
        <f>IF(J62="","",VLOOKUP(J62,※編集不可※選択項目!H:I,2,0))</f>
        <v/>
      </c>
      <c r="L62" s="23"/>
      <c r="M62" s="23"/>
      <c r="N62" s="23"/>
      <c r="O62" s="23"/>
      <c r="P62" s="23"/>
      <c r="Q62" s="23"/>
      <c r="R62" s="23"/>
      <c r="S62" s="133"/>
      <c r="T62" s="96"/>
      <c r="U62" s="122"/>
      <c r="V62" s="123"/>
      <c r="W62" s="104"/>
      <c r="X62" s="83"/>
      <c r="Y62" s="61"/>
      <c r="Z62" s="62"/>
      <c r="AA62" s="63"/>
      <c r="AC62" s="18">
        <f t="shared" si="12"/>
        <v>0</v>
      </c>
      <c r="AD62" s="18">
        <f t="shared" si="10"/>
        <v>0</v>
      </c>
      <c r="AE62" s="18" t="str">
        <f t="shared" si="5"/>
        <v/>
      </c>
      <c r="AF62" s="18">
        <f t="shared" si="11"/>
        <v>0</v>
      </c>
      <c r="AG62" s="18">
        <f t="shared" si="6"/>
        <v>0</v>
      </c>
    </row>
    <row r="63" spans="1:33" ht="25.4" customHeight="1" x14ac:dyDescent="0.2">
      <c r="A63" s="25">
        <f t="shared" si="4"/>
        <v>52</v>
      </c>
      <c r="B63" s="43" t="str">
        <f t="shared" si="7"/>
        <v/>
      </c>
      <c r="C63" s="22"/>
      <c r="D63" s="24" t="str">
        <f t="shared" si="8"/>
        <v/>
      </c>
      <c r="E63" s="24" t="str">
        <f t="shared" si="9"/>
        <v/>
      </c>
      <c r="F63" s="120"/>
      <c r="G63" s="120"/>
      <c r="H63" s="23"/>
      <c r="I63" s="24" t="str">
        <f t="shared" si="2"/>
        <v/>
      </c>
      <c r="J63" s="24" t="str">
        <f t="shared" si="3"/>
        <v/>
      </c>
      <c r="K63" s="24" t="str">
        <f>IF(J63="","",VLOOKUP(J63,※編集不可※選択項目!H:I,2,0))</f>
        <v/>
      </c>
      <c r="L63" s="23"/>
      <c r="M63" s="23"/>
      <c r="N63" s="23"/>
      <c r="O63" s="23"/>
      <c r="P63" s="23"/>
      <c r="Q63" s="23"/>
      <c r="R63" s="23"/>
      <c r="S63" s="133"/>
      <c r="T63" s="96"/>
      <c r="U63" s="122"/>
      <c r="V63" s="123"/>
      <c r="W63" s="104"/>
      <c r="X63" s="83"/>
      <c r="Y63" s="61"/>
      <c r="Z63" s="62"/>
      <c r="AA63" s="63"/>
      <c r="AC63" s="18">
        <f t="shared" si="12"/>
        <v>0</v>
      </c>
      <c r="AD63" s="18">
        <f t="shared" si="10"/>
        <v>0</v>
      </c>
      <c r="AE63" s="18" t="str">
        <f t="shared" si="5"/>
        <v/>
      </c>
      <c r="AF63" s="18">
        <f t="shared" si="11"/>
        <v>0</v>
      </c>
      <c r="AG63" s="18">
        <f t="shared" si="6"/>
        <v>0</v>
      </c>
    </row>
    <row r="64" spans="1:33" ht="25.4" customHeight="1" x14ac:dyDescent="0.2">
      <c r="A64" s="25">
        <f t="shared" si="4"/>
        <v>53</v>
      </c>
      <c r="B64" s="43" t="str">
        <f t="shared" si="7"/>
        <v/>
      </c>
      <c r="C64" s="22"/>
      <c r="D64" s="24" t="str">
        <f t="shared" si="8"/>
        <v/>
      </c>
      <c r="E64" s="24" t="str">
        <f t="shared" si="9"/>
        <v/>
      </c>
      <c r="F64" s="120"/>
      <c r="G64" s="120"/>
      <c r="H64" s="23"/>
      <c r="I64" s="24" t="str">
        <f t="shared" si="2"/>
        <v/>
      </c>
      <c r="J64" s="24" t="str">
        <f t="shared" si="3"/>
        <v/>
      </c>
      <c r="K64" s="24" t="str">
        <f>IF(J64="","",VLOOKUP(J64,※編集不可※選択項目!H:I,2,0))</f>
        <v/>
      </c>
      <c r="L64" s="23"/>
      <c r="M64" s="23"/>
      <c r="N64" s="23"/>
      <c r="O64" s="23"/>
      <c r="P64" s="23"/>
      <c r="Q64" s="23"/>
      <c r="R64" s="23"/>
      <c r="S64" s="133"/>
      <c r="T64" s="96"/>
      <c r="U64" s="122"/>
      <c r="V64" s="123"/>
      <c r="W64" s="104"/>
      <c r="X64" s="83"/>
      <c r="Y64" s="61"/>
      <c r="Z64" s="62"/>
      <c r="AA64" s="63"/>
      <c r="AC64" s="18">
        <f t="shared" si="12"/>
        <v>0</v>
      </c>
      <c r="AD64" s="18">
        <f t="shared" si="10"/>
        <v>0</v>
      </c>
      <c r="AE64" s="18" t="str">
        <f t="shared" si="5"/>
        <v/>
      </c>
      <c r="AF64" s="18">
        <f t="shared" si="11"/>
        <v>0</v>
      </c>
      <c r="AG64" s="18">
        <f t="shared" si="6"/>
        <v>0</v>
      </c>
    </row>
    <row r="65" spans="1:33" ht="25.4" customHeight="1" x14ac:dyDescent="0.2">
      <c r="A65" s="25">
        <f t="shared" si="4"/>
        <v>54</v>
      </c>
      <c r="B65" s="43" t="str">
        <f t="shared" si="7"/>
        <v/>
      </c>
      <c r="C65" s="22"/>
      <c r="D65" s="24" t="str">
        <f t="shared" si="8"/>
        <v/>
      </c>
      <c r="E65" s="24" t="str">
        <f t="shared" si="9"/>
        <v/>
      </c>
      <c r="F65" s="120"/>
      <c r="G65" s="120"/>
      <c r="H65" s="23"/>
      <c r="I65" s="24" t="str">
        <f t="shared" si="2"/>
        <v/>
      </c>
      <c r="J65" s="24" t="str">
        <f t="shared" si="3"/>
        <v/>
      </c>
      <c r="K65" s="24" t="str">
        <f>IF(J65="","",VLOOKUP(J65,※編集不可※選択項目!H:I,2,0))</f>
        <v/>
      </c>
      <c r="L65" s="23"/>
      <c r="M65" s="23"/>
      <c r="N65" s="23"/>
      <c r="O65" s="23"/>
      <c r="P65" s="23"/>
      <c r="Q65" s="23"/>
      <c r="R65" s="23"/>
      <c r="S65" s="133"/>
      <c r="T65" s="96"/>
      <c r="U65" s="122"/>
      <c r="V65" s="123"/>
      <c r="W65" s="104"/>
      <c r="X65" s="83"/>
      <c r="Y65" s="61"/>
      <c r="Z65" s="62"/>
      <c r="AA65" s="63"/>
      <c r="AC65" s="18">
        <f t="shared" si="12"/>
        <v>0</v>
      </c>
      <c r="AD65" s="18">
        <f t="shared" si="10"/>
        <v>0</v>
      </c>
      <c r="AE65" s="18" t="str">
        <f t="shared" si="5"/>
        <v/>
      </c>
      <c r="AF65" s="18">
        <f t="shared" si="11"/>
        <v>0</v>
      </c>
      <c r="AG65" s="18">
        <f t="shared" si="6"/>
        <v>0</v>
      </c>
    </row>
    <row r="66" spans="1:33" ht="25.4" customHeight="1" x14ac:dyDescent="0.2">
      <c r="A66" s="25">
        <f t="shared" si="4"/>
        <v>55</v>
      </c>
      <c r="B66" s="43" t="str">
        <f t="shared" si="7"/>
        <v/>
      </c>
      <c r="C66" s="22"/>
      <c r="D66" s="24" t="str">
        <f t="shared" si="8"/>
        <v/>
      </c>
      <c r="E66" s="24" t="str">
        <f t="shared" si="9"/>
        <v/>
      </c>
      <c r="F66" s="120"/>
      <c r="G66" s="120"/>
      <c r="H66" s="23"/>
      <c r="I66" s="24" t="str">
        <f t="shared" si="2"/>
        <v/>
      </c>
      <c r="J66" s="24" t="str">
        <f t="shared" si="3"/>
        <v/>
      </c>
      <c r="K66" s="24" t="str">
        <f>IF(J66="","",VLOOKUP(J66,※編集不可※選択項目!H:I,2,0))</f>
        <v/>
      </c>
      <c r="L66" s="23"/>
      <c r="M66" s="23"/>
      <c r="N66" s="23"/>
      <c r="O66" s="23"/>
      <c r="P66" s="23"/>
      <c r="Q66" s="23"/>
      <c r="R66" s="23"/>
      <c r="S66" s="133"/>
      <c r="T66" s="96"/>
      <c r="U66" s="122"/>
      <c r="V66" s="123"/>
      <c r="W66" s="104"/>
      <c r="X66" s="83"/>
      <c r="Y66" s="61"/>
      <c r="Z66" s="62"/>
      <c r="AA66" s="63"/>
      <c r="AC66" s="18">
        <f t="shared" si="12"/>
        <v>0</v>
      </c>
      <c r="AD66" s="18">
        <f t="shared" si="10"/>
        <v>0</v>
      </c>
      <c r="AE66" s="18" t="str">
        <f t="shared" si="5"/>
        <v/>
      </c>
      <c r="AF66" s="18">
        <f t="shared" si="11"/>
        <v>0</v>
      </c>
      <c r="AG66" s="18">
        <f t="shared" si="6"/>
        <v>0</v>
      </c>
    </row>
    <row r="67" spans="1:33" ht="25.4" customHeight="1" x14ac:dyDescent="0.2">
      <c r="A67" s="25">
        <f t="shared" si="4"/>
        <v>56</v>
      </c>
      <c r="B67" s="43" t="str">
        <f t="shared" si="7"/>
        <v/>
      </c>
      <c r="C67" s="22"/>
      <c r="D67" s="24" t="str">
        <f t="shared" si="8"/>
        <v/>
      </c>
      <c r="E67" s="24" t="str">
        <f t="shared" si="9"/>
        <v/>
      </c>
      <c r="F67" s="120"/>
      <c r="G67" s="120"/>
      <c r="H67" s="23"/>
      <c r="I67" s="24" t="str">
        <f t="shared" si="2"/>
        <v/>
      </c>
      <c r="J67" s="24" t="str">
        <f t="shared" si="3"/>
        <v/>
      </c>
      <c r="K67" s="24" t="str">
        <f>IF(J67="","",VLOOKUP(J67,※編集不可※選択項目!H:I,2,0))</f>
        <v/>
      </c>
      <c r="L67" s="23"/>
      <c r="M67" s="23"/>
      <c r="N67" s="23"/>
      <c r="O67" s="23"/>
      <c r="P67" s="23"/>
      <c r="Q67" s="23"/>
      <c r="R67" s="23"/>
      <c r="S67" s="133"/>
      <c r="T67" s="96"/>
      <c r="U67" s="122"/>
      <c r="V67" s="123"/>
      <c r="W67" s="104"/>
      <c r="X67" s="83"/>
      <c r="Y67" s="61"/>
      <c r="Z67" s="62"/>
      <c r="AA67" s="63"/>
      <c r="AC67" s="18">
        <f t="shared" si="12"/>
        <v>0</v>
      </c>
      <c r="AD67" s="18">
        <f t="shared" si="10"/>
        <v>0</v>
      </c>
      <c r="AE67" s="18" t="str">
        <f t="shared" si="5"/>
        <v/>
      </c>
      <c r="AF67" s="18">
        <f t="shared" si="11"/>
        <v>0</v>
      </c>
      <c r="AG67" s="18">
        <f t="shared" si="6"/>
        <v>0</v>
      </c>
    </row>
    <row r="68" spans="1:33" ht="25.4" customHeight="1" x14ac:dyDescent="0.2">
      <c r="A68" s="25">
        <f t="shared" si="4"/>
        <v>57</v>
      </c>
      <c r="B68" s="43" t="str">
        <f t="shared" si="7"/>
        <v/>
      </c>
      <c r="C68" s="22"/>
      <c r="D68" s="24" t="str">
        <f t="shared" si="8"/>
        <v/>
      </c>
      <c r="E68" s="24" t="str">
        <f t="shared" si="9"/>
        <v/>
      </c>
      <c r="F68" s="120"/>
      <c r="G68" s="120"/>
      <c r="H68" s="23"/>
      <c r="I68" s="24" t="str">
        <f t="shared" si="2"/>
        <v/>
      </c>
      <c r="J68" s="24" t="str">
        <f t="shared" si="3"/>
        <v/>
      </c>
      <c r="K68" s="24" t="str">
        <f>IF(J68="","",VLOOKUP(J68,※編集不可※選択項目!H:I,2,0))</f>
        <v/>
      </c>
      <c r="L68" s="23"/>
      <c r="M68" s="23"/>
      <c r="N68" s="23"/>
      <c r="O68" s="23"/>
      <c r="P68" s="23"/>
      <c r="Q68" s="23"/>
      <c r="R68" s="23"/>
      <c r="S68" s="133"/>
      <c r="T68" s="96"/>
      <c r="U68" s="122"/>
      <c r="V68" s="123"/>
      <c r="W68" s="104"/>
      <c r="X68" s="83"/>
      <c r="Y68" s="61"/>
      <c r="Z68" s="62"/>
      <c r="AA68" s="63"/>
      <c r="AC68" s="18">
        <f t="shared" si="12"/>
        <v>0</v>
      </c>
      <c r="AD68" s="18">
        <f t="shared" si="10"/>
        <v>0</v>
      </c>
      <c r="AE68" s="18" t="str">
        <f t="shared" si="5"/>
        <v/>
      </c>
      <c r="AF68" s="18">
        <f t="shared" si="11"/>
        <v>0</v>
      </c>
      <c r="AG68" s="18">
        <f t="shared" si="6"/>
        <v>0</v>
      </c>
    </row>
    <row r="69" spans="1:33" ht="25.4" customHeight="1" x14ac:dyDescent="0.2">
      <c r="A69" s="25">
        <f t="shared" si="4"/>
        <v>58</v>
      </c>
      <c r="B69" s="43" t="str">
        <f t="shared" si="7"/>
        <v/>
      </c>
      <c r="C69" s="22"/>
      <c r="D69" s="24" t="str">
        <f t="shared" si="8"/>
        <v/>
      </c>
      <c r="E69" s="24" t="str">
        <f t="shared" si="9"/>
        <v/>
      </c>
      <c r="F69" s="120"/>
      <c r="G69" s="120"/>
      <c r="H69" s="23"/>
      <c r="I69" s="24" t="str">
        <f t="shared" si="2"/>
        <v/>
      </c>
      <c r="J69" s="24" t="str">
        <f t="shared" si="3"/>
        <v/>
      </c>
      <c r="K69" s="24" t="str">
        <f>IF(J69="","",VLOOKUP(J69,※編集不可※選択項目!H:I,2,0))</f>
        <v/>
      </c>
      <c r="L69" s="23"/>
      <c r="M69" s="23"/>
      <c r="N69" s="23"/>
      <c r="O69" s="23"/>
      <c r="P69" s="23"/>
      <c r="Q69" s="23"/>
      <c r="R69" s="23"/>
      <c r="S69" s="133"/>
      <c r="T69" s="96"/>
      <c r="U69" s="122"/>
      <c r="V69" s="123"/>
      <c r="W69" s="104"/>
      <c r="X69" s="83"/>
      <c r="Y69" s="61"/>
      <c r="Z69" s="62"/>
      <c r="AA69" s="63"/>
      <c r="AC69" s="18">
        <f t="shared" si="12"/>
        <v>0</v>
      </c>
      <c r="AD69" s="18">
        <f t="shared" si="10"/>
        <v>0</v>
      </c>
      <c r="AE69" s="18" t="str">
        <f t="shared" si="5"/>
        <v/>
      </c>
      <c r="AF69" s="18">
        <f t="shared" si="11"/>
        <v>0</v>
      </c>
      <c r="AG69" s="18">
        <f t="shared" si="6"/>
        <v>0</v>
      </c>
    </row>
    <row r="70" spans="1:33" ht="25.4" customHeight="1" x14ac:dyDescent="0.2">
      <c r="A70" s="25">
        <f t="shared" si="4"/>
        <v>59</v>
      </c>
      <c r="B70" s="43" t="str">
        <f t="shared" si="7"/>
        <v/>
      </c>
      <c r="C70" s="22"/>
      <c r="D70" s="24" t="str">
        <f t="shared" si="8"/>
        <v/>
      </c>
      <c r="E70" s="24" t="str">
        <f t="shared" si="9"/>
        <v/>
      </c>
      <c r="F70" s="120"/>
      <c r="G70" s="120"/>
      <c r="H70" s="23"/>
      <c r="I70" s="24" t="str">
        <f t="shared" si="2"/>
        <v/>
      </c>
      <c r="J70" s="24" t="str">
        <f t="shared" si="3"/>
        <v/>
      </c>
      <c r="K70" s="24" t="str">
        <f>IF(J70="","",VLOOKUP(J70,※編集不可※選択項目!H:I,2,0))</f>
        <v/>
      </c>
      <c r="L70" s="23"/>
      <c r="M70" s="23"/>
      <c r="N70" s="23"/>
      <c r="O70" s="23"/>
      <c r="P70" s="23"/>
      <c r="Q70" s="23"/>
      <c r="R70" s="23"/>
      <c r="S70" s="133"/>
      <c r="T70" s="96"/>
      <c r="U70" s="122"/>
      <c r="V70" s="123"/>
      <c r="W70" s="104"/>
      <c r="X70" s="83"/>
      <c r="Y70" s="61"/>
      <c r="Z70" s="62"/>
      <c r="AA70" s="63"/>
      <c r="AC70" s="18">
        <f t="shared" si="12"/>
        <v>0</v>
      </c>
      <c r="AD70" s="18">
        <f t="shared" si="10"/>
        <v>0</v>
      </c>
      <c r="AE70" s="18" t="str">
        <f t="shared" si="5"/>
        <v/>
      </c>
      <c r="AF70" s="18">
        <f t="shared" si="11"/>
        <v>0</v>
      </c>
      <c r="AG70" s="18">
        <f t="shared" si="6"/>
        <v>0</v>
      </c>
    </row>
    <row r="71" spans="1:33" ht="25.4" customHeight="1" x14ac:dyDescent="0.2">
      <c r="A71" s="25">
        <f t="shared" si="4"/>
        <v>60</v>
      </c>
      <c r="B71" s="43" t="str">
        <f t="shared" si="7"/>
        <v/>
      </c>
      <c r="C71" s="22"/>
      <c r="D71" s="24" t="str">
        <f t="shared" si="8"/>
        <v/>
      </c>
      <c r="E71" s="24" t="str">
        <f t="shared" si="9"/>
        <v/>
      </c>
      <c r="F71" s="120"/>
      <c r="G71" s="120"/>
      <c r="H71" s="23"/>
      <c r="I71" s="24" t="str">
        <f t="shared" si="2"/>
        <v/>
      </c>
      <c r="J71" s="24" t="str">
        <f t="shared" si="3"/>
        <v/>
      </c>
      <c r="K71" s="24" t="str">
        <f>IF(J71="","",VLOOKUP(J71,※編集不可※選択項目!H:I,2,0))</f>
        <v/>
      </c>
      <c r="L71" s="23"/>
      <c r="M71" s="23"/>
      <c r="N71" s="23"/>
      <c r="O71" s="23"/>
      <c r="P71" s="23"/>
      <c r="Q71" s="23"/>
      <c r="R71" s="23"/>
      <c r="S71" s="133"/>
      <c r="T71" s="96"/>
      <c r="U71" s="122"/>
      <c r="V71" s="123"/>
      <c r="W71" s="104"/>
      <c r="X71" s="83"/>
      <c r="Y71" s="61"/>
      <c r="Z71" s="62"/>
      <c r="AA71" s="63"/>
      <c r="AC71" s="18">
        <f t="shared" si="12"/>
        <v>0</v>
      </c>
      <c r="AD71" s="18">
        <f t="shared" si="10"/>
        <v>0</v>
      </c>
      <c r="AE71" s="18" t="str">
        <f t="shared" si="5"/>
        <v/>
      </c>
      <c r="AF71" s="18">
        <f t="shared" si="11"/>
        <v>0</v>
      </c>
      <c r="AG71" s="18">
        <f t="shared" si="6"/>
        <v>0</v>
      </c>
    </row>
    <row r="72" spans="1:33" ht="25.4" customHeight="1" x14ac:dyDescent="0.2">
      <c r="A72" s="25">
        <f t="shared" si="4"/>
        <v>61</v>
      </c>
      <c r="B72" s="43" t="str">
        <f t="shared" si="7"/>
        <v/>
      </c>
      <c r="C72" s="22"/>
      <c r="D72" s="24" t="str">
        <f t="shared" si="8"/>
        <v/>
      </c>
      <c r="E72" s="24" t="str">
        <f t="shared" si="9"/>
        <v/>
      </c>
      <c r="F72" s="120"/>
      <c r="G72" s="120"/>
      <c r="H72" s="23"/>
      <c r="I72" s="24" t="str">
        <f t="shared" si="2"/>
        <v/>
      </c>
      <c r="J72" s="24" t="str">
        <f t="shared" si="3"/>
        <v/>
      </c>
      <c r="K72" s="24" t="str">
        <f>IF(J72="","",VLOOKUP(J72,※編集不可※選択項目!H:I,2,0))</f>
        <v/>
      </c>
      <c r="L72" s="23"/>
      <c r="M72" s="23"/>
      <c r="N72" s="23"/>
      <c r="O72" s="23"/>
      <c r="P72" s="23"/>
      <c r="Q72" s="23"/>
      <c r="R72" s="23"/>
      <c r="S72" s="133"/>
      <c r="T72" s="96"/>
      <c r="U72" s="122"/>
      <c r="V72" s="123"/>
      <c r="W72" s="104"/>
      <c r="X72" s="83"/>
      <c r="Y72" s="61"/>
      <c r="Z72" s="62"/>
      <c r="AA72" s="63"/>
      <c r="AC72" s="18">
        <f t="shared" si="12"/>
        <v>0</v>
      </c>
      <c r="AD72" s="18">
        <f t="shared" si="10"/>
        <v>0</v>
      </c>
      <c r="AE72" s="18" t="str">
        <f t="shared" si="5"/>
        <v/>
      </c>
      <c r="AF72" s="18">
        <f t="shared" si="11"/>
        <v>0</v>
      </c>
      <c r="AG72" s="18">
        <f t="shared" si="6"/>
        <v>0</v>
      </c>
    </row>
    <row r="73" spans="1:33" ht="25.4" customHeight="1" x14ac:dyDescent="0.2">
      <c r="A73" s="25">
        <f t="shared" si="4"/>
        <v>62</v>
      </c>
      <c r="B73" s="43" t="str">
        <f t="shared" si="7"/>
        <v/>
      </c>
      <c r="C73" s="22"/>
      <c r="D73" s="24" t="str">
        <f t="shared" si="8"/>
        <v/>
      </c>
      <c r="E73" s="24" t="str">
        <f t="shared" si="9"/>
        <v/>
      </c>
      <c r="F73" s="120"/>
      <c r="G73" s="120"/>
      <c r="H73" s="23"/>
      <c r="I73" s="24" t="str">
        <f t="shared" si="2"/>
        <v/>
      </c>
      <c r="J73" s="24" t="str">
        <f t="shared" si="3"/>
        <v/>
      </c>
      <c r="K73" s="24" t="str">
        <f>IF(J73="","",VLOOKUP(J73,※編集不可※選択項目!H:I,2,0))</f>
        <v/>
      </c>
      <c r="L73" s="23"/>
      <c r="M73" s="23"/>
      <c r="N73" s="23"/>
      <c r="O73" s="23"/>
      <c r="P73" s="23"/>
      <c r="Q73" s="23"/>
      <c r="R73" s="23"/>
      <c r="S73" s="133"/>
      <c r="T73" s="96"/>
      <c r="U73" s="122"/>
      <c r="V73" s="123"/>
      <c r="W73" s="104"/>
      <c r="X73" s="83"/>
      <c r="Y73" s="61"/>
      <c r="Z73" s="62"/>
      <c r="AA73" s="63"/>
      <c r="AC73" s="18">
        <f t="shared" si="12"/>
        <v>0</v>
      </c>
      <c r="AD73" s="18">
        <f t="shared" si="10"/>
        <v>0</v>
      </c>
      <c r="AE73" s="18" t="str">
        <f t="shared" si="5"/>
        <v/>
      </c>
      <c r="AF73" s="18">
        <f t="shared" si="11"/>
        <v>0</v>
      </c>
      <c r="AG73" s="18">
        <f t="shared" si="6"/>
        <v>0</v>
      </c>
    </row>
    <row r="74" spans="1:33" ht="25.4" customHeight="1" x14ac:dyDescent="0.2">
      <c r="A74" s="25">
        <f t="shared" si="4"/>
        <v>63</v>
      </c>
      <c r="B74" s="43" t="str">
        <f t="shared" si="7"/>
        <v/>
      </c>
      <c r="C74" s="22"/>
      <c r="D74" s="24" t="str">
        <f t="shared" si="8"/>
        <v/>
      </c>
      <c r="E74" s="24" t="str">
        <f t="shared" si="9"/>
        <v/>
      </c>
      <c r="F74" s="120"/>
      <c r="G74" s="120"/>
      <c r="H74" s="23"/>
      <c r="I74" s="24" t="str">
        <f t="shared" si="2"/>
        <v/>
      </c>
      <c r="J74" s="24" t="str">
        <f t="shared" si="3"/>
        <v/>
      </c>
      <c r="K74" s="24" t="str">
        <f>IF(J74="","",VLOOKUP(J74,※編集不可※選択項目!H:I,2,0))</f>
        <v/>
      </c>
      <c r="L74" s="23"/>
      <c r="M74" s="23"/>
      <c r="N74" s="23"/>
      <c r="O74" s="23"/>
      <c r="P74" s="23"/>
      <c r="Q74" s="23"/>
      <c r="R74" s="23"/>
      <c r="S74" s="133"/>
      <c r="T74" s="96"/>
      <c r="U74" s="122"/>
      <c r="V74" s="123"/>
      <c r="W74" s="104"/>
      <c r="X74" s="83"/>
      <c r="Y74" s="61"/>
      <c r="Z74" s="62"/>
      <c r="AA74" s="63"/>
      <c r="AC74" s="18">
        <f t="shared" si="12"/>
        <v>0</v>
      </c>
      <c r="AD74" s="18">
        <f t="shared" si="10"/>
        <v>0</v>
      </c>
      <c r="AE74" s="18" t="str">
        <f t="shared" si="5"/>
        <v/>
      </c>
      <c r="AF74" s="18">
        <f t="shared" si="11"/>
        <v>0</v>
      </c>
      <c r="AG74" s="18">
        <f t="shared" si="6"/>
        <v>0</v>
      </c>
    </row>
    <row r="75" spans="1:33" ht="25.4" customHeight="1" x14ac:dyDescent="0.2">
      <c r="A75" s="25">
        <f t="shared" si="4"/>
        <v>64</v>
      </c>
      <c r="B75" s="43" t="str">
        <f t="shared" si="7"/>
        <v/>
      </c>
      <c r="C75" s="22"/>
      <c r="D75" s="24" t="str">
        <f t="shared" si="8"/>
        <v/>
      </c>
      <c r="E75" s="24" t="str">
        <f t="shared" si="9"/>
        <v/>
      </c>
      <c r="F75" s="120"/>
      <c r="G75" s="120"/>
      <c r="H75" s="23"/>
      <c r="I75" s="24" t="str">
        <f t="shared" si="2"/>
        <v/>
      </c>
      <c r="J75" s="24" t="str">
        <f t="shared" ref="J75:J138" si="13">IF(C75="","",C75)</f>
        <v/>
      </c>
      <c r="K75" s="24" t="str">
        <f>IF(J75="","",VLOOKUP(J75,※編集不可※選択項目!H:I,2,0))</f>
        <v/>
      </c>
      <c r="L75" s="23"/>
      <c r="M75" s="23"/>
      <c r="N75" s="23"/>
      <c r="O75" s="23"/>
      <c r="P75" s="23"/>
      <c r="Q75" s="23"/>
      <c r="R75" s="23"/>
      <c r="S75" s="133"/>
      <c r="T75" s="96"/>
      <c r="U75" s="122"/>
      <c r="V75" s="123"/>
      <c r="W75" s="104"/>
      <c r="X75" s="83"/>
      <c r="Y75" s="61"/>
      <c r="Z75" s="62"/>
      <c r="AA75" s="63"/>
      <c r="AC75" s="18">
        <f t="shared" si="12"/>
        <v>0</v>
      </c>
      <c r="AD75" s="18">
        <f t="shared" si="10"/>
        <v>0</v>
      </c>
      <c r="AE75" s="18" t="str">
        <f t="shared" si="5"/>
        <v/>
      </c>
      <c r="AF75" s="18">
        <f t="shared" si="11"/>
        <v>0</v>
      </c>
      <c r="AG75" s="18">
        <f t="shared" si="6"/>
        <v>0</v>
      </c>
    </row>
    <row r="76" spans="1:33" ht="25.4" customHeight="1" x14ac:dyDescent="0.2">
      <c r="A76" s="25">
        <f t="shared" ref="A76:A139" si="14">ROW()-11</f>
        <v>65</v>
      </c>
      <c r="B76" s="43" t="str">
        <f t="shared" si="7"/>
        <v/>
      </c>
      <c r="C76" s="22"/>
      <c r="D76" s="24" t="str">
        <f t="shared" si="8"/>
        <v/>
      </c>
      <c r="E76" s="24" t="str">
        <f t="shared" si="9"/>
        <v/>
      </c>
      <c r="F76" s="120"/>
      <c r="G76" s="120"/>
      <c r="H76" s="23"/>
      <c r="I76" s="24" t="str">
        <f t="shared" ref="I76:I139" si="15">IF(G76="","",G76&amp;"["&amp;H76&amp;"]")</f>
        <v/>
      </c>
      <c r="J76" s="24" t="str">
        <f t="shared" si="13"/>
        <v/>
      </c>
      <c r="K76" s="24" t="str">
        <f>IF(J76="","",VLOOKUP(J76,※編集不可※選択項目!H:I,2,0))</f>
        <v/>
      </c>
      <c r="L76" s="23"/>
      <c r="M76" s="23"/>
      <c r="N76" s="23"/>
      <c r="O76" s="23"/>
      <c r="P76" s="23"/>
      <c r="Q76" s="23"/>
      <c r="R76" s="23"/>
      <c r="S76" s="133"/>
      <c r="T76" s="96"/>
      <c r="U76" s="122"/>
      <c r="V76" s="123"/>
      <c r="W76" s="104"/>
      <c r="X76" s="83"/>
      <c r="Y76" s="61"/>
      <c r="Z76" s="62"/>
      <c r="AA76" s="63"/>
      <c r="AC76" s="18">
        <f t="shared" si="12"/>
        <v>0</v>
      </c>
      <c r="AD76" s="18">
        <f t="shared" si="10"/>
        <v>0</v>
      </c>
      <c r="AE76" s="18" t="str">
        <f t="shared" ref="AE76:AE139" si="16">TEXT(IF(G76="","",G76&amp;"["&amp;H76&amp;"]"),"G/標準")</f>
        <v/>
      </c>
      <c r="AF76" s="18">
        <f t="shared" si="11"/>
        <v>0</v>
      </c>
      <c r="AG76" s="18">
        <f t="shared" ref="AG76:AG139" si="17">IF(AND(K76&lt;&gt;"",L76&lt;&gt;"",$K76&gt;$L76),1,0)</f>
        <v>0</v>
      </c>
    </row>
    <row r="77" spans="1:33" ht="25.4" customHeight="1" x14ac:dyDescent="0.2">
      <c r="A77" s="25">
        <f t="shared" si="14"/>
        <v>66</v>
      </c>
      <c r="B77" s="43" t="str">
        <f t="shared" ref="B77:B140" si="18">IF($C77="","","高効率空調")</f>
        <v/>
      </c>
      <c r="C77" s="22"/>
      <c r="D77" s="24" t="str">
        <f t="shared" ref="D77:D140" si="19">IF($C$2="","",IF($B77&lt;&gt;"",$C$2,""))</f>
        <v/>
      </c>
      <c r="E77" s="24" t="str">
        <f t="shared" ref="E77:E140" si="20">IF($F$2="","",IF($B77&lt;&gt;"",$F$2,""))</f>
        <v/>
      </c>
      <c r="F77" s="120"/>
      <c r="G77" s="120"/>
      <c r="H77" s="23"/>
      <c r="I77" s="24" t="str">
        <f t="shared" si="15"/>
        <v/>
      </c>
      <c r="J77" s="24" t="str">
        <f t="shared" si="13"/>
        <v/>
      </c>
      <c r="K77" s="24" t="str">
        <f>IF(J77="","",VLOOKUP(J77,※編集不可※選択項目!H:I,2,0))</f>
        <v/>
      </c>
      <c r="L77" s="23"/>
      <c r="M77" s="23"/>
      <c r="N77" s="23"/>
      <c r="O77" s="23"/>
      <c r="P77" s="23"/>
      <c r="Q77" s="23"/>
      <c r="R77" s="23"/>
      <c r="S77" s="133"/>
      <c r="T77" s="96"/>
      <c r="U77" s="122"/>
      <c r="V77" s="123"/>
      <c r="W77" s="104"/>
      <c r="X77" s="83"/>
      <c r="Y77" s="61"/>
      <c r="Z77" s="62"/>
      <c r="AA77" s="63"/>
      <c r="AC77" s="18">
        <f t="shared" ref="AC77:AC140" si="21">IF(AND($C77&lt;&gt;"",OR(F77="",G77="",H77="",M77="",O77="",L77="",N77="",P77="",Q77="",R77="",S77="")),1,0)</f>
        <v>0</v>
      </c>
      <c r="AD77" s="18">
        <f t="shared" ref="AD77:AD140" si="22">IF(AND($G77&lt;&gt;"",COUNTIF($G77,"*■*")&gt;0,$U77=""),1,0)</f>
        <v>0</v>
      </c>
      <c r="AE77" s="18" t="str">
        <f t="shared" si="16"/>
        <v/>
      </c>
      <c r="AF77" s="18">
        <f t="shared" ref="AF77:AF140" si="23">IF(AE77="",0,COUNTIF($AE$12:$AE$311,AE77))</f>
        <v>0</v>
      </c>
      <c r="AG77" s="18">
        <f t="shared" si="17"/>
        <v>0</v>
      </c>
    </row>
    <row r="78" spans="1:33" ht="25.4" customHeight="1" x14ac:dyDescent="0.2">
      <c r="A78" s="25">
        <f t="shared" si="14"/>
        <v>67</v>
      </c>
      <c r="B78" s="43" t="str">
        <f t="shared" si="18"/>
        <v/>
      </c>
      <c r="C78" s="22"/>
      <c r="D78" s="24" t="str">
        <f t="shared" si="19"/>
        <v/>
      </c>
      <c r="E78" s="24" t="str">
        <f t="shared" si="20"/>
        <v/>
      </c>
      <c r="F78" s="120"/>
      <c r="G78" s="120"/>
      <c r="H78" s="23"/>
      <c r="I78" s="24" t="str">
        <f t="shared" si="15"/>
        <v/>
      </c>
      <c r="J78" s="24" t="str">
        <f t="shared" si="13"/>
        <v/>
      </c>
      <c r="K78" s="24" t="str">
        <f>IF(J78="","",VLOOKUP(J78,※編集不可※選択項目!H:I,2,0))</f>
        <v/>
      </c>
      <c r="L78" s="23"/>
      <c r="M78" s="23"/>
      <c r="N78" s="23"/>
      <c r="O78" s="23"/>
      <c r="P78" s="23"/>
      <c r="Q78" s="23"/>
      <c r="R78" s="23"/>
      <c r="S78" s="133"/>
      <c r="T78" s="96"/>
      <c r="U78" s="122"/>
      <c r="V78" s="123"/>
      <c r="W78" s="104"/>
      <c r="X78" s="83"/>
      <c r="Y78" s="61"/>
      <c r="Z78" s="62"/>
      <c r="AA78" s="63"/>
      <c r="AC78" s="18">
        <f t="shared" si="21"/>
        <v>0</v>
      </c>
      <c r="AD78" s="18">
        <f t="shared" si="22"/>
        <v>0</v>
      </c>
      <c r="AE78" s="18" t="str">
        <f t="shared" si="16"/>
        <v/>
      </c>
      <c r="AF78" s="18">
        <f t="shared" si="23"/>
        <v>0</v>
      </c>
      <c r="AG78" s="18">
        <f t="shared" si="17"/>
        <v>0</v>
      </c>
    </row>
    <row r="79" spans="1:33" ht="25.4" customHeight="1" x14ac:dyDescent="0.2">
      <c r="A79" s="25">
        <f t="shared" si="14"/>
        <v>68</v>
      </c>
      <c r="B79" s="43" t="str">
        <f t="shared" si="18"/>
        <v/>
      </c>
      <c r="C79" s="22"/>
      <c r="D79" s="24" t="str">
        <f t="shared" si="19"/>
        <v/>
      </c>
      <c r="E79" s="24" t="str">
        <f t="shared" si="20"/>
        <v/>
      </c>
      <c r="F79" s="120"/>
      <c r="G79" s="120"/>
      <c r="H79" s="23"/>
      <c r="I79" s="24" t="str">
        <f t="shared" si="15"/>
        <v/>
      </c>
      <c r="J79" s="24" t="str">
        <f t="shared" si="13"/>
        <v/>
      </c>
      <c r="K79" s="24" t="str">
        <f>IF(J79="","",VLOOKUP(J79,※編集不可※選択項目!H:I,2,0))</f>
        <v/>
      </c>
      <c r="L79" s="23"/>
      <c r="M79" s="23"/>
      <c r="N79" s="23"/>
      <c r="O79" s="23"/>
      <c r="P79" s="23"/>
      <c r="Q79" s="23"/>
      <c r="R79" s="23"/>
      <c r="S79" s="133"/>
      <c r="T79" s="96"/>
      <c r="U79" s="122"/>
      <c r="V79" s="123"/>
      <c r="W79" s="104"/>
      <c r="X79" s="83"/>
      <c r="Y79" s="61"/>
      <c r="Z79" s="62"/>
      <c r="AA79" s="63"/>
      <c r="AC79" s="18">
        <f t="shared" si="21"/>
        <v>0</v>
      </c>
      <c r="AD79" s="18">
        <f t="shared" si="22"/>
        <v>0</v>
      </c>
      <c r="AE79" s="18" t="str">
        <f t="shared" si="16"/>
        <v/>
      </c>
      <c r="AF79" s="18">
        <f t="shared" si="23"/>
        <v>0</v>
      </c>
      <c r="AG79" s="18">
        <f t="shared" si="17"/>
        <v>0</v>
      </c>
    </row>
    <row r="80" spans="1:33" ht="25.4" customHeight="1" x14ac:dyDescent="0.2">
      <c r="A80" s="25">
        <f t="shared" si="14"/>
        <v>69</v>
      </c>
      <c r="B80" s="43" t="str">
        <f t="shared" si="18"/>
        <v/>
      </c>
      <c r="C80" s="22"/>
      <c r="D80" s="24" t="str">
        <f t="shared" si="19"/>
        <v/>
      </c>
      <c r="E80" s="24" t="str">
        <f t="shared" si="20"/>
        <v/>
      </c>
      <c r="F80" s="120"/>
      <c r="G80" s="120"/>
      <c r="H80" s="23"/>
      <c r="I80" s="24" t="str">
        <f t="shared" si="15"/>
        <v/>
      </c>
      <c r="J80" s="24" t="str">
        <f t="shared" si="13"/>
        <v/>
      </c>
      <c r="K80" s="24" t="str">
        <f>IF(J80="","",VLOOKUP(J80,※編集不可※選択項目!H:I,2,0))</f>
        <v/>
      </c>
      <c r="L80" s="23"/>
      <c r="M80" s="23"/>
      <c r="N80" s="23"/>
      <c r="O80" s="23"/>
      <c r="P80" s="23"/>
      <c r="Q80" s="23"/>
      <c r="R80" s="23"/>
      <c r="S80" s="133"/>
      <c r="T80" s="96"/>
      <c r="U80" s="122"/>
      <c r="V80" s="123"/>
      <c r="W80" s="104"/>
      <c r="X80" s="83"/>
      <c r="Y80" s="61"/>
      <c r="Z80" s="62"/>
      <c r="AA80" s="63"/>
      <c r="AC80" s="18">
        <f t="shared" si="21"/>
        <v>0</v>
      </c>
      <c r="AD80" s="18">
        <f t="shared" si="22"/>
        <v>0</v>
      </c>
      <c r="AE80" s="18" t="str">
        <f t="shared" si="16"/>
        <v/>
      </c>
      <c r="AF80" s="18">
        <f t="shared" si="23"/>
        <v>0</v>
      </c>
      <c r="AG80" s="18">
        <f t="shared" si="17"/>
        <v>0</v>
      </c>
    </row>
    <row r="81" spans="1:33" ht="25.4" customHeight="1" x14ac:dyDescent="0.2">
      <c r="A81" s="25">
        <f t="shared" si="14"/>
        <v>70</v>
      </c>
      <c r="B81" s="43" t="str">
        <f t="shared" si="18"/>
        <v/>
      </c>
      <c r="C81" s="22"/>
      <c r="D81" s="24" t="str">
        <f t="shared" si="19"/>
        <v/>
      </c>
      <c r="E81" s="24" t="str">
        <f t="shared" si="20"/>
        <v/>
      </c>
      <c r="F81" s="120"/>
      <c r="G81" s="120"/>
      <c r="H81" s="23"/>
      <c r="I81" s="24" t="str">
        <f t="shared" si="15"/>
        <v/>
      </c>
      <c r="J81" s="24" t="str">
        <f t="shared" si="13"/>
        <v/>
      </c>
      <c r="K81" s="24" t="str">
        <f>IF(J81="","",VLOOKUP(J81,※編集不可※選択項目!H:I,2,0))</f>
        <v/>
      </c>
      <c r="L81" s="23"/>
      <c r="M81" s="23"/>
      <c r="N81" s="23"/>
      <c r="O81" s="23"/>
      <c r="P81" s="23"/>
      <c r="Q81" s="23"/>
      <c r="R81" s="23"/>
      <c r="S81" s="133"/>
      <c r="T81" s="96"/>
      <c r="U81" s="122"/>
      <c r="V81" s="123"/>
      <c r="W81" s="104"/>
      <c r="X81" s="83"/>
      <c r="Y81" s="61"/>
      <c r="Z81" s="62"/>
      <c r="AA81" s="63"/>
      <c r="AC81" s="18">
        <f t="shared" si="21"/>
        <v>0</v>
      </c>
      <c r="AD81" s="18">
        <f t="shared" si="22"/>
        <v>0</v>
      </c>
      <c r="AE81" s="18" t="str">
        <f t="shared" si="16"/>
        <v/>
      </c>
      <c r="AF81" s="18">
        <f t="shared" si="23"/>
        <v>0</v>
      </c>
      <c r="AG81" s="18">
        <f t="shared" si="17"/>
        <v>0</v>
      </c>
    </row>
    <row r="82" spans="1:33" ht="25.4" customHeight="1" x14ac:dyDescent="0.2">
      <c r="A82" s="25">
        <f t="shared" si="14"/>
        <v>71</v>
      </c>
      <c r="B82" s="43" t="str">
        <f t="shared" si="18"/>
        <v/>
      </c>
      <c r="C82" s="22"/>
      <c r="D82" s="24" t="str">
        <f t="shared" si="19"/>
        <v/>
      </c>
      <c r="E82" s="24" t="str">
        <f t="shared" si="20"/>
        <v/>
      </c>
      <c r="F82" s="120"/>
      <c r="G82" s="120"/>
      <c r="H82" s="23"/>
      <c r="I82" s="24" t="str">
        <f t="shared" si="15"/>
        <v/>
      </c>
      <c r="J82" s="24" t="str">
        <f t="shared" si="13"/>
        <v/>
      </c>
      <c r="K82" s="24" t="str">
        <f>IF(J82="","",VLOOKUP(J82,※編集不可※選択項目!H:I,2,0))</f>
        <v/>
      </c>
      <c r="L82" s="23"/>
      <c r="M82" s="23"/>
      <c r="N82" s="23"/>
      <c r="O82" s="23"/>
      <c r="P82" s="23"/>
      <c r="Q82" s="23"/>
      <c r="R82" s="23"/>
      <c r="S82" s="133"/>
      <c r="T82" s="96"/>
      <c r="U82" s="122"/>
      <c r="V82" s="123"/>
      <c r="W82" s="104"/>
      <c r="X82" s="83"/>
      <c r="Y82" s="61"/>
      <c r="Z82" s="62"/>
      <c r="AA82" s="63"/>
      <c r="AC82" s="18">
        <f t="shared" si="21"/>
        <v>0</v>
      </c>
      <c r="AD82" s="18">
        <f t="shared" si="22"/>
        <v>0</v>
      </c>
      <c r="AE82" s="18" t="str">
        <f t="shared" si="16"/>
        <v/>
      </c>
      <c r="AF82" s="18">
        <f t="shared" si="23"/>
        <v>0</v>
      </c>
      <c r="AG82" s="18">
        <f t="shared" si="17"/>
        <v>0</v>
      </c>
    </row>
    <row r="83" spans="1:33" ht="25.4" customHeight="1" x14ac:dyDescent="0.2">
      <c r="A83" s="25">
        <f t="shared" si="14"/>
        <v>72</v>
      </c>
      <c r="B83" s="43" t="str">
        <f t="shared" si="18"/>
        <v/>
      </c>
      <c r="C83" s="22"/>
      <c r="D83" s="24" t="str">
        <f t="shared" si="19"/>
        <v/>
      </c>
      <c r="E83" s="24" t="str">
        <f t="shared" si="20"/>
        <v/>
      </c>
      <c r="F83" s="120"/>
      <c r="G83" s="120"/>
      <c r="H83" s="23"/>
      <c r="I83" s="24" t="str">
        <f t="shared" si="15"/>
        <v/>
      </c>
      <c r="J83" s="24" t="str">
        <f t="shared" si="13"/>
        <v/>
      </c>
      <c r="K83" s="24" t="str">
        <f>IF(J83="","",VLOOKUP(J83,※編集不可※選択項目!H:I,2,0))</f>
        <v/>
      </c>
      <c r="L83" s="23"/>
      <c r="M83" s="23"/>
      <c r="N83" s="23"/>
      <c r="O83" s="23"/>
      <c r="P83" s="23"/>
      <c r="Q83" s="23"/>
      <c r="R83" s="23"/>
      <c r="S83" s="133"/>
      <c r="T83" s="96"/>
      <c r="U83" s="122"/>
      <c r="V83" s="123"/>
      <c r="W83" s="104"/>
      <c r="X83" s="83"/>
      <c r="Y83" s="61"/>
      <c r="Z83" s="62"/>
      <c r="AA83" s="63"/>
      <c r="AC83" s="18">
        <f t="shared" si="21"/>
        <v>0</v>
      </c>
      <c r="AD83" s="18">
        <f t="shared" si="22"/>
        <v>0</v>
      </c>
      <c r="AE83" s="18" t="str">
        <f t="shared" si="16"/>
        <v/>
      </c>
      <c r="AF83" s="18">
        <f t="shared" si="23"/>
        <v>0</v>
      </c>
      <c r="AG83" s="18">
        <f t="shared" si="17"/>
        <v>0</v>
      </c>
    </row>
    <row r="84" spans="1:33" ht="25.4" customHeight="1" x14ac:dyDescent="0.2">
      <c r="A84" s="25">
        <f t="shared" si="14"/>
        <v>73</v>
      </c>
      <c r="B84" s="43" t="str">
        <f t="shared" si="18"/>
        <v/>
      </c>
      <c r="C84" s="22"/>
      <c r="D84" s="24" t="str">
        <f t="shared" si="19"/>
        <v/>
      </c>
      <c r="E84" s="24" t="str">
        <f t="shared" si="20"/>
        <v/>
      </c>
      <c r="F84" s="120"/>
      <c r="G84" s="120"/>
      <c r="H84" s="23"/>
      <c r="I84" s="24" t="str">
        <f t="shared" si="15"/>
        <v/>
      </c>
      <c r="J84" s="24" t="str">
        <f t="shared" si="13"/>
        <v/>
      </c>
      <c r="K84" s="24" t="str">
        <f>IF(J84="","",VLOOKUP(J84,※編集不可※選択項目!H:I,2,0))</f>
        <v/>
      </c>
      <c r="L84" s="23"/>
      <c r="M84" s="23"/>
      <c r="N84" s="23"/>
      <c r="O84" s="23"/>
      <c r="P84" s="23"/>
      <c r="Q84" s="23"/>
      <c r="R84" s="23"/>
      <c r="S84" s="133"/>
      <c r="T84" s="96"/>
      <c r="U84" s="122"/>
      <c r="V84" s="123"/>
      <c r="W84" s="104"/>
      <c r="X84" s="83"/>
      <c r="Y84" s="61"/>
      <c r="Z84" s="62"/>
      <c r="AA84" s="63"/>
      <c r="AC84" s="18">
        <f t="shared" si="21"/>
        <v>0</v>
      </c>
      <c r="AD84" s="18">
        <f t="shared" si="22"/>
        <v>0</v>
      </c>
      <c r="AE84" s="18" t="str">
        <f t="shared" si="16"/>
        <v/>
      </c>
      <c r="AF84" s="18">
        <f t="shared" si="23"/>
        <v>0</v>
      </c>
      <c r="AG84" s="18">
        <f t="shared" si="17"/>
        <v>0</v>
      </c>
    </row>
    <row r="85" spans="1:33" ht="25.4" customHeight="1" x14ac:dyDescent="0.2">
      <c r="A85" s="25">
        <f t="shared" si="14"/>
        <v>74</v>
      </c>
      <c r="B85" s="43" t="str">
        <f t="shared" si="18"/>
        <v/>
      </c>
      <c r="C85" s="22"/>
      <c r="D85" s="24" t="str">
        <f t="shared" si="19"/>
        <v/>
      </c>
      <c r="E85" s="24" t="str">
        <f t="shared" si="20"/>
        <v/>
      </c>
      <c r="F85" s="120"/>
      <c r="G85" s="120"/>
      <c r="H85" s="23"/>
      <c r="I85" s="24" t="str">
        <f t="shared" si="15"/>
        <v/>
      </c>
      <c r="J85" s="24" t="str">
        <f t="shared" si="13"/>
        <v/>
      </c>
      <c r="K85" s="24" t="str">
        <f>IF(J85="","",VLOOKUP(J85,※編集不可※選択項目!H:I,2,0))</f>
        <v/>
      </c>
      <c r="L85" s="23"/>
      <c r="M85" s="23"/>
      <c r="N85" s="23"/>
      <c r="O85" s="23"/>
      <c r="P85" s="23"/>
      <c r="Q85" s="23"/>
      <c r="R85" s="23"/>
      <c r="S85" s="133"/>
      <c r="T85" s="96"/>
      <c r="U85" s="122"/>
      <c r="V85" s="123"/>
      <c r="W85" s="104"/>
      <c r="X85" s="83"/>
      <c r="Y85" s="61"/>
      <c r="Z85" s="62"/>
      <c r="AA85" s="63"/>
      <c r="AC85" s="18">
        <f t="shared" si="21"/>
        <v>0</v>
      </c>
      <c r="AD85" s="18">
        <f t="shared" si="22"/>
        <v>0</v>
      </c>
      <c r="AE85" s="18" t="str">
        <f t="shared" si="16"/>
        <v/>
      </c>
      <c r="AF85" s="18">
        <f t="shared" si="23"/>
        <v>0</v>
      </c>
      <c r="AG85" s="18">
        <f t="shared" si="17"/>
        <v>0</v>
      </c>
    </row>
    <row r="86" spans="1:33" ht="25.4" customHeight="1" x14ac:dyDescent="0.2">
      <c r="A86" s="25">
        <f t="shared" si="14"/>
        <v>75</v>
      </c>
      <c r="B86" s="43" t="str">
        <f t="shared" si="18"/>
        <v/>
      </c>
      <c r="C86" s="22"/>
      <c r="D86" s="24" t="str">
        <f t="shared" si="19"/>
        <v/>
      </c>
      <c r="E86" s="24" t="str">
        <f t="shared" si="20"/>
        <v/>
      </c>
      <c r="F86" s="120"/>
      <c r="G86" s="120"/>
      <c r="H86" s="23"/>
      <c r="I86" s="24" t="str">
        <f t="shared" si="15"/>
        <v/>
      </c>
      <c r="J86" s="24" t="str">
        <f t="shared" si="13"/>
        <v/>
      </c>
      <c r="K86" s="24" t="str">
        <f>IF(J86="","",VLOOKUP(J86,※編集不可※選択項目!H:I,2,0))</f>
        <v/>
      </c>
      <c r="L86" s="23"/>
      <c r="M86" s="23"/>
      <c r="N86" s="23"/>
      <c r="O86" s="23"/>
      <c r="P86" s="23"/>
      <c r="Q86" s="23"/>
      <c r="R86" s="23"/>
      <c r="S86" s="133"/>
      <c r="T86" s="96"/>
      <c r="U86" s="122"/>
      <c r="V86" s="123"/>
      <c r="W86" s="104"/>
      <c r="X86" s="83"/>
      <c r="Y86" s="61"/>
      <c r="Z86" s="62"/>
      <c r="AA86" s="63"/>
      <c r="AC86" s="18">
        <f t="shared" si="21"/>
        <v>0</v>
      </c>
      <c r="AD86" s="18">
        <f t="shared" si="22"/>
        <v>0</v>
      </c>
      <c r="AE86" s="18" t="str">
        <f t="shared" si="16"/>
        <v/>
      </c>
      <c r="AF86" s="18">
        <f t="shared" si="23"/>
        <v>0</v>
      </c>
      <c r="AG86" s="18">
        <f t="shared" si="17"/>
        <v>0</v>
      </c>
    </row>
    <row r="87" spans="1:33" ht="25.4" customHeight="1" x14ac:dyDescent="0.2">
      <c r="A87" s="25">
        <f t="shared" si="14"/>
        <v>76</v>
      </c>
      <c r="B87" s="43" t="str">
        <f t="shared" si="18"/>
        <v/>
      </c>
      <c r="C87" s="22"/>
      <c r="D87" s="24" t="str">
        <f t="shared" si="19"/>
        <v/>
      </c>
      <c r="E87" s="24" t="str">
        <f t="shared" si="20"/>
        <v/>
      </c>
      <c r="F87" s="120"/>
      <c r="G87" s="120"/>
      <c r="H87" s="23"/>
      <c r="I87" s="24" t="str">
        <f t="shared" si="15"/>
        <v/>
      </c>
      <c r="J87" s="24" t="str">
        <f t="shared" si="13"/>
        <v/>
      </c>
      <c r="K87" s="24" t="str">
        <f>IF(J87="","",VLOOKUP(J87,※編集不可※選択項目!H:I,2,0))</f>
        <v/>
      </c>
      <c r="L87" s="23"/>
      <c r="M87" s="23"/>
      <c r="N87" s="23"/>
      <c r="O87" s="23"/>
      <c r="P87" s="23"/>
      <c r="Q87" s="23"/>
      <c r="R87" s="23"/>
      <c r="S87" s="133"/>
      <c r="T87" s="96"/>
      <c r="U87" s="122"/>
      <c r="V87" s="123"/>
      <c r="W87" s="104"/>
      <c r="X87" s="83"/>
      <c r="Y87" s="61"/>
      <c r="Z87" s="62"/>
      <c r="AA87" s="63"/>
      <c r="AC87" s="18">
        <f t="shared" si="21"/>
        <v>0</v>
      </c>
      <c r="AD87" s="18">
        <f t="shared" si="22"/>
        <v>0</v>
      </c>
      <c r="AE87" s="18" t="str">
        <f t="shared" si="16"/>
        <v/>
      </c>
      <c r="AF87" s="18">
        <f t="shared" si="23"/>
        <v>0</v>
      </c>
      <c r="AG87" s="18">
        <f t="shared" si="17"/>
        <v>0</v>
      </c>
    </row>
    <row r="88" spans="1:33" ht="25.4" customHeight="1" x14ac:dyDescent="0.2">
      <c r="A88" s="25">
        <f t="shared" si="14"/>
        <v>77</v>
      </c>
      <c r="B88" s="43" t="str">
        <f t="shared" si="18"/>
        <v/>
      </c>
      <c r="C88" s="22"/>
      <c r="D88" s="24" t="str">
        <f t="shared" si="19"/>
        <v/>
      </c>
      <c r="E88" s="24" t="str">
        <f t="shared" si="20"/>
        <v/>
      </c>
      <c r="F88" s="120"/>
      <c r="G88" s="120"/>
      <c r="H88" s="23"/>
      <c r="I88" s="24" t="str">
        <f t="shared" si="15"/>
        <v/>
      </c>
      <c r="J88" s="24" t="str">
        <f t="shared" si="13"/>
        <v/>
      </c>
      <c r="K88" s="24" t="str">
        <f>IF(J88="","",VLOOKUP(J88,※編集不可※選択項目!H:I,2,0))</f>
        <v/>
      </c>
      <c r="L88" s="23"/>
      <c r="M88" s="23"/>
      <c r="N88" s="23"/>
      <c r="O88" s="23"/>
      <c r="P88" s="23"/>
      <c r="Q88" s="23"/>
      <c r="R88" s="23"/>
      <c r="S88" s="133"/>
      <c r="T88" s="96"/>
      <c r="U88" s="122"/>
      <c r="V88" s="123"/>
      <c r="W88" s="104"/>
      <c r="X88" s="83"/>
      <c r="Y88" s="61"/>
      <c r="Z88" s="62"/>
      <c r="AA88" s="63"/>
      <c r="AC88" s="18">
        <f t="shared" si="21"/>
        <v>0</v>
      </c>
      <c r="AD88" s="18">
        <f t="shared" si="22"/>
        <v>0</v>
      </c>
      <c r="AE88" s="18" t="str">
        <f t="shared" si="16"/>
        <v/>
      </c>
      <c r="AF88" s="18">
        <f t="shared" si="23"/>
        <v>0</v>
      </c>
      <c r="AG88" s="18">
        <f t="shared" si="17"/>
        <v>0</v>
      </c>
    </row>
    <row r="89" spans="1:33" ht="25.4" customHeight="1" x14ac:dyDescent="0.2">
      <c r="A89" s="25">
        <f t="shared" si="14"/>
        <v>78</v>
      </c>
      <c r="B89" s="43" t="str">
        <f t="shared" si="18"/>
        <v/>
      </c>
      <c r="C89" s="22"/>
      <c r="D89" s="24" t="str">
        <f t="shared" si="19"/>
        <v/>
      </c>
      <c r="E89" s="24" t="str">
        <f t="shared" si="20"/>
        <v/>
      </c>
      <c r="F89" s="120"/>
      <c r="G89" s="120"/>
      <c r="H89" s="23"/>
      <c r="I89" s="24" t="str">
        <f t="shared" si="15"/>
        <v/>
      </c>
      <c r="J89" s="24" t="str">
        <f t="shared" si="13"/>
        <v/>
      </c>
      <c r="K89" s="24" t="str">
        <f>IF(J89="","",VLOOKUP(J89,※編集不可※選択項目!H:I,2,0))</f>
        <v/>
      </c>
      <c r="L89" s="23"/>
      <c r="M89" s="23"/>
      <c r="N89" s="23"/>
      <c r="O89" s="23"/>
      <c r="P89" s="23"/>
      <c r="Q89" s="23"/>
      <c r="R89" s="23"/>
      <c r="S89" s="133"/>
      <c r="T89" s="96"/>
      <c r="U89" s="122"/>
      <c r="V89" s="123"/>
      <c r="W89" s="104"/>
      <c r="X89" s="83"/>
      <c r="Y89" s="61"/>
      <c r="Z89" s="62"/>
      <c r="AA89" s="63"/>
      <c r="AC89" s="18">
        <f t="shared" si="21"/>
        <v>0</v>
      </c>
      <c r="AD89" s="18">
        <f t="shared" si="22"/>
        <v>0</v>
      </c>
      <c r="AE89" s="18" t="str">
        <f t="shared" si="16"/>
        <v/>
      </c>
      <c r="AF89" s="18">
        <f t="shared" si="23"/>
        <v>0</v>
      </c>
      <c r="AG89" s="18">
        <f t="shared" si="17"/>
        <v>0</v>
      </c>
    </row>
    <row r="90" spans="1:33" ht="25.4" customHeight="1" x14ac:dyDescent="0.2">
      <c r="A90" s="25">
        <f t="shared" si="14"/>
        <v>79</v>
      </c>
      <c r="B90" s="43" t="str">
        <f t="shared" si="18"/>
        <v/>
      </c>
      <c r="C90" s="22"/>
      <c r="D90" s="24" t="str">
        <f t="shared" si="19"/>
        <v/>
      </c>
      <c r="E90" s="24" t="str">
        <f t="shared" si="20"/>
        <v/>
      </c>
      <c r="F90" s="120"/>
      <c r="G90" s="120"/>
      <c r="H90" s="23"/>
      <c r="I90" s="24" t="str">
        <f t="shared" si="15"/>
        <v/>
      </c>
      <c r="J90" s="24" t="str">
        <f t="shared" si="13"/>
        <v/>
      </c>
      <c r="K90" s="24" t="str">
        <f>IF(J90="","",VLOOKUP(J90,※編集不可※選択項目!H:I,2,0))</f>
        <v/>
      </c>
      <c r="L90" s="23"/>
      <c r="M90" s="23"/>
      <c r="N90" s="23"/>
      <c r="O90" s="23"/>
      <c r="P90" s="23"/>
      <c r="Q90" s="23"/>
      <c r="R90" s="23"/>
      <c r="S90" s="133"/>
      <c r="T90" s="96"/>
      <c r="U90" s="122"/>
      <c r="V90" s="123"/>
      <c r="W90" s="104"/>
      <c r="X90" s="83"/>
      <c r="Y90" s="61"/>
      <c r="Z90" s="62"/>
      <c r="AA90" s="63"/>
      <c r="AC90" s="18">
        <f t="shared" si="21"/>
        <v>0</v>
      </c>
      <c r="AD90" s="18">
        <f t="shared" si="22"/>
        <v>0</v>
      </c>
      <c r="AE90" s="18" t="str">
        <f t="shared" si="16"/>
        <v/>
      </c>
      <c r="AF90" s="18">
        <f t="shared" si="23"/>
        <v>0</v>
      </c>
      <c r="AG90" s="18">
        <f t="shared" si="17"/>
        <v>0</v>
      </c>
    </row>
    <row r="91" spans="1:33" ht="25.4" customHeight="1" x14ac:dyDescent="0.2">
      <c r="A91" s="25">
        <f t="shared" si="14"/>
        <v>80</v>
      </c>
      <c r="B91" s="43" t="str">
        <f t="shared" si="18"/>
        <v/>
      </c>
      <c r="C91" s="22"/>
      <c r="D91" s="24" t="str">
        <f t="shared" si="19"/>
        <v/>
      </c>
      <c r="E91" s="24" t="str">
        <f t="shared" si="20"/>
        <v/>
      </c>
      <c r="F91" s="120"/>
      <c r="G91" s="120"/>
      <c r="H91" s="23"/>
      <c r="I91" s="24" t="str">
        <f t="shared" si="15"/>
        <v/>
      </c>
      <c r="J91" s="24" t="str">
        <f t="shared" si="13"/>
        <v/>
      </c>
      <c r="K91" s="24" t="str">
        <f>IF(J91="","",VLOOKUP(J91,※編集不可※選択項目!H:I,2,0))</f>
        <v/>
      </c>
      <c r="L91" s="23"/>
      <c r="M91" s="23"/>
      <c r="N91" s="23"/>
      <c r="O91" s="23"/>
      <c r="P91" s="23"/>
      <c r="Q91" s="23"/>
      <c r="R91" s="23"/>
      <c r="S91" s="133"/>
      <c r="T91" s="96"/>
      <c r="U91" s="122"/>
      <c r="V91" s="123"/>
      <c r="W91" s="104"/>
      <c r="X91" s="83"/>
      <c r="Y91" s="61"/>
      <c r="Z91" s="62"/>
      <c r="AA91" s="63"/>
      <c r="AC91" s="18">
        <f t="shared" si="21"/>
        <v>0</v>
      </c>
      <c r="AD91" s="18">
        <f t="shared" si="22"/>
        <v>0</v>
      </c>
      <c r="AE91" s="18" t="str">
        <f t="shared" si="16"/>
        <v/>
      </c>
      <c r="AF91" s="18">
        <f t="shared" si="23"/>
        <v>0</v>
      </c>
      <c r="AG91" s="18">
        <f t="shared" si="17"/>
        <v>0</v>
      </c>
    </row>
    <row r="92" spans="1:33" ht="25.4" customHeight="1" x14ac:dyDescent="0.2">
      <c r="A92" s="25">
        <f t="shared" si="14"/>
        <v>81</v>
      </c>
      <c r="B92" s="43" t="str">
        <f t="shared" si="18"/>
        <v/>
      </c>
      <c r="C92" s="22"/>
      <c r="D92" s="24" t="str">
        <f t="shared" si="19"/>
        <v/>
      </c>
      <c r="E92" s="24" t="str">
        <f t="shared" si="20"/>
        <v/>
      </c>
      <c r="F92" s="120"/>
      <c r="G92" s="120"/>
      <c r="H92" s="23"/>
      <c r="I92" s="24" t="str">
        <f t="shared" si="15"/>
        <v/>
      </c>
      <c r="J92" s="24" t="str">
        <f t="shared" si="13"/>
        <v/>
      </c>
      <c r="K92" s="24" t="str">
        <f>IF(J92="","",VLOOKUP(J92,※編集不可※選択項目!H:I,2,0))</f>
        <v/>
      </c>
      <c r="L92" s="23"/>
      <c r="M92" s="23"/>
      <c r="N92" s="23"/>
      <c r="O92" s="23"/>
      <c r="P92" s="23"/>
      <c r="Q92" s="23"/>
      <c r="R92" s="23"/>
      <c r="S92" s="133"/>
      <c r="T92" s="96"/>
      <c r="U92" s="122"/>
      <c r="V92" s="123"/>
      <c r="W92" s="104"/>
      <c r="X92" s="83"/>
      <c r="Y92" s="61"/>
      <c r="Z92" s="62"/>
      <c r="AA92" s="63"/>
      <c r="AC92" s="18">
        <f t="shared" si="21"/>
        <v>0</v>
      </c>
      <c r="AD92" s="18">
        <f t="shared" si="22"/>
        <v>0</v>
      </c>
      <c r="AE92" s="18" t="str">
        <f t="shared" si="16"/>
        <v/>
      </c>
      <c r="AF92" s="18">
        <f t="shared" si="23"/>
        <v>0</v>
      </c>
      <c r="AG92" s="18">
        <f t="shared" si="17"/>
        <v>0</v>
      </c>
    </row>
    <row r="93" spans="1:33" ht="25.4" customHeight="1" x14ac:dyDescent="0.2">
      <c r="A93" s="25">
        <f t="shared" si="14"/>
        <v>82</v>
      </c>
      <c r="B93" s="43" t="str">
        <f t="shared" si="18"/>
        <v/>
      </c>
      <c r="C93" s="22"/>
      <c r="D93" s="24" t="str">
        <f t="shared" si="19"/>
        <v/>
      </c>
      <c r="E93" s="24" t="str">
        <f t="shared" si="20"/>
        <v/>
      </c>
      <c r="F93" s="120"/>
      <c r="G93" s="120"/>
      <c r="H93" s="23"/>
      <c r="I93" s="24" t="str">
        <f t="shared" si="15"/>
        <v/>
      </c>
      <c r="J93" s="24" t="str">
        <f t="shared" si="13"/>
        <v/>
      </c>
      <c r="K93" s="24" t="str">
        <f>IF(J93="","",VLOOKUP(J93,※編集不可※選択項目!H:I,2,0))</f>
        <v/>
      </c>
      <c r="L93" s="23"/>
      <c r="M93" s="23"/>
      <c r="N93" s="23"/>
      <c r="O93" s="23"/>
      <c r="P93" s="23"/>
      <c r="Q93" s="23"/>
      <c r="R93" s="23"/>
      <c r="S93" s="133"/>
      <c r="T93" s="96"/>
      <c r="U93" s="122"/>
      <c r="V93" s="123"/>
      <c r="W93" s="104"/>
      <c r="X93" s="83"/>
      <c r="Y93" s="61"/>
      <c r="Z93" s="62"/>
      <c r="AA93" s="63"/>
      <c r="AC93" s="18">
        <f t="shared" si="21"/>
        <v>0</v>
      </c>
      <c r="AD93" s="18">
        <f t="shared" si="22"/>
        <v>0</v>
      </c>
      <c r="AE93" s="18" t="str">
        <f t="shared" si="16"/>
        <v/>
      </c>
      <c r="AF93" s="18">
        <f t="shared" si="23"/>
        <v>0</v>
      </c>
      <c r="AG93" s="18">
        <f t="shared" si="17"/>
        <v>0</v>
      </c>
    </row>
    <row r="94" spans="1:33" ht="25.4" customHeight="1" x14ac:dyDescent="0.2">
      <c r="A94" s="25">
        <f t="shared" si="14"/>
        <v>83</v>
      </c>
      <c r="B94" s="43" t="str">
        <f t="shared" si="18"/>
        <v/>
      </c>
      <c r="C94" s="22"/>
      <c r="D94" s="24" t="str">
        <f t="shared" si="19"/>
        <v/>
      </c>
      <c r="E94" s="24" t="str">
        <f t="shared" si="20"/>
        <v/>
      </c>
      <c r="F94" s="120"/>
      <c r="G94" s="120"/>
      <c r="H94" s="23"/>
      <c r="I94" s="24" t="str">
        <f t="shared" si="15"/>
        <v/>
      </c>
      <c r="J94" s="24" t="str">
        <f t="shared" si="13"/>
        <v/>
      </c>
      <c r="K94" s="24" t="str">
        <f>IF(J94="","",VLOOKUP(J94,※編集不可※選択項目!H:I,2,0))</f>
        <v/>
      </c>
      <c r="L94" s="23"/>
      <c r="M94" s="23"/>
      <c r="N94" s="23"/>
      <c r="O94" s="23"/>
      <c r="P94" s="23"/>
      <c r="Q94" s="23"/>
      <c r="R94" s="23"/>
      <c r="S94" s="133"/>
      <c r="T94" s="96"/>
      <c r="U94" s="122"/>
      <c r="V94" s="123"/>
      <c r="W94" s="104"/>
      <c r="X94" s="83"/>
      <c r="Y94" s="61"/>
      <c r="Z94" s="62"/>
      <c r="AA94" s="63"/>
      <c r="AC94" s="18">
        <f t="shared" si="21"/>
        <v>0</v>
      </c>
      <c r="AD94" s="18">
        <f t="shared" si="22"/>
        <v>0</v>
      </c>
      <c r="AE94" s="18" t="str">
        <f t="shared" si="16"/>
        <v/>
      </c>
      <c r="AF94" s="18">
        <f t="shared" si="23"/>
        <v>0</v>
      </c>
      <c r="AG94" s="18">
        <f t="shared" si="17"/>
        <v>0</v>
      </c>
    </row>
    <row r="95" spans="1:33" ht="25.4" customHeight="1" x14ac:dyDescent="0.2">
      <c r="A95" s="25">
        <f t="shared" si="14"/>
        <v>84</v>
      </c>
      <c r="B95" s="43" t="str">
        <f t="shared" si="18"/>
        <v/>
      </c>
      <c r="C95" s="22"/>
      <c r="D95" s="24" t="str">
        <f t="shared" si="19"/>
        <v/>
      </c>
      <c r="E95" s="24" t="str">
        <f t="shared" si="20"/>
        <v/>
      </c>
      <c r="F95" s="120"/>
      <c r="G95" s="120"/>
      <c r="H95" s="23"/>
      <c r="I95" s="24" t="str">
        <f t="shared" si="15"/>
        <v/>
      </c>
      <c r="J95" s="24" t="str">
        <f t="shared" si="13"/>
        <v/>
      </c>
      <c r="K95" s="24" t="str">
        <f>IF(J95="","",VLOOKUP(J95,※編集不可※選択項目!H:I,2,0))</f>
        <v/>
      </c>
      <c r="L95" s="23"/>
      <c r="M95" s="23"/>
      <c r="N95" s="23"/>
      <c r="O95" s="23"/>
      <c r="P95" s="23"/>
      <c r="Q95" s="23"/>
      <c r="R95" s="23"/>
      <c r="S95" s="133"/>
      <c r="T95" s="96"/>
      <c r="U95" s="122"/>
      <c r="V95" s="123"/>
      <c r="W95" s="104"/>
      <c r="X95" s="83"/>
      <c r="Y95" s="61"/>
      <c r="Z95" s="62"/>
      <c r="AA95" s="63"/>
      <c r="AC95" s="18">
        <f t="shared" si="21"/>
        <v>0</v>
      </c>
      <c r="AD95" s="18">
        <f t="shared" si="22"/>
        <v>0</v>
      </c>
      <c r="AE95" s="18" t="str">
        <f t="shared" si="16"/>
        <v/>
      </c>
      <c r="AF95" s="18">
        <f t="shared" si="23"/>
        <v>0</v>
      </c>
      <c r="AG95" s="18">
        <f t="shared" si="17"/>
        <v>0</v>
      </c>
    </row>
    <row r="96" spans="1:33" ht="25.4" customHeight="1" x14ac:dyDescent="0.2">
      <c r="A96" s="25">
        <f t="shared" si="14"/>
        <v>85</v>
      </c>
      <c r="B96" s="43" t="str">
        <f t="shared" si="18"/>
        <v/>
      </c>
      <c r="C96" s="22"/>
      <c r="D96" s="24" t="str">
        <f t="shared" si="19"/>
        <v/>
      </c>
      <c r="E96" s="24" t="str">
        <f t="shared" si="20"/>
        <v/>
      </c>
      <c r="F96" s="120"/>
      <c r="G96" s="120"/>
      <c r="H96" s="23"/>
      <c r="I96" s="24" t="str">
        <f t="shared" si="15"/>
        <v/>
      </c>
      <c r="J96" s="24" t="str">
        <f t="shared" si="13"/>
        <v/>
      </c>
      <c r="K96" s="24" t="str">
        <f>IF(J96="","",VLOOKUP(J96,※編集不可※選択項目!H:I,2,0))</f>
        <v/>
      </c>
      <c r="L96" s="23"/>
      <c r="M96" s="23"/>
      <c r="N96" s="23"/>
      <c r="O96" s="23"/>
      <c r="P96" s="23"/>
      <c r="Q96" s="23"/>
      <c r="R96" s="23"/>
      <c r="S96" s="133"/>
      <c r="T96" s="96"/>
      <c r="U96" s="122"/>
      <c r="V96" s="123"/>
      <c r="W96" s="104"/>
      <c r="X96" s="83"/>
      <c r="Y96" s="61"/>
      <c r="Z96" s="62"/>
      <c r="AA96" s="63"/>
      <c r="AC96" s="18">
        <f t="shared" si="21"/>
        <v>0</v>
      </c>
      <c r="AD96" s="18">
        <f t="shared" si="22"/>
        <v>0</v>
      </c>
      <c r="AE96" s="18" t="str">
        <f t="shared" si="16"/>
        <v/>
      </c>
      <c r="AF96" s="18">
        <f t="shared" si="23"/>
        <v>0</v>
      </c>
      <c r="AG96" s="18">
        <f t="shared" si="17"/>
        <v>0</v>
      </c>
    </row>
    <row r="97" spans="1:33" ht="25.4" customHeight="1" x14ac:dyDescent="0.2">
      <c r="A97" s="25">
        <f t="shared" si="14"/>
        <v>86</v>
      </c>
      <c r="B97" s="43" t="str">
        <f t="shared" si="18"/>
        <v/>
      </c>
      <c r="C97" s="22"/>
      <c r="D97" s="24" t="str">
        <f t="shared" si="19"/>
        <v/>
      </c>
      <c r="E97" s="24" t="str">
        <f t="shared" si="20"/>
        <v/>
      </c>
      <c r="F97" s="120"/>
      <c r="G97" s="120"/>
      <c r="H97" s="23"/>
      <c r="I97" s="24" t="str">
        <f t="shared" si="15"/>
        <v/>
      </c>
      <c r="J97" s="24" t="str">
        <f t="shared" si="13"/>
        <v/>
      </c>
      <c r="K97" s="24" t="str">
        <f>IF(J97="","",VLOOKUP(J97,※編集不可※選択項目!H:I,2,0))</f>
        <v/>
      </c>
      <c r="L97" s="23"/>
      <c r="M97" s="23"/>
      <c r="N97" s="23"/>
      <c r="O97" s="23"/>
      <c r="P97" s="23"/>
      <c r="Q97" s="23"/>
      <c r="R97" s="23"/>
      <c r="S97" s="133"/>
      <c r="T97" s="96"/>
      <c r="U97" s="122"/>
      <c r="V97" s="123"/>
      <c r="W97" s="104"/>
      <c r="X97" s="83"/>
      <c r="Y97" s="61"/>
      <c r="Z97" s="62"/>
      <c r="AA97" s="63"/>
      <c r="AC97" s="18">
        <f t="shared" si="21"/>
        <v>0</v>
      </c>
      <c r="AD97" s="18">
        <f t="shared" si="22"/>
        <v>0</v>
      </c>
      <c r="AE97" s="18" t="str">
        <f t="shared" si="16"/>
        <v/>
      </c>
      <c r="AF97" s="18">
        <f t="shared" si="23"/>
        <v>0</v>
      </c>
      <c r="AG97" s="18">
        <f t="shared" si="17"/>
        <v>0</v>
      </c>
    </row>
    <row r="98" spans="1:33" ht="25.4" customHeight="1" x14ac:dyDescent="0.2">
      <c r="A98" s="25">
        <f t="shared" si="14"/>
        <v>87</v>
      </c>
      <c r="B98" s="43" t="str">
        <f t="shared" si="18"/>
        <v/>
      </c>
      <c r="C98" s="22"/>
      <c r="D98" s="24" t="str">
        <f t="shared" si="19"/>
        <v/>
      </c>
      <c r="E98" s="24" t="str">
        <f t="shared" si="20"/>
        <v/>
      </c>
      <c r="F98" s="120"/>
      <c r="G98" s="120"/>
      <c r="H98" s="23"/>
      <c r="I98" s="24" t="str">
        <f t="shared" si="15"/>
        <v/>
      </c>
      <c r="J98" s="24" t="str">
        <f t="shared" si="13"/>
        <v/>
      </c>
      <c r="K98" s="24" t="str">
        <f>IF(J98="","",VLOOKUP(J98,※編集不可※選択項目!H:I,2,0))</f>
        <v/>
      </c>
      <c r="L98" s="23"/>
      <c r="M98" s="23"/>
      <c r="N98" s="23"/>
      <c r="O98" s="23"/>
      <c r="P98" s="23"/>
      <c r="Q98" s="23"/>
      <c r="R98" s="23"/>
      <c r="S98" s="133"/>
      <c r="T98" s="96"/>
      <c r="U98" s="122"/>
      <c r="V98" s="123"/>
      <c r="W98" s="104"/>
      <c r="X98" s="83"/>
      <c r="Y98" s="61"/>
      <c r="Z98" s="62"/>
      <c r="AA98" s="63"/>
      <c r="AC98" s="18">
        <f t="shared" si="21"/>
        <v>0</v>
      </c>
      <c r="AD98" s="18">
        <f t="shared" si="22"/>
        <v>0</v>
      </c>
      <c r="AE98" s="18" t="str">
        <f t="shared" si="16"/>
        <v/>
      </c>
      <c r="AF98" s="18">
        <f t="shared" si="23"/>
        <v>0</v>
      </c>
      <c r="AG98" s="18">
        <f t="shared" si="17"/>
        <v>0</v>
      </c>
    </row>
    <row r="99" spans="1:33" ht="25.4" customHeight="1" x14ac:dyDescent="0.2">
      <c r="A99" s="25">
        <f t="shared" si="14"/>
        <v>88</v>
      </c>
      <c r="B99" s="43" t="str">
        <f t="shared" si="18"/>
        <v/>
      </c>
      <c r="C99" s="22"/>
      <c r="D99" s="24" t="str">
        <f t="shared" si="19"/>
        <v/>
      </c>
      <c r="E99" s="24" t="str">
        <f t="shared" si="20"/>
        <v/>
      </c>
      <c r="F99" s="120"/>
      <c r="G99" s="120"/>
      <c r="H99" s="23"/>
      <c r="I99" s="24" t="str">
        <f t="shared" si="15"/>
        <v/>
      </c>
      <c r="J99" s="24" t="str">
        <f t="shared" si="13"/>
        <v/>
      </c>
      <c r="K99" s="24" t="str">
        <f>IF(J99="","",VLOOKUP(J99,※編集不可※選択項目!H:I,2,0))</f>
        <v/>
      </c>
      <c r="L99" s="23"/>
      <c r="M99" s="23"/>
      <c r="N99" s="23"/>
      <c r="O99" s="23"/>
      <c r="P99" s="23"/>
      <c r="Q99" s="23"/>
      <c r="R99" s="23"/>
      <c r="S99" s="133"/>
      <c r="T99" s="96"/>
      <c r="U99" s="122"/>
      <c r="V99" s="123"/>
      <c r="W99" s="104"/>
      <c r="X99" s="83"/>
      <c r="Y99" s="61"/>
      <c r="Z99" s="62"/>
      <c r="AA99" s="63"/>
      <c r="AC99" s="18">
        <f t="shared" si="21"/>
        <v>0</v>
      </c>
      <c r="AD99" s="18">
        <f t="shared" si="22"/>
        <v>0</v>
      </c>
      <c r="AE99" s="18" t="str">
        <f t="shared" si="16"/>
        <v/>
      </c>
      <c r="AF99" s="18">
        <f t="shared" si="23"/>
        <v>0</v>
      </c>
      <c r="AG99" s="18">
        <f t="shared" si="17"/>
        <v>0</v>
      </c>
    </row>
    <row r="100" spans="1:33" ht="25.4" customHeight="1" x14ac:dyDescent="0.2">
      <c r="A100" s="25">
        <f t="shared" si="14"/>
        <v>89</v>
      </c>
      <c r="B100" s="43" t="str">
        <f t="shared" si="18"/>
        <v/>
      </c>
      <c r="C100" s="22"/>
      <c r="D100" s="24" t="str">
        <f t="shared" si="19"/>
        <v/>
      </c>
      <c r="E100" s="24" t="str">
        <f t="shared" si="20"/>
        <v/>
      </c>
      <c r="F100" s="120"/>
      <c r="G100" s="120"/>
      <c r="H100" s="23"/>
      <c r="I100" s="24" t="str">
        <f t="shared" si="15"/>
        <v/>
      </c>
      <c r="J100" s="24" t="str">
        <f t="shared" si="13"/>
        <v/>
      </c>
      <c r="K100" s="24" t="str">
        <f>IF(J100="","",VLOOKUP(J100,※編集不可※選択項目!H:I,2,0))</f>
        <v/>
      </c>
      <c r="L100" s="23"/>
      <c r="M100" s="23"/>
      <c r="N100" s="23"/>
      <c r="O100" s="23"/>
      <c r="P100" s="23"/>
      <c r="Q100" s="23"/>
      <c r="R100" s="23"/>
      <c r="S100" s="133"/>
      <c r="T100" s="96"/>
      <c r="U100" s="122"/>
      <c r="V100" s="123"/>
      <c r="W100" s="104"/>
      <c r="X100" s="83"/>
      <c r="Y100" s="61"/>
      <c r="Z100" s="62"/>
      <c r="AA100" s="63"/>
      <c r="AC100" s="18">
        <f t="shared" si="21"/>
        <v>0</v>
      </c>
      <c r="AD100" s="18">
        <f t="shared" si="22"/>
        <v>0</v>
      </c>
      <c r="AE100" s="18" t="str">
        <f t="shared" si="16"/>
        <v/>
      </c>
      <c r="AF100" s="18">
        <f t="shared" si="23"/>
        <v>0</v>
      </c>
      <c r="AG100" s="18">
        <f t="shared" si="17"/>
        <v>0</v>
      </c>
    </row>
    <row r="101" spans="1:33" ht="25.4" customHeight="1" x14ac:dyDescent="0.2">
      <c r="A101" s="25">
        <f t="shared" si="14"/>
        <v>90</v>
      </c>
      <c r="B101" s="43" t="str">
        <f t="shared" si="18"/>
        <v/>
      </c>
      <c r="C101" s="22"/>
      <c r="D101" s="24" t="str">
        <f t="shared" si="19"/>
        <v/>
      </c>
      <c r="E101" s="24" t="str">
        <f t="shared" si="20"/>
        <v/>
      </c>
      <c r="F101" s="120"/>
      <c r="G101" s="120"/>
      <c r="H101" s="23"/>
      <c r="I101" s="24" t="str">
        <f t="shared" si="15"/>
        <v/>
      </c>
      <c r="J101" s="24" t="str">
        <f t="shared" si="13"/>
        <v/>
      </c>
      <c r="K101" s="24" t="str">
        <f>IF(J101="","",VLOOKUP(J101,※編集不可※選択項目!H:I,2,0))</f>
        <v/>
      </c>
      <c r="L101" s="23"/>
      <c r="M101" s="23"/>
      <c r="N101" s="23"/>
      <c r="O101" s="23"/>
      <c r="P101" s="23"/>
      <c r="Q101" s="23"/>
      <c r="R101" s="23"/>
      <c r="S101" s="133"/>
      <c r="T101" s="96"/>
      <c r="U101" s="122"/>
      <c r="V101" s="123"/>
      <c r="W101" s="104"/>
      <c r="X101" s="83"/>
      <c r="Y101" s="61"/>
      <c r="Z101" s="62"/>
      <c r="AA101" s="63"/>
      <c r="AC101" s="18">
        <f t="shared" si="21"/>
        <v>0</v>
      </c>
      <c r="AD101" s="18">
        <f t="shared" si="22"/>
        <v>0</v>
      </c>
      <c r="AE101" s="18" t="str">
        <f t="shared" si="16"/>
        <v/>
      </c>
      <c r="AF101" s="18">
        <f t="shared" si="23"/>
        <v>0</v>
      </c>
      <c r="AG101" s="18">
        <f t="shared" si="17"/>
        <v>0</v>
      </c>
    </row>
    <row r="102" spans="1:33" ht="25.4" customHeight="1" x14ac:dyDescent="0.2">
      <c r="A102" s="25">
        <f t="shared" si="14"/>
        <v>91</v>
      </c>
      <c r="B102" s="43" t="str">
        <f t="shared" si="18"/>
        <v/>
      </c>
      <c r="C102" s="22"/>
      <c r="D102" s="24" t="str">
        <f t="shared" si="19"/>
        <v/>
      </c>
      <c r="E102" s="24" t="str">
        <f t="shared" si="20"/>
        <v/>
      </c>
      <c r="F102" s="120"/>
      <c r="G102" s="120"/>
      <c r="H102" s="23"/>
      <c r="I102" s="24" t="str">
        <f t="shared" si="15"/>
        <v/>
      </c>
      <c r="J102" s="24" t="str">
        <f t="shared" si="13"/>
        <v/>
      </c>
      <c r="K102" s="24" t="str">
        <f>IF(J102="","",VLOOKUP(J102,※編集不可※選択項目!H:I,2,0))</f>
        <v/>
      </c>
      <c r="L102" s="23"/>
      <c r="M102" s="23"/>
      <c r="N102" s="23"/>
      <c r="O102" s="23"/>
      <c r="P102" s="23"/>
      <c r="Q102" s="23"/>
      <c r="R102" s="23"/>
      <c r="S102" s="133"/>
      <c r="T102" s="96"/>
      <c r="U102" s="122"/>
      <c r="V102" s="123"/>
      <c r="W102" s="104"/>
      <c r="X102" s="83"/>
      <c r="Y102" s="61"/>
      <c r="Z102" s="62"/>
      <c r="AA102" s="63"/>
      <c r="AC102" s="18">
        <f t="shared" si="21"/>
        <v>0</v>
      </c>
      <c r="AD102" s="18">
        <f t="shared" si="22"/>
        <v>0</v>
      </c>
      <c r="AE102" s="18" t="str">
        <f t="shared" si="16"/>
        <v/>
      </c>
      <c r="AF102" s="18">
        <f t="shared" si="23"/>
        <v>0</v>
      </c>
      <c r="AG102" s="18">
        <f t="shared" si="17"/>
        <v>0</v>
      </c>
    </row>
    <row r="103" spans="1:33" ht="25.4" customHeight="1" x14ac:dyDescent="0.2">
      <c r="A103" s="25">
        <f t="shared" si="14"/>
        <v>92</v>
      </c>
      <c r="B103" s="43" t="str">
        <f t="shared" si="18"/>
        <v/>
      </c>
      <c r="C103" s="22"/>
      <c r="D103" s="24" t="str">
        <f t="shared" si="19"/>
        <v/>
      </c>
      <c r="E103" s="24" t="str">
        <f t="shared" si="20"/>
        <v/>
      </c>
      <c r="F103" s="120"/>
      <c r="G103" s="120"/>
      <c r="H103" s="23"/>
      <c r="I103" s="24" t="str">
        <f t="shared" si="15"/>
        <v/>
      </c>
      <c r="J103" s="24" t="str">
        <f t="shared" si="13"/>
        <v/>
      </c>
      <c r="K103" s="24" t="str">
        <f>IF(J103="","",VLOOKUP(J103,※編集不可※選択項目!H:I,2,0))</f>
        <v/>
      </c>
      <c r="L103" s="23"/>
      <c r="M103" s="23"/>
      <c r="N103" s="23"/>
      <c r="O103" s="23"/>
      <c r="P103" s="23"/>
      <c r="Q103" s="23"/>
      <c r="R103" s="23"/>
      <c r="S103" s="133"/>
      <c r="T103" s="96"/>
      <c r="U103" s="122"/>
      <c r="V103" s="123"/>
      <c r="W103" s="104"/>
      <c r="X103" s="83"/>
      <c r="Y103" s="61"/>
      <c r="Z103" s="62"/>
      <c r="AA103" s="63"/>
      <c r="AC103" s="18">
        <f t="shared" si="21"/>
        <v>0</v>
      </c>
      <c r="AD103" s="18">
        <f t="shared" si="22"/>
        <v>0</v>
      </c>
      <c r="AE103" s="18" t="str">
        <f t="shared" si="16"/>
        <v/>
      </c>
      <c r="AF103" s="18">
        <f t="shared" si="23"/>
        <v>0</v>
      </c>
      <c r="AG103" s="18">
        <f t="shared" si="17"/>
        <v>0</v>
      </c>
    </row>
    <row r="104" spans="1:33" ht="25.4" customHeight="1" x14ac:dyDescent="0.2">
      <c r="A104" s="25">
        <f t="shared" si="14"/>
        <v>93</v>
      </c>
      <c r="B104" s="43" t="str">
        <f t="shared" si="18"/>
        <v/>
      </c>
      <c r="C104" s="22"/>
      <c r="D104" s="24" t="str">
        <f t="shared" si="19"/>
        <v/>
      </c>
      <c r="E104" s="24" t="str">
        <f t="shared" si="20"/>
        <v/>
      </c>
      <c r="F104" s="120"/>
      <c r="G104" s="120"/>
      <c r="H104" s="23"/>
      <c r="I104" s="24" t="str">
        <f t="shared" si="15"/>
        <v/>
      </c>
      <c r="J104" s="24" t="str">
        <f t="shared" si="13"/>
        <v/>
      </c>
      <c r="K104" s="24" t="str">
        <f>IF(J104="","",VLOOKUP(J104,※編集不可※選択項目!H:I,2,0))</f>
        <v/>
      </c>
      <c r="L104" s="23"/>
      <c r="M104" s="23"/>
      <c r="N104" s="23"/>
      <c r="O104" s="23"/>
      <c r="P104" s="23"/>
      <c r="Q104" s="23"/>
      <c r="R104" s="23"/>
      <c r="S104" s="133"/>
      <c r="T104" s="96"/>
      <c r="U104" s="122"/>
      <c r="V104" s="123"/>
      <c r="W104" s="104"/>
      <c r="X104" s="83"/>
      <c r="Y104" s="61"/>
      <c r="Z104" s="62"/>
      <c r="AA104" s="63"/>
      <c r="AC104" s="18">
        <f t="shared" si="21"/>
        <v>0</v>
      </c>
      <c r="AD104" s="18">
        <f t="shared" si="22"/>
        <v>0</v>
      </c>
      <c r="AE104" s="18" t="str">
        <f t="shared" si="16"/>
        <v/>
      </c>
      <c r="AF104" s="18">
        <f t="shared" si="23"/>
        <v>0</v>
      </c>
      <c r="AG104" s="18">
        <f t="shared" si="17"/>
        <v>0</v>
      </c>
    </row>
    <row r="105" spans="1:33" ht="25.4" customHeight="1" x14ac:dyDescent="0.2">
      <c r="A105" s="25">
        <f t="shared" si="14"/>
        <v>94</v>
      </c>
      <c r="B105" s="43" t="str">
        <f t="shared" si="18"/>
        <v/>
      </c>
      <c r="C105" s="22"/>
      <c r="D105" s="24" t="str">
        <f t="shared" si="19"/>
        <v/>
      </c>
      <c r="E105" s="24" t="str">
        <f t="shared" si="20"/>
        <v/>
      </c>
      <c r="F105" s="120"/>
      <c r="G105" s="120"/>
      <c r="H105" s="23"/>
      <c r="I105" s="24" t="str">
        <f t="shared" si="15"/>
        <v/>
      </c>
      <c r="J105" s="24" t="str">
        <f t="shared" si="13"/>
        <v/>
      </c>
      <c r="K105" s="24" t="str">
        <f>IF(J105="","",VLOOKUP(J105,※編集不可※選択項目!H:I,2,0))</f>
        <v/>
      </c>
      <c r="L105" s="23"/>
      <c r="M105" s="23"/>
      <c r="N105" s="23"/>
      <c r="O105" s="23"/>
      <c r="P105" s="23"/>
      <c r="Q105" s="23"/>
      <c r="R105" s="23"/>
      <c r="S105" s="133"/>
      <c r="T105" s="96"/>
      <c r="U105" s="122"/>
      <c r="V105" s="123"/>
      <c r="W105" s="104"/>
      <c r="X105" s="83"/>
      <c r="Y105" s="61"/>
      <c r="Z105" s="62"/>
      <c r="AA105" s="63"/>
      <c r="AC105" s="18">
        <f t="shared" si="21"/>
        <v>0</v>
      </c>
      <c r="AD105" s="18">
        <f t="shared" si="22"/>
        <v>0</v>
      </c>
      <c r="AE105" s="18" t="str">
        <f t="shared" si="16"/>
        <v/>
      </c>
      <c r="AF105" s="18">
        <f t="shared" si="23"/>
        <v>0</v>
      </c>
      <c r="AG105" s="18">
        <f t="shared" si="17"/>
        <v>0</v>
      </c>
    </row>
    <row r="106" spans="1:33" ht="25.4" customHeight="1" x14ac:dyDescent="0.2">
      <c r="A106" s="25">
        <f t="shared" si="14"/>
        <v>95</v>
      </c>
      <c r="B106" s="43" t="str">
        <f t="shared" si="18"/>
        <v/>
      </c>
      <c r="C106" s="22"/>
      <c r="D106" s="24" t="str">
        <f t="shared" si="19"/>
        <v/>
      </c>
      <c r="E106" s="24" t="str">
        <f t="shared" si="20"/>
        <v/>
      </c>
      <c r="F106" s="120"/>
      <c r="G106" s="120"/>
      <c r="H106" s="23"/>
      <c r="I106" s="24" t="str">
        <f t="shared" si="15"/>
        <v/>
      </c>
      <c r="J106" s="24" t="str">
        <f t="shared" si="13"/>
        <v/>
      </c>
      <c r="K106" s="24" t="str">
        <f>IF(J106="","",VLOOKUP(J106,※編集不可※選択項目!H:I,2,0))</f>
        <v/>
      </c>
      <c r="L106" s="23"/>
      <c r="M106" s="23"/>
      <c r="N106" s="23"/>
      <c r="O106" s="23"/>
      <c r="P106" s="23"/>
      <c r="Q106" s="23"/>
      <c r="R106" s="23"/>
      <c r="S106" s="133"/>
      <c r="T106" s="96"/>
      <c r="U106" s="122"/>
      <c r="V106" s="123"/>
      <c r="W106" s="104"/>
      <c r="X106" s="83"/>
      <c r="Y106" s="61"/>
      <c r="Z106" s="62"/>
      <c r="AA106" s="63"/>
      <c r="AC106" s="18">
        <f t="shared" si="21"/>
        <v>0</v>
      </c>
      <c r="AD106" s="18">
        <f t="shared" si="22"/>
        <v>0</v>
      </c>
      <c r="AE106" s="18" t="str">
        <f t="shared" si="16"/>
        <v/>
      </c>
      <c r="AF106" s="18">
        <f t="shared" si="23"/>
        <v>0</v>
      </c>
      <c r="AG106" s="18">
        <f t="shared" si="17"/>
        <v>0</v>
      </c>
    </row>
    <row r="107" spans="1:33" ht="25.4" customHeight="1" x14ac:dyDescent="0.2">
      <c r="A107" s="25">
        <f t="shared" si="14"/>
        <v>96</v>
      </c>
      <c r="B107" s="43" t="str">
        <f t="shared" si="18"/>
        <v/>
      </c>
      <c r="C107" s="22"/>
      <c r="D107" s="24" t="str">
        <f t="shared" si="19"/>
        <v/>
      </c>
      <c r="E107" s="24" t="str">
        <f t="shared" si="20"/>
        <v/>
      </c>
      <c r="F107" s="120"/>
      <c r="G107" s="120"/>
      <c r="H107" s="23"/>
      <c r="I107" s="24" t="str">
        <f t="shared" si="15"/>
        <v/>
      </c>
      <c r="J107" s="24" t="str">
        <f t="shared" si="13"/>
        <v/>
      </c>
      <c r="K107" s="24" t="str">
        <f>IF(J107="","",VLOOKUP(J107,※編集不可※選択項目!H:I,2,0))</f>
        <v/>
      </c>
      <c r="L107" s="23"/>
      <c r="M107" s="23"/>
      <c r="N107" s="23"/>
      <c r="O107" s="23"/>
      <c r="P107" s="23"/>
      <c r="Q107" s="23"/>
      <c r="R107" s="23"/>
      <c r="S107" s="133"/>
      <c r="T107" s="96"/>
      <c r="U107" s="122"/>
      <c r="V107" s="123"/>
      <c r="W107" s="104"/>
      <c r="X107" s="83"/>
      <c r="Y107" s="61"/>
      <c r="Z107" s="62"/>
      <c r="AA107" s="63"/>
      <c r="AC107" s="18">
        <f t="shared" si="21"/>
        <v>0</v>
      </c>
      <c r="AD107" s="18">
        <f t="shared" si="22"/>
        <v>0</v>
      </c>
      <c r="AE107" s="18" t="str">
        <f t="shared" si="16"/>
        <v/>
      </c>
      <c r="AF107" s="18">
        <f t="shared" si="23"/>
        <v>0</v>
      </c>
      <c r="AG107" s="18">
        <f t="shared" si="17"/>
        <v>0</v>
      </c>
    </row>
    <row r="108" spans="1:33" ht="25.4" customHeight="1" x14ac:dyDescent="0.2">
      <c r="A108" s="25">
        <f t="shared" si="14"/>
        <v>97</v>
      </c>
      <c r="B108" s="43" t="str">
        <f t="shared" si="18"/>
        <v/>
      </c>
      <c r="C108" s="22"/>
      <c r="D108" s="24" t="str">
        <f t="shared" si="19"/>
        <v/>
      </c>
      <c r="E108" s="24" t="str">
        <f t="shared" si="20"/>
        <v/>
      </c>
      <c r="F108" s="120"/>
      <c r="G108" s="120"/>
      <c r="H108" s="23"/>
      <c r="I108" s="24" t="str">
        <f t="shared" si="15"/>
        <v/>
      </c>
      <c r="J108" s="24" t="str">
        <f t="shared" si="13"/>
        <v/>
      </c>
      <c r="K108" s="24" t="str">
        <f>IF(J108="","",VLOOKUP(J108,※編集不可※選択項目!H:I,2,0))</f>
        <v/>
      </c>
      <c r="L108" s="23"/>
      <c r="M108" s="23"/>
      <c r="N108" s="23"/>
      <c r="O108" s="23"/>
      <c r="P108" s="23"/>
      <c r="Q108" s="23"/>
      <c r="R108" s="23"/>
      <c r="S108" s="133"/>
      <c r="T108" s="96"/>
      <c r="U108" s="122"/>
      <c r="V108" s="123"/>
      <c r="W108" s="104"/>
      <c r="X108" s="83"/>
      <c r="Y108" s="61"/>
      <c r="Z108" s="62"/>
      <c r="AA108" s="63"/>
      <c r="AC108" s="18">
        <f t="shared" si="21"/>
        <v>0</v>
      </c>
      <c r="AD108" s="18">
        <f t="shared" si="22"/>
        <v>0</v>
      </c>
      <c r="AE108" s="18" t="str">
        <f t="shared" si="16"/>
        <v/>
      </c>
      <c r="AF108" s="18">
        <f t="shared" si="23"/>
        <v>0</v>
      </c>
      <c r="AG108" s="18">
        <f t="shared" si="17"/>
        <v>0</v>
      </c>
    </row>
    <row r="109" spans="1:33" ht="25.4" customHeight="1" x14ac:dyDescent="0.2">
      <c r="A109" s="25">
        <f t="shared" si="14"/>
        <v>98</v>
      </c>
      <c r="B109" s="43" t="str">
        <f t="shared" si="18"/>
        <v/>
      </c>
      <c r="C109" s="22"/>
      <c r="D109" s="24" t="str">
        <f t="shared" si="19"/>
        <v/>
      </c>
      <c r="E109" s="24" t="str">
        <f t="shared" si="20"/>
        <v/>
      </c>
      <c r="F109" s="120"/>
      <c r="G109" s="120"/>
      <c r="H109" s="23"/>
      <c r="I109" s="24" t="str">
        <f t="shared" si="15"/>
        <v/>
      </c>
      <c r="J109" s="24" t="str">
        <f t="shared" si="13"/>
        <v/>
      </c>
      <c r="K109" s="24" t="str">
        <f>IF(J109="","",VLOOKUP(J109,※編集不可※選択項目!H:I,2,0))</f>
        <v/>
      </c>
      <c r="L109" s="23"/>
      <c r="M109" s="23"/>
      <c r="N109" s="23"/>
      <c r="O109" s="23"/>
      <c r="P109" s="23"/>
      <c r="Q109" s="23"/>
      <c r="R109" s="23"/>
      <c r="S109" s="133"/>
      <c r="T109" s="96"/>
      <c r="U109" s="122"/>
      <c r="V109" s="123"/>
      <c r="W109" s="104"/>
      <c r="X109" s="83"/>
      <c r="Y109" s="61"/>
      <c r="Z109" s="62"/>
      <c r="AA109" s="63"/>
      <c r="AC109" s="18">
        <f t="shared" si="21"/>
        <v>0</v>
      </c>
      <c r="AD109" s="18">
        <f t="shared" si="22"/>
        <v>0</v>
      </c>
      <c r="AE109" s="18" t="str">
        <f t="shared" si="16"/>
        <v/>
      </c>
      <c r="AF109" s="18">
        <f t="shared" si="23"/>
        <v>0</v>
      </c>
      <c r="AG109" s="18">
        <f t="shared" si="17"/>
        <v>0</v>
      </c>
    </row>
    <row r="110" spans="1:33" ht="25.4" customHeight="1" x14ac:dyDescent="0.2">
      <c r="A110" s="25">
        <f t="shared" si="14"/>
        <v>99</v>
      </c>
      <c r="B110" s="43" t="str">
        <f t="shared" si="18"/>
        <v/>
      </c>
      <c r="C110" s="22"/>
      <c r="D110" s="24" t="str">
        <f t="shared" si="19"/>
        <v/>
      </c>
      <c r="E110" s="24" t="str">
        <f t="shared" si="20"/>
        <v/>
      </c>
      <c r="F110" s="120"/>
      <c r="G110" s="120"/>
      <c r="H110" s="23"/>
      <c r="I110" s="24" t="str">
        <f t="shared" si="15"/>
        <v/>
      </c>
      <c r="J110" s="24" t="str">
        <f t="shared" si="13"/>
        <v/>
      </c>
      <c r="K110" s="24" t="str">
        <f>IF(J110="","",VLOOKUP(J110,※編集不可※選択項目!H:I,2,0))</f>
        <v/>
      </c>
      <c r="L110" s="23"/>
      <c r="M110" s="23"/>
      <c r="N110" s="23"/>
      <c r="O110" s="23"/>
      <c r="P110" s="23"/>
      <c r="Q110" s="23"/>
      <c r="R110" s="23"/>
      <c r="S110" s="133"/>
      <c r="T110" s="96"/>
      <c r="U110" s="122"/>
      <c r="V110" s="123"/>
      <c r="W110" s="104"/>
      <c r="X110" s="83"/>
      <c r="Y110" s="61"/>
      <c r="Z110" s="62"/>
      <c r="AA110" s="63"/>
      <c r="AC110" s="18">
        <f t="shared" si="21"/>
        <v>0</v>
      </c>
      <c r="AD110" s="18">
        <f t="shared" si="22"/>
        <v>0</v>
      </c>
      <c r="AE110" s="18" t="str">
        <f t="shared" si="16"/>
        <v/>
      </c>
      <c r="AF110" s="18">
        <f t="shared" si="23"/>
        <v>0</v>
      </c>
      <c r="AG110" s="18">
        <f t="shared" si="17"/>
        <v>0</v>
      </c>
    </row>
    <row r="111" spans="1:33" ht="25.4" customHeight="1" x14ac:dyDescent="0.2">
      <c r="A111" s="25">
        <f t="shared" si="14"/>
        <v>100</v>
      </c>
      <c r="B111" s="43" t="str">
        <f t="shared" si="18"/>
        <v/>
      </c>
      <c r="C111" s="22"/>
      <c r="D111" s="24" t="str">
        <f t="shared" si="19"/>
        <v/>
      </c>
      <c r="E111" s="24" t="str">
        <f t="shared" si="20"/>
        <v/>
      </c>
      <c r="F111" s="120"/>
      <c r="G111" s="120"/>
      <c r="H111" s="23"/>
      <c r="I111" s="24" t="str">
        <f t="shared" si="15"/>
        <v/>
      </c>
      <c r="J111" s="24" t="str">
        <f t="shared" si="13"/>
        <v/>
      </c>
      <c r="K111" s="24" t="str">
        <f>IF(J111="","",VLOOKUP(J111,※編集不可※選択項目!H:I,2,0))</f>
        <v/>
      </c>
      <c r="L111" s="23"/>
      <c r="M111" s="23"/>
      <c r="N111" s="23"/>
      <c r="O111" s="23"/>
      <c r="P111" s="23"/>
      <c r="Q111" s="23"/>
      <c r="R111" s="23"/>
      <c r="S111" s="133"/>
      <c r="T111" s="96"/>
      <c r="U111" s="122"/>
      <c r="V111" s="123"/>
      <c r="W111" s="104"/>
      <c r="X111" s="83"/>
      <c r="Y111" s="61"/>
      <c r="Z111" s="62"/>
      <c r="AA111" s="63"/>
      <c r="AC111" s="18">
        <f t="shared" si="21"/>
        <v>0</v>
      </c>
      <c r="AD111" s="18">
        <f t="shared" si="22"/>
        <v>0</v>
      </c>
      <c r="AE111" s="18" t="str">
        <f t="shared" si="16"/>
        <v/>
      </c>
      <c r="AF111" s="18">
        <f t="shared" si="23"/>
        <v>0</v>
      </c>
      <c r="AG111" s="18">
        <f t="shared" si="17"/>
        <v>0</v>
      </c>
    </row>
    <row r="112" spans="1:33" ht="25.4" customHeight="1" x14ac:dyDescent="0.2">
      <c r="A112" s="25">
        <f t="shared" si="14"/>
        <v>101</v>
      </c>
      <c r="B112" s="43" t="str">
        <f t="shared" si="18"/>
        <v/>
      </c>
      <c r="C112" s="22"/>
      <c r="D112" s="24" t="str">
        <f t="shared" si="19"/>
        <v/>
      </c>
      <c r="E112" s="24" t="str">
        <f t="shared" si="20"/>
        <v/>
      </c>
      <c r="F112" s="120"/>
      <c r="G112" s="120"/>
      <c r="H112" s="23"/>
      <c r="I112" s="24" t="str">
        <f t="shared" si="15"/>
        <v/>
      </c>
      <c r="J112" s="24" t="str">
        <f t="shared" si="13"/>
        <v/>
      </c>
      <c r="K112" s="24" t="str">
        <f>IF(J112="","",VLOOKUP(J112,※編集不可※選択項目!H:I,2,0))</f>
        <v/>
      </c>
      <c r="L112" s="23"/>
      <c r="M112" s="23"/>
      <c r="N112" s="23"/>
      <c r="O112" s="23"/>
      <c r="P112" s="23"/>
      <c r="Q112" s="23"/>
      <c r="R112" s="23"/>
      <c r="S112" s="133"/>
      <c r="T112" s="96"/>
      <c r="U112" s="122"/>
      <c r="V112" s="123"/>
      <c r="W112" s="104"/>
      <c r="X112" s="83"/>
      <c r="Y112" s="61"/>
      <c r="Z112" s="62"/>
      <c r="AA112" s="63"/>
      <c r="AC112" s="18">
        <f t="shared" si="21"/>
        <v>0</v>
      </c>
      <c r="AD112" s="18">
        <f t="shared" si="22"/>
        <v>0</v>
      </c>
      <c r="AE112" s="18" t="str">
        <f t="shared" si="16"/>
        <v/>
      </c>
      <c r="AF112" s="18">
        <f t="shared" si="23"/>
        <v>0</v>
      </c>
      <c r="AG112" s="18">
        <f t="shared" si="17"/>
        <v>0</v>
      </c>
    </row>
    <row r="113" spans="1:33" ht="25.4" customHeight="1" x14ac:dyDescent="0.2">
      <c r="A113" s="25">
        <f t="shared" si="14"/>
        <v>102</v>
      </c>
      <c r="B113" s="43" t="str">
        <f t="shared" si="18"/>
        <v/>
      </c>
      <c r="C113" s="22"/>
      <c r="D113" s="24" t="str">
        <f t="shared" si="19"/>
        <v/>
      </c>
      <c r="E113" s="24" t="str">
        <f t="shared" si="20"/>
        <v/>
      </c>
      <c r="F113" s="120"/>
      <c r="G113" s="120"/>
      <c r="H113" s="23"/>
      <c r="I113" s="24" t="str">
        <f t="shared" si="15"/>
        <v/>
      </c>
      <c r="J113" s="24" t="str">
        <f t="shared" si="13"/>
        <v/>
      </c>
      <c r="K113" s="24" t="str">
        <f>IF(J113="","",VLOOKUP(J113,※編集不可※選択項目!H:I,2,0))</f>
        <v/>
      </c>
      <c r="L113" s="23"/>
      <c r="M113" s="23"/>
      <c r="N113" s="23"/>
      <c r="O113" s="23"/>
      <c r="P113" s="23"/>
      <c r="Q113" s="23"/>
      <c r="R113" s="23"/>
      <c r="S113" s="133"/>
      <c r="T113" s="96"/>
      <c r="U113" s="122"/>
      <c r="V113" s="123"/>
      <c r="W113" s="104"/>
      <c r="X113" s="83"/>
      <c r="Y113" s="61"/>
      <c r="Z113" s="62"/>
      <c r="AA113" s="63"/>
      <c r="AC113" s="18">
        <f t="shared" si="21"/>
        <v>0</v>
      </c>
      <c r="AD113" s="18">
        <f t="shared" si="22"/>
        <v>0</v>
      </c>
      <c r="AE113" s="18" t="str">
        <f t="shared" si="16"/>
        <v/>
      </c>
      <c r="AF113" s="18">
        <f t="shared" si="23"/>
        <v>0</v>
      </c>
      <c r="AG113" s="18">
        <f t="shared" si="17"/>
        <v>0</v>
      </c>
    </row>
    <row r="114" spans="1:33" ht="25.4" customHeight="1" x14ac:dyDescent="0.2">
      <c r="A114" s="25">
        <f t="shared" si="14"/>
        <v>103</v>
      </c>
      <c r="B114" s="43" t="str">
        <f t="shared" si="18"/>
        <v/>
      </c>
      <c r="C114" s="22"/>
      <c r="D114" s="24" t="str">
        <f t="shared" si="19"/>
        <v/>
      </c>
      <c r="E114" s="24" t="str">
        <f t="shared" si="20"/>
        <v/>
      </c>
      <c r="F114" s="120"/>
      <c r="G114" s="120"/>
      <c r="H114" s="23"/>
      <c r="I114" s="24" t="str">
        <f t="shared" si="15"/>
        <v/>
      </c>
      <c r="J114" s="24" t="str">
        <f t="shared" si="13"/>
        <v/>
      </c>
      <c r="K114" s="24" t="str">
        <f>IF(J114="","",VLOOKUP(J114,※編集不可※選択項目!H:I,2,0))</f>
        <v/>
      </c>
      <c r="L114" s="23"/>
      <c r="M114" s="23"/>
      <c r="N114" s="23"/>
      <c r="O114" s="23"/>
      <c r="P114" s="23"/>
      <c r="Q114" s="23"/>
      <c r="R114" s="23"/>
      <c r="S114" s="133"/>
      <c r="T114" s="96"/>
      <c r="U114" s="122"/>
      <c r="V114" s="123"/>
      <c r="W114" s="104"/>
      <c r="X114" s="83"/>
      <c r="Y114" s="61"/>
      <c r="Z114" s="62"/>
      <c r="AA114" s="63"/>
      <c r="AC114" s="18">
        <f t="shared" si="21"/>
        <v>0</v>
      </c>
      <c r="AD114" s="18">
        <f t="shared" si="22"/>
        <v>0</v>
      </c>
      <c r="AE114" s="18" t="str">
        <f t="shared" si="16"/>
        <v/>
      </c>
      <c r="AF114" s="18">
        <f t="shared" si="23"/>
        <v>0</v>
      </c>
      <c r="AG114" s="18">
        <f t="shared" si="17"/>
        <v>0</v>
      </c>
    </row>
    <row r="115" spans="1:33" ht="25.4" customHeight="1" x14ac:dyDescent="0.2">
      <c r="A115" s="25">
        <f t="shared" si="14"/>
        <v>104</v>
      </c>
      <c r="B115" s="43" t="str">
        <f t="shared" si="18"/>
        <v/>
      </c>
      <c r="C115" s="22"/>
      <c r="D115" s="24" t="str">
        <f t="shared" si="19"/>
        <v/>
      </c>
      <c r="E115" s="24" t="str">
        <f t="shared" si="20"/>
        <v/>
      </c>
      <c r="F115" s="120"/>
      <c r="G115" s="120"/>
      <c r="H115" s="23"/>
      <c r="I115" s="24" t="str">
        <f t="shared" si="15"/>
        <v/>
      </c>
      <c r="J115" s="24" t="str">
        <f t="shared" si="13"/>
        <v/>
      </c>
      <c r="K115" s="24" t="str">
        <f>IF(J115="","",VLOOKUP(J115,※編集不可※選択項目!H:I,2,0))</f>
        <v/>
      </c>
      <c r="L115" s="23"/>
      <c r="M115" s="23"/>
      <c r="N115" s="23"/>
      <c r="O115" s="23"/>
      <c r="P115" s="23"/>
      <c r="Q115" s="23"/>
      <c r="R115" s="23"/>
      <c r="S115" s="133"/>
      <c r="T115" s="96"/>
      <c r="U115" s="122"/>
      <c r="V115" s="123"/>
      <c r="W115" s="104"/>
      <c r="X115" s="83"/>
      <c r="Y115" s="61"/>
      <c r="Z115" s="62"/>
      <c r="AA115" s="63"/>
      <c r="AC115" s="18">
        <f t="shared" si="21"/>
        <v>0</v>
      </c>
      <c r="AD115" s="18">
        <f t="shared" si="22"/>
        <v>0</v>
      </c>
      <c r="AE115" s="18" t="str">
        <f t="shared" si="16"/>
        <v/>
      </c>
      <c r="AF115" s="18">
        <f t="shared" si="23"/>
        <v>0</v>
      </c>
      <c r="AG115" s="18">
        <f t="shared" si="17"/>
        <v>0</v>
      </c>
    </row>
    <row r="116" spans="1:33" ht="25.4" customHeight="1" x14ac:dyDescent="0.2">
      <c r="A116" s="25">
        <f t="shared" si="14"/>
        <v>105</v>
      </c>
      <c r="B116" s="43" t="str">
        <f t="shared" si="18"/>
        <v/>
      </c>
      <c r="C116" s="22"/>
      <c r="D116" s="24" t="str">
        <f t="shared" si="19"/>
        <v/>
      </c>
      <c r="E116" s="24" t="str">
        <f t="shared" si="20"/>
        <v/>
      </c>
      <c r="F116" s="120"/>
      <c r="G116" s="120"/>
      <c r="H116" s="23"/>
      <c r="I116" s="24" t="str">
        <f t="shared" si="15"/>
        <v/>
      </c>
      <c r="J116" s="24" t="str">
        <f t="shared" si="13"/>
        <v/>
      </c>
      <c r="K116" s="24" t="str">
        <f>IF(J116="","",VLOOKUP(J116,※編集不可※選択項目!H:I,2,0))</f>
        <v/>
      </c>
      <c r="L116" s="23"/>
      <c r="M116" s="23"/>
      <c r="N116" s="23"/>
      <c r="O116" s="23"/>
      <c r="P116" s="23"/>
      <c r="Q116" s="23"/>
      <c r="R116" s="23"/>
      <c r="S116" s="133"/>
      <c r="T116" s="96"/>
      <c r="U116" s="122"/>
      <c r="V116" s="123"/>
      <c r="W116" s="104"/>
      <c r="X116" s="83"/>
      <c r="Y116" s="61"/>
      <c r="Z116" s="62"/>
      <c r="AA116" s="63"/>
      <c r="AC116" s="18">
        <f t="shared" si="21"/>
        <v>0</v>
      </c>
      <c r="AD116" s="18">
        <f t="shared" si="22"/>
        <v>0</v>
      </c>
      <c r="AE116" s="18" t="str">
        <f t="shared" si="16"/>
        <v/>
      </c>
      <c r="AF116" s="18">
        <f t="shared" si="23"/>
        <v>0</v>
      </c>
      <c r="AG116" s="18">
        <f t="shared" si="17"/>
        <v>0</v>
      </c>
    </row>
    <row r="117" spans="1:33" ht="25.4" customHeight="1" x14ac:dyDescent="0.2">
      <c r="A117" s="25">
        <f t="shared" si="14"/>
        <v>106</v>
      </c>
      <c r="B117" s="43" t="str">
        <f t="shared" si="18"/>
        <v/>
      </c>
      <c r="C117" s="22"/>
      <c r="D117" s="24" t="str">
        <f t="shared" si="19"/>
        <v/>
      </c>
      <c r="E117" s="24" t="str">
        <f t="shared" si="20"/>
        <v/>
      </c>
      <c r="F117" s="120"/>
      <c r="G117" s="120"/>
      <c r="H117" s="23"/>
      <c r="I117" s="24" t="str">
        <f t="shared" si="15"/>
        <v/>
      </c>
      <c r="J117" s="24" t="str">
        <f t="shared" si="13"/>
        <v/>
      </c>
      <c r="K117" s="24" t="str">
        <f>IF(J117="","",VLOOKUP(J117,※編集不可※選択項目!H:I,2,0))</f>
        <v/>
      </c>
      <c r="L117" s="23"/>
      <c r="M117" s="23"/>
      <c r="N117" s="23"/>
      <c r="O117" s="23"/>
      <c r="P117" s="23"/>
      <c r="Q117" s="23"/>
      <c r="R117" s="23"/>
      <c r="S117" s="133"/>
      <c r="T117" s="96"/>
      <c r="U117" s="122"/>
      <c r="V117" s="123"/>
      <c r="W117" s="104"/>
      <c r="X117" s="83"/>
      <c r="Y117" s="61"/>
      <c r="Z117" s="62"/>
      <c r="AA117" s="63"/>
      <c r="AC117" s="18">
        <f t="shared" si="21"/>
        <v>0</v>
      </c>
      <c r="AD117" s="18">
        <f t="shared" si="22"/>
        <v>0</v>
      </c>
      <c r="AE117" s="18" t="str">
        <f t="shared" si="16"/>
        <v/>
      </c>
      <c r="AF117" s="18">
        <f t="shared" si="23"/>
        <v>0</v>
      </c>
      <c r="AG117" s="18">
        <f t="shared" si="17"/>
        <v>0</v>
      </c>
    </row>
    <row r="118" spans="1:33" ht="25.4" customHeight="1" x14ac:dyDescent="0.2">
      <c r="A118" s="25">
        <f t="shared" si="14"/>
        <v>107</v>
      </c>
      <c r="B118" s="43" t="str">
        <f t="shared" si="18"/>
        <v/>
      </c>
      <c r="C118" s="22"/>
      <c r="D118" s="24" t="str">
        <f t="shared" si="19"/>
        <v/>
      </c>
      <c r="E118" s="24" t="str">
        <f t="shared" si="20"/>
        <v/>
      </c>
      <c r="F118" s="120"/>
      <c r="G118" s="120"/>
      <c r="H118" s="23"/>
      <c r="I118" s="24" t="str">
        <f t="shared" si="15"/>
        <v/>
      </c>
      <c r="J118" s="24" t="str">
        <f t="shared" si="13"/>
        <v/>
      </c>
      <c r="K118" s="24" t="str">
        <f>IF(J118="","",VLOOKUP(J118,※編集不可※選択項目!H:I,2,0))</f>
        <v/>
      </c>
      <c r="L118" s="23"/>
      <c r="M118" s="23"/>
      <c r="N118" s="23"/>
      <c r="O118" s="23"/>
      <c r="P118" s="23"/>
      <c r="Q118" s="23"/>
      <c r="R118" s="23"/>
      <c r="S118" s="133"/>
      <c r="T118" s="96"/>
      <c r="U118" s="122"/>
      <c r="V118" s="123"/>
      <c r="W118" s="104"/>
      <c r="X118" s="83"/>
      <c r="Y118" s="61"/>
      <c r="Z118" s="62"/>
      <c r="AA118" s="63"/>
      <c r="AC118" s="18">
        <f t="shared" si="21"/>
        <v>0</v>
      </c>
      <c r="AD118" s="18">
        <f t="shared" si="22"/>
        <v>0</v>
      </c>
      <c r="AE118" s="18" t="str">
        <f t="shared" si="16"/>
        <v/>
      </c>
      <c r="AF118" s="18">
        <f t="shared" si="23"/>
        <v>0</v>
      </c>
      <c r="AG118" s="18">
        <f t="shared" si="17"/>
        <v>0</v>
      </c>
    </row>
    <row r="119" spans="1:33" ht="25.4" customHeight="1" x14ac:dyDescent="0.2">
      <c r="A119" s="25">
        <f t="shared" si="14"/>
        <v>108</v>
      </c>
      <c r="B119" s="43" t="str">
        <f t="shared" si="18"/>
        <v/>
      </c>
      <c r="C119" s="22"/>
      <c r="D119" s="24" t="str">
        <f t="shared" si="19"/>
        <v/>
      </c>
      <c r="E119" s="24" t="str">
        <f t="shared" si="20"/>
        <v/>
      </c>
      <c r="F119" s="120"/>
      <c r="G119" s="120"/>
      <c r="H119" s="23"/>
      <c r="I119" s="24" t="str">
        <f t="shared" si="15"/>
        <v/>
      </c>
      <c r="J119" s="24" t="str">
        <f t="shared" si="13"/>
        <v/>
      </c>
      <c r="K119" s="24" t="str">
        <f>IF(J119="","",VLOOKUP(J119,※編集不可※選択項目!H:I,2,0))</f>
        <v/>
      </c>
      <c r="L119" s="23"/>
      <c r="M119" s="23"/>
      <c r="N119" s="23"/>
      <c r="O119" s="23"/>
      <c r="P119" s="23"/>
      <c r="Q119" s="23"/>
      <c r="R119" s="23"/>
      <c r="S119" s="133"/>
      <c r="T119" s="96"/>
      <c r="U119" s="122"/>
      <c r="V119" s="123"/>
      <c r="W119" s="104"/>
      <c r="X119" s="83"/>
      <c r="Y119" s="61"/>
      <c r="Z119" s="62"/>
      <c r="AA119" s="63"/>
      <c r="AC119" s="18">
        <f t="shared" si="21"/>
        <v>0</v>
      </c>
      <c r="AD119" s="18">
        <f t="shared" si="22"/>
        <v>0</v>
      </c>
      <c r="AE119" s="18" t="str">
        <f t="shared" si="16"/>
        <v/>
      </c>
      <c r="AF119" s="18">
        <f t="shared" si="23"/>
        <v>0</v>
      </c>
      <c r="AG119" s="18">
        <f t="shared" si="17"/>
        <v>0</v>
      </c>
    </row>
    <row r="120" spans="1:33" ht="25.4" customHeight="1" x14ac:dyDescent="0.2">
      <c r="A120" s="25">
        <f t="shared" si="14"/>
        <v>109</v>
      </c>
      <c r="B120" s="43" t="str">
        <f t="shared" si="18"/>
        <v/>
      </c>
      <c r="C120" s="22"/>
      <c r="D120" s="24" t="str">
        <f t="shared" si="19"/>
        <v/>
      </c>
      <c r="E120" s="24" t="str">
        <f t="shared" si="20"/>
        <v/>
      </c>
      <c r="F120" s="120"/>
      <c r="G120" s="120"/>
      <c r="H120" s="23"/>
      <c r="I120" s="24" t="str">
        <f t="shared" si="15"/>
        <v/>
      </c>
      <c r="J120" s="24" t="str">
        <f t="shared" si="13"/>
        <v/>
      </c>
      <c r="K120" s="24" t="str">
        <f>IF(J120="","",VLOOKUP(J120,※編集不可※選択項目!H:I,2,0))</f>
        <v/>
      </c>
      <c r="L120" s="23"/>
      <c r="M120" s="23"/>
      <c r="N120" s="23"/>
      <c r="O120" s="23"/>
      <c r="P120" s="23"/>
      <c r="Q120" s="23"/>
      <c r="R120" s="23"/>
      <c r="S120" s="133"/>
      <c r="T120" s="96"/>
      <c r="U120" s="122"/>
      <c r="V120" s="123"/>
      <c r="W120" s="104"/>
      <c r="X120" s="83"/>
      <c r="Y120" s="61"/>
      <c r="Z120" s="62"/>
      <c r="AA120" s="63"/>
      <c r="AC120" s="18">
        <f t="shared" si="21"/>
        <v>0</v>
      </c>
      <c r="AD120" s="18">
        <f t="shared" si="22"/>
        <v>0</v>
      </c>
      <c r="AE120" s="18" t="str">
        <f t="shared" si="16"/>
        <v/>
      </c>
      <c r="AF120" s="18">
        <f t="shared" si="23"/>
        <v>0</v>
      </c>
      <c r="AG120" s="18">
        <f t="shared" si="17"/>
        <v>0</v>
      </c>
    </row>
    <row r="121" spans="1:33" ht="25.4" customHeight="1" x14ac:dyDescent="0.2">
      <c r="A121" s="25">
        <f t="shared" si="14"/>
        <v>110</v>
      </c>
      <c r="B121" s="43" t="str">
        <f t="shared" si="18"/>
        <v/>
      </c>
      <c r="C121" s="22"/>
      <c r="D121" s="24" t="str">
        <f t="shared" si="19"/>
        <v/>
      </c>
      <c r="E121" s="24" t="str">
        <f t="shared" si="20"/>
        <v/>
      </c>
      <c r="F121" s="120"/>
      <c r="G121" s="120"/>
      <c r="H121" s="23"/>
      <c r="I121" s="24" t="str">
        <f t="shared" si="15"/>
        <v/>
      </c>
      <c r="J121" s="24" t="str">
        <f t="shared" si="13"/>
        <v/>
      </c>
      <c r="K121" s="24" t="str">
        <f>IF(J121="","",VLOOKUP(J121,※編集不可※選択項目!H:I,2,0))</f>
        <v/>
      </c>
      <c r="L121" s="23"/>
      <c r="M121" s="23"/>
      <c r="N121" s="23"/>
      <c r="O121" s="23"/>
      <c r="P121" s="23"/>
      <c r="Q121" s="23"/>
      <c r="R121" s="23"/>
      <c r="S121" s="133"/>
      <c r="T121" s="96"/>
      <c r="U121" s="122"/>
      <c r="V121" s="123"/>
      <c r="W121" s="104"/>
      <c r="X121" s="83"/>
      <c r="Y121" s="61"/>
      <c r="Z121" s="62"/>
      <c r="AA121" s="63"/>
      <c r="AC121" s="18">
        <f t="shared" si="21"/>
        <v>0</v>
      </c>
      <c r="AD121" s="18">
        <f t="shared" si="22"/>
        <v>0</v>
      </c>
      <c r="AE121" s="18" t="str">
        <f t="shared" si="16"/>
        <v/>
      </c>
      <c r="AF121" s="18">
        <f t="shared" si="23"/>
        <v>0</v>
      </c>
      <c r="AG121" s="18">
        <f t="shared" si="17"/>
        <v>0</v>
      </c>
    </row>
    <row r="122" spans="1:33" ht="25.4" customHeight="1" x14ac:dyDescent="0.2">
      <c r="A122" s="25">
        <f t="shared" si="14"/>
        <v>111</v>
      </c>
      <c r="B122" s="43" t="str">
        <f t="shared" si="18"/>
        <v/>
      </c>
      <c r="C122" s="22"/>
      <c r="D122" s="24" t="str">
        <f t="shared" si="19"/>
        <v/>
      </c>
      <c r="E122" s="24" t="str">
        <f t="shared" si="20"/>
        <v/>
      </c>
      <c r="F122" s="120"/>
      <c r="G122" s="120"/>
      <c r="H122" s="23"/>
      <c r="I122" s="24" t="str">
        <f t="shared" si="15"/>
        <v/>
      </c>
      <c r="J122" s="24" t="str">
        <f t="shared" si="13"/>
        <v/>
      </c>
      <c r="K122" s="24" t="str">
        <f>IF(J122="","",VLOOKUP(J122,※編集不可※選択項目!H:I,2,0))</f>
        <v/>
      </c>
      <c r="L122" s="23"/>
      <c r="M122" s="23"/>
      <c r="N122" s="23"/>
      <c r="O122" s="23"/>
      <c r="P122" s="23"/>
      <c r="Q122" s="23"/>
      <c r="R122" s="23"/>
      <c r="S122" s="133"/>
      <c r="T122" s="96"/>
      <c r="U122" s="122"/>
      <c r="V122" s="123"/>
      <c r="W122" s="104"/>
      <c r="X122" s="83"/>
      <c r="Y122" s="61"/>
      <c r="Z122" s="62"/>
      <c r="AA122" s="63"/>
      <c r="AC122" s="18">
        <f t="shared" si="21"/>
        <v>0</v>
      </c>
      <c r="AD122" s="18">
        <f t="shared" si="22"/>
        <v>0</v>
      </c>
      <c r="AE122" s="18" t="str">
        <f t="shared" si="16"/>
        <v/>
      </c>
      <c r="AF122" s="18">
        <f t="shared" si="23"/>
        <v>0</v>
      </c>
      <c r="AG122" s="18">
        <f t="shared" si="17"/>
        <v>0</v>
      </c>
    </row>
    <row r="123" spans="1:33" ht="25.4" customHeight="1" x14ac:dyDescent="0.2">
      <c r="A123" s="25">
        <f t="shared" si="14"/>
        <v>112</v>
      </c>
      <c r="B123" s="43" t="str">
        <f t="shared" si="18"/>
        <v/>
      </c>
      <c r="C123" s="22"/>
      <c r="D123" s="24" t="str">
        <f t="shared" si="19"/>
        <v/>
      </c>
      <c r="E123" s="24" t="str">
        <f t="shared" si="20"/>
        <v/>
      </c>
      <c r="F123" s="120"/>
      <c r="G123" s="120"/>
      <c r="H123" s="23"/>
      <c r="I123" s="24" t="str">
        <f t="shared" si="15"/>
        <v/>
      </c>
      <c r="J123" s="24" t="str">
        <f t="shared" si="13"/>
        <v/>
      </c>
      <c r="K123" s="24" t="str">
        <f>IF(J123="","",VLOOKUP(J123,※編集不可※選択項目!H:I,2,0))</f>
        <v/>
      </c>
      <c r="L123" s="23"/>
      <c r="M123" s="23"/>
      <c r="N123" s="23"/>
      <c r="O123" s="23"/>
      <c r="P123" s="23"/>
      <c r="Q123" s="23"/>
      <c r="R123" s="23"/>
      <c r="S123" s="133"/>
      <c r="T123" s="96"/>
      <c r="U123" s="122"/>
      <c r="V123" s="123"/>
      <c r="W123" s="104"/>
      <c r="X123" s="83"/>
      <c r="Y123" s="61"/>
      <c r="Z123" s="62"/>
      <c r="AA123" s="63"/>
      <c r="AC123" s="18">
        <f t="shared" si="21"/>
        <v>0</v>
      </c>
      <c r="AD123" s="18">
        <f t="shared" si="22"/>
        <v>0</v>
      </c>
      <c r="AE123" s="18" t="str">
        <f t="shared" si="16"/>
        <v/>
      </c>
      <c r="AF123" s="18">
        <f t="shared" si="23"/>
        <v>0</v>
      </c>
      <c r="AG123" s="18">
        <f t="shared" si="17"/>
        <v>0</v>
      </c>
    </row>
    <row r="124" spans="1:33" ht="25.4" customHeight="1" x14ac:dyDescent="0.2">
      <c r="A124" s="25">
        <f t="shared" si="14"/>
        <v>113</v>
      </c>
      <c r="B124" s="43" t="str">
        <f t="shared" si="18"/>
        <v/>
      </c>
      <c r="C124" s="22"/>
      <c r="D124" s="24" t="str">
        <f t="shared" si="19"/>
        <v/>
      </c>
      <c r="E124" s="24" t="str">
        <f t="shared" si="20"/>
        <v/>
      </c>
      <c r="F124" s="120"/>
      <c r="G124" s="120"/>
      <c r="H124" s="23"/>
      <c r="I124" s="24" t="str">
        <f t="shared" si="15"/>
        <v/>
      </c>
      <c r="J124" s="24" t="str">
        <f t="shared" si="13"/>
        <v/>
      </c>
      <c r="K124" s="24" t="str">
        <f>IF(J124="","",VLOOKUP(J124,※編集不可※選択項目!H:I,2,0))</f>
        <v/>
      </c>
      <c r="L124" s="23"/>
      <c r="M124" s="23"/>
      <c r="N124" s="23"/>
      <c r="O124" s="23"/>
      <c r="P124" s="23"/>
      <c r="Q124" s="23"/>
      <c r="R124" s="23"/>
      <c r="S124" s="133"/>
      <c r="T124" s="96"/>
      <c r="U124" s="122"/>
      <c r="V124" s="123"/>
      <c r="W124" s="104"/>
      <c r="X124" s="83"/>
      <c r="Y124" s="61"/>
      <c r="Z124" s="62"/>
      <c r="AA124" s="63"/>
      <c r="AC124" s="18">
        <f t="shared" si="21"/>
        <v>0</v>
      </c>
      <c r="AD124" s="18">
        <f t="shared" si="22"/>
        <v>0</v>
      </c>
      <c r="AE124" s="18" t="str">
        <f t="shared" si="16"/>
        <v/>
      </c>
      <c r="AF124" s="18">
        <f t="shared" si="23"/>
        <v>0</v>
      </c>
      <c r="AG124" s="18">
        <f t="shared" si="17"/>
        <v>0</v>
      </c>
    </row>
    <row r="125" spans="1:33" ht="25.4" customHeight="1" x14ac:dyDescent="0.2">
      <c r="A125" s="25">
        <f t="shared" si="14"/>
        <v>114</v>
      </c>
      <c r="B125" s="43" t="str">
        <f t="shared" si="18"/>
        <v/>
      </c>
      <c r="C125" s="22"/>
      <c r="D125" s="24" t="str">
        <f t="shared" si="19"/>
        <v/>
      </c>
      <c r="E125" s="24" t="str">
        <f t="shared" si="20"/>
        <v/>
      </c>
      <c r="F125" s="120"/>
      <c r="G125" s="120"/>
      <c r="H125" s="23"/>
      <c r="I125" s="24" t="str">
        <f t="shared" si="15"/>
        <v/>
      </c>
      <c r="J125" s="24" t="str">
        <f t="shared" si="13"/>
        <v/>
      </c>
      <c r="K125" s="24" t="str">
        <f>IF(J125="","",VLOOKUP(J125,※編集不可※選択項目!H:I,2,0))</f>
        <v/>
      </c>
      <c r="L125" s="23"/>
      <c r="M125" s="23"/>
      <c r="N125" s="23"/>
      <c r="O125" s="23"/>
      <c r="P125" s="23"/>
      <c r="Q125" s="23"/>
      <c r="R125" s="23"/>
      <c r="S125" s="133"/>
      <c r="T125" s="96"/>
      <c r="U125" s="122"/>
      <c r="V125" s="123"/>
      <c r="W125" s="104"/>
      <c r="X125" s="83"/>
      <c r="Y125" s="61"/>
      <c r="Z125" s="62"/>
      <c r="AA125" s="63"/>
      <c r="AC125" s="18">
        <f t="shared" si="21"/>
        <v>0</v>
      </c>
      <c r="AD125" s="18">
        <f t="shared" si="22"/>
        <v>0</v>
      </c>
      <c r="AE125" s="18" t="str">
        <f t="shared" si="16"/>
        <v/>
      </c>
      <c r="AF125" s="18">
        <f t="shared" si="23"/>
        <v>0</v>
      </c>
      <c r="AG125" s="18">
        <f t="shared" si="17"/>
        <v>0</v>
      </c>
    </row>
    <row r="126" spans="1:33" ht="25.4" customHeight="1" x14ac:dyDescent="0.2">
      <c r="A126" s="25">
        <f t="shared" si="14"/>
        <v>115</v>
      </c>
      <c r="B126" s="43" t="str">
        <f t="shared" si="18"/>
        <v/>
      </c>
      <c r="C126" s="22"/>
      <c r="D126" s="24" t="str">
        <f t="shared" si="19"/>
        <v/>
      </c>
      <c r="E126" s="24" t="str">
        <f t="shared" si="20"/>
        <v/>
      </c>
      <c r="F126" s="120"/>
      <c r="G126" s="120"/>
      <c r="H126" s="23"/>
      <c r="I126" s="24" t="str">
        <f t="shared" si="15"/>
        <v/>
      </c>
      <c r="J126" s="24" t="str">
        <f t="shared" si="13"/>
        <v/>
      </c>
      <c r="K126" s="24" t="str">
        <f>IF(J126="","",VLOOKUP(J126,※編集不可※選択項目!H:I,2,0))</f>
        <v/>
      </c>
      <c r="L126" s="23"/>
      <c r="M126" s="23"/>
      <c r="N126" s="23"/>
      <c r="O126" s="23"/>
      <c r="P126" s="23"/>
      <c r="Q126" s="23"/>
      <c r="R126" s="23"/>
      <c r="S126" s="133"/>
      <c r="T126" s="96"/>
      <c r="U126" s="122"/>
      <c r="V126" s="123"/>
      <c r="W126" s="104"/>
      <c r="X126" s="83"/>
      <c r="Y126" s="61"/>
      <c r="Z126" s="62"/>
      <c r="AA126" s="63"/>
      <c r="AC126" s="18">
        <f t="shared" si="21"/>
        <v>0</v>
      </c>
      <c r="AD126" s="18">
        <f t="shared" si="22"/>
        <v>0</v>
      </c>
      <c r="AE126" s="18" t="str">
        <f t="shared" si="16"/>
        <v/>
      </c>
      <c r="AF126" s="18">
        <f t="shared" si="23"/>
        <v>0</v>
      </c>
      <c r="AG126" s="18">
        <f t="shared" si="17"/>
        <v>0</v>
      </c>
    </row>
    <row r="127" spans="1:33" ht="25.4" customHeight="1" x14ac:dyDescent="0.2">
      <c r="A127" s="25">
        <f t="shared" si="14"/>
        <v>116</v>
      </c>
      <c r="B127" s="43" t="str">
        <f t="shared" si="18"/>
        <v/>
      </c>
      <c r="C127" s="22"/>
      <c r="D127" s="24" t="str">
        <f t="shared" si="19"/>
        <v/>
      </c>
      <c r="E127" s="24" t="str">
        <f t="shared" si="20"/>
        <v/>
      </c>
      <c r="F127" s="120"/>
      <c r="G127" s="120"/>
      <c r="H127" s="23"/>
      <c r="I127" s="24" t="str">
        <f t="shared" si="15"/>
        <v/>
      </c>
      <c r="J127" s="24" t="str">
        <f t="shared" si="13"/>
        <v/>
      </c>
      <c r="K127" s="24" t="str">
        <f>IF(J127="","",VLOOKUP(J127,※編集不可※選択項目!H:I,2,0))</f>
        <v/>
      </c>
      <c r="L127" s="23"/>
      <c r="M127" s="23"/>
      <c r="N127" s="23"/>
      <c r="O127" s="23"/>
      <c r="P127" s="23"/>
      <c r="Q127" s="23"/>
      <c r="R127" s="23"/>
      <c r="S127" s="133"/>
      <c r="T127" s="96"/>
      <c r="U127" s="122"/>
      <c r="V127" s="123"/>
      <c r="W127" s="104"/>
      <c r="X127" s="83"/>
      <c r="Y127" s="61"/>
      <c r="Z127" s="62"/>
      <c r="AA127" s="63"/>
      <c r="AC127" s="18">
        <f t="shared" si="21"/>
        <v>0</v>
      </c>
      <c r="AD127" s="18">
        <f t="shared" si="22"/>
        <v>0</v>
      </c>
      <c r="AE127" s="18" t="str">
        <f t="shared" si="16"/>
        <v/>
      </c>
      <c r="AF127" s="18">
        <f t="shared" si="23"/>
        <v>0</v>
      </c>
      <c r="AG127" s="18">
        <f t="shared" si="17"/>
        <v>0</v>
      </c>
    </row>
    <row r="128" spans="1:33" ht="25.4" customHeight="1" x14ac:dyDescent="0.2">
      <c r="A128" s="25">
        <f t="shared" si="14"/>
        <v>117</v>
      </c>
      <c r="B128" s="43" t="str">
        <f t="shared" si="18"/>
        <v/>
      </c>
      <c r="C128" s="22"/>
      <c r="D128" s="24" t="str">
        <f t="shared" si="19"/>
        <v/>
      </c>
      <c r="E128" s="24" t="str">
        <f t="shared" si="20"/>
        <v/>
      </c>
      <c r="F128" s="120"/>
      <c r="G128" s="120"/>
      <c r="H128" s="23"/>
      <c r="I128" s="24" t="str">
        <f t="shared" si="15"/>
        <v/>
      </c>
      <c r="J128" s="24" t="str">
        <f t="shared" si="13"/>
        <v/>
      </c>
      <c r="K128" s="24" t="str">
        <f>IF(J128="","",VLOOKUP(J128,※編集不可※選択項目!H:I,2,0))</f>
        <v/>
      </c>
      <c r="L128" s="23"/>
      <c r="M128" s="23"/>
      <c r="N128" s="23"/>
      <c r="O128" s="23"/>
      <c r="P128" s="23"/>
      <c r="Q128" s="23"/>
      <c r="R128" s="23"/>
      <c r="S128" s="133"/>
      <c r="T128" s="96"/>
      <c r="U128" s="122"/>
      <c r="V128" s="123"/>
      <c r="W128" s="104"/>
      <c r="X128" s="83"/>
      <c r="Y128" s="61"/>
      <c r="Z128" s="62"/>
      <c r="AA128" s="63"/>
      <c r="AC128" s="18">
        <f t="shared" si="21"/>
        <v>0</v>
      </c>
      <c r="AD128" s="18">
        <f t="shared" si="22"/>
        <v>0</v>
      </c>
      <c r="AE128" s="18" t="str">
        <f t="shared" si="16"/>
        <v/>
      </c>
      <c r="AF128" s="18">
        <f t="shared" si="23"/>
        <v>0</v>
      </c>
      <c r="AG128" s="18">
        <f t="shared" si="17"/>
        <v>0</v>
      </c>
    </row>
    <row r="129" spans="1:33" ht="25.4" customHeight="1" x14ac:dyDescent="0.2">
      <c r="A129" s="25">
        <f t="shared" si="14"/>
        <v>118</v>
      </c>
      <c r="B129" s="43" t="str">
        <f t="shared" si="18"/>
        <v/>
      </c>
      <c r="C129" s="22"/>
      <c r="D129" s="24" t="str">
        <f t="shared" si="19"/>
        <v/>
      </c>
      <c r="E129" s="24" t="str">
        <f t="shared" si="20"/>
        <v/>
      </c>
      <c r="F129" s="120"/>
      <c r="G129" s="120"/>
      <c r="H129" s="23"/>
      <c r="I129" s="24" t="str">
        <f t="shared" si="15"/>
        <v/>
      </c>
      <c r="J129" s="24" t="str">
        <f t="shared" si="13"/>
        <v/>
      </c>
      <c r="K129" s="24" t="str">
        <f>IF(J129="","",VLOOKUP(J129,※編集不可※選択項目!H:I,2,0))</f>
        <v/>
      </c>
      <c r="L129" s="23"/>
      <c r="M129" s="23"/>
      <c r="N129" s="23"/>
      <c r="O129" s="23"/>
      <c r="P129" s="23"/>
      <c r="Q129" s="23"/>
      <c r="R129" s="23"/>
      <c r="S129" s="133"/>
      <c r="T129" s="96"/>
      <c r="U129" s="122"/>
      <c r="V129" s="123"/>
      <c r="W129" s="104"/>
      <c r="X129" s="83"/>
      <c r="Y129" s="61"/>
      <c r="Z129" s="62"/>
      <c r="AA129" s="63"/>
      <c r="AC129" s="18">
        <f t="shared" si="21"/>
        <v>0</v>
      </c>
      <c r="AD129" s="18">
        <f t="shared" si="22"/>
        <v>0</v>
      </c>
      <c r="AE129" s="18" t="str">
        <f t="shared" si="16"/>
        <v/>
      </c>
      <c r="AF129" s="18">
        <f t="shared" si="23"/>
        <v>0</v>
      </c>
      <c r="AG129" s="18">
        <f t="shared" si="17"/>
        <v>0</v>
      </c>
    </row>
    <row r="130" spans="1:33" ht="25.4" customHeight="1" x14ac:dyDescent="0.2">
      <c r="A130" s="25">
        <f t="shared" si="14"/>
        <v>119</v>
      </c>
      <c r="B130" s="43" t="str">
        <f t="shared" si="18"/>
        <v/>
      </c>
      <c r="C130" s="22"/>
      <c r="D130" s="24" t="str">
        <f t="shared" si="19"/>
        <v/>
      </c>
      <c r="E130" s="24" t="str">
        <f t="shared" si="20"/>
        <v/>
      </c>
      <c r="F130" s="120"/>
      <c r="G130" s="120"/>
      <c r="H130" s="23"/>
      <c r="I130" s="24" t="str">
        <f t="shared" si="15"/>
        <v/>
      </c>
      <c r="J130" s="24" t="str">
        <f t="shared" si="13"/>
        <v/>
      </c>
      <c r="K130" s="24" t="str">
        <f>IF(J130="","",VLOOKUP(J130,※編集不可※選択項目!H:I,2,0))</f>
        <v/>
      </c>
      <c r="L130" s="23"/>
      <c r="M130" s="23"/>
      <c r="N130" s="23"/>
      <c r="O130" s="23"/>
      <c r="P130" s="23"/>
      <c r="Q130" s="23"/>
      <c r="R130" s="23"/>
      <c r="S130" s="133"/>
      <c r="T130" s="96"/>
      <c r="U130" s="122"/>
      <c r="V130" s="123"/>
      <c r="W130" s="104"/>
      <c r="X130" s="83"/>
      <c r="Y130" s="61"/>
      <c r="Z130" s="62"/>
      <c r="AA130" s="63"/>
      <c r="AC130" s="18">
        <f t="shared" si="21"/>
        <v>0</v>
      </c>
      <c r="AD130" s="18">
        <f t="shared" si="22"/>
        <v>0</v>
      </c>
      <c r="AE130" s="18" t="str">
        <f t="shared" si="16"/>
        <v/>
      </c>
      <c r="AF130" s="18">
        <f t="shared" si="23"/>
        <v>0</v>
      </c>
      <c r="AG130" s="18">
        <f t="shared" si="17"/>
        <v>0</v>
      </c>
    </row>
    <row r="131" spans="1:33" ht="25.4" customHeight="1" x14ac:dyDescent="0.2">
      <c r="A131" s="25">
        <f t="shared" si="14"/>
        <v>120</v>
      </c>
      <c r="B131" s="43" t="str">
        <f t="shared" si="18"/>
        <v/>
      </c>
      <c r="C131" s="22"/>
      <c r="D131" s="24" t="str">
        <f t="shared" si="19"/>
        <v/>
      </c>
      <c r="E131" s="24" t="str">
        <f t="shared" si="20"/>
        <v/>
      </c>
      <c r="F131" s="120"/>
      <c r="G131" s="120"/>
      <c r="H131" s="23"/>
      <c r="I131" s="24" t="str">
        <f t="shared" si="15"/>
        <v/>
      </c>
      <c r="J131" s="24" t="str">
        <f t="shared" si="13"/>
        <v/>
      </c>
      <c r="K131" s="24" t="str">
        <f>IF(J131="","",VLOOKUP(J131,※編集不可※選択項目!H:I,2,0))</f>
        <v/>
      </c>
      <c r="L131" s="23"/>
      <c r="M131" s="23"/>
      <c r="N131" s="23"/>
      <c r="O131" s="23"/>
      <c r="P131" s="23"/>
      <c r="Q131" s="23"/>
      <c r="R131" s="23"/>
      <c r="S131" s="133"/>
      <c r="T131" s="96"/>
      <c r="U131" s="122"/>
      <c r="V131" s="123"/>
      <c r="W131" s="104"/>
      <c r="X131" s="83"/>
      <c r="Y131" s="61"/>
      <c r="Z131" s="62"/>
      <c r="AA131" s="63"/>
      <c r="AC131" s="18">
        <f t="shared" si="21"/>
        <v>0</v>
      </c>
      <c r="AD131" s="18">
        <f t="shared" si="22"/>
        <v>0</v>
      </c>
      <c r="AE131" s="18" t="str">
        <f t="shared" si="16"/>
        <v/>
      </c>
      <c r="AF131" s="18">
        <f t="shared" si="23"/>
        <v>0</v>
      </c>
      <c r="AG131" s="18">
        <f t="shared" si="17"/>
        <v>0</v>
      </c>
    </row>
    <row r="132" spans="1:33" ht="25.4" customHeight="1" x14ac:dyDescent="0.2">
      <c r="A132" s="25">
        <f t="shared" si="14"/>
        <v>121</v>
      </c>
      <c r="B132" s="43" t="str">
        <f t="shared" si="18"/>
        <v/>
      </c>
      <c r="C132" s="22"/>
      <c r="D132" s="24" t="str">
        <f t="shared" si="19"/>
        <v/>
      </c>
      <c r="E132" s="24" t="str">
        <f t="shared" si="20"/>
        <v/>
      </c>
      <c r="F132" s="120"/>
      <c r="G132" s="120"/>
      <c r="H132" s="23"/>
      <c r="I132" s="24" t="str">
        <f t="shared" si="15"/>
        <v/>
      </c>
      <c r="J132" s="24" t="str">
        <f t="shared" si="13"/>
        <v/>
      </c>
      <c r="K132" s="24" t="str">
        <f>IF(J132="","",VLOOKUP(J132,※編集不可※選択項目!H:I,2,0))</f>
        <v/>
      </c>
      <c r="L132" s="23"/>
      <c r="M132" s="23"/>
      <c r="N132" s="23"/>
      <c r="O132" s="23"/>
      <c r="P132" s="23"/>
      <c r="Q132" s="23"/>
      <c r="R132" s="23"/>
      <c r="S132" s="133"/>
      <c r="T132" s="96"/>
      <c r="U132" s="122"/>
      <c r="V132" s="123"/>
      <c r="W132" s="104"/>
      <c r="X132" s="83"/>
      <c r="Y132" s="61"/>
      <c r="Z132" s="62"/>
      <c r="AA132" s="63"/>
      <c r="AC132" s="18">
        <f t="shared" si="21"/>
        <v>0</v>
      </c>
      <c r="AD132" s="18">
        <f t="shared" si="22"/>
        <v>0</v>
      </c>
      <c r="AE132" s="18" t="str">
        <f t="shared" si="16"/>
        <v/>
      </c>
      <c r="AF132" s="18">
        <f t="shared" si="23"/>
        <v>0</v>
      </c>
      <c r="AG132" s="18">
        <f t="shared" si="17"/>
        <v>0</v>
      </c>
    </row>
    <row r="133" spans="1:33" ht="25.4" customHeight="1" x14ac:dyDescent="0.2">
      <c r="A133" s="25">
        <f t="shared" si="14"/>
        <v>122</v>
      </c>
      <c r="B133" s="43" t="str">
        <f t="shared" si="18"/>
        <v/>
      </c>
      <c r="C133" s="22"/>
      <c r="D133" s="24" t="str">
        <f t="shared" si="19"/>
        <v/>
      </c>
      <c r="E133" s="24" t="str">
        <f t="shared" si="20"/>
        <v/>
      </c>
      <c r="F133" s="120"/>
      <c r="G133" s="120"/>
      <c r="H133" s="23"/>
      <c r="I133" s="24" t="str">
        <f t="shared" si="15"/>
        <v/>
      </c>
      <c r="J133" s="24" t="str">
        <f t="shared" si="13"/>
        <v/>
      </c>
      <c r="K133" s="24" t="str">
        <f>IF(J133="","",VLOOKUP(J133,※編集不可※選択項目!H:I,2,0))</f>
        <v/>
      </c>
      <c r="L133" s="23"/>
      <c r="M133" s="23"/>
      <c r="N133" s="23"/>
      <c r="O133" s="23"/>
      <c r="P133" s="23"/>
      <c r="Q133" s="23"/>
      <c r="R133" s="23"/>
      <c r="S133" s="133"/>
      <c r="T133" s="96"/>
      <c r="U133" s="122"/>
      <c r="V133" s="123"/>
      <c r="W133" s="104"/>
      <c r="X133" s="83"/>
      <c r="Y133" s="61"/>
      <c r="Z133" s="62"/>
      <c r="AA133" s="63"/>
      <c r="AC133" s="18">
        <f t="shared" si="21"/>
        <v>0</v>
      </c>
      <c r="AD133" s="18">
        <f t="shared" si="22"/>
        <v>0</v>
      </c>
      <c r="AE133" s="18" t="str">
        <f t="shared" si="16"/>
        <v/>
      </c>
      <c r="AF133" s="18">
        <f t="shared" si="23"/>
        <v>0</v>
      </c>
      <c r="AG133" s="18">
        <f t="shared" si="17"/>
        <v>0</v>
      </c>
    </row>
    <row r="134" spans="1:33" ht="25.4" customHeight="1" x14ac:dyDescent="0.2">
      <c r="A134" s="25">
        <f t="shared" si="14"/>
        <v>123</v>
      </c>
      <c r="B134" s="43" t="str">
        <f t="shared" si="18"/>
        <v/>
      </c>
      <c r="C134" s="22"/>
      <c r="D134" s="24" t="str">
        <f t="shared" si="19"/>
        <v/>
      </c>
      <c r="E134" s="24" t="str">
        <f t="shared" si="20"/>
        <v/>
      </c>
      <c r="F134" s="120"/>
      <c r="G134" s="120"/>
      <c r="H134" s="23"/>
      <c r="I134" s="24" t="str">
        <f t="shared" si="15"/>
        <v/>
      </c>
      <c r="J134" s="24" t="str">
        <f t="shared" si="13"/>
        <v/>
      </c>
      <c r="K134" s="24" t="str">
        <f>IF(J134="","",VLOOKUP(J134,※編集不可※選択項目!H:I,2,0))</f>
        <v/>
      </c>
      <c r="L134" s="23"/>
      <c r="M134" s="23"/>
      <c r="N134" s="23"/>
      <c r="O134" s="23"/>
      <c r="P134" s="23"/>
      <c r="Q134" s="23"/>
      <c r="R134" s="23"/>
      <c r="S134" s="133"/>
      <c r="T134" s="96"/>
      <c r="U134" s="122"/>
      <c r="V134" s="123"/>
      <c r="W134" s="104"/>
      <c r="X134" s="83"/>
      <c r="Y134" s="61"/>
      <c r="Z134" s="62"/>
      <c r="AA134" s="63"/>
      <c r="AC134" s="18">
        <f t="shared" si="21"/>
        <v>0</v>
      </c>
      <c r="AD134" s="18">
        <f t="shared" si="22"/>
        <v>0</v>
      </c>
      <c r="AE134" s="18" t="str">
        <f t="shared" si="16"/>
        <v/>
      </c>
      <c r="AF134" s="18">
        <f t="shared" si="23"/>
        <v>0</v>
      </c>
      <c r="AG134" s="18">
        <f t="shared" si="17"/>
        <v>0</v>
      </c>
    </row>
    <row r="135" spans="1:33" ht="25.4" customHeight="1" x14ac:dyDescent="0.2">
      <c r="A135" s="25">
        <f t="shared" si="14"/>
        <v>124</v>
      </c>
      <c r="B135" s="43" t="str">
        <f t="shared" si="18"/>
        <v/>
      </c>
      <c r="C135" s="22"/>
      <c r="D135" s="24" t="str">
        <f t="shared" si="19"/>
        <v/>
      </c>
      <c r="E135" s="24" t="str">
        <f t="shared" si="20"/>
        <v/>
      </c>
      <c r="F135" s="120"/>
      <c r="G135" s="120"/>
      <c r="H135" s="23"/>
      <c r="I135" s="24" t="str">
        <f t="shared" si="15"/>
        <v/>
      </c>
      <c r="J135" s="24" t="str">
        <f t="shared" si="13"/>
        <v/>
      </c>
      <c r="K135" s="24" t="str">
        <f>IF(J135="","",VLOOKUP(J135,※編集不可※選択項目!H:I,2,0))</f>
        <v/>
      </c>
      <c r="L135" s="23"/>
      <c r="M135" s="23"/>
      <c r="N135" s="23"/>
      <c r="O135" s="23"/>
      <c r="P135" s="23"/>
      <c r="Q135" s="23"/>
      <c r="R135" s="23"/>
      <c r="S135" s="133"/>
      <c r="T135" s="96"/>
      <c r="U135" s="122"/>
      <c r="V135" s="123"/>
      <c r="W135" s="104"/>
      <c r="X135" s="83"/>
      <c r="Y135" s="61"/>
      <c r="Z135" s="62"/>
      <c r="AA135" s="63"/>
      <c r="AC135" s="18">
        <f t="shared" si="21"/>
        <v>0</v>
      </c>
      <c r="AD135" s="18">
        <f t="shared" si="22"/>
        <v>0</v>
      </c>
      <c r="AE135" s="18" t="str">
        <f t="shared" si="16"/>
        <v/>
      </c>
      <c r="AF135" s="18">
        <f t="shared" si="23"/>
        <v>0</v>
      </c>
      <c r="AG135" s="18">
        <f t="shared" si="17"/>
        <v>0</v>
      </c>
    </row>
    <row r="136" spans="1:33" ht="25.4" customHeight="1" x14ac:dyDescent="0.2">
      <c r="A136" s="25">
        <f t="shared" si="14"/>
        <v>125</v>
      </c>
      <c r="B136" s="43" t="str">
        <f t="shared" si="18"/>
        <v/>
      </c>
      <c r="C136" s="22"/>
      <c r="D136" s="24" t="str">
        <f t="shared" si="19"/>
        <v/>
      </c>
      <c r="E136" s="24" t="str">
        <f t="shared" si="20"/>
        <v/>
      </c>
      <c r="F136" s="120"/>
      <c r="G136" s="120"/>
      <c r="H136" s="23"/>
      <c r="I136" s="24" t="str">
        <f t="shared" si="15"/>
        <v/>
      </c>
      <c r="J136" s="24" t="str">
        <f t="shared" si="13"/>
        <v/>
      </c>
      <c r="K136" s="24" t="str">
        <f>IF(J136="","",VLOOKUP(J136,※編集不可※選択項目!H:I,2,0))</f>
        <v/>
      </c>
      <c r="L136" s="23"/>
      <c r="M136" s="23"/>
      <c r="N136" s="23"/>
      <c r="O136" s="23"/>
      <c r="P136" s="23"/>
      <c r="Q136" s="23"/>
      <c r="R136" s="23"/>
      <c r="S136" s="133"/>
      <c r="T136" s="96"/>
      <c r="U136" s="122"/>
      <c r="V136" s="123"/>
      <c r="W136" s="104"/>
      <c r="X136" s="83"/>
      <c r="Y136" s="61"/>
      <c r="Z136" s="62"/>
      <c r="AA136" s="63"/>
      <c r="AC136" s="18">
        <f t="shared" si="21"/>
        <v>0</v>
      </c>
      <c r="AD136" s="18">
        <f t="shared" si="22"/>
        <v>0</v>
      </c>
      <c r="AE136" s="18" t="str">
        <f t="shared" si="16"/>
        <v/>
      </c>
      <c r="AF136" s="18">
        <f t="shared" si="23"/>
        <v>0</v>
      </c>
      <c r="AG136" s="18">
        <f t="shared" si="17"/>
        <v>0</v>
      </c>
    </row>
    <row r="137" spans="1:33" ht="25.4" customHeight="1" x14ac:dyDescent="0.2">
      <c r="A137" s="25">
        <f t="shared" si="14"/>
        <v>126</v>
      </c>
      <c r="B137" s="43" t="str">
        <f t="shared" si="18"/>
        <v/>
      </c>
      <c r="C137" s="22"/>
      <c r="D137" s="24" t="str">
        <f t="shared" si="19"/>
        <v/>
      </c>
      <c r="E137" s="24" t="str">
        <f t="shared" si="20"/>
        <v/>
      </c>
      <c r="F137" s="120"/>
      <c r="G137" s="120"/>
      <c r="H137" s="23"/>
      <c r="I137" s="24" t="str">
        <f t="shared" si="15"/>
        <v/>
      </c>
      <c r="J137" s="24" t="str">
        <f t="shared" si="13"/>
        <v/>
      </c>
      <c r="K137" s="24" t="str">
        <f>IF(J137="","",VLOOKUP(J137,※編集不可※選択項目!H:I,2,0))</f>
        <v/>
      </c>
      <c r="L137" s="23"/>
      <c r="M137" s="23"/>
      <c r="N137" s="23"/>
      <c r="O137" s="23"/>
      <c r="P137" s="23"/>
      <c r="Q137" s="23"/>
      <c r="R137" s="23"/>
      <c r="S137" s="133"/>
      <c r="T137" s="96"/>
      <c r="U137" s="122"/>
      <c r="V137" s="123"/>
      <c r="W137" s="104"/>
      <c r="X137" s="83"/>
      <c r="Y137" s="61"/>
      <c r="Z137" s="62"/>
      <c r="AA137" s="63"/>
      <c r="AC137" s="18">
        <f t="shared" si="21"/>
        <v>0</v>
      </c>
      <c r="AD137" s="18">
        <f t="shared" si="22"/>
        <v>0</v>
      </c>
      <c r="AE137" s="18" t="str">
        <f t="shared" si="16"/>
        <v/>
      </c>
      <c r="AF137" s="18">
        <f t="shared" si="23"/>
        <v>0</v>
      </c>
      <c r="AG137" s="18">
        <f t="shared" si="17"/>
        <v>0</v>
      </c>
    </row>
    <row r="138" spans="1:33" ht="25.4" customHeight="1" x14ac:dyDescent="0.2">
      <c r="A138" s="25">
        <f t="shared" si="14"/>
        <v>127</v>
      </c>
      <c r="B138" s="43" t="str">
        <f t="shared" si="18"/>
        <v/>
      </c>
      <c r="C138" s="22"/>
      <c r="D138" s="24" t="str">
        <f t="shared" si="19"/>
        <v/>
      </c>
      <c r="E138" s="24" t="str">
        <f t="shared" si="20"/>
        <v/>
      </c>
      <c r="F138" s="120"/>
      <c r="G138" s="120"/>
      <c r="H138" s="23"/>
      <c r="I138" s="24" t="str">
        <f t="shared" si="15"/>
        <v/>
      </c>
      <c r="J138" s="24" t="str">
        <f t="shared" si="13"/>
        <v/>
      </c>
      <c r="K138" s="24" t="str">
        <f>IF(J138="","",VLOOKUP(J138,※編集不可※選択項目!H:I,2,0))</f>
        <v/>
      </c>
      <c r="L138" s="23"/>
      <c r="M138" s="23"/>
      <c r="N138" s="23"/>
      <c r="O138" s="23"/>
      <c r="P138" s="23"/>
      <c r="Q138" s="23"/>
      <c r="R138" s="23"/>
      <c r="S138" s="133"/>
      <c r="T138" s="96"/>
      <c r="U138" s="122"/>
      <c r="V138" s="123"/>
      <c r="W138" s="104"/>
      <c r="X138" s="83"/>
      <c r="Y138" s="61"/>
      <c r="Z138" s="62"/>
      <c r="AA138" s="63"/>
      <c r="AC138" s="18">
        <f t="shared" si="21"/>
        <v>0</v>
      </c>
      <c r="AD138" s="18">
        <f t="shared" si="22"/>
        <v>0</v>
      </c>
      <c r="AE138" s="18" t="str">
        <f t="shared" si="16"/>
        <v/>
      </c>
      <c r="AF138" s="18">
        <f t="shared" si="23"/>
        <v>0</v>
      </c>
      <c r="AG138" s="18">
        <f t="shared" si="17"/>
        <v>0</v>
      </c>
    </row>
    <row r="139" spans="1:33" ht="25.4" customHeight="1" x14ac:dyDescent="0.2">
      <c r="A139" s="25">
        <f t="shared" si="14"/>
        <v>128</v>
      </c>
      <c r="B139" s="43" t="str">
        <f t="shared" si="18"/>
        <v/>
      </c>
      <c r="C139" s="22"/>
      <c r="D139" s="24" t="str">
        <f t="shared" si="19"/>
        <v/>
      </c>
      <c r="E139" s="24" t="str">
        <f t="shared" si="20"/>
        <v/>
      </c>
      <c r="F139" s="120"/>
      <c r="G139" s="120"/>
      <c r="H139" s="23"/>
      <c r="I139" s="24" t="str">
        <f t="shared" si="15"/>
        <v/>
      </c>
      <c r="J139" s="24" t="str">
        <f t="shared" ref="J139:J202" si="24">IF(C139="","",C139)</f>
        <v/>
      </c>
      <c r="K139" s="24" t="str">
        <f>IF(J139="","",VLOOKUP(J139,※編集不可※選択項目!H:I,2,0))</f>
        <v/>
      </c>
      <c r="L139" s="23"/>
      <c r="M139" s="23"/>
      <c r="N139" s="23"/>
      <c r="O139" s="23"/>
      <c r="P139" s="23"/>
      <c r="Q139" s="23"/>
      <c r="R139" s="23"/>
      <c r="S139" s="133"/>
      <c r="T139" s="96"/>
      <c r="U139" s="122"/>
      <c r="V139" s="123"/>
      <c r="W139" s="104"/>
      <c r="X139" s="83"/>
      <c r="Y139" s="61"/>
      <c r="Z139" s="62"/>
      <c r="AA139" s="63"/>
      <c r="AC139" s="18">
        <f t="shared" si="21"/>
        <v>0</v>
      </c>
      <c r="AD139" s="18">
        <f t="shared" si="22"/>
        <v>0</v>
      </c>
      <c r="AE139" s="18" t="str">
        <f t="shared" si="16"/>
        <v/>
      </c>
      <c r="AF139" s="18">
        <f t="shared" si="23"/>
        <v>0</v>
      </c>
      <c r="AG139" s="18">
        <f t="shared" si="17"/>
        <v>0</v>
      </c>
    </row>
    <row r="140" spans="1:33" ht="25.4" customHeight="1" x14ac:dyDescent="0.2">
      <c r="A140" s="25">
        <f t="shared" ref="A140:A203" si="25">ROW()-11</f>
        <v>129</v>
      </c>
      <c r="B140" s="43" t="str">
        <f t="shared" si="18"/>
        <v/>
      </c>
      <c r="C140" s="22"/>
      <c r="D140" s="24" t="str">
        <f t="shared" si="19"/>
        <v/>
      </c>
      <c r="E140" s="24" t="str">
        <f t="shared" si="20"/>
        <v/>
      </c>
      <c r="F140" s="120"/>
      <c r="G140" s="120"/>
      <c r="H140" s="23"/>
      <c r="I140" s="24" t="str">
        <f t="shared" ref="I140:I203" si="26">IF(G140="","",G140&amp;"["&amp;H140&amp;"]")</f>
        <v/>
      </c>
      <c r="J140" s="24" t="str">
        <f t="shared" si="24"/>
        <v/>
      </c>
      <c r="K140" s="24" t="str">
        <f>IF(J140="","",VLOOKUP(J140,※編集不可※選択項目!H:I,2,0))</f>
        <v/>
      </c>
      <c r="L140" s="23"/>
      <c r="M140" s="23"/>
      <c r="N140" s="23"/>
      <c r="O140" s="23"/>
      <c r="P140" s="23"/>
      <c r="Q140" s="23"/>
      <c r="R140" s="23"/>
      <c r="S140" s="133"/>
      <c r="T140" s="96"/>
      <c r="U140" s="122"/>
      <c r="V140" s="123"/>
      <c r="W140" s="104"/>
      <c r="X140" s="83"/>
      <c r="Y140" s="61"/>
      <c r="Z140" s="62"/>
      <c r="AA140" s="63"/>
      <c r="AC140" s="18">
        <f t="shared" si="21"/>
        <v>0</v>
      </c>
      <c r="AD140" s="18">
        <f t="shared" si="22"/>
        <v>0</v>
      </c>
      <c r="AE140" s="18" t="str">
        <f t="shared" ref="AE140:AE203" si="27">TEXT(IF(G140="","",G140&amp;"["&amp;H140&amp;"]"),"G/標準")</f>
        <v/>
      </c>
      <c r="AF140" s="18">
        <f t="shared" si="23"/>
        <v>0</v>
      </c>
      <c r="AG140" s="18">
        <f t="shared" ref="AG140:AG203" si="28">IF(AND(K140&lt;&gt;"",L140&lt;&gt;"",$K140&gt;$L140),1,0)</f>
        <v>0</v>
      </c>
    </row>
    <row r="141" spans="1:33" ht="25.4" customHeight="1" x14ac:dyDescent="0.2">
      <c r="A141" s="25">
        <f t="shared" si="25"/>
        <v>130</v>
      </c>
      <c r="B141" s="43" t="str">
        <f t="shared" ref="B141:B204" si="29">IF($C141="","","高効率空調")</f>
        <v/>
      </c>
      <c r="C141" s="22"/>
      <c r="D141" s="24" t="str">
        <f t="shared" ref="D141:D204" si="30">IF($C$2="","",IF($B141&lt;&gt;"",$C$2,""))</f>
        <v/>
      </c>
      <c r="E141" s="24" t="str">
        <f t="shared" ref="E141:E204" si="31">IF($F$2="","",IF($B141&lt;&gt;"",$F$2,""))</f>
        <v/>
      </c>
      <c r="F141" s="120"/>
      <c r="G141" s="120"/>
      <c r="H141" s="23"/>
      <c r="I141" s="24" t="str">
        <f t="shared" si="26"/>
        <v/>
      </c>
      <c r="J141" s="24" t="str">
        <f t="shared" si="24"/>
        <v/>
      </c>
      <c r="K141" s="24" t="str">
        <f>IF(J141="","",VLOOKUP(J141,※編集不可※選択項目!H:I,2,0))</f>
        <v/>
      </c>
      <c r="L141" s="23"/>
      <c r="M141" s="23"/>
      <c r="N141" s="23"/>
      <c r="O141" s="23"/>
      <c r="P141" s="23"/>
      <c r="Q141" s="23"/>
      <c r="R141" s="23"/>
      <c r="S141" s="133"/>
      <c r="T141" s="96"/>
      <c r="U141" s="122"/>
      <c r="V141" s="123"/>
      <c r="W141" s="104"/>
      <c r="X141" s="83"/>
      <c r="Y141" s="61"/>
      <c r="Z141" s="62"/>
      <c r="AA141" s="63"/>
      <c r="AC141" s="18">
        <f t="shared" ref="AC141:AC204" si="32">IF(AND($C141&lt;&gt;"",OR(F141="",G141="",H141="",M141="",O141="",L141="",N141="",P141="",Q141="",R141="",S141="")),1,0)</f>
        <v>0</v>
      </c>
      <c r="AD141" s="18">
        <f t="shared" ref="AD141:AD204" si="33">IF(AND($G141&lt;&gt;"",COUNTIF($G141,"*■*")&gt;0,$U141=""),1,0)</f>
        <v>0</v>
      </c>
      <c r="AE141" s="18" t="str">
        <f t="shared" si="27"/>
        <v/>
      </c>
      <c r="AF141" s="18">
        <f t="shared" ref="AF141:AF204" si="34">IF(AE141="",0,COUNTIF($AE$12:$AE$311,AE141))</f>
        <v>0</v>
      </c>
      <c r="AG141" s="18">
        <f t="shared" si="28"/>
        <v>0</v>
      </c>
    </row>
    <row r="142" spans="1:33" ht="25.4" customHeight="1" x14ac:dyDescent="0.2">
      <c r="A142" s="25">
        <f t="shared" si="25"/>
        <v>131</v>
      </c>
      <c r="B142" s="43" t="str">
        <f t="shared" si="29"/>
        <v/>
      </c>
      <c r="C142" s="22"/>
      <c r="D142" s="24" t="str">
        <f t="shared" si="30"/>
        <v/>
      </c>
      <c r="E142" s="24" t="str">
        <f t="shared" si="31"/>
        <v/>
      </c>
      <c r="F142" s="120"/>
      <c r="G142" s="120"/>
      <c r="H142" s="23"/>
      <c r="I142" s="24" t="str">
        <f t="shared" si="26"/>
        <v/>
      </c>
      <c r="J142" s="24" t="str">
        <f t="shared" si="24"/>
        <v/>
      </c>
      <c r="K142" s="24" t="str">
        <f>IF(J142="","",VLOOKUP(J142,※編集不可※選択項目!H:I,2,0))</f>
        <v/>
      </c>
      <c r="L142" s="23"/>
      <c r="M142" s="23"/>
      <c r="N142" s="23"/>
      <c r="O142" s="23"/>
      <c r="P142" s="23"/>
      <c r="Q142" s="23"/>
      <c r="R142" s="23"/>
      <c r="S142" s="133"/>
      <c r="T142" s="96"/>
      <c r="U142" s="122"/>
      <c r="V142" s="123"/>
      <c r="W142" s="104"/>
      <c r="X142" s="83"/>
      <c r="Y142" s="61"/>
      <c r="Z142" s="62"/>
      <c r="AA142" s="63"/>
      <c r="AC142" s="18">
        <f t="shared" si="32"/>
        <v>0</v>
      </c>
      <c r="AD142" s="18">
        <f t="shared" si="33"/>
        <v>0</v>
      </c>
      <c r="AE142" s="18" t="str">
        <f t="shared" si="27"/>
        <v/>
      </c>
      <c r="AF142" s="18">
        <f t="shared" si="34"/>
        <v>0</v>
      </c>
      <c r="AG142" s="18">
        <f t="shared" si="28"/>
        <v>0</v>
      </c>
    </row>
    <row r="143" spans="1:33" ht="25.4" customHeight="1" x14ac:dyDescent="0.2">
      <c r="A143" s="25">
        <f t="shared" si="25"/>
        <v>132</v>
      </c>
      <c r="B143" s="43" t="str">
        <f t="shared" si="29"/>
        <v/>
      </c>
      <c r="C143" s="22"/>
      <c r="D143" s="24" t="str">
        <f t="shared" si="30"/>
        <v/>
      </c>
      <c r="E143" s="24" t="str">
        <f t="shared" si="31"/>
        <v/>
      </c>
      <c r="F143" s="120"/>
      <c r="G143" s="120"/>
      <c r="H143" s="23"/>
      <c r="I143" s="24" t="str">
        <f t="shared" si="26"/>
        <v/>
      </c>
      <c r="J143" s="24" t="str">
        <f t="shared" si="24"/>
        <v/>
      </c>
      <c r="K143" s="24" t="str">
        <f>IF(J143="","",VLOOKUP(J143,※編集不可※選択項目!H:I,2,0))</f>
        <v/>
      </c>
      <c r="L143" s="23"/>
      <c r="M143" s="23"/>
      <c r="N143" s="23"/>
      <c r="O143" s="23"/>
      <c r="P143" s="23"/>
      <c r="Q143" s="23"/>
      <c r="R143" s="23"/>
      <c r="S143" s="133"/>
      <c r="T143" s="96"/>
      <c r="U143" s="122"/>
      <c r="V143" s="123"/>
      <c r="W143" s="104"/>
      <c r="X143" s="83"/>
      <c r="Y143" s="61"/>
      <c r="Z143" s="62"/>
      <c r="AA143" s="63"/>
      <c r="AC143" s="18">
        <f t="shared" si="32"/>
        <v>0</v>
      </c>
      <c r="AD143" s="18">
        <f t="shared" si="33"/>
        <v>0</v>
      </c>
      <c r="AE143" s="18" t="str">
        <f t="shared" si="27"/>
        <v/>
      </c>
      <c r="AF143" s="18">
        <f t="shared" si="34"/>
        <v>0</v>
      </c>
      <c r="AG143" s="18">
        <f t="shared" si="28"/>
        <v>0</v>
      </c>
    </row>
    <row r="144" spans="1:33" ht="25.4" customHeight="1" x14ac:dyDescent="0.2">
      <c r="A144" s="25">
        <f t="shared" si="25"/>
        <v>133</v>
      </c>
      <c r="B144" s="43" t="str">
        <f t="shared" si="29"/>
        <v/>
      </c>
      <c r="C144" s="22"/>
      <c r="D144" s="24" t="str">
        <f t="shared" si="30"/>
        <v/>
      </c>
      <c r="E144" s="24" t="str">
        <f t="shared" si="31"/>
        <v/>
      </c>
      <c r="F144" s="120"/>
      <c r="G144" s="120"/>
      <c r="H144" s="23"/>
      <c r="I144" s="24" t="str">
        <f t="shared" si="26"/>
        <v/>
      </c>
      <c r="J144" s="24" t="str">
        <f t="shared" si="24"/>
        <v/>
      </c>
      <c r="K144" s="24" t="str">
        <f>IF(J144="","",VLOOKUP(J144,※編集不可※選択項目!H:I,2,0))</f>
        <v/>
      </c>
      <c r="L144" s="23"/>
      <c r="M144" s="23"/>
      <c r="N144" s="23"/>
      <c r="O144" s="23"/>
      <c r="P144" s="23"/>
      <c r="Q144" s="23"/>
      <c r="R144" s="23"/>
      <c r="S144" s="133"/>
      <c r="T144" s="96"/>
      <c r="U144" s="122"/>
      <c r="V144" s="123"/>
      <c r="W144" s="104"/>
      <c r="X144" s="83"/>
      <c r="Y144" s="61"/>
      <c r="Z144" s="62"/>
      <c r="AA144" s="63"/>
      <c r="AC144" s="18">
        <f t="shared" si="32"/>
        <v>0</v>
      </c>
      <c r="AD144" s="18">
        <f t="shared" si="33"/>
        <v>0</v>
      </c>
      <c r="AE144" s="18" t="str">
        <f t="shared" si="27"/>
        <v/>
      </c>
      <c r="AF144" s="18">
        <f t="shared" si="34"/>
        <v>0</v>
      </c>
      <c r="AG144" s="18">
        <f t="shared" si="28"/>
        <v>0</v>
      </c>
    </row>
    <row r="145" spans="1:33" ht="25.4" customHeight="1" x14ac:dyDescent="0.2">
      <c r="A145" s="25">
        <f t="shared" si="25"/>
        <v>134</v>
      </c>
      <c r="B145" s="43" t="str">
        <f t="shared" si="29"/>
        <v/>
      </c>
      <c r="C145" s="22"/>
      <c r="D145" s="24" t="str">
        <f t="shared" si="30"/>
        <v/>
      </c>
      <c r="E145" s="24" t="str">
        <f t="shared" si="31"/>
        <v/>
      </c>
      <c r="F145" s="120"/>
      <c r="G145" s="120"/>
      <c r="H145" s="23"/>
      <c r="I145" s="24" t="str">
        <f t="shared" si="26"/>
        <v/>
      </c>
      <c r="J145" s="24" t="str">
        <f t="shared" si="24"/>
        <v/>
      </c>
      <c r="K145" s="24" t="str">
        <f>IF(J145="","",VLOOKUP(J145,※編集不可※選択項目!H:I,2,0))</f>
        <v/>
      </c>
      <c r="L145" s="23"/>
      <c r="M145" s="23"/>
      <c r="N145" s="23"/>
      <c r="O145" s="23"/>
      <c r="P145" s="23"/>
      <c r="Q145" s="23"/>
      <c r="R145" s="23"/>
      <c r="S145" s="133"/>
      <c r="T145" s="96"/>
      <c r="U145" s="122"/>
      <c r="V145" s="123"/>
      <c r="W145" s="104"/>
      <c r="X145" s="83"/>
      <c r="Y145" s="61"/>
      <c r="Z145" s="62"/>
      <c r="AA145" s="63"/>
      <c r="AC145" s="18">
        <f t="shared" si="32"/>
        <v>0</v>
      </c>
      <c r="AD145" s="18">
        <f t="shared" si="33"/>
        <v>0</v>
      </c>
      <c r="AE145" s="18" t="str">
        <f t="shared" si="27"/>
        <v/>
      </c>
      <c r="AF145" s="18">
        <f t="shared" si="34"/>
        <v>0</v>
      </c>
      <c r="AG145" s="18">
        <f t="shared" si="28"/>
        <v>0</v>
      </c>
    </row>
    <row r="146" spans="1:33" ht="25.4" customHeight="1" x14ac:dyDescent="0.2">
      <c r="A146" s="25">
        <f t="shared" si="25"/>
        <v>135</v>
      </c>
      <c r="B146" s="43" t="str">
        <f t="shared" si="29"/>
        <v/>
      </c>
      <c r="C146" s="22"/>
      <c r="D146" s="24" t="str">
        <f t="shared" si="30"/>
        <v/>
      </c>
      <c r="E146" s="24" t="str">
        <f t="shared" si="31"/>
        <v/>
      </c>
      <c r="F146" s="120"/>
      <c r="G146" s="120"/>
      <c r="H146" s="23"/>
      <c r="I146" s="24" t="str">
        <f t="shared" si="26"/>
        <v/>
      </c>
      <c r="J146" s="24" t="str">
        <f t="shared" si="24"/>
        <v/>
      </c>
      <c r="K146" s="24" t="str">
        <f>IF(J146="","",VLOOKUP(J146,※編集不可※選択項目!H:I,2,0))</f>
        <v/>
      </c>
      <c r="L146" s="23"/>
      <c r="M146" s="23"/>
      <c r="N146" s="23"/>
      <c r="O146" s="23"/>
      <c r="P146" s="23"/>
      <c r="Q146" s="23"/>
      <c r="R146" s="23"/>
      <c r="S146" s="133"/>
      <c r="T146" s="96"/>
      <c r="U146" s="122"/>
      <c r="V146" s="123"/>
      <c r="W146" s="104"/>
      <c r="X146" s="83"/>
      <c r="Y146" s="61"/>
      <c r="Z146" s="62"/>
      <c r="AA146" s="63"/>
      <c r="AC146" s="18">
        <f t="shared" si="32"/>
        <v>0</v>
      </c>
      <c r="AD146" s="18">
        <f t="shared" si="33"/>
        <v>0</v>
      </c>
      <c r="AE146" s="18" t="str">
        <f t="shared" si="27"/>
        <v/>
      </c>
      <c r="AF146" s="18">
        <f t="shared" si="34"/>
        <v>0</v>
      </c>
      <c r="AG146" s="18">
        <f t="shared" si="28"/>
        <v>0</v>
      </c>
    </row>
    <row r="147" spans="1:33" ht="25.4" customHeight="1" x14ac:dyDescent="0.2">
      <c r="A147" s="25">
        <f t="shared" si="25"/>
        <v>136</v>
      </c>
      <c r="B147" s="43" t="str">
        <f t="shared" si="29"/>
        <v/>
      </c>
      <c r="C147" s="22"/>
      <c r="D147" s="24" t="str">
        <f t="shared" si="30"/>
        <v/>
      </c>
      <c r="E147" s="24" t="str">
        <f t="shared" si="31"/>
        <v/>
      </c>
      <c r="F147" s="120"/>
      <c r="G147" s="120"/>
      <c r="H147" s="23"/>
      <c r="I147" s="24" t="str">
        <f t="shared" si="26"/>
        <v/>
      </c>
      <c r="J147" s="24" t="str">
        <f t="shared" si="24"/>
        <v/>
      </c>
      <c r="K147" s="24" t="str">
        <f>IF(J147="","",VLOOKUP(J147,※編集不可※選択項目!H:I,2,0))</f>
        <v/>
      </c>
      <c r="L147" s="23"/>
      <c r="M147" s="23"/>
      <c r="N147" s="23"/>
      <c r="O147" s="23"/>
      <c r="P147" s="23"/>
      <c r="Q147" s="23"/>
      <c r="R147" s="23"/>
      <c r="S147" s="133"/>
      <c r="T147" s="96"/>
      <c r="U147" s="122"/>
      <c r="V147" s="123"/>
      <c r="W147" s="104"/>
      <c r="X147" s="83"/>
      <c r="Y147" s="61"/>
      <c r="Z147" s="62"/>
      <c r="AA147" s="63"/>
      <c r="AC147" s="18">
        <f t="shared" si="32"/>
        <v>0</v>
      </c>
      <c r="AD147" s="18">
        <f t="shared" si="33"/>
        <v>0</v>
      </c>
      <c r="AE147" s="18" t="str">
        <f t="shared" si="27"/>
        <v/>
      </c>
      <c r="AF147" s="18">
        <f t="shared" si="34"/>
        <v>0</v>
      </c>
      <c r="AG147" s="18">
        <f t="shared" si="28"/>
        <v>0</v>
      </c>
    </row>
    <row r="148" spans="1:33" ht="25.4" customHeight="1" x14ac:dyDescent="0.2">
      <c r="A148" s="25">
        <f t="shared" si="25"/>
        <v>137</v>
      </c>
      <c r="B148" s="43" t="str">
        <f t="shared" si="29"/>
        <v/>
      </c>
      <c r="C148" s="22"/>
      <c r="D148" s="24" t="str">
        <f t="shared" si="30"/>
        <v/>
      </c>
      <c r="E148" s="24" t="str">
        <f t="shared" si="31"/>
        <v/>
      </c>
      <c r="F148" s="120"/>
      <c r="G148" s="120"/>
      <c r="H148" s="23"/>
      <c r="I148" s="24" t="str">
        <f t="shared" si="26"/>
        <v/>
      </c>
      <c r="J148" s="24" t="str">
        <f t="shared" si="24"/>
        <v/>
      </c>
      <c r="K148" s="24" t="str">
        <f>IF(J148="","",VLOOKUP(J148,※編集不可※選択項目!H:I,2,0))</f>
        <v/>
      </c>
      <c r="L148" s="23"/>
      <c r="M148" s="23"/>
      <c r="N148" s="23"/>
      <c r="O148" s="23"/>
      <c r="P148" s="23"/>
      <c r="Q148" s="23"/>
      <c r="R148" s="23"/>
      <c r="S148" s="133"/>
      <c r="T148" s="96"/>
      <c r="U148" s="122"/>
      <c r="V148" s="123"/>
      <c r="W148" s="104"/>
      <c r="X148" s="83"/>
      <c r="Y148" s="61"/>
      <c r="Z148" s="62"/>
      <c r="AA148" s="63"/>
      <c r="AC148" s="18">
        <f t="shared" si="32"/>
        <v>0</v>
      </c>
      <c r="AD148" s="18">
        <f t="shared" si="33"/>
        <v>0</v>
      </c>
      <c r="AE148" s="18" t="str">
        <f t="shared" si="27"/>
        <v/>
      </c>
      <c r="AF148" s="18">
        <f t="shared" si="34"/>
        <v>0</v>
      </c>
      <c r="AG148" s="18">
        <f t="shared" si="28"/>
        <v>0</v>
      </c>
    </row>
    <row r="149" spans="1:33" ht="25.4" customHeight="1" x14ac:dyDescent="0.2">
      <c r="A149" s="25">
        <f t="shared" si="25"/>
        <v>138</v>
      </c>
      <c r="B149" s="43" t="str">
        <f t="shared" si="29"/>
        <v/>
      </c>
      <c r="C149" s="22"/>
      <c r="D149" s="24" t="str">
        <f t="shared" si="30"/>
        <v/>
      </c>
      <c r="E149" s="24" t="str">
        <f t="shared" si="31"/>
        <v/>
      </c>
      <c r="F149" s="120"/>
      <c r="G149" s="120"/>
      <c r="H149" s="23"/>
      <c r="I149" s="24" t="str">
        <f t="shared" si="26"/>
        <v/>
      </c>
      <c r="J149" s="24" t="str">
        <f t="shared" si="24"/>
        <v/>
      </c>
      <c r="K149" s="24" t="str">
        <f>IF(J149="","",VLOOKUP(J149,※編集不可※選択項目!H:I,2,0))</f>
        <v/>
      </c>
      <c r="L149" s="23"/>
      <c r="M149" s="23"/>
      <c r="N149" s="23"/>
      <c r="O149" s="23"/>
      <c r="P149" s="23"/>
      <c r="Q149" s="23"/>
      <c r="R149" s="23"/>
      <c r="S149" s="133"/>
      <c r="T149" s="96"/>
      <c r="U149" s="122"/>
      <c r="V149" s="123"/>
      <c r="W149" s="104"/>
      <c r="X149" s="83"/>
      <c r="Y149" s="61"/>
      <c r="Z149" s="62"/>
      <c r="AA149" s="63"/>
      <c r="AC149" s="18">
        <f t="shared" si="32"/>
        <v>0</v>
      </c>
      <c r="AD149" s="18">
        <f t="shared" si="33"/>
        <v>0</v>
      </c>
      <c r="AE149" s="18" t="str">
        <f t="shared" si="27"/>
        <v/>
      </c>
      <c r="AF149" s="18">
        <f t="shared" si="34"/>
        <v>0</v>
      </c>
      <c r="AG149" s="18">
        <f t="shared" si="28"/>
        <v>0</v>
      </c>
    </row>
    <row r="150" spans="1:33" ht="25.4" customHeight="1" x14ac:dyDescent="0.2">
      <c r="A150" s="25">
        <f t="shared" si="25"/>
        <v>139</v>
      </c>
      <c r="B150" s="43" t="str">
        <f t="shared" si="29"/>
        <v/>
      </c>
      <c r="C150" s="22"/>
      <c r="D150" s="24" t="str">
        <f t="shared" si="30"/>
        <v/>
      </c>
      <c r="E150" s="24" t="str">
        <f t="shared" si="31"/>
        <v/>
      </c>
      <c r="F150" s="120"/>
      <c r="G150" s="120"/>
      <c r="H150" s="23"/>
      <c r="I150" s="24" t="str">
        <f t="shared" si="26"/>
        <v/>
      </c>
      <c r="J150" s="24" t="str">
        <f t="shared" si="24"/>
        <v/>
      </c>
      <c r="K150" s="24" t="str">
        <f>IF(J150="","",VLOOKUP(J150,※編集不可※選択項目!H:I,2,0))</f>
        <v/>
      </c>
      <c r="L150" s="23"/>
      <c r="M150" s="23"/>
      <c r="N150" s="23"/>
      <c r="O150" s="23"/>
      <c r="P150" s="23"/>
      <c r="Q150" s="23"/>
      <c r="R150" s="23"/>
      <c r="S150" s="133"/>
      <c r="T150" s="96"/>
      <c r="U150" s="122"/>
      <c r="V150" s="123"/>
      <c r="W150" s="104"/>
      <c r="X150" s="83"/>
      <c r="Y150" s="61"/>
      <c r="Z150" s="62"/>
      <c r="AA150" s="63"/>
      <c r="AC150" s="18">
        <f t="shared" si="32"/>
        <v>0</v>
      </c>
      <c r="AD150" s="18">
        <f t="shared" si="33"/>
        <v>0</v>
      </c>
      <c r="AE150" s="18" t="str">
        <f t="shared" si="27"/>
        <v/>
      </c>
      <c r="AF150" s="18">
        <f t="shared" si="34"/>
        <v>0</v>
      </c>
      <c r="AG150" s="18">
        <f t="shared" si="28"/>
        <v>0</v>
      </c>
    </row>
    <row r="151" spans="1:33" ht="25.4" customHeight="1" x14ac:dyDescent="0.2">
      <c r="A151" s="25">
        <f t="shared" si="25"/>
        <v>140</v>
      </c>
      <c r="B151" s="43" t="str">
        <f t="shared" si="29"/>
        <v/>
      </c>
      <c r="C151" s="22"/>
      <c r="D151" s="24" t="str">
        <f t="shared" si="30"/>
        <v/>
      </c>
      <c r="E151" s="24" t="str">
        <f t="shared" si="31"/>
        <v/>
      </c>
      <c r="F151" s="120"/>
      <c r="G151" s="120"/>
      <c r="H151" s="23"/>
      <c r="I151" s="24" t="str">
        <f t="shared" si="26"/>
        <v/>
      </c>
      <c r="J151" s="24" t="str">
        <f t="shared" si="24"/>
        <v/>
      </c>
      <c r="K151" s="24" t="str">
        <f>IF(J151="","",VLOOKUP(J151,※編集不可※選択項目!H:I,2,0))</f>
        <v/>
      </c>
      <c r="L151" s="23"/>
      <c r="M151" s="23"/>
      <c r="N151" s="23"/>
      <c r="O151" s="23"/>
      <c r="P151" s="23"/>
      <c r="Q151" s="23"/>
      <c r="R151" s="23"/>
      <c r="S151" s="133"/>
      <c r="T151" s="96"/>
      <c r="U151" s="122"/>
      <c r="V151" s="123"/>
      <c r="W151" s="104"/>
      <c r="X151" s="83"/>
      <c r="Y151" s="61"/>
      <c r="Z151" s="62"/>
      <c r="AA151" s="63"/>
      <c r="AC151" s="18">
        <f t="shared" si="32"/>
        <v>0</v>
      </c>
      <c r="AD151" s="18">
        <f t="shared" si="33"/>
        <v>0</v>
      </c>
      <c r="AE151" s="18" t="str">
        <f t="shared" si="27"/>
        <v/>
      </c>
      <c r="AF151" s="18">
        <f t="shared" si="34"/>
        <v>0</v>
      </c>
      <c r="AG151" s="18">
        <f t="shared" si="28"/>
        <v>0</v>
      </c>
    </row>
    <row r="152" spans="1:33" ht="25.4" customHeight="1" x14ac:dyDescent="0.2">
      <c r="A152" s="25">
        <f t="shared" si="25"/>
        <v>141</v>
      </c>
      <c r="B152" s="43" t="str">
        <f t="shared" si="29"/>
        <v/>
      </c>
      <c r="C152" s="22"/>
      <c r="D152" s="24" t="str">
        <f t="shared" si="30"/>
        <v/>
      </c>
      <c r="E152" s="24" t="str">
        <f t="shared" si="31"/>
        <v/>
      </c>
      <c r="F152" s="120"/>
      <c r="G152" s="120"/>
      <c r="H152" s="23"/>
      <c r="I152" s="24" t="str">
        <f t="shared" si="26"/>
        <v/>
      </c>
      <c r="J152" s="24" t="str">
        <f t="shared" si="24"/>
        <v/>
      </c>
      <c r="K152" s="24" t="str">
        <f>IF(J152="","",VLOOKUP(J152,※編集不可※選択項目!H:I,2,0))</f>
        <v/>
      </c>
      <c r="L152" s="23"/>
      <c r="M152" s="23"/>
      <c r="N152" s="23"/>
      <c r="O152" s="23"/>
      <c r="P152" s="23"/>
      <c r="Q152" s="23"/>
      <c r="R152" s="23"/>
      <c r="S152" s="133"/>
      <c r="T152" s="96"/>
      <c r="U152" s="122"/>
      <c r="V152" s="123"/>
      <c r="W152" s="104"/>
      <c r="X152" s="83"/>
      <c r="Y152" s="61"/>
      <c r="Z152" s="62"/>
      <c r="AA152" s="63"/>
      <c r="AC152" s="18">
        <f t="shared" si="32"/>
        <v>0</v>
      </c>
      <c r="AD152" s="18">
        <f t="shared" si="33"/>
        <v>0</v>
      </c>
      <c r="AE152" s="18" t="str">
        <f t="shared" si="27"/>
        <v/>
      </c>
      <c r="AF152" s="18">
        <f t="shared" si="34"/>
        <v>0</v>
      </c>
      <c r="AG152" s="18">
        <f t="shared" si="28"/>
        <v>0</v>
      </c>
    </row>
    <row r="153" spans="1:33" ht="25.4" customHeight="1" x14ac:dyDescent="0.2">
      <c r="A153" s="25">
        <f t="shared" si="25"/>
        <v>142</v>
      </c>
      <c r="B153" s="43" t="str">
        <f t="shared" si="29"/>
        <v/>
      </c>
      <c r="C153" s="22"/>
      <c r="D153" s="24" t="str">
        <f t="shared" si="30"/>
        <v/>
      </c>
      <c r="E153" s="24" t="str">
        <f t="shared" si="31"/>
        <v/>
      </c>
      <c r="F153" s="120"/>
      <c r="G153" s="120"/>
      <c r="H153" s="23"/>
      <c r="I153" s="24" t="str">
        <f t="shared" si="26"/>
        <v/>
      </c>
      <c r="J153" s="24" t="str">
        <f t="shared" si="24"/>
        <v/>
      </c>
      <c r="K153" s="24" t="str">
        <f>IF(J153="","",VLOOKUP(J153,※編集不可※選択項目!H:I,2,0))</f>
        <v/>
      </c>
      <c r="L153" s="23"/>
      <c r="M153" s="23"/>
      <c r="N153" s="23"/>
      <c r="O153" s="23"/>
      <c r="P153" s="23"/>
      <c r="Q153" s="23"/>
      <c r="R153" s="23"/>
      <c r="S153" s="133"/>
      <c r="T153" s="96"/>
      <c r="U153" s="122"/>
      <c r="V153" s="123"/>
      <c r="W153" s="104"/>
      <c r="X153" s="83"/>
      <c r="Y153" s="61"/>
      <c r="Z153" s="62"/>
      <c r="AA153" s="63"/>
      <c r="AC153" s="18">
        <f t="shared" si="32"/>
        <v>0</v>
      </c>
      <c r="AD153" s="18">
        <f t="shared" si="33"/>
        <v>0</v>
      </c>
      <c r="AE153" s="18" t="str">
        <f t="shared" si="27"/>
        <v/>
      </c>
      <c r="AF153" s="18">
        <f t="shared" si="34"/>
        <v>0</v>
      </c>
      <c r="AG153" s="18">
        <f t="shared" si="28"/>
        <v>0</v>
      </c>
    </row>
    <row r="154" spans="1:33" ht="25.4" customHeight="1" x14ac:dyDescent="0.2">
      <c r="A154" s="25">
        <f t="shared" si="25"/>
        <v>143</v>
      </c>
      <c r="B154" s="43" t="str">
        <f t="shared" si="29"/>
        <v/>
      </c>
      <c r="C154" s="22"/>
      <c r="D154" s="24" t="str">
        <f t="shared" si="30"/>
        <v/>
      </c>
      <c r="E154" s="24" t="str">
        <f t="shared" si="31"/>
        <v/>
      </c>
      <c r="F154" s="120"/>
      <c r="G154" s="120"/>
      <c r="H154" s="23"/>
      <c r="I154" s="24" t="str">
        <f t="shared" si="26"/>
        <v/>
      </c>
      <c r="J154" s="24" t="str">
        <f t="shared" si="24"/>
        <v/>
      </c>
      <c r="K154" s="24" t="str">
        <f>IF(J154="","",VLOOKUP(J154,※編集不可※選択項目!H:I,2,0))</f>
        <v/>
      </c>
      <c r="L154" s="23"/>
      <c r="M154" s="23"/>
      <c r="N154" s="23"/>
      <c r="O154" s="23"/>
      <c r="P154" s="23"/>
      <c r="Q154" s="23"/>
      <c r="R154" s="23"/>
      <c r="S154" s="133"/>
      <c r="T154" s="96"/>
      <c r="U154" s="122"/>
      <c r="V154" s="123"/>
      <c r="W154" s="104"/>
      <c r="X154" s="83"/>
      <c r="Y154" s="61"/>
      <c r="Z154" s="62"/>
      <c r="AA154" s="63"/>
      <c r="AC154" s="18">
        <f t="shared" si="32"/>
        <v>0</v>
      </c>
      <c r="AD154" s="18">
        <f t="shared" si="33"/>
        <v>0</v>
      </c>
      <c r="AE154" s="18" t="str">
        <f t="shared" si="27"/>
        <v/>
      </c>
      <c r="AF154" s="18">
        <f t="shared" si="34"/>
        <v>0</v>
      </c>
      <c r="AG154" s="18">
        <f t="shared" si="28"/>
        <v>0</v>
      </c>
    </row>
    <row r="155" spans="1:33" ht="25.4" customHeight="1" x14ac:dyDescent="0.2">
      <c r="A155" s="25">
        <f t="shared" si="25"/>
        <v>144</v>
      </c>
      <c r="B155" s="43" t="str">
        <f t="shared" si="29"/>
        <v/>
      </c>
      <c r="C155" s="22"/>
      <c r="D155" s="24" t="str">
        <f t="shared" si="30"/>
        <v/>
      </c>
      <c r="E155" s="24" t="str">
        <f t="shared" si="31"/>
        <v/>
      </c>
      <c r="F155" s="120"/>
      <c r="G155" s="120"/>
      <c r="H155" s="23"/>
      <c r="I155" s="24" t="str">
        <f t="shared" si="26"/>
        <v/>
      </c>
      <c r="J155" s="24" t="str">
        <f t="shared" si="24"/>
        <v/>
      </c>
      <c r="K155" s="24" t="str">
        <f>IF(J155="","",VLOOKUP(J155,※編集不可※選択項目!H:I,2,0))</f>
        <v/>
      </c>
      <c r="L155" s="23"/>
      <c r="M155" s="23"/>
      <c r="N155" s="23"/>
      <c r="O155" s="23"/>
      <c r="P155" s="23"/>
      <c r="Q155" s="23"/>
      <c r="R155" s="23"/>
      <c r="S155" s="133"/>
      <c r="T155" s="96"/>
      <c r="U155" s="122"/>
      <c r="V155" s="123"/>
      <c r="W155" s="104"/>
      <c r="X155" s="83"/>
      <c r="Y155" s="61"/>
      <c r="Z155" s="62"/>
      <c r="AA155" s="63"/>
      <c r="AC155" s="18">
        <f t="shared" si="32"/>
        <v>0</v>
      </c>
      <c r="AD155" s="18">
        <f t="shared" si="33"/>
        <v>0</v>
      </c>
      <c r="AE155" s="18" t="str">
        <f t="shared" si="27"/>
        <v/>
      </c>
      <c r="AF155" s="18">
        <f t="shared" si="34"/>
        <v>0</v>
      </c>
      <c r="AG155" s="18">
        <f t="shared" si="28"/>
        <v>0</v>
      </c>
    </row>
    <row r="156" spans="1:33" ht="25.4" customHeight="1" x14ac:dyDescent="0.2">
      <c r="A156" s="25">
        <f t="shared" si="25"/>
        <v>145</v>
      </c>
      <c r="B156" s="43" t="str">
        <f t="shared" si="29"/>
        <v/>
      </c>
      <c r="C156" s="22"/>
      <c r="D156" s="24" t="str">
        <f t="shared" si="30"/>
        <v/>
      </c>
      <c r="E156" s="24" t="str">
        <f t="shared" si="31"/>
        <v/>
      </c>
      <c r="F156" s="120"/>
      <c r="G156" s="120"/>
      <c r="H156" s="23"/>
      <c r="I156" s="24" t="str">
        <f t="shared" si="26"/>
        <v/>
      </c>
      <c r="J156" s="24" t="str">
        <f t="shared" si="24"/>
        <v/>
      </c>
      <c r="K156" s="24" t="str">
        <f>IF(J156="","",VLOOKUP(J156,※編集不可※選択項目!H:I,2,0))</f>
        <v/>
      </c>
      <c r="L156" s="23"/>
      <c r="M156" s="23"/>
      <c r="N156" s="23"/>
      <c r="O156" s="23"/>
      <c r="P156" s="23"/>
      <c r="Q156" s="23"/>
      <c r="R156" s="23"/>
      <c r="S156" s="133"/>
      <c r="T156" s="96"/>
      <c r="U156" s="122"/>
      <c r="V156" s="123"/>
      <c r="W156" s="104"/>
      <c r="X156" s="83"/>
      <c r="Y156" s="61"/>
      <c r="Z156" s="62"/>
      <c r="AA156" s="63"/>
      <c r="AC156" s="18">
        <f t="shared" si="32"/>
        <v>0</v>
      </c>
      <c r="AD156" s="18">
        <f t="shared" si="33"/>
        <v>0</v>
      </c>
      <c r="AE156" s="18" t="str">
        <f t="shared" si="27"/>
        <v/>
      </c>
      <c r="AF156" s="18">
        <f t="shared" si="34"/>
        <v>0</v>
      </c>
      <c r="AG156" s="18">
        <f t="shared" si="28"/>
        <v>0</v>
      </c>
    </row>
    <row r="157" spans="1:33" ht="25.4" customHeight="1" x14ac:dyDescent="0.2">
      <c r="A157" s="25">
        <f t="shared" si="25"/>
        <v>146</v>
      </c>
      <c r="B157" s="43" t="str">
        <f t="shared" si="29"/>
        <v/>
      </c>
      <c r="C157" s="22"/>
      <c r="D157" s="24" t="str">
        <f t="shared" si="30"/>
        <v/>
      </c>
      <c r="E157" s="24" t="str">
        <f t="shared" si="31"/>
        <v/>
      </c>
      <c r="F157" s="120"/>
      <c r="G157" s="120"/>
      <c r="H157" s="23"/>
      <c r="I157" s="24" t="str">
        <f t="shared" si="26"/>
        <v/>
      </c>
      <c r="J157" s="24" t="str">
        <f t="shared" si="24"/>
        <v/>
      </c>
      <c r="K157" s="24" t="str">
        <f>IF(J157="","",VLOOKUP(J157,※編集不可※選択項目!H:I,2,0))</f>
        <v/>
      </c>
      <c r="L157" s="23"/>
      <c r="M157" s="23"/>
      <c r="N157" s="23"/>
      <c r="O157" s="23"/>
      <c r="P157" s="23"/>
      <c r="Q157" s="23"/>
      <c r="R157" s="23"/>
      <c r="S157" s="133"/>
      <c r="T157" s="96"/>
      <c r="U157" s="122"/>
      <c r="V157" s="123"/>
      <c r="W157" s="104"/>
      <c r="X157" s="83"/>
      <c r="Y157" s="61"/>
      <c r="Z157" s="62"/>
      <c r="AA157" s="63"/>
      <c r="AC157" s="18">
        <f t="shared" si="32"/>
        <v>0</v>
      </c>
      <c r="AD157" s="18">
        <f t="shared" si="33"/>
        <v>0</v>
      </c>
      <c r="AE157" s="18" t="str">
        <f t="shared" si="27"/>
        <v/>
      </c>
      <c r="AF157" s="18">
        <f t="shared" si="34"/>
        <v>0</v>
      </c>
      <c r="AG157" s="18">
        <f t="shared" si="28"/>
        <v>0</v>
      </c>
    </row>
    <row r="158" spans="1:33" ht="25.4" customHeight="1" x14ac:dyDescent="0.2">
      <c r="A158" s="25">
        <f t="shared" si="25"/>
        <v>147</v>
      </c>
      <c r="B158" s="43" t="str">
        <f t="shared" si="29"/>
        <v/>
      </c>
      <c r="C158" s="22"/>
      <c r="D158" s="24" t="str">
        <f t="shared" si="30"/>
        <v/>
      </c>
      <c r="E158" s="24" t="str">
        <f t="shared" si="31"/>
        <v/>
      </c>
      <c r="F158" s="120"/>
      <c r="G158" s="120"/>
      <c r="H158" s="23"/>
      <c r="I158" s="24" t="str">
        <f t="shared" si="26"/>
        <v/>
      </c>
      <c r="J158" s="24" t="str">
        <f t="shared" si="24"/>
        <v/>
      </c>
      <c r="K158" s="24" t="str">
        <f>IF(J158="","",VLOOKUP(J158,※編集不可※選択項目!H:I,2,0))</f>
        <v/>
      </c>
      <c r="L158" s="23"/>
      <c r="M158" s="23"/>
      <c r="N158" s="23"/>
      <c r="O158" s="23"/>
      <c r="P158" s="23"/>
      <c r="Q158" s="23"/>
      <c r="R158" s="23"/>
      <c r="S158" s="133"/>
      <c r="T158" s="96"/>
      <c r="U158" s="122"/>
      <c r="V158" s="123"/>
      <c r="W158" s="104"/>
      <c r="X158" s="83"/>
      <c r="Y158" s="61"/>
      <c r="Z158" s="62"/>
      <c r="AA158" s="63"/>
      <c r="AC158" s="18">
        <f t="shared" si="32"/>
        <v>0</v>
      </c>
      <c r="AD158" s="18">
        <f t="shared" si="33"/>
        <v>0</v>
      </c>
      <c r="AE158" s="18" t="str">
        <f t="shared" si="27"/>
        <v/>
      </c>
      <c r="AF158" s="18">
        <f t="shared" si="34"/>
        <v>0</v>
      </c>
      <c r="AG158" s="18">
        <f t="shared" si="28"/>
        <v>0</v>
      </c>
    </row>
    <row r="159" spans="1:33" ht="25.4" customHeight="1" x14ac:dyDescent="0.2">
      <c r="A159" s="25">
        <f t="shared" si="25"/>
        <v>148</v>
      </c>
      <c r="B159" s="43" t="str">
        <f t="shared" si="29"/>
        <v/>
      </c>
      <c r="C159" s="22"/>
      <c r="D159" s="24" t="str">
        <f t="shared" si="30"/>
        <v/>
      </c>
      <c r="E159" s="24" t="str">
        <f t="shared" si="31"/>
        <v/>
      </c>
      <c r="F159" s="120"/>
      <c r="G159" s="120"/>
      <c r="H159" s="23"/>
      <c r="I159" s="24" t="str">
        <f t="shared" si="26"/>
        <v/>
      </c>
      <c r="J159" s="24" t="str">
        <f t="shared" si="24"/>
        <v/>
      </c>
      <c r="K159" s="24" t="str">
        <f>IF(J159="","",VLOOKUP(J159,※編集不可※選択項目!H:I,2,0))</f>
        <v/>
      </c>
      <c r="L159" s="23"/>
      <c r="M159" s="23"/>
      <c r="N159" s="23"/>
      <c r="O159" s="23"/>
      <c r="P159" s="23"/>
      <c r="Q159" s="23"/>
      <c r="R159" s="23"/>
      <c r="S159" s="133"/>
      <c r="T159" s="96"/>
      <c r="U159" s="122"/>
      <c r="V159" s="123"/>
      <c r="W159" s="104"/>
      <c r="X159" s="83"/>
      <c r="Y159" s="61"/>
      <c r="Z159" s="62"/>
      <c r="AA159" s="63"/>
      <c r="AC159" s="18">
        <f t="shared" si="32"/>
        <v>0</v>
      </c>
      <c r="AD159" s="18">
        <f t="shared" si="33"/>
        <v>0</v>
      </c>
      <c r="AE159" s="18" t="str">
        <f t="shared" si="27"/>
        <v/>
      </c>
      <c r="AF159" s="18">
        <f t="shared" si="34"/>
        <v>0</v>
      </c>
      <c r="AG159" s="18">
        <f t="shared" si="28"/>
        <v>0</v>
      </c>
    </row>
    <row r="160" spans="1:33" ht="25.4" customHeight="1" x14ac:dyDescent="0.2">
      <c r="A160" s="25">
        <f t="shared" si="25"/>
        <v>149</v>
      </c>
      <c r="B160" s="43" t="str">
        <f t="shared" si="29"/>
        <v/>
      </c>
      <c r="C160" s="22"/>
      <c r="D160" s="24" t="str">
        <f t="shared" si="30"/>
        <v/>
      </c>
      <c r="E160" s="24" t="str">
        <f t="shared" si="31"/>
        <v/>
      </c>
      <c r="F160" s="120"/>
      <c r="G160" s="120"/>
      <c r="H160" s="23"/>
      <c r="I160" s="24" t="str">
        <f t="shared" si="26"/>
        <v/>
      </c>
      <c r="J160" s="24" t="str">
        <f t="shared" si="24"/>
        <v/>
      </c>
      <c r="K160" s="24" t="str">
        <f>IF(J160="","",VLOOKUP(J160,※編集不可※選択項目!H:I,2,0))</f>
        <v/>
      </c>
      <c r="L160" s="23"/>
      <c r="M160" s="23"/>
      <c r="N160" s="23"/>
      <c r="O160" s="23"/>
      <c r="P160" s="23"/>
      <c r="Q160" s="23"/>
      <c r="R160" s="23"/>
      <c r="S160" s="133"/>
      <c r="T160" s="96"/>
      <c r="U160" s="122"/>
      <c r="V160" s="123"/>
      <c r="W160" s="104"/>
      <c r="X160" s="83"/>
      <c r="Y160" s="61"/>
      <c r="Z160" s="62"/>
      <c r="AA160" s="63"/>
      <c r="AC160" s="18">
        <f t="shared" si="32"/>
        <v>0</v>
      </c>
      <c r="AD160" s="18">
        <f t="shared" si="33"/>
        <v>0</v>
      </c>
      <c r="AE160" s="18" t="str">
        <f t="shared" si="27"/>
        <v/>
      </c>
      <c r="AF160" s="18">
        <f t="shared" si="34"/>
        <v>0</v>
      </c>
      <c r="AG160" s="18">
        <f t="shared" si="28"/>
        <v>0</v>
      </c>
    </row>
    <row r="161" spans="1:33" ht="25.4" customHeight="1" x14ac:dyDescent="0.2">
      <c r="A161" s="25">
        <f t="shared" si="25"/>
        <v>150</v>
      </c>
      <c r="B161" s="43" t="str">
        <f t="shared" si="29"/>
        <v/>
      </c>
      <c r="C161" s="22"/>
      <c r="D161" s="24" t="str">
        <f t="shared" si="30"/>
        <v/>
      </c>
      <c r="E161" s="24" t="str">
        <f t="shared" si="31"/>
        <v/>
      </c>
      <c r="F161" s="120"/>
      <c r="G161" s="120"/>
      <c r="H161" s="23"/>
      <c r="I161" s="24" t="str">
        <f t="shared" si="26"/>
        <v/>
      </c>
      <c r="J161" s="24" t="str">
        <f t="shared" si="24"/>
        <v/>
      </c>
      <c r="K161" s="24" t="str">
        <f>IF(J161="","",VLOOKUP(J161,※編集不可※選択項目!H:I,2,0))</f>
        <v/>
      </c>
      <c r="L161" s="23"/>
      <c r="M161" s="23"/>
      <c r="N161" s="23"/>
      <c r="O161" s="23"/>
      <c r="P161" s="23"/>
      <c r="Q161" s="23"/>
      <c r="R161" s="23"/>
      <c r="S161" s="133"/>
      <c r="T161" s="96"/>
      <c r="U161" s="122"/>
      <c r="V161" s="123"/>
      <c r="W161" s="104"/>
      <c r="X161" s="83"/>
      <c r="Y161" s="61"/>
      <c r="Z161" s="62"/>
      <c r="AA161" s="63"/>
      <c r="AC161" s="18">
        <f t="shared" si="32"/>
        <v>0</v>
      </c>
      <c r="AD161" s="18">
        <f t="shared" si="33"/>
        <v>0</v>
      </c>
      <c r="AE161" s="18" t="str">
        <f t="shared" si="27"/>
        <v/>
      </c>
      <c r="AF161" s="18">
        <f t="shared" si="34"/>
        <v>0</v>
      </c>
      <c r="AG161" s="18">
        <f t="shared" si="28"/>
        <v>0</v>
      </c>
    </row>
    <row r="162" spans="1:33" ht="25.4" customHeight="1" x14ac:dyDescent="0.2">
      <c r="A162" s="25">
        <f t="shared" si="25"/>
        <v>151</v>
      </c>
      <c r="B162" s="43" t="str">
        <f t="shared" si="29"/>
        <v/>
      </c>
      <c r="C162" s="22"/>
      <c r="D162" s="24" t="str">
        <f t="shared" si="30"/>
        <v/>
      </c>
      <c r="E162" s="24" t="str">
        <f t="shared" si="31"/>
        <v/>
      </c>
      <c r="F162" s="120"/>
      <c r="G162" s="120"/>
      <c r="H162" s="23"/>
      <c r="I162" s="24" t="str">
        <f t="shared" si="26"/>
        <v/>
      </c>
      <c r="J162" s="24" t="str">
        <f t="shared" si="24"/>
        <v/>
      </c>
      <c r="K162" s="24" t="str">
        <f>IF(J162="","",VLOOKUP(J162,※編集不可※選択項目!H:I,2,0))</f>
        <v/>
      </c>
      <c r="L162" s="23"/>
      <c r="M162" s="23"/>
      <c r="N162" s="23"/>
      <c r="O162" s="23"/>
      <c r="P162" s="23"/>
      <c r="Q162" s="23"/>
      <c r="R162" s="23"/>
      <c r="S162" s="133"/>
      <c r="T162" s="96"/>
      <c r="U162" s="122"/>
      <c r="V162" s="123"/>
      <c r="W162" s="104"/>
      <c r="X162" s="83"/>
      <c r="Y162" s="61"/>
      <c r="Z162" s="62"/>
      <c r="AA162" s="63"/>
      <c r="AC162" s="18">
        <f t="shared" si="32"/>
        <v>0</v>
      </c>
      <c r="AD162" s="18">
        <f t="shared" si="33"/>
        <v>0</v>
      </c>
      <c r="AE162" s="18" t="str">
        <f t="shared" si="27"/>
        <v/>
      </c>
      <c r="AF162" s="18">
        <f t="shared" si="34"/>
        <v>0</v>
      </c>
      <c r="AG162" s="18">
        <f t="shared" si="28"/>
        <v>0</v>
      </c>
    </row>
    <row r="163" spans="1:33" ht="25.4" customHeight="1" x14ac:dyDescent="0.2">
      <c r="A163" s="25">
        <f t="shared" si="25"/>
        <v>152</v>
      </c>
      <c r="B163" s="43" t="str">
        <f t="shared" si="29"/>
        <v/>
      </c>
      <c r="C163" s="22"/>
      <c r="D163" s="24" t="str">
        <f t="shared" si="30"/>
        <v/>
      </c>
      <c r="E163" s="24" t="str">
        <f t="shared" si="31"/>
        <v/>
      </c>
      <c r="F163" s="120"/>
      <c r="G163" s="120"/>
      <c r="H163" s="23"/>
      <c r="I163" s="24" t="str">
        <f t="shared" si="26"/>
        <v/>
      </c>
      <c r="J163" s="24" t="str">
        <f t="shared" si="24"/>
        <v/>
      </c>
      <c r="K163" s="24" t="str">
        <f>IF(J163="","",VLOOKUP(J163,※編集不可※選択項目!H:I,2,0))</f>
        <v/>
      </c>
      <c r="L163" s="23"/>
      <c r="M163" s="23"/>
      <c r="N163" s="23"/>
      <c r="O163" s="23"/>
      <c r="P163" s="23"/>
      <c r="Q163" s="23"/>
      <c r="R163" s="23"/>
      <c r="S163" s="133"/>
      <c r="T163" s="96"/>
      <c r="U163" s="122"/>
      <c r="V163" s="123"/>
      <c r="W163" s="104"/>
      <c r="X163" s="83"/>
      <c r="Y163" s="61"/>
      <c r="Z163" s="62"/>
      <c r="AA163" s="63"/>
      <c r="AC163" s="18">
        <f t="shared" si="32"/>
        <v>0</v>
      </c>
      <c r="AD163" s="18">
        <f t="shared" si="33"/>
        <v>0</v>
      </c>
      <c r="AE163" s="18" t="str">
        <f t="shared" si="27"/>
        <v/>
      </c>
      <c r="AF163" s="18">
        <f t="shared" si="34"/>
        <v>0</v>
      </c>
      <c r="AG163" s="18">
        <f t="shared" si="28"/>
        <v>0</v>
      </c>
    </row>
    <row r="164" spans="1:33" ht="25.4" customHeight="1" x14ac:dyDescent="0.2">
      <c r="A164" s="25">
        <f t="shared" si="25"/>
        <v>153</v>
      </c>
      <c r="B164" s="43" t="str">
        <f t="shared" si="29"/>
        <v/>
      </c>
      <c r="C164" s="22"/>
      <c r="D164" s="24" t="str">
        <f t="shared" si="30"/>
        <v/>
      </c>
      <c r="E164" s="24" t="str">
        <f t="shared" si="31"/>
        <v/>
      </c>
      <c r="F164" s="120"/>
      <c r="G164" s="120"/>
      <c r="H164" s="23"/>
      <c r="I164" s="24" t="str">
        <f t="shared" si="26"/>
        <v/>
      </c>
      <c r="J164" s="24" t="str">
        <f t="shared" si="24"/>
        <v/>
      </c>
      <c r="K164" s="24" t="str">
        <f>IF(J164="","",VLOOKUP(J164,※編集不可※選択項目!H:I,2,0))</f>
        <v/>
      </c>
      <c r="L164" s="23"/>
      <c r="M164" s="23"/>
      <c r="N164" s="23"/>
      <c r="O164" s="23"/>
      <c r="P164" s="23"/>
      <c r="Q164" s="23"/>
      <c r="R164" s="23"/>
      <c r="S164" s="133"/>
      <c r="T164" s="96"/>
      <c r="U164" s="122"/>
      <c r="V164" s="123"/>
      <c r="W164" s="104"/>
      <c r="X164" s="83"/>
      <c r="Y164" s="61"/>
      <c r="Z164" s="62"/>
      <c r="AA164" s="63"/>
      <c r="AC164" s="18">
        <f t="shared" si="32"/>
        <v>0</v>
      </c>
      <c r="AD164" s="18">
        <f t="shared" si="33"/>
        <v>0</v>
      </c>
      <c r="AE164" s="18" t="str">
        <f t="shared" si="27"/>
        <v/>
      </c>
      <c r="AF164" s="18">
        <f t="shared" si="34"/>
        <v>0</v>
      </c>
      <c r="AG164" s="18">
        <f t="shared" si="28"/>
        <v>0</v>
      </c>
    </row>
    <row r="165" spans="1:33" ht="25.4" customHeight="1" x14ac:dyDescent="0.2">
      <c r="A165" s="25">
        <f t="shared" si="25"/>
        <v>154</v>
      </c>
      <c r="B165" s="43" t="str">
        <f t="shared" si="29"/>
        <v/>
      </c>
      <c r="C165" s="22"/>
      <c r="D165" s="24" t="str">
        <f t="shared" si="30"/>
        <v/>
      </c>
      <c r="E165" s="24" t="str">
        <f t="shared" si="31"/>
        <v/>
      </c>
      <c r="F165" s="120"/>
      <c r="G165" s="120"/>
      <c r="H165" s="23"/>
      <c r="I165" s="24" t="str">
        <f t="shared" si="26"/>
        <v/>
      </c>
      <c r="J165" s="24" t="str">
        <f t="shared" si="24"/>
        <v/>
      </c>
      <c r="K165" s="24" t="str">
        <f>IF(J165="","",VLOOKUP(J165,※編集不可※選択項目!H:I,2,0))</f>
        <v/>
      </c>
      <c r="L165" s="23"/>
      <c r="M165" s="23"/>
      <c r="N165" s="23"/>
      <c r="O165" s="23"/>
      <c r="P165" s="23"/>
      <c r="Q165" s="23"/>
      <c r="R165" s="23"/>
      <c r="S165" s="133"/>
      <c r="T165" s="96"/>
      <c r="U165" s="122"/>
      <c r="V165" s="123"/>
      <c r="W165" s="104"/>
      <c r="X165" s="83"/>
      <c r="Y165" s="61"/>
      <c r="Z165" s="62"/>
      <c r="AA165" s="63"/>
      <c r="AC165" s="18">
        <f t="shared" si="32"/>
        <v>0</v>
      </c>
      <c r="AD165" s="18">
        <f t="shared" si="33"/>
        <v>0</v>
      </c>
      <c r="AE165" s="18" t="str">
        <f t="shared" si="27"/>
        <v/>
      </c>
      <c r="AF165" s="18">
        <f t="shared" si="34"/>
        <v>0</v>
      </c>
      <c r="AG165" s="18">
        <f t="shared" si="28"/>
        <v>0</v>
      </c>
    </row>
    <row r="166" spans="1:33" ht="25.4" customHeight="1" x14ac:dyDescent="0.2">
      <c r="A166" s="25">
        <f t="shared" si="25"/>
        <v>155</v>
      </c>
      <c r="B166" s="43" t="str">
        <f t="shared" si="29"/>
        <v/>
      </c>
      <c r="C166" s="22"/>
      <c r="D166" s="24" t="str">
        <f t="shared" si="30"/>
        <v/>
      </c>
      <c r="E166" s="24" t="str">
        <f t="shared" si="31"/>
        <v/>
      </c>
      <c r="F166" s="120"/>
      <c r="G166" s="120"/>
      <c r="H166" s="23"/>
      <c r="I166" s="24" t="str">
        <f t="shared" si="26"/>
        <v/>
      </c>
      <c r="J166" s="24" t="str">
        <f t="shared" si="24"/>
        <v/>
      </c>
      <c r="K166" s="24" t="str">
        <f>IF(J166="","",VLOOKUP(J166,※編集不可※選択項目!H:I,2,0))</f>
        <v/>
      </c>
      <c r="L166" s="23"/>
      <c r="M166" s="23"/>
      <c r="N166" s="23"/>
      <c r="O166" s="23"/>
      <c r="P166" s="23"/>
      <c r="Q166" s="23"/>
      <c r="R166" s="23"/>
      <c r="S166" s="133"/>
      <c r="T166" s="96"/>
      <c r="U166" s="122"/>
      <c r="V166" s="123"/>
      <c r="W166" s="104"/>
      <c r="X166" s="83"/>
      <c r="Y166" s="61"/>
      <c r="Z166" s="62"/>
      <c r="AA166" s="63"/>
      <c r="AC166" s="18">
        <f t="shared" si="32"/>
        <v>0</v>
      </c>
      <c r="AD166" s="18">
        <f t="shared" si="33"/>
        <v>0</v>
      </c>
      <c r="AE166" s="18" t="str">
        <f t="shared" si="27"/>
        <v/>
      </c>
      <c r="AF166" s="18">
        <f t="shared" si="34"/>
        <v>0</v>
      </c>
      <c r="AG166" s="18">
        <f t="shared" si="28"/>
        <v>0</v>
      </c>
    </row>
    <row r="167" spans="1:33" ht="25.4" customHeight="1" x14ac:dyDescent="0.2">
      <c r="A167" s="25">
        <f t="shared" si="25"/>
        <v>156</v>
      </c>
      <c r="B167" s="43" t="str">
        <f t="shared" si="29"/>
        <v/>
      </c>
      <c r="C167" s="22"/>
      <c r="D167" s="24" t="str">
        <f t="shared" si="30"/>
        <v/>
      </c>
      <c r="E167" s="24" t="str">
        <f t="shared" si="31"/>
        <v/>
      </c>
      <c r="F167" s="120"/>
      <c r="G167" s="120"/>
      <c r="H167" s="23"/>
      <c r="I167" s="24" t="str">
        <f t="shared" si="26"/>
        <v/>
      </c>
      <c r="J167" s="24" t="str">
        <f t="shared" si="24"/>
        <v/>
      </c>
      <c r="K167" s="24" t="str">
        <f>IF(J167="","",VLOOKUP(J167,※編集不可※選択項目!H:I,2,0))</f>
        <v/>
      </c>
      <c r="L167" s="23"/>
      <c r="M167" s="23"/>
      <c r="N167" s="23"/>
      <c r="O167" s="23"/>
      <c r="P167" s="23"/>
      <c r="Q167" s="23"/>
      <c r="R167" s="23"/>
      <c r="S167" s="133"/>
      <c r="T167" s="96"/>
      <c r="U167" s="122"/>
      <c r="V167" s="123"/>
      <c r="W167" s="104"/>
      <c r="X167" s="83"/>
      <c r="Y167" s="61"/>
      <c r="Z167" s="62"/>
      <c r="AA167" s="63"/>
      <c r="AC167" s="18">
        <f t="shared" si="32"/>
        <v>0</v>
      </c>
      <c r="AD167" s="18">
        <f t="shared" si="33"/>
        <v>0</v>
      </c>
      <c r="AE167" s="18" t="str">
        <f t="shared" si="27"/>
        <v/>
      </c>
      <c r="AF167" s="18">
        <f t="shared" si="34"/>
        <v>0</v>
      </c>
      <c r="AG167" s="18">
        <f t="shared" si="28"/>
        <v>0</v>
      </c>
    </row>
    <row r="168" spans="1:33" ht="25.4" customHeight="1" x14ac:dyDescent="0.2">
      <c r="A168" s="25">
        <f t="shared" si="25"/>
        <v>157</v>
      </c>
      <c r="B168" s="43" t="str">
        <f t="shared" si="29"/>
        <v/>
      </c>
      <c r="C168" s="22"/>
      <c r="D168" s="24" t="str">
        <f t="shared" si="30"/>
        <v/>
      </c>
      <c r="E168" s="24" t="str">
        <f t="shared" si="31"/>
        <v/>
      </c>
      <c r="F168" s="120"/>
      <c r="G168" s="120"/>
      <c r="H168" s="23"/>
      <c r="I168" s="24" t="str">
        <f t="shared" si="26"/>
        <v/>
      </c>
      <c r="J168" s="24" t="str">
        <f t="shared" si="24"/>
        <v/>
      </c>
      <c r="K168" s="24" t="str">
        <f>IF(J168="","",VLOOKUP(J168,※編集不可※選択項目!H:I,2,0))</f>
        <v/>
      </c>
      <c r="L168" s="23"/>
      <c r="M168" s="23"/>
      <c r="N168" s="23"/>
      <c r="O168" s="23"/>
      <c r="P168" s="23"/>
      <c r="Q168" s="23"/>
      <c r="R168" s="23"/>
      <c r="S168" s="133"/>
      <c r="T168" s="96"/>
      <c r="U168" s="122"/>
      <c r="V168" s="123"/>
      <c r="W168" s="104"/>
      <c r="X168" s="83"/>
      <c r="Y168" s="61"/>
      <c r="Z168" s="62"/>
      <c r="AA168" s="63"/>
      <c r="AC168" s="18">
        <f t="shared" si="32"/>
        <v>0</v>
      </c>
      <c r="AD168" s="18">
        <f t="shared" si="33"/>
        <v>0</v>
      </c>
      <c r="AE168" s="18" t="str">
        <f t="shared" si="27"/>
        <v/>
      </c>
      <c r="AF168" s="18">
        <f t="shared" si="34"/>
        <v>0</v>
      </c>
      <c r="AG168" s="18">
        <f t="shared" si="28"/>
        <v>0</v>
      </c>
    </row>
    <row r="169" spans="1:33" ht="25.4" customHeight="1" x14ac:dyDescent="0.2">
      <c r="A169" s="25">
        <f t="shared" si="25"/>
        <v>158</v>
      </c>
      <c r="B169" s="43" t="str">
        <f t="shared" si="29"/>
        <v/>
      </c>
      <c r="C169" s="22"/>
      <c r="D169" s="24" t="str">
        <f t="shared" si="30"/>
        <v/>
      </c>
      <c r="E169" s="24" t="str">
        <f t="shared" si="31"/>
        <v/>
      </c>
      <c r="F169" s="120"/>
      <c r="G169" s="120"/>
      <c r="H169" s="23"/>
      <c r="I169" s="24" t="str">
        <f t="shared" si="26"/>
        <v/>
      </c>
      <c r="J169" s="24" t="str">
        <f t="shared" si="24"/>
        <v/>
      </c>
      <c r="K169" s="24" t="str">
        <f>IF(J169="","",VLOOKUP(J169,※編集不可※選択項目!H:I,2,0))</f>
        <v/>
      </c>
      <c r="L169" s="23"/>
      <c r="M169" s="23"/>
      <c r="N169" s="23"/>
      <c r="O169" s="23"/>
      <c r="P169" s="23"/>
      <c r="Q169" s="23"/>
      <c r="R169" s="23"/>
      <c r="S169" s="133"/>
      <c r="T169" s="96"/>
      <c r="U169" s="122"/>
      <c r="V169" s="123"/>
      <c r="W169" s="104"/>
      <c r="X169" s="83"/>
      <c r="Y169" s="61"/>
      <c r="Z169" s="62"/>
      <c r="AA169" s="63"/>
      <c r="AC169" s="18">
        <f t="shared" si="32"/>
        <v>0</v>
      </c>
      <c r="AD169" s="18">
        <f t="shared" si="33"/>
        <v>0</v>
      </c>
      <c r="AE169" s="18" t="str">
        <f t="shared" si="27"/>
        <v/>
      </c>
      <c r="AF169" s="18">
        <f t="shared" si="34"/>
        <v>0</v>
      </c>
      <c r="AG169" s="18">
        <f t="shared" si="28"/>
        <v>0</v>
      </c>
    </row>
    <row r="170" spans="1:33" ht="25.4" customHeight="1" x14ac:dyDescent="0.2">
      <c r="A170" s="25">
        <f t="shared" si="25"/>
        <v>159</v>
      </c>
      <c r="B170" s="43" t="str">
        <f t="shared" si="29"/>
        <v/>
      </c>
      <c r="C170" s="22"/>
      <c r="D170" s="24" t="str">
        <f t="shared" si="30"/>
        <v/>
      </c>
      <c r="E170" s="24" t="str">
        <f t="shared" si="31"/>
        <v/>
      </c>
      <c r="F170" s="120"/>
      <c r="G170" s="120"/>
      <c r="H170" s="23"/>
      <c r="I170" s="24" t="str">
        <f t="shared" si="26"/>
        <v/>
      </c>
      <c r="J170" s="24" t="str">
        <f t="shared" si="24"/>
        <v/>
      </c>
      <c r="K170" s="24" t="str">
        <f>IF(J170="","",VLOOKUP(J170,※編集不可※選択項目!H:I,2,0))</f>
        <v/>
      </c>
      <c r="L170" s="23"/>
      <c r="M170" s="23"/>
      <c r="N170" s="23"/>
      <c r="O170" s="23"/>
      <c r="P170" s="23"/>
      <c r="Q170" s="23"/>
      <c r="R170" s="23"/>
      <c r="S170" s="133"/>
      <c r="T170" s="96"/>
      <c r="U170" s="122"/>
      <c r="V170" s="123"/>
      <c r="W170" s="104"/>
      <c r="X170" s="83"/>
      <c r="Y170" s="61"/>
      <c r="Z170" s="62"/>
      <c r="AA170" s="63"/>
      <c r="AC170" s="18">
        <f t="shared" si="32"/>
        <v>0</v>
      </c>
      <c r="AD170" s="18">
        <f t="shared" si="33"/>
        <v>0</v>
      </c>
      <c r="AE170" s="18" t="str">
        <f t="shared" si="27"/>
        <v/>
      </c>
      <c r="AF170" s="18">
        <f t="shared" si="34"/>
        <v>0</v>
      </c>
      <c r="AG170" s="18">
        <f t="shared" si="28"/>
        <v>0</v>
      </c>
    </row>
    <row r="171" spans="1:33" ht="25.4" customHeight="1" x14ac:dyDescent="0.2">
      <c r="A171" s="25">
        <f t="shared" si="25"/>
        <v>160</v>
      </c>
      <c r="B171" s="43" t="str">
        <f t="shared" si="29"/>
        <v/>
      </c>
      <c r="C171" s="22"/>
      <c r="D171" s="24" t="str">
        <f t="shared" si="30"/>
        <v/>
      </c>
      <c r="E171" s="24" t="str">
        <f t="shared" si="31"/>
        <v/>
      </c>
      <c r="F171" s="120"/>
      <c r="G171" s="120"/>
      <c r="H171" s="23"/>
      <c r="I171" s="24" t="str">
        <f t="shared" si="26"/>
        <v/>
      </c>
      <c r="J171" s="24" t="str">
        <f t="shared" si="24"/>
        <v/>
      </c>
      <c r="K171" s="24" t="str">
        <f>IF(J171="","",VLOOKUP(J171,※編集不可※選択項目!H:I,2,0))</f>
        <v/>
      </c>
      <c r="L171" s="23"/>
      <c r="M171" s="23"/>
      <c r="N171" s="23"/>
      <c r="O171" s="23"/>
      <c r="P171" s="23"/>
      <c r="Q171" s="23"/>
      <c r="R171" s="23"/>
      <c r="S171" s="133"/>
      <c r="T171" s="96"/>
      <c r="U171" s="122"/>
      <c r="V171" s="123"/>
      <c r="W171" s="104"/>
      <c r="X171" s="83"/>
      <c r="Y171" s="61"/>
      <c r="Z171" s="62"/>
      <c r="AA171" s="63"/>
      <c r="AC171" s="18">
        <f t="shared" si="32"/>
        <v>0</v>
      </c>
      <c r="AD171" s="18">
        <f t="shared" si="33"/>
        <v>0</v>
      </c>
      <c r="AE171" s="18" t="str">
        <f t="shared" si="27"/>
        <v/>
      </c>
      <c r="AF171" s="18">
        <f t="shared" si="34"/>
        <v>0</v>
      </c>
      <c r="AG171" s="18">
        <f t="shared" si="28"/>
        <v>0</v>
      </c>
    </row>
    <row r="172" spans="1:33" ht="25.4" customHeight="1" x14ac:dyDescent="0.2">
      <c r="A172" s="25">
        <f t="shared" si="25"/>
        <v>161</v>
      </c>
      <c r="B172" s="43" t="str">
        <f t="shared" si="29"/>
        <v/>
      </c>
      <c r="C172" s="22"/>
      <c r="D172" s="24" t="str">
        <f t="shared" si="30"/>
        <v/>
      </c>
      <c r="E172" s="24" t="str">
        <f t="shared" si="31"/>
        <v/>
      </c>
      <c r="F172" s="120"/>
      <c r="G172" s="120"/>
      <c r="H172" s="23"/>
      <c r="I172" s="24" t="str">
        <f t="shared" si="26"/>
        <v/>
      </c>
      <c r="J172" s="24" t="str">
        <f t="shared" si="24"/>
        <v/>
      </c>
      <c r="K172" s="24" t="str">
        <f>IF(J172="","",VLOOKUP(J172,※編集不可※選択項目!H:I,2,0))</f>
        <v/>
      </c>
      <c r="L172" s="23"/>
      <c r="M172" s="23"/>
      <c r="N172" s="23"/>
      <c r="O172" s="23"/>
      <c r="P172" s="23"/>
      <c r="Q172" s="23"/>
      <c r="R172" s="23"/>
      <c r="S172" s="133"/>
      <c r="T172" s="96"/>
      <c r="U172" s="122"/>
      <c r="V172" s="123"/>
      <c r="W172" s="104"/>
      <c r="X172" s="83"/>
      <c r="Y172" s="61"/>
      <c r="Z172" s="62"/>
      <c r="AA172" s="63"/>
      <c r="AC172" s="18">
        <f t="shared" si="32"/>
        <v>0</v>
      </c>
      <c r="AD172" s="18">
        <f t="shared" si="33"/>
        <v>0</v>
      </c>
      <c r="AE172" s="18" t="str">
        <f t="shared" si="27"/>
        <v/>
      </c>
      <c r="AF172" s="18">
        <f t="shared" si="34"/>
        <v>0</v>
      </c>
      <c r="AG172" s="18">
        <f t="shared" si="28"/>
        <v>0</v>
      </c>
    </row>
    <row r="173" spans="1:33" ht="25.4" customHeight="1" x14ac:dyDescent="0.2">
      <c r="A173" s="25">
        <f t="shared" si="25"/>
        <v>162</v>
      </c>
      <c r="B173" s="43" t="str">
        <f t="shared" si="29"/>
        <v/>
      </c>
      <c r="C173" s="22"/>
      <c r="D173" s="24" t="str">
        <f t="shared" si="30"/>
        <v/>
      </c>
      <c r="E173" s="24" t="str">
        <f t="shared" si="31"/>
        <v/>
      </c>
      <c r="F173" s="120"/>
      <c r="G173" s="120"/>
      <c r="H173" s="23"/>
      <c r="I173" s="24" t="str">
        <f t="shared" si="26"/>
        <v/>
      </c>
      <c r="J173" s="24" t="str">
        <f t="shared" si="24"/>
        <v/>
      </c>
      <c r="K173" s="24" t="str">
        <f>IF(J173="","",VLOOKUP(J173,※編集不可※選択項目!H:I,2,0))</f>
        <v/>
      </c>
      <c r="L173" s="23"/>
      <c r="M173" s="23"/>
      <c r="N173" s="23"/>
      <c r="O173" s="23"/>
      <c r="P173" s="23"/>
      <c r="Q173" s="23"/>
      <c r="R173" s="23"/>
      <c r="S173" s="133"/>
      <c r="T173" s="96"/>
      <c r="U173" s="122"/>
      <c r="V173" s="123"/>
      <c r="W173" s="104"/>
      <c r="X173" s="83"/>
      <c r="Y173" s="61"/>
      <c r="Z173" s="62"/>
      <c r="AA173" s="63"/>
      <c r="AC173" s="18">
        <f t="shared" si="32"/>
        <v>0</v>
      </c>
      <c r="AD173" s="18">
        <f t="shared" si="33"/>
        <v>0</v>
      </c>
      <c r="AE173" s="18" t="str">
        <f t="shared" si="27"/>
        <v/>
      </c>
      <c r="AF173" s="18">
        <f t="shared" si="34"/>
        <v>0</v>
      </c>
      <c r="AG173" s="18">
        <f t="shared" si="28"/>
        <v>0</v>
      </c>
    </row>
    <row r="174" spans="1:33" ht="25.4" customHeight="1" x14ac:dyDescent="0.2">
      <c r="A174" s="25">
        <f t="shared" si="25"/>
        <v>163</v>
      </c>
      <c r="B174" s="43" t="str">
        <f t="shared" si="29"/>
        <v/>
      </c>
      <c r="C174" s="22"/>
      <c r="D174" s="24" t="str">
        <f t="shared" si="30"/>
        <v/>
      </c>
      <c r="E174" s="24" t="str">
        <f t="shared" si="31"/>
        <v/>
      </c>
      <c r="F174" s="120"/>
      <c r="G174" s="120"/>
      <c r="H174" s="23"/>
      <c r="I174" s="24" t="str">
        <f t="shared" si="26"/>
        <v/>
      </c>
      <c r="J174" s="24" t="str">
        <f t="shared" si="24"/>
        <v/>
      </c>
      <c r="K174" s="24" t="str">
        <f>IF(J174="","",VLOOKUP(J174,※編集不可※選択項目!H:I,2,0))</f>
        <v/>
      </c>
      <c r="L174" s="23"/>
      <c r="M174" s="23"/>
      <c r="N174" s="23"/>
      <c r="O174" s="23"/>
      <c r="P174" s="23"/>
      <c r="Q174" s="23"/>
      <c r="R174" s="23"/>
      <c r="S174" s="133"/>
      <c r="T174" s="96"/>
      <c r="U174" s="122"/>
      <c r="V174" s="123"/>
      <c r="W174" s="104"/>
      <c r="X174" s="83"/>
      <c r="Y174" s="61"/>
      <c r="Z174" s="62"/>
      <c r="AA174" s="63"/>
      <c r="AC174" s="18">
        <f t="shared" si="32"/>
        <v>0</v>
      </c>
      <c r="AD174" s="18">
        <f t="shared" si="33"/>
        <v>0</v>
      </c>
      <c r="AE174" s="18" t="str">
        <f t="shared" si="27"/>
        <v/>
      </c>
      <c r="AF174" s="18">
        <f t="shared" si="34"/>
        <v>0</v>
      </c>
      <c r="AG174" s="18">
        <f t="shared" si="28"/>
        <v>0</v>
      </c>
    </row>
    <row r="175" spans="1:33" ht="25.4" customHeight="1" x14ac:dyDescent="0.2">
      <c r="A175" s="25">
        <f t="shared" si="25"/>
        <v>164</v>
      </c>
      <c r="B175" s="43" t="str">
        <f t="shared" si="29"/>
        <v/>
      </c>
      <c r="C175" s="22"/>
      <c r="D175" s="24" t="str">
        <f t="shared" si="30"/>
        <v/>
      </c>
      <c r="E175" s="24" t="str">
        <f t="shared" si="31"/>
        <v/>
      </c>
      <c r="F175" s="120"/>
      <c r="G175" s="120"/>
      <c r="H175" s="23"/>
      <c r="I175" s="24" t="str">
        <f t="shared" si="26"/>
        <v/>
      </c>
      <c r="J175" s="24" t="str">
        <f t="shared" si="24"/>
        <v/>
      </c>
      <c r="K175" s="24" t="str">
        <f>IF(J175="","",VLOOKUP(J175,※編集不可※選択項目!H:I,2,0))</f>
        <v/>
      </c>
      <c r="L175" s="23"/>
      <c r="M175" s="23"/>
      <c r="N175" s="23"/>
      <c r="O175" s="23"/>
      <c r="P175" s="23"/>
      <c r="Q175" s="23"/>
      <c r="R175" s="23"/>
      <c r="S175" s="133"/>
      <c r="T175" s="96"/>
      <c r="U175" s="122"/>
      <c r="V175" s="123"/>
      <c r="W175" s="104"/>
      <c r="X175" s="83"/>
      <c r="Y175" s="61"/>
      <c r="Z175" s="62"/>
      <c r="AA175" s="63"/>
      <c r="AC175" s="18">
        <f t="shared" si="32"/>
        <v>0</v>
      </c>
      <c r="AD175" s="18">
        <f t="shared" si="33"/>
        <v>0</v>
      </c>
      <c r="AE175" s="18" t="str">
        <f t="shared" si="27"/>
        <v/>
      </c>
      <c r="AF175" s="18">
        <f t="shared" si="34"/>
        <v>0</v>
      </c>
      <c r="AG175" s="18">
        <f t="shared" si="28"/>
        <v>0</v>
      </c>
    </row>
    <row r="176" spans="1:33" ht="25.4" customHeight="1" x14ac:dyDescent="0.2">
      <c r="A176" s="25">
        <f t="shared" si="25"/>
        <v>165</v>
      </c>
      <c r="B176" s="43" t="str">
        <f t="shared" si="29"/>
        <v/>
      </c>
      <c r="C176" s="22"/>
      <c r="D176" s="24" t="str">
        <f t="shared" si="30"/>
        <v/>
      </c>
      <c r="E176" s="24" t="str">
        <f t="shared" si="31"/>
        <v/>
      </c>
      <c r="F176" s="120"/>
      <c r="G176" s="120"/>
      <c r="H176" s="23"/>
      <c r="I176" s="24" t="str">
        <f t="shared" si="26"/>
        <v/>
      </c>
      <c r="J176" s="24" t="str">
        <f t="shared" si="24"/>
        <v/>
      </c>
      <c r="K176" s="24" t="str">
        <f>IF(J176="","",VLOOKUP(J176,※編集不可※選択項目!H:I,2,0))</f>
        <v/>
      </c>
      <c r="L176" s="23"/>
      <c r="M176" s="23"/>
      <c r="N176" s="23"/>
      <c r="O176" s="23"/>
      <c r="P176" s="23"/>
      <c r="Q176" s="23"/>
      <c r="R176" s="23"/>
      <c r="S176" s="133"/>
      <c r="T176" s="96"/>
      <c r="U176" s="122"/>
      <c r="V176" s="123"/>
      <c r="W176" s="104"/>
      <c r="X176" s="83"/>
      <c r="Y176" s="61"/>
      <c r="Z176" s="62"/>
      <c r="AA176" s="63"/>
      <c r="AC176" s="18">
        <f t="shared" si="32"/>
        <v>0</v>
      </c>
      <c r="AD176" s="18">
        <f t="shared" si="33"/>
        <v>0</v>
      </c>
      <c r="AE176" s="18" t="str">
        <f t="shared" si="27"/>
        <v/>
      </c>
      <c r="AF176" s="18">
        <f t="shared" si="34"/>
        <v>0</v>
      </c>
      <c r="AG176" s="18">
        <f t="shared" si="28"/>
        <v>0</v>
      </c>
    </row>
    <row r="177" spans="1:33" ht="25.4" customHeight="1" x14ac:dyDescent="0.2">
      <c r="A177" s="25">
        <f t="shared" si="25"/>
        <v>166</v>
      </c>
      <c r="B177" s="43" t="str">
        <f t="shared" si="29"/>
        <v/>
      </c>
      <c r="C177" s="22"/>
      <c r="D177" s="24" t="str">
        <f t="shared" si="30"/>
        <v/>
      </c>
      <c r="E177" s="24" t="str">
        <f t="shared" si="31"/>
        <v/>
      </c>
      <c r="F177" s="120"/>
      <c r="G177" s="120"/>
      <c r="H177" s="23"/>
      <c r="I177" s="24" t="str">
        <f t="shared" si="26"/>
        <v/>
      </c>
      <c r="J177" s="24" t="str">
        <f t="shared" si="24"/>
        <v/>
      </c>
      <c r="K177" s="24" t="str">
        <f>IF(J177="","",VLOOKUP(J177,※編集不可※選択項目!H:I,2,0))</f>
        <v/>
      </c>
      <c r="L177" s="23"/>
      <c r="M177" s="23"/>
      <c r="N177" s="23"/>
      <c r="O177" s="23"/>
      <c r="P177" s="23"/>
      <c r="Q177" s="23"/>
      <c r="R177" s="23"/>
      <c r="S177" s="133"/>
      <c r="T177" s="96"/>
      <c r="U177" s="122"/>
      <c r="V177" s="123"/>
      <c r="W177" s="104"/>
      <c r="X177" s="83"/>
      <c r="Y177" s="61"/>
      <c r="Z177" s="62"/>
      <c r="AA177" s="63"/>
      <c r="AC177" s="18">
        <f t="shared" si="32"/>
        <v>0</v>
      </c>
      <c r="AD177" s="18">
        <f t="shared" si="33"/>
        <v>0</v>
      </c>
      <c r="AE177" s="18" t="str">
        <f t="shared" si="27"/>
        <v/>
      </c>
      <c r="AF177" s="18">
        <f t="shared" si="34"/>
        <v>0</v>
      </c>
      <c r="AG177" s="18">
        <f t="shared" si="28"/>
        <v>0</v>
      </c>
    </row>
    <row r="178" spans="1:33" ht="25.4" customHeight="1" x14ac:dyDescent="0.2">
      <c r="A178" s="25">
        <f t="shared" si="25"/>
        <v>167</v>
      </c>
      <c r="B178" s="43" t="str">
        <f t="shared" si="29"/>
        <v/>
      </c>
      <c r="C178" s="22"/>
      <c r="D178" s="24" t="str">
        <f t="shared" si="30"/>
        <v/>
      </c>
      <c r="E178" s="24" t="str">
        <f t="shared" si="31"/>
        <v/>
      </c>
      <c r="F178" s="120"/>
      <c r="G178" s="120"/>
      <c r="H178" s="23"/>
      <c r="I178" s="24" t="str">
        <f t="shared" si="26"/>
        <v/>
      </c>
      <c r="J178" s="24" t="str">
        <f t="shared" si="24"/>
        <v/>
      </c>
      <c r="K178" s="24" t="str">
        <f>IF(J178="","",VLOOKUP(J178,※編集不可※選択項目!H:I,2,0))</f>
        <v/>
      </c>
      <c r="L178" s="23"/>
      <c r="M178" s="23"/>
      <c r="N178" s="23"/>
      <c r="O178" s="23"/>
      <c r="P178" s="23"/>
      <c r="Q178" s="23"/>
      <c r="R178" s="23"/>
      <c r="S178" s="133"/>
      <c r="T178" s="96"/>
      <c r="U178" s="122"/>
      <c r="V178" s="123"/>
      <c r="W178" s="104"/>
      <c r="X178" s="83"/>
      <c r="Y178" s="61"/>
      <c r="Z178" s="62"/>
      <c r="AA178" s="63"/>
      <c r="AC178" s="18">
        <f t="shared" si="32"/>
        <v>0</v>
      </c>
      <c r="AD178" s="18">
        <f t="shared" si="33"/>
        <v>0</v>
      </c>
      <c r="AE178" s="18" t="str">
        <f t="shared" si="27"/>
        <v/>
      </c>
      <c r="AF178" s="18">
        <f t="shared" si="34"/>
        <v>0</v>
      </c>
      <c r="AG178" s="18">
        <f t="shared" si="28"/>
        <v>0</v>
      </c>
    </row>
    <row r="179" spans="1:33" ht="25.4" customHeight="1" x14ac:dyDescent="0.2">
      <c r="A179" s="25">
        <f t="shared" si="25"/>
        <v>168</v>
      </c>
      <c r="B179" s="43" t="str">
        <f t="shared" si="29"/>
        <v/>
      </c>
      <c r="C179" s="22"/>
      <c r="D179" s="24" t="str">
        <f t="shared" si="30"/>
        <v/>
      </c>
      <c r="E179" s="24" t="str">
        <f t="shared" si="31"/>
        <v/>
      </c>
      <c r="F179" s="120"/>
      <c r="G179" s="120"/>
      <c r="H179" s="23"/>
      <c r="I179" s="24" t="str">
        <f t="shared" si="26"/>
        <v/>
      </c>
      <c r="J179" s="24" t="str">
        <f t="shared" si="24"/>
        <v/>
      </c>
      <c r="K179" s="24" t="str">
        <f>IF(J179="","",VLOOKUP(J179,※編集不可※選択項目!H:I,2,0))</f>
        <v/>
      </c>
      <c r="L179" s="23"/>
      <c r="M179" s="23"/>
      <c r="N179" s="23"/>
      <c r="O179" s="23"/>
      <c r="P179" s="23"/>
      <c r="Q179" s="23"/>
      <c r="R179" s="23"/>
      <c r="S179" s="133"/>
      <c r="T179" s="96"/>
      <c r="U179" s="122"/>
      <c r="V179" s="123"/>
      <c r="W179" s="104"/>
      <c r="X179" s="83"/>
      <c r="Y179" s="61"/>
      <c r="Z179" s="62"/>
      <c r="AA179" s="63"/>
      <c r="AC179" s="18">
        <f t="shared" si="32"/>
        <v>0</v>
      </c>
      <c r="AD179" s="18">
        <f t="shared" si="33"/>
        <v>0</v>
      </c>
      <c r="AE179" s="18" t="str">
        <f t="shared" si="27"/>
        <v/>
      </c>
      <c r="AF179" s="18">
        <f t="shared" si="34"/>
        <v>0</v>
      </c>
      <c r="AG179" s="18">
        <f t="shared" si="28"/>
        <v>0</v>
      </c>
    </row>
    <row r="180" spans="1:33" ht="25.4" customHeight="1" x14ac:dyDescent="0.2">
      <c r="A180" s="25">
        <f t="shared" si="25"/>
        <v>169</v>
      </c>
      <c r="B180" s="43" t="str">
        <f t="shared" si="29"/>
        <v/>
      </c>
      <c r="C180" s="22"/>
      <c r="D180" s="24" t="str">
        <f t="shared" si="30"/>
        <v/>
      </c>
      <c r="E180" s="24" t="str">
        <f t="shared" si="31"/>
        <v/>
      </c>
      <c r="F180" s="120"/>
      <c r="G180" s="120"/>
      <c r="H180" s="23"/>
      <c r="I180" s="24" t="str">
        <f t="shared" si="26"/>
        <v/>
      </c>
      <c r="J180" s="24" t="str">
        <f t="shared" si="24"/>
        <v/>
      </c>
      <c r="K180" s="24" t="str">
        <f>IF(J180="","",VLOOKUP(J180,※編集不可※選択項目!H:I,2,0))</f>
        <v/>
      </c>
      <c r="L180" s="23"/>
      <c r="M180" s="23"/>
      <c r="N180" s="23"/>
      <c r="O180" s="23"/>
      <c r="P180" s="23"/>
      <c r="Q180" s="23"/>
      <c r="R180" s="23"/>
      <c r="S180" s="133"/>
      <c r="T180" s="96"/>
      <c r="U180" s="122"/>
      <c r="V180" s="123"/>
      <c r="W180" s="104"/>
      <c r="X180" s="83"/>
      <c r="Y180" s="61"/>
      <c r="Z180" s="62"/>
      <c r="AA180" s="63"/>
      <c r="AC180" s="18">
        <f t="shared" si="32"/>
        <v>0</v>
      </c>
      <c r="AD180" s="18">
        <f t="shared" si="33"/>
        <v>0</v>
      </c>
      <c r="AE180" s="18" t="str">
        <f t="shared" si="27"/>
        <v/>
      </c>
      <c r="AF180" s="18">
        <f t="shared" si="34"/>
        <v>0</v>
      </c>
      <c r="AG180" s="18">
        <f t="shared" si="28"/>
        <v>0</v>
      </c>
    </row>
    <row r="181" spans="1:33" ht="25.4" customHeight="1" x14ac:dyDescent="0.2">
      <c r="A181" s="25">
        <f t="shared" si="25"/>
        <v>170</v>
      </c>
      <c r="B181" s="43" t="str">
        <f t="shared" si="29"/>
        <v/>
      </c>
      <c r="C181" s="22"/>
      <c r="D181" s="24" t="str">
        <f t="shared" si="30"/>
        <v/>
      </c>
      <c r="E181" s="24" t="str">
        <f t="shared" si="31"/>
        <v/>
      </c>
      <c r="F181" s="120"/>
      <c r="G181" s="120"/>
      <c r="H181" s="23"/>
      <c r="I181" s="24" t="str">
        <f t="shared" si="26"/>
        <v/>
      </c>
      <c r="J181" s="24" t="str">
        <f t="shared" si="24"/>
        <v/>
      </c>
      <c r="K181" s="24" t="str">
        <f>IF(J181="","",VLOOKUP(J181,※編集不可※選択項目!H:I,2,0))</f>
        <v/>
      </c>
      <c r="L181" s="23"/>
      <c r="M181" s="23"/>
      <c r="N181" s="23"/>
      <c r="O181" s="23"/>
      <c r="P181" s="23"/>
      <c r="Q181" s="23"/>
      <c r="R181" s="23"/>
      <c r="S181" s="133"/>
      <c r="T181" s="96"/>
      <c r="U181" s="122"/>
      <c r="V181" s="123"/>
      <c r="W181" s="104"/>
      <c r="X181" s="83"/>
      <c r="Y181" s="61"/>
      <c r="Z181" s="62"/>
      <c r="AA181" s="63"/>
      <c r="AC181" s="18">
        <f t="shared" si="32"/>
        <v>0</v>
      </c>
      <c r="AD181" s="18">
        <f t="shared" si="33"/>
        <v>0</v>
      </c>
      <c r="AE181" s="18" t="str">
        <f t="shared" si="27"/>
        <v/>
      </c>
      <c r="AF181" s="18">
        <f t="shared" si="34"/>
        <v>0</v>
      </c>
      <c r="AG181" s="18">
        <f t="shared" si="28"/>
        <v>0</v>
      </c>
    </row>
    <row r="182" spans="1:33" ht="25.4" customHeight="1" x14ac:dyDescent="0.2">
      <c r="A182" s="25">
        <f t="shared" si="25"/>
        <v>171</v>
      </c>
      <c r="B182" s="43" t="str">
        <f t="shared" si="29"/>
        <v/>
      </c>
      <c r="C182" s="22"/>
      <c r="D182" s="24" t="str">
        <f t="shared" si="30"/>
        <v/>
      </c>
      <c r="E182" s="24" t="str">
        <f t="shared" si="31"/>
        <v/>
      </c>
      <c r="F182" s="120"/>
      <c r="G182" s="120"/>
      <c r="H182" s="23"/>
      <c r="I182" s="24" t="str">
        <f t="shared" si="26"/>
        <v/>
      </c>
      <c r="J182" s="24" t="str">
        <f t="shared" si="24"/>
        <v/>
      </c>
      <c r="K182" s="24" t="str">
        <f>IF(J182="","",VLOOKUP(J182,※編集不可※選択項目!H:I,2,0))</f>
        <v/>
      </c>
      <c r="L182" s="23"/>
      <c r="M182" s="23"/>
      <c r="N182" s="23"/>
      <c r="O182" s="23"/>
      <c r="P182" s="23"/>
      <c r="Q182" s="23"/>
      <c r="R182" s="23"/>
      <c r="S182" s="133"/>
      <c r="T182" s="96"/>
      <c r="U182" s="122"/>
      <c r="V182" s="123"/>
      <c r="W182" s="104"/>
      <c r="X182" s="83"/>
      <c r="Y182" s="61"/>
      <c r="Z182" s="62"/>
      <c r="AA182" s="63"/>
      <c r="AC182" s="18">
        <f t="shared" si="32"/>
        <v>0</v>
      </c>
      <c r="AD182" s="18">
        <f t="shared" si="33"/>
        <v>0</v>
      </c>
      <c r="AE182" s="18" t="str">
        <f t="shared" si="27"/>
        <v/>
      </c>
      <c r="AF182" s="18">
        <f t="shared" si="34"/>
        <v>0</v>
      </c>
      <c r="AG182" s="18">
        <f t="shared" si="28"/>
        <v>0</v>
      </c>
    </row>
    <row r="183" spans="1:33" ht="25.4" customHeight="1" x14ac:dyDescent="0.2">
      <c r="A183" s="25">
        <f t="shared" si="25"/>
        <v>172</v>
      </c>
      <c r="B183" s="43" t="str">
        <f t="shared" si="29"/>
        <v/>
      </c>
      <c r="C183" s="22"/>
      <c r="D183" s="24" t="str">
        <f t="shared" si="30"/>
        <v/>
      </c>
      <c r="E183" s="24" t="str">
        <f t="shared" si="31"/>
        <v/>
      </c>
      <c r="F183" s="120"/>
      <c r="G183" s="120"/>
      <c r="H183" s="23"/>
      <c r="I183" s="24" t="str">
        <f t="shared" si="26"/>
        <v/>
      </c>
      <c r="J183" s="24" t="str">
        <f t="shared" si="24"/>
        <v/>
      </c>
      <c r="K183" s="24" t="str">
        <f>IF(J183="","",VLOOKUP(J183,※編集不可※選択項目!H:I,2,0))</f>
        <v/>
      </c>
      <c r="L183" s="23"/>
      <c r="M183" s="23"/>
      <c r="N183" s="23"/>
      <c r="O183" s="23"/>
      <c r="P183" s="23"/>
      <c r="Q183" s="23"/>
      <c r="R183" s="23"/>
      <c r="S183" s="133"/>
      <c r="T183" s="96"/>
      <c r="U183" s="122"/>
      <c r="V183" s="123"/>
      <c r="W183" s="104"/>
      <c r="X183" s="83"/>
      <c r="Y183" s="61"/>
      <c r="Z183" s="62"/>
      <c r="AA183" s="63"/>
      <c r="AC183" s="18">
        <f t="shared" si="32"/>
        <v>0</v>
      </c>
      <c r="AD183" s="18">
        <f t="shared" si="33"/>
        <v>0</v>
      </c>
      <c r="AE183" s="18" t="str">
        <f t="shared" si="27"/>
        <v/>
      </c>
      <c r="AF183" s="18">
        <f t="shared" si="34"/>
        <v>0</v>
      </c>
      <c r="AG183" s="18">
        <f t="shared" si="28"/>
        <v>0</v>
      </c>
    </row>
    <row r="184" spans="1:33" ht="25.4" customHeight="1" x14ac:dyDescent="0.2">
      <c r="A184" s="25">
        <f t="shared" si="25"/>
        <v>173</v>
      </c>
      <c r="B184" s="43" t="str">
        <f t="shared" si="29"/>
        <v/>
      </c>
      <c r="C184" s="22"/>
      <c r="D184" s="24" t="str">
        <f t="shared" si="30"/>
        <v/>
      </c>
      <c r="E184" s="24" t="str">
        <f t="shared" si="31"/>
        <v/>
      </c>
      <c r="F184" s="120"/>
      <c r="G184" s="120"/>
      <c r="H184" s="23"/>
      <c r="I184" s="24" t="str">
        <f t="shared" si="26"/>
        <v/>
      </c>
      <c r="J184" s="24" t="str">
        <f t="shared" si="24"/>
        <v/>
      </c>
      <c r="K184" s="24" t="str">
        <f>IF(J184="","",VLOOKUP(J184,※編集不可※選択項目!H:I,2,0))</f>
        <v/>
      </c>
      <c r="L184" s="23"/>
      <c r="M184" s="23"/>
      <c r="N184" s="23"/>
      <c r="O184" s="23"/>
      <c r="P184" s="23"/>
      <c r="Q184" s="23"/>
      <c r="R184" s="23"/>
      <c r="S184" s="133"/>
      <c r="T184" s="96"/>
      <c r="U184" s="122"/>
      <c r="V184" s="123"/>
      <c r="W184" s="104"/>
      <c r="X184" s="83"/>
      <c r="Y184" s="61"/>
      <c r="Z184" s="62"/>
      <c r="AA184" s="63"/>
      <c r="AC184" s="18">
        <f t="shared" si="32"/>
        <v>0</v>
      </c>
      <c r="AD184" s="18">
        <f t="shared" si="33"/>
        <v>0</v>
      </c>
      <c r="AE184" s="18" t="str">
        <f t="shared" si="27"/>
        <v/>
      </c>
      <c r="AF184" s="18">
        <f t="shared" si="34"/>
        <v>0</v>
      </c>
      <c r="AG184" s="18">
        <f t="shared" si="28"/>
        <v>0</v>
      </c>
    </row>
    <row r="185" spans="1:33" ht="25.4" customHeight="1" x14ac:dyDescent="0.2">
      <c r="A185" s="25">
        <f t="shared" si="25"/>
        <v>174</v>
      </c>
      <c r="B185" s="43" t="str">
        <f t="shared" si="29"/>
        <v/>
      </c>
      <c r="C185" s="22"/>
      <c r="D185" s="24" t="str">
        <f t="shared" si="30"/>
        <v/>
      </c>
      <c r="E185" s="24" t="str">
        <f t="shared" si="31"/>
        <v/>
      </c>
      <c r="F185" s="120"/>
      <c r="G185" s="120"/>
      <c r="H185" s="23"/>
      <c r="I185" s="24" t="str">
        <f t="shared" si="26"/>
        <v/>
      </c>
      <c r="J185" s="24" t="str">
        <f t="shared" si="24"/>
        <v/>
      </c>
      <c r="K185" s="24" t="str">
        <f>IF(J185="","",VLOOKUP(J185,※編集不可※選択項目!H:I,2,0))</f>
        <v/>
      </c>
      <c r="L185" s="23"/>
      <c r="M185" s="23"/>
      <c r="N185" s="23"/>
      <c r="O185" s="23"/>
      <c r="P185" s="23"/>
      <c r="Q185" s="23"/>
      <c r="R185" s="23"/>
      <c r="S185" s="133"/>
      <c r="T185" s="96"/>
      <c r="U185" s="122"/>
      <c r="V185" s="123"/>
      <c r="W185" s="104"/>
      <c r="X185" s="83"/>
      <c r="Y185" s="61"/>
      <c r="Z185" s="62"/>
      <c r="AA185" s="63"/>
      <c r="AC185" s="18">
        <f t="shared" si="32"/>
        <v>0</v>
      </c>
      <c r="AD185" s="18">
        <f t="shared" si="33"/>
        <v>0</v>
      </c>
      <c r="AE185" s="18" t="str">
        <f t="shared" si="27"/>
        <v/>
      </c>
      <c r="AF185" s="18">
        <f t="shared" si="34"/>
        <v>0</v>
      </c>
      <c r="AG185" s="18">
        <f t="shared" si="28"/>
        <v>0</v>
      </c>
    </row>
    <row r="186" spans="1:33" ht="25.4" customHeight="1" x14ac:dyDescent="0.2">
      <c r="A186" s="25">
        <f t="shared" si="25"/>
        <v>175</v>
      </c>
      <c r="B186" s="43" t="str">
        <f t="shared" si="29"/>
        <v/>
      </c>
      <c r="C186" s="22"/>
      <c r="D186" s="24" t="str">
        <f t="shared" si="30"/>
        <v/>
      </c>
      <c r="E186" s="24" t="str">
        <f t="shared" si="31"/>
        <v/>
      </c>
      <c r="F186" s="120"/>
      <c r="G186" s="120"/>
      <c r="H186" s="23"/>
      <c r="I186" s="24" t="str">
        <f t="shared" si="26"/>
        <v/>
      </c>
      <c r="J186" s="24" t="str">
        <f t="shared" si="24"/>
        <v/>
      </c>
      <c r="K186" s="24" t="str">
        <f>IF(J186="","",VLOOKUP(J186,※編集不可※選択項目!H:I,2,0))</f>
        <v/>
      </c>
      <c r="L186" s="23"/>
      <c r="M186" s="23"/>
      <c r="N186" s="23"/>
      <c r="O186" s="23"/>
      <c r="P186" s="23"/>
      <c r="Q186" s="23"/>
      <c r="R186" s="23"/>
      <c r="S186" s="133"/>
      <c r="T186" s="96"/>
      <c r="U186" s="122"/>
      <c r="V186" s="123"/>
      <c r="W186" s="104"/>
      <c r="X186" s="83"/>
      <c r="Y186" s="61"/>
      <c r="Z186" s="62"/>
      <c r="AA186" s="63"/>
      <c r="AC186" s="18">
        <f t="shared" si="32"/>
        <v>0</v>
      </c>
      <c r="AD186" s="18">
        <f t="shared" si="33"/>
        <v>0</v>
      </c>
      <c r="AE186" s="18" t="str">
        <f t="shared" si="27"/>
        <v/>
      </c>
      <c r="AF186" s="18">
        <f t="shared" si="34"/>
        <v>0</v>
      </c>
      <c r="AG186" s="18">
        <f t="shared" si="28"/>
        <v>0</v>
      </c>
    </row>
    <row r="187" spans="1:33" ht="25.4" customHeight="1" x14ac:dyDescent="0.2">
      <c r="A187" s="25">
        <f t="shared" si="25"/>
        <v>176</v>
      </c>
      <c r="B187" s="43" t="str">
        <f t="shared" si="29"/>
        <v/>
      </c>
      <c r="C187" s="22"/>
      <c r="D187" s="24" t="str">
        <f t="shared" si="30"/>
        <v/>
      </c>
      <c r="E187" s="24" t="str">
        <f t="shared" si="31"/>
        <v/>
      </c>
      <c r="F187" s="120"/>
      <c r="G187" s="120"/>
      <c r="H187" s="23"/>
      <c r="I187" s="24" t="str">
        <f t="shared" si="26"/>
        <v/>
      </c>
      <c r="J187" s="24" t="str">
        <f t="shared" si="24"/>
        <v/>
      </c>
      <c r="K187" s="24" t="str">
        <f>IF(J187="","",VLOOKUP(J187,※編集不可※選択項目!H:I,2,0))</f>
        <v/>
      </c>
      <c r="L187" s="23"/>
      <c r="M187" s="23"/>
      <c r="N187" s="23"/>
      <c r="O187" s="23"/>
      <c r="P187" s="23"/>
      <c r="Q187" s="23"/>
      <c r="R187" s="23"/>
      <c r="S187" s="133"/>
      <c r="T187" s="96"/>
      <c r="U187" s="122"/>
      <c r="V187" s="123"/>
      <c r="W187" s="104"/>
      <c r="X187" s="83"/>
      <c r="Y187" s="61"/>
      <c r="Z187" s="62"/>
      <c r="AA187" s="63"/>
      <c r="AC187" s="18">
        <f t="shared" si="32"/>
        <v>0</v>
      </c>
      <c r="AD187" s="18">
        <f t="shared" si="33"/>
        <v>0</v>
      </c>
      <c r="AE187" s="18" t="str">
        <f t="shared" si="27"/>
        <v/>
      </c>
      <c r="AF187" s="18">
        <f t="shared" si="34"/>
        <v>0</v>
      </c>
      <c r="AG187" s="18">
        <f t="shared" si="28"/>
        <v>0</v>
      </c>
    </row>
    <row r="188" spans="1:33" ht="25.4" customHeight="1" x14ac:dyDescent="0.2">
      <c r="A188" s="25">
        <f t="shared" si="25"/>
        <v>177</v>
      </c>
      <c r="B188" s="43" t="str">
        <f t="shared" si="29"/>
        <v/>
      </c>
      <c r="C188" s="22"/>
      <c r="D188" s="24" t="str">
        <f t="shared" si="30"/>
        <v/>
      </c>
      <c r="E188" s="24" t="str">
        <f t="shared" si="31"/>
        <v/>
      </c>
      <c r="F188" s="120"/>
      <c r="G188" s="120"/>
      <c r="H188" s="23"/>
      <c r="I188" s="24" t="str">
        <f t="shared" si="26"/>
        <v/>
      </c>
      <c r="J188" s="24" t="str">
        <f t="shared" si="24"/>
        <v/>
      </c>
      <c r="K188" s="24" t="str">
        <f>IF(J188="","",VLOOKUP(J188,※編集不可※選択項目!H:I,2,0))</f>
        <v/>
      </c>
      <c r="L188" s="23"/>
      <c r="M188" s="23"/>
      <c r="N188" s="23"/>
      <c r="O188" s="23"/>
      <c r="P188" s="23"/>
      <c r="Q188" s="23"/>
      <c r="R188" s="23"/>
      <c r="S188" s="133"/>
      <c r="T188" s="96"/>
      <c r="U188" s="122"/>
      <c r="V188" s="123"/>
      <c r="W188" s="104"/>
      <c r="X188" s="83"/>
      <c r="Y188" s="61"/>
      <c r="Z188" s="62"/>
      <c r="AA188" s="63"/>
      <c r="AC188" s="18">
        <f t="shared" si="32"/>
        <v>0</v>
      </c>
      <c r="AD188" s="18">
        <f t="shared" si="33"/>
        <v>0</v>
      </c>
      <c r="AE188" s="18" t="str">
        <f t="shared" si="27"/>
        <v/>
      </c>
      <c r="AF188" s="18">
        <f t="shared" si="34"/>
        <v>0</v>
      </c>
      <c r="AG188" s="18">
        <f t="shared" si="28"/>
        <v>0</v>
      </c>
    </row>
    <row r="189" spans="1:33" ht="25.4" customHeight="1" x14ac:dyDescent="0.2">
      <c r="A189" s="25">
        <f t="shared" si="25"/>
        <v>178</v>
      </c>
      <c r="B189" s="43" t="str">
        <f t="shared" si="29"/>
        <v/>
      </c>
      <c r="C189" s="22"/>
      <c r="D189" s="24" t="str">
        <f t="shared" si="30"/>
        <v/>
      </c>
      <c r="E189" s="24" t="str">
        <f t="shared" si="31"/>
        <v/>
      </c>
      <c r="F189" s="120"/>
      <c r="G189" s="120"/>
      <c r="H189" s="23"/>
      <c r="I189" s="24" t="str">
        <f t="shared" si="26"/>
        <v/>
      </c>
      <c r="J189" s="24" t="str">
        <f t="shared" si="24"/>
        <v/>
      </c>
      <c r="K189" s="24" t="str">
        <f>IF(J189="","",VLOOKUP(J189,※編集不可※選択項目!H:I,2,0))</f>
        <v/>
      </c>
      <c r="L189" s="23"/>
      <c r="M189" s="23"/>
      <c r="N189" s="23"/>
      <c r="O189" s="23"/>
      <c r="P189" s="23"/>
      <c r="Q189" s="23"/>
      <c r="R189" s="23"/>
      <c r="S189" s="133"/>
      <c r="T189" s="96"/>
      <c r="U189" s="122"/>
      <c r="V189" s="123"/>
      <c r="W189" s="104"/>
      <c r="X189" s="83"/>
      <c r="Y189" s="61"/>
      <c r="Z189" s="62"/>
      <c r="AA189" s="63"/>
      <c r="AC189" s="18">
        <f t="shared" si="32"/>
        <v>0</v>
      </c>
      <c r="AD189" s="18">
        <f t="shared" si="33"/>
        <v>0</v>
      </c>
      <c r="AE189" s="18" t="str">
        <f t="shared" si="27"/>
        <v/>
      </c>
      <c r="AF189" s="18">
        <f t="shared" si="34"/>
        <v>0</v>
      </c>
      <c r="AG189" s="18">
        <f t="shared" si="28"/>
        <v>0</v>
      </c>
    </row>
    <row r="190" spans="1:33" ht="25.4" customHeight="1" x14ac:dyDescent="0.2">
      <c r="A190" s="25">
        <f t="shared" si="25"/>
        <v>179</v>
      </c>
      <c r="B190" s="43" t="str">
        <f t="shared" si="29"/>
        <v/>
      </c>
      <c r="C190" s="22"/>
      <c r="D190" s="24" t="str">
        <f t="shared" si="30"/>
        <v/>
      </c>
      <c r="E190" s="24" t="str">
        <f t="shared" si="31"/>
        <v/>
      </c>
      <c r="F190" s="120"/>
      <c r="G190" s="120"/>
      <c r="H190" s="23"/>
      <c r="I190" s="24" t="str">
        <f t="shared" si="26"/>
        <v/>
      </c>
      <c r="J190" s="24" t="str">
        <f t="shared" si="24"/>
        <v/>
      </c>
      <c r="K190" s="24" t="str">
        <f>IF(J190="","",VLOOKUP(J190,※編集不可※選択項目!H:I,2,0))</f>
        <v/>
      </c>
      <c r="L190" s="23"/>
      <c r="M190" s="23"/>
      <c r="N190" s="23"/>
      <c r="O190" s="23"/>
      <c r="P190" s="23"/>
      <c r="Q190" s="23"/>
      <c r="R190" s="23"/>
      <c r="S190" s="133"/>
      <c r="T190" s="96"/>
      <c r="U190" s="122"/>
      <c r="V190" s="123"/>
      <c r="W190" s="104"/>
      <c r="X190" s="83"/>
      <c r="Y190" s="61"/>
      <c r="Z190" s="62"/>
      <c r="AA190" s="63"/>
      <c r="AC190" s="18">
        <f t="shared" si="32"/>
        <v>0</v>
      </c>
      <c r="AD190" s="18">
        <f t="shared" si="33"/>
        <v>0</v>
      </c>
      <c r="AE190" s="18" t="str">
        <f t="shared" si="27"/>
        <v/>
      </c>
      <c r="AF190" s="18">
        <f t="shared" si="34"/>
        <v>0</v>
      </c>
      <c r="AG190" s="18">
        <f t="shared" si="28"/>
        <v>0</v>
      </c>
    </row>
    <row r="191" spans="1:33" ht="25.4" customHeight="1" x14ac:dyDescent="0.2">
      <c r="A191" s="25">
        <f t="shared" si="25"/>
        <v>180</v>
      </c>
      <c r="B191" s="43" t="str">
        <f t="shared" si="29"/>
        <v/>
      </c>
      <c r="C191" s="22"/>
      <c r="D191" s="24" t="str">
        <f t="shared" si="30"/>
        <v/>
      </c>
      <c r="E191" s="24" t="str">
        <f t="shared" si="31"/>
        <v/>
      </c>
      <c r="F191" s="120"/>
      <c r="G191" s="120"/>
      <c r="H191" s="23"/>
      <c r="I191" s="24" t="str">
        <f t="shared" si="26"/>
        <v/>
      </c>
      <c r="J191" s="24" t="str">
        <f t="shared" si="24"/>
        <v/>
      </c>
      <c r="K191" s="24" t="str">
        <f>IF(J191="","",VLOOKUP(J191,※編集不可※選択項目!H:I,2,0))</f>
        <v/>
      </c>
      <c r="L191" s="23"/>
      <c r="M191" s="23"/>
      <c r="N191" s="23"/>
      <c r="O191" s="23"/>
      <c r="P191" s="23"/>
      <c r="Q191" s="23"/>
      <c r="R191" s="23"/>
      <c r="S191" s="133"/>
      <c r="T191" s="96"/>
      <c r="U191" s="122"/>
      <c r="V191" s="123"/>
      <c r="W191" s="104"/>
      <c r="X191" s="83"/>
      <c r="Y191" s="61"/>
      <c r="Z191" s="62"/>
      <c r="AA191" s="63"/>
      <c r="AC191" s="18">
        <f t="shared" si="32"/>
        <v>0</v>
      </c>
      <c r="AD191" s="18">
        <f t="shared" si="33"/>
        <v>0</v>
      </c>
      <c r="AE191" s="18" t="str">
        <f t="shared" si="27"/>
        <v/>
      </c>
      <c r="AF191" s="18">
        <f t="shared" si="34"/>
        <v>0</v>
      </c>
      <c r="AG191" s="18">
        <f t="shared" si="28"/>
        <v>0</v>
      </c>
    </row>
    <row r="192" spans="1:33" ht="25.4" customHeight="1" x14ac:dyDescent="0.2">
      <c r="A192" s="25">
        <f t="shared" si="25"/>
        <v>181</v>
      </c>
      <c r="B192" s="43" t="str">
        <f t="shared" si="29"/>
        <v/>
      </c>
      <c r="C192" s="22"/>
      <c r="D192" s="24" t="str">
        <f t="shared" si="30"/>
        <v/>
      </c>
      <c r="E192" s="24" t="str">
        <f t="shared" si="31"/>
        <v/>
      </c>
      <c r="F192" s="120"/>
      <c r="G192" s="120"/>
      <c r="H192" s="23"/>
      <c r="I192" s="24" t="str">
        <f t="shared" si="26"/>
        <v/>
      </c>
      <c r="J192" s="24" t="str">
        <f t="shared" si="24"/>
        <v/>
      </c>
      <c r="K192" s="24" t="str">
        <f>IF(J192="","",VLOOKUP(J192,※編集不可※選択項目!H:I,2,0))</f>
        <v/>
      </c>
      <c r="L192" s="23"/>
      <c r="M192" s="23"/>
      <c r="N192" s="23"/>
      <c r="O192" s="23"/>
      <c r="P192" s="23"/>
      <c r="Q192" s="23"/>
      <c r="R192" s="23"/>
      <c r="S192" s="133"/>
      <c r="T192" s="96"/>
      <c r="U192" s="122"/>
      <c r="V192" s="123"/>
      <c r="W192" s="104"/>
      <c r="X192" s="83"/>
      <c r="Y192" s="61"/>
      <c r="Z192" s="62"/>
      <c r="AA192" s="63"/>
      <c r="AC192" s="18">
        <f t="shared" si="32"/>
        <v>0</v>
      </c>
      <c r="AD192" s="18">
        <f t="shared" si="33"/>
        <v>0</v>
      </c>
      <c r="AE192" s="18" t="str">
        <f t="shared" si="27"/>
        <v/>
      </c>
      <c r="AF192" s="18">
        <f t="shared" si="34"/>
        <v>0</v>
      </c>
      <c r="AG192" s="18">
        <f t="shared" si="28"/>
        <v>0</v>
      </c>
    </row>
    <row r="193" spans="1:33" ht="25.4" customHeight="1" x14ac:dyDescent="0.2">
      <c r="A193" s="25">
        <f t="shared" si="25"/>
        <v>182</v>
      </c>
      <c r="B193" s="43" t="str">
        <f t="shared" si="29"/>
        <v/>
      </c>
      <c r="C193" s="22"/>
      <c r="D193" s="24" t="str">
        <f t="shared" si="30"/>
        <v/>
      </c>
      <c r="E193" s="24" t="str">
        <f t="shared" si="31"/>
        <v/>
      </c>
      <c r="F193" s="120"/>
      <c r="G193" s="120"/>
      <c r="H193" s="23"/>
      <c r="I193" s="24" t="str">
        <f t="shared" si="26"/>
        <v/>
      </c>
      <c r="J193" s="24" t="str">
        <f t="shared" si="24"/>
        <v/>
      </c>
      <c r="K193" s="24" t="str">
        <f>IF(J193="","",VLOOKUP(J193,※編集不可※選択項目!H:I,2,0))</f>
        <v/>
      </c>
      <c r="L193" s="23"/>
      <c r="M193" s="23"/>
      <c r="N193" s="23"/>
      <c r="O193" s="23"/>
      <c r="P193" s="23"/>
      <c r="Q193" s="23"/>
      <c r="R193" s="23"/>
      <c r="S193" s="133"/>
      <c r="T193" s="96"/>
      <c r="U193" s="122"/>
      <c r="V193" s="123"/>
      <c r="W193" s="104"/>
      <c r="X193" s="83"/>
      <c r="Y193" s="61"/>
      <c r="Z193" s="62"/>
      <c r="AA193" s="63"/>
      <c r="AC193" s="18">
        <f t="shared" si="32"/>
        <v>0</v>
      </c>
      <c r="AD193" s="18">
        <f t="shared" si="33"/>
        <v>0</v>
      </c>
      <c r="AE193" s="18" t="str">
        <f t="shared" si="27"/>
        <v/>
      </c>
      <c r="AF193" s="18">
        <f t="shared" si="34"/>
        <v>0</v>
      </c>
      <c r="AG193" s="18">
        <f t="shared" si="28"/>
        <v>0</v>
      </c>
    </row>
    <row r="194" spans="1:33" ht="25.4" customHeight="1" x14ac:dyDescent="0.2">
      <c r="A194" s="25">
        <f t="shared" si="25"/>
        <v>183</v>
      </c>
      <c r="B194" s="43" t="str">
        <f t="shared" si="29"/>
        <v/>
      </c>
      <c r="C194" s="22"/>
      <c r="D194" s="24" t="str">
        <f t="shared" si="30"/>
        <v/>
      </c>
      <c r="E194" s="24" t="str">
        <f t="shared" si="31"/>
        <v/>
      </c>
      <c r="F194" s="120"/>
      <c r="G194" s="120"/>
      <c r="H194" s="23"/>
      <c r="I194" s="24" t="str">
        <f t="shared" si="26"/>
        <v/>
      </c>
      <c r="J194" s="24" t="str">
        <f t="shared" si="24"/>
        <v/>
      </c>
      <c r="K194" s="24" t="str">
        <f>IF(J194="","",VLOOKUP(J194,※編集不可※選択項目!H:I,2,0))</f>
        <v/>
      </c>
      <c r="L194" s="23"/>
      <c r="M194" s="23"/>
      <c r="N194" s="23"/>
      <c r="O194" s="23"/>
      <c r="P194" s="23"/>
      <c r="Q194" s="23"/>
      <c r="R194" s="23"/>
      <c r="S194" s="133"/>
      <c r="T194" s="96"/>
      <c r="U194" s="122"/>
      <c r="V194" s="123"/>
      <c r="W194" s="104"/>
      <c r="X194" s="83"/>
      <c r="Y194" s="61"/>
      <c r="Z194" s="62"/>
      <c r="AA194" s="63"/>
      <c r="AC194" s="18">
        <f t="shared" si="32"/>
        <v>0</v>
      </c>
      <c r="AD194" s="18">
        <f t="shared" si="33"/>
        <v>0</v>
      </c>
      <c r="AE194" s="18" t="str">
        <f t="shared" si="27"/>
        <v/>
      </c>
      <c r="AF194" s="18">
        <f t="shared" si="34"/>
        <v>0</v>
      </c>
      <c r="AG194" s="18">
        <f t="shared" si="28"/>
        <v>0</v>
      </c>
    </row>
    <row r="195" spans="1:33" ht="25.4" customHeight="1" x14ac:dyDescent="0.2">
      <c r="A195" s="25">
        <f t="shared" si="25"/>
        <v>184</v>
      </c>
      <c r="B195" s="43" t="str">
        <f t="shared" si="29"/>
        <v/>
      </c>
      <c r="C195" s="22"/>
      <c r="D195" s="24" t="str">
        <f t="shared" si="30"/>
        <v/>
      </c>
      <c r="E195" s="24" t="str">
        <f t="shared" si="31"/>
        <v/>
      </c>
      <c r="F195" s="120"/>
      <c r="G195" s="120"/>
      <c r="H195" s="23"/>
      <c r="I195" s="24" t="str">
        <f t="shared" si="26"/>
        <v/>
      </c>
      <c r="J195" s="24" t="str">
        <f t="shared" si="24"/>
        <v/>
      </c>
      <c r="K195" s="24" t="str">
        <f>IF(J195="","",VLOOKUP(J195,※編集不可※選択項目!H:I,2,0))</f>
        <v/>
      </c>
      <c r="L195" s="23"/>
      <c r="M195" s="23"/>
      <c r="N195" s="23"/>
      <c r="O195" s="23"/>
      <c r="P195" s="23"/>
      <c r="Q195" s="23"/>
      <c r="R195" s="23"/>
      <c r="S195" s="133"/>
      <c r="T195" s="96"/>
      <c r="U195" s="122"/>
      <c r="V195" s="123"/>
      <c r="W195" s="104"/>
      <c r="X195" s="83"/>
      <c r="Y195" s="61"/>
      <c r="Z195" s="62"/>
      <c r="AA195" s="63"/>
      <c r="AC195" s="18">
        <f t="shared" si="32"/>
        <v>0</v>
      </c>
      <c r="AD195" s="18">
        <f t="shared" si="33"/>
        <v>0</v>
      </c>
      <c r="AE195" s="18" t="str">
        <f t="shared" si="27"/>
        <v/>
      </c>
      <c r="AF195" s="18">
        <f t="shared" si="34"/>
        <v>0</v>
      </c>
      <c r="AG195" s="18">
        <f t="shared" si="28"/>
        <v>0</v>
      </c>
    </row>
    <row r="196" spans="1:33" ht="25.4" customHeight="1" x14ac:dyDescent="0.2">
      <c r="A196" s="25">
        <f t="shared" si="25"/>
        <v>185</v>
      </c>
      <c r="B196" s="43" t="str">
        <f t="shared" si="29"/>
        <v/>
      </c>
      <c r="C196" s="22"/>
      <c r="D196" s="24" t="str">
        <f t="shared" si="30"/>
        <v/>
      </c>
      <c r="E196" s="24" t="str">
        <f t="shared" si="31"/>
        <v/>
      </c>
      <c r="F196" s="120"/>
      <c r="G196" s="120"/>
      <c r="H196" s="23"/>
      <c r="I196" s="24" t="str">
        <f t="shared" si="26"/>
        <v/>
      </c>
      <c r="J196" s="24" t="str">
        <f t="shared" si="24"/>
        <v/>
      </c>
      <c r="K196" s="24" t="str">
        <f>IF(J196="","",VLOOKUP(J196,※編集不可※選択項目!H:I,2,0))</f>
        <v/>
      </c>
      <c r="L196" s="23"/>
      <c r="M196" s="23"/>
      <c r="N196" s="23"/>
      <c r="O196" s="23"/>
      <c r="P196" s="23"/>
      <c r="Q196" s="23"/>
      <c r="R196" s="23"/>
      <c r="S196" s="133"/>
      <c r="T196" s="96"/>
      <c r="U196" s="122"/>
      <c r="V196" s="123"/>
      <c r="W196" s="104"/>
      <c r="X196" s="83"/>
      <c r="Y196" s="61"/>
      <c r="Z196" s="62"/>
      <c r="AA196" s="63"/>
      <c r="AC196" s="18">
        <f t="shared" si="32"/>
        <v>0</v>
      </c>
      <c r="AD196" s="18">
        <f t="shared" si="33"/>
        <v>0</v>
      </c>
      <c r="AE196" s="18" t="str">
        <f t="shared" si="27"/>
        <v/>
      </c>
      <c r="AF196" s="18">
        <f t="shared" si="34"/>
        <v>0</v>
      </c>
      <c r="AG196" s="18">
        <f t="shared" si="28"/>
        <v>0</v>
      </c>
    </row>
    <row r="197" spans="1:33" ht="25.4" customHeight="1" x14ac:dyDescent="0.2">
      <c r="A197" s="25">
        <f t="shared" si="25"/>
        <v>186</v>
      </c>
      <c r="B197" s="43" t="str">
        <f t="shared" si="29"/>
        <v/>
      </c>
      <c r="C197" s="22"/>
      <c r="D197" s="24" t="str">
        <f t="shared" si="30"/>
        <v/>
      </c>
      <c r="E197" s="24" t="str">
        <f t="shared" si="31"/>
        <v/>
      </c>
      <c r="F197" s="120"/>
      <c r="G197" s="120"/>
      <c r="H197" s="23"/>
      <c r="I197" s="24" t="str">
        <f t="shared" si="26"/>
        <v/>
      </c>
      <c r="J197" s="24" t="str">
        <f t="shared" si="24"/>
        <v/>
      </c>
      <c r="K197" s="24" t="str">
        <f>IF(J197="","",VLOOKUP(J197,※編集不可※選択項目!H:I,2,0))</f>
        <v/>
      </c>
      <c r="L197" s="23"/>
      <c r="M197" s="23"/>
      <c r="N197" s="23"/>
      <c r="O197" s="23"/>
      <c r="P197" s="23"/>
      <c r="Q197" s="23"/>
      <c r="R197" s="23"/>
      <c r="S197" s="133"/>
      <c r="T197" s="96"/>
      <c r="U197" s="122"/>
      <c r="V197" s="123"/>
      <c r="W197" s="104"/>
      <c r="X197" s="83"/>
      <c r="Y197" s="61"/>
      <c r="Z197" s="62"/>
      <c r="AA197" s="63"/>
      <c r="AC197" s="18">
        <f t="shared" si="32"/>
        <v>0</v>
      </c>
      <c r="AD197" s="18">
        <f t="shared" si="33"/>
        <v>0</v>
      </c>
      <c r="AE197" s="18" t="str">
        <f t="shared" si="27"/>
        <v/>
      </c>
      <c r="AF197" s="18">
        <f t="shared" si="34"/>
        <v>0</v>
      </c>
      <c r="AG197" s="18">
        <f t="shared" si="28"/>
        <v>0</v>
      </c>
    </row>
    <row r="198" spans="1:33" ht="25.4" customHeight="1" x14ac:dyDescent="0.2">
      <c r="A198" s="25">
        <f t="shared" si="25"/>
        <v>187</v>
      </c>
      <c r="B198" s="43" t="str">
        <f t="shared" si="29"/>
        <v/>
      </c>
      <c r="C198" s="22"/>
      <c r="D198" s="24" t="str">
        <f t="shared" si="30"/>
        <v/>
      </c>
      <c r="E198" s="24" t="str">
        <f t="shared" si="31"/>
        <v/>
      </c>
      <c r="F198" s="120"/>
      <c r="G198" s="120"/>
      <c r="H198" s="23"/>
      <c r="I198" s="24" t="str">
        <f t="shared" si="26"/>
        <v/>
      </c>
      <c r="J198" s="24" t="str">
        <f t="shared" si="24"/>
        <v/>
      </c>
      <c r="K198" s="24" t="str">
        <f>IF(J198="","",VLOOKUP(J198,※編集不可※選択項目!H:I,2,0))</f>
        <v/>
      </c>
      <c r="L198" s="23"/>
      <c r="M198" s="23"/>
      <c r="N198" s="23"/>
      <c r="O198" s="23"/>
      <c r="P198" s="23"/>
      <c r="Q198" s="23"/>
      <c r="R198" s="23"/>
      <c r="S198" s="133"/>
      <c r="T198" s="96"/>
      <c r="U198" s="122"/>
      <c r="V198" s="123"/>
      <c r="W198" s="104"/>
      <c r="X198" s="83"/>
      <c r="Y198" s="61"/>
      <c r="Z198" s="62"/>
      <c r="AA198" s="63"/>
      <c r="AC198" s="18">
        <f t="shared" si="32"/>
        <v>0</v>
      </c>
      <c r="AD198" s="18">
        <f t="shared" si="33"/>
        <v>0</v>
      </c>
      <c r="AE198" s="18" t="str">
        <f t="shared" si="27"/>
        <v/>
      </c>
      <c r="AF198" s="18">
        <f t="shared" si="34"/>
        <v>0</v>
      </c>
      <c r="AG198" s="18">
        <f t="shared" si="28"/>
        <v>0</v>
      </c>
    </row>
    <row r="199" spans="1:33" ht="25.4" customHeight="1" x14ac:dyDescent="0.2">
      <c r="A199" s="25">
        <f t="shared" si="25"/>
        <v>188</v>
      </c>
      <c r="B199" s="43" t="str">
        <f t="shared" si="29"/>
        <v/>
      </c>
      <c r="C199" s="22"/>
      <c r="D199" s="24" t="str">
        <f t="shared" si="30"/>
        <v/>
      </c>
      <c r="E199" s="24" t="str">
        <f t="shared" si="31"/>
        <v/>
      </c>
      <c r="F199" s="120"/>
      <c r="G199" s="120"/>
      <c r="H199" s="23"/>
      <c r="I199" s="24" t="str">
        <f t="shared" si="26"/>
        <v/>
      </c>
      <c r="J199" s="24" t="str">
        <f t="shared" si="24"/>
        <v/>
      </c>
      <c r="K199" s="24" t="str">
        <f>IF(J199="","",VLOOKUP(J199,※編集不可※選択項目!H:I,2,0))</f>
        <v/>
      </c>
      <c r="L199" s="23"/>
      <c r="M199" s="23"/>
      <c r="N199" s="23"/>
      <c r="O199" s="23"/>
      <c r="P199" s="23"/>
      <c r="Q199" s="23"/>
      <c r="R199" s="23"/>
      <c r="S199" s="133"/>
      <c r="T199" s="96"/>
      <c r="U199" s="122"/>
      <c r="V199" s="123"/>
      <c r="W199" s="104"/>
      <c r="X199" s="83"/>
      <c r="Y199" s="61"/>
      <c r="Z199" s="62"/>
      <c r="AA199" s="63"/>
      <c r="AC199" s="18">
        <f t="shared" si="32"/>
        <v>0</v>
      </c>
      <c r="AD199" s="18">
        <f t="shared" si="33"/>
        <v>0</v>
      </c>
      <c r="AE199" s="18" t="str">
        <f t="shared" si="27"/>
        <v/>
      </c>
      <c r="AF199" s="18">
        <f t="shared" si="34"/>
        <v>0</v>
      </c>
      <c r="AG199" s="18">
        <f t="shared" si="28"/>
        <v>0</v>
      </c>
    </row>
    <row r="200" spans="1:33" ht="25.4" customHeight="1" x14ac:dyDescent="0.2">
      <c r="A200" s="25">
        <f t="shared" si="25"/>
        <v>189</v>
      </c>
      <c r="B200" s="43" t="str">
        <f t="shared" si="29"/>
        <v/>
      </c>
      <c r="C200" s="22"/>
      <c r="D200" s="24" t="str">
        <f t="shared" si="30"/>
        <v/>
      </c>
      <c r="E200" s="24" t="str">
        <f t="shared" si="31"/>
        <v/>
      </c>
      <c r="F200" s="120"/>
      <c r="G200" s="120"/>
      <c r="H200" s="23"/>
      <c r="I200" s="24" t="str">
        <f t="shared" si="26"/>
        <v/>
      </c>
      <c r="J200" s="24" t="str">
        <f t="shared" si="24"/>
        <v/>
      </c>
      <c r="K200" s="24" t="str">
        <f>IF(J200="","",VLOOKUP(J200,※編集不可※選択項目!H:I,2,0))</f>
        <v/>
      </c>
      <c r="L200" s="23"/>
      <c r="M200" s="23"/>
      <c r="N200" s="23"/>
      <c r="O200" s="23"/>
      <c r="P200" s="23"/>
      <c r="Q200" s="23"/>
      <c r="R200" s="23"/>
      <c r="S200" s="133"/>
      <c r="T200" s="96"/>
      <c r="U200" s="122"/>
      <c r="V200" s="123"/>
      <c r="W200" s="104"/>
      <c r="X200" s="83"/>
      <c r="Y200" s="61"/>
      <c r="Z200" s="62"/>
      <c r="AA200" s="63"/>
      <c r="AC200" s="18">
        <f t="shared" si="32"/>
        <v>0</v>
      </c>
      <c r="AD200" s="18">
        <f t="shared" si="33"/>
        <v>0</v>
      </c>
      <c r="AE200" s="18" t="str">
        <f t="shared" si="27"/>
        <v/>
      </c>
      <c r="AF200" s="18">
        <f t="shared" si="34"/>
        <v>0</v>
      </c>
      <c r="AG200" s="18">
        <f t="shared" si="28"/>
        <v>0</v>
      </c>
    </row>
    <row r="201" spans="1:33" ht="25.4" customHeight="1" x14ac:dyDescent="0.2">
      <c r="A201" s="25">
        <f t="shared" si="25"/>
        <v>190</v>
      </c>
      <c r="B201" s="43" t="str">
        <f t="shared" si="29"/>
        <v/>
      </c>
      <c r="C201" s="22"/>
      <c r="D201" s="24" t="str">
        <f t="shared" si="30"/>
        <v/>
      </c>
      <c r="E201" s="24" t="str">
        <f t="shared" si="31"/>
        <v/>
      </c>
      <c r="F201" s="120"/>
      <c r="G201" s="120"/>
      <c r="H201" s="23"/>
      <c r="I201" s="24" t="str">
        <f t="shared" si="26"/>
        <v/>
      </c>
      <c r="J201" s="24" t="str">
        <f t="shared" si="24"/>
        <v/>
      </c>
      <c r="K201" s="24" t="str">
        <f>IF(J201="","",VLOOKUP(J201,※編集不可※選択項目!H:I,2,0))</f>
        <v/>
      </c>
      <c r="L201" s="23"/>
      <c r="M201" s="23"/>
      <c r="N201" s="23"/>
      <c r="O201" s="23"/>
      <c r="P201" s="23"/>
      <c r="Q201" s="23"/>
      <c r="R201" s="23"/>
      <c r="S201" s="133"/>
      <c r="T201" s="96"/>
      <c r="U201" s="122"/>
      <c r="V201" s="123"/>
      <c r="W201" s="104"/>
      <c r="X201" s="83"/>
      <c r="Y201" s="61"/>
      <c r="Z201" s="62"/>
      <c r="AA201" s="63"/>
      <c r="AC201" s="18">
        <f t="shared" si="32"/>
        <v>0</v>
      </c>
      <c r="AD201" s="18">
        <f t="shared" si="33"/>
        <v>0</v>
      </c>
      <c r="AE201" s="18" t="str">
        <f t="shared" si="27"/>
        <v/>
      </c>
      <c r="AF201" s="18">
        <f t="shared" si="34"/>
        <v>0</v>
      </c>
      <c r="AG201" s="18">
        <f t="shared" si="28"/>
        <v>0</v>
      </c>
    </row>
    <row r="202" spans="1:33" ht="25.4" customHeight="1" x14ac:dyDescent="0.2">
      <c r="A202" s="25">
        <f t="shared" si="25"/>
        <v>191</v>
      </c>
      <c r="B202" s="43" t="str">
        <f t="shared" si="29"/>
        <v/>
      </c>
      <c r="C202" s="22"/>
      <c r="D202" s="24" t="str">
        <f t="shared" si="30"/>
        <v/>
      </c>
      <c r="E202" s="24" t="str">
        <f t="shared" si="31"/>
        <v/>
      </c>
      <c r="F202" s="120"/>
      <c r="G202" s="120"/>
      <c r="H202" s="23"/>
      <c r="I202" s="24" t="str">
        <f t="shared" si="26"/>
        <v/>
      </c>
      <c r="J202" s="24" t="str">
        <f t="shared" si="24"/>
        <v/>
      </c>
      <c r="K202" s="24" t="str">
        <f>IF(J202="","",VLOOKUP(J202,※編集不可※選択項目!H:I,2,0))</f>
        <v/>
      </c>
      <c r="L202" s="23"/>
      <c r="M202" s="23"/>
      <c r="N202" s="23"/>
      <c r="O202" s="23"/>
      <c r="P202" s="23"/>
      <c r="Q202" s="23"/>
      <c r="R202" s="23"/>
      <c r="S202" s="133"/>
      <c r="T202" s="96"/>
      <c r="U202" s="122"/>
      <c r="V202" s="123"/>
      <c r="W202" s="104"/>
      <c r="X202" s="83"/>
      <c r="Y202" s="61"/>
      <c r="Z202" s="62"/>
      <c r="AA202" s="63"/>
      <c r="AC202" s="18">
        <f t="shared" si="32"/>
        <v>0</v>
      </c>
      <c r="AD202" s="18">
        <f t="shared" si="33"/>
        <v>0</v>
      </c>
      <c r="AE202" s="18" t="str">
        <f t="shared" si="27"/>
        <v/>
      </c>
      <c r="AF202" s="18">
        <f t="shared" si="34"/>
        <v>0</v>
      </c>
      <c r="AG202" s="18">
        <f t="shared" si="28"/>
        <v>0</v>
      </c>
    </row>
    <row r="203" spans="1:33" ht="25.4" customHeight="1" x14ac:dyDescent="0.2">
      <c r="A203" s="25">
        <f t="shared" si="25"/>
        <v>192</v>
      </c>
      <c r="B203" s="43" t="str">
        <f t="shared" si="29"/>
        <v/>
      </c>
      <c r="C203" s="22"/>
      <c r="D203" s="24" t="str">
        <f t="shared" si="30"/>
        <v/>
      </c>
      <c r="E203" s="24" t="str">
        <f t="shared" si="31"/>
        <v/>
      </c>
      <c r="F203" s="120"/>
      <c r="G203" s="120"/>
      <c r="H203" s="23"/>
      <c r="I203" s="24" t="str">
        <f t="shared" si="26"/>
        <v/>
      </c>
      <c r="J203" s="24" t="str">
        <f t="shared" ref="J203:J266" si="35">IF(C203="","",C203)</f>
        <v/>
      </c>
      <c r="K203" s="24" t="str">
        <f>IF(J203="","",VLOOKUP(J203,※編集不可※選択項目!H:I,2,0))</f>
        <v/>
      </c>
      <c r="L203" s="23"/>
      <c r="M203" s="23"/>
      <c r="N203" s="23"/>
      <c r="O203" s="23"/>
      <c r="P203" s="23"/>
      <c r="Q203" s="23"/>
      <c r="R203" s="23"/>
      <c r="S203" s="133"/>
      <c r="T203" s="96"/>
      <c r="U203" s="122"/>
      <c r="V203" s="123"/>
      <c r="W203" s="104"/>
      <c r="X203" s="83"/>
      <c r="Y203" s="61"/>
      <c r="Z203" s="62"/>
      <c r="AA203" s="63"/>
      <c r="AC203" s="18">
        <f t="shared" si="32"/>
        <v>0</v>
      </c>
      <c r="AD203" s="18">
        <f t="shared" si="33"/>
        <v>0</v>
      </c>
      <c r="AE203" s="18" t="str">
        <f t="shared" si="27"/>
        <v/>
      </c>
      <c r="AF203" s="18">
        <f t="shared" si="34"/>
        <v>0</v>
      </c>
      <c r="AG203" s="18">
        <f t="shared" si="28"/>
        <v>0</v>
      </c>
    </row>
    <row r="204" spans="1:33" ht="25.4" customHeight="1" x14ac:dyDescent="0.2">
      <c r="A204" s="25">
        <f t="shared" ref="A204:A267" si="36">ROW()-11</f>
        <v>193</v>
      </c>
      <c r="B204" s="43" t="str">
        <f t="shared" si="29"/>
        <v/>
      </c>
      <c r="C204" s="22"/>
      <c r="D204" s="24" t="str">
        <f t="shared" si="30"/>
        <v/>
      </c>
      <c r="E204" s="24" t="str">
        <f t="shared" si="31"/>
        <v/>
      </c>
      <c r="F204" s="120"/>
      <c r="G204" s="120"/>
      <c r="H204" s="23"/>
      <c r="I204" s="24" t="str">
        <f t="shared" ref="I204:I267" si="37">IF(G204="","",G204&amp;"["&amp;H204&amp;"]")</f>
        <v/>
      </c>
      <c r="J204" s="24" t="str">
        <f t="shared" si="35"/>
        <v/>
      </c>
      <c r="K204" s="24" t="str">
        <f>IF(J204="","",VLOOKUP(J204,※編集不可※選択項目!H:I,2,0))</f>
        <v/>
      </c>
      <c r="L204" s="23"/>
      <c r="M204" s="23"/>
      <c r="N204" s="23"/>
      <c r="O204" s="23"/>
      <c r="P204" s="23"/>
      <c r="Q204" s="23"/>
      <c r="R204" s="23"/>
      <c r="S204" s="133"/>
      <c r="T204" s="96"/>
      <c r="U204" s="122"/>
      <c r="V204" s="123"/>
      <c r="W204" s="104"/>
      <c r="X204" s="83"/>
      <c r="Y204" s="61"/>
      <c r="Z204" s="62"/>
      <c r="AA204" s="63"/>
      <c r="AC204" s="18">
        <f t="shared" si="32"/>
        <v>0</v>
      </c>
      <c r="AD204" s="18">
        <f t="shared" si="33"/>
        <v>0</v>
      </c>
      <c r="AE204" s="18" t="str">
        <f t="shared" ref="AE204:AE267" si="38">TEXT(IF(G204="","",G204&amp;"["&amp;H204&amp;"]"),"G/標準")</f>
        <v/>
      </c>
      <c r="AF204" s="18">
        <f t="shared" si="34"/>
        <v>0</v>
      </c>
      <c r="AG204" s="18">
        <f t="shared" ref="AG204:AG268" si="39">IF(AND(K204&lt;&gt;"",L204&lt;&gt;"",$K204&gt;$L204),1,0)</f>
        <v>0</v>
      </c>
    </row>
    <row r="205" spans="1:33" ht="25.4" customHeight="1" x14ac:dyDescent="0.2">
      <c r="A205" s="25">
        <f t="shared" si="36"/>
        <v>194</v>
      </c>
      <c r="B205" s="43" t="str">
        <f t="shared" ref="B205:B268" si="40">IF($C205="","","高効率空調")</f>
        <v/>
      </c>
      <c r="C205" s="22"/>
      <c r="D205" s="24" t="str">
        <f t="shared" ref="D205:D268" si="41">IF($C$2="","",IF($B205&lt;&gt;"",$C$2,""))</f>
        <v/>
      </c>
      <c r="E205" s="24" t="str">
        <f t="shared" ref="E205:E268" si="42">IF($F$2="","",IF($B205&lt;&gt;"",$F$2,""))</f>
        <v/>
      </c>
      <c r="F205" s="120"/>
      <c r="G205" s="120"/>
      <c r="H205" s="23"/>
      <c r="I205" s="24" t="str">
        <f t="shared" si="37"/>
        <v/>
      </c>
      <c r="J205" s="24" t="str">
        <f t="shared" si="35"/>
        <v/>
      </c>
      <c r="K205" s="24" t="str">
        <f>IF(J205="","",VLOOKUP(J205,※編集不可※選択項目!H:I,2,0))</f>
        <v/>
      </c>
      <c r="L205" s="23"/>
      <c r="M205" s="23"/>
      <c r="N205" s="23"/>
      <c r="O205" s="23"/>
      <c r="P205" s="23"/>
      <c r="Q205" s="23"/>
      <c r="R205" s="23"/>
      <c r="S205" s="133"/>
      <c r="T205" s="96"/>
      <c r="U205" s="122"/>
      <c r="V205" s="123"/>
      <c r="W205" s="104"/>
      <c r="X205" s="83"/>
      <c r="Y205" s="61"/>
      <c r="Z205" s="62"/>
      <c r="AA205" s="63"/>
      <c r="AC205" s="18">
        <f t="shared" ref="AC205:AC268" si="43">IF(AND($C205&lt;&gt;"",OR(F205="",G205="",H205="",M205="",O205="",L205="",N205="",P205="",Q205="",R205="",S205="")),1,0)</f>
        <v>0</v>
      </c>
      <c r="AD205" s="18">
        <f t="shared" ref="AD205:AD268" si="44">IF(AND($G205&lt;&gt;"",COUNTIF($G205,"*■*")&gt;0,$U205=""),1,0)</f>
        <v>0</v>
      </c>
      <c r="AE205" s="18" t="str">
        <f t="shared" si="38"/>
        <v/>
      </c>
      <c r="AF205" s="18">
        <f t="shared" ref="AF205:AF268" si="45">IF(AE205="",0,COUNTIF($AE$12:$AE$311,AE205))</f>
        <v>0</v>
      </c>
      <c r="AG205" s="18">
        <f t="shared" si="39"/>
        <v>0</v>
      </c>
    </row>
    <row r="206" spans="1:33" ht="25.4" customHeight="1" x14ac:dyDescent="0.2">
      <c r="A206" s="25">
        <f t="shared" si="36"/>
        <v>195</v>
      </c>
      <c r="B206" s="43" t="str">
        <f t="shared" si="40"/>
        <v/>
      </c>
      <c r="C206" s="22"/>
      <c r="D206" s="24" t="str">
        <f t="shared" si="41"/>
        <v/>
      </c>
      <c r="E206" s="24" t="str">
        <f t="shared" si="42"/>
        <v/>
      </c>
      <c r="F206" s="120"/>
      <c r="G206" s="120"/>
      <c r="H206" s="23"/>
      <c r="I206" s="24" t="str">
        <f t="shared" si="37"/>
        <v/>
      </c>
      <c r="J206" s="24" t="str">
        <f t="shared" si="35"/>
        <v/>
      </c>
      <c r="K206" s="24" t="str">
        <f>IF(J206="","",VLOOKUP(J206,※編集不可※選択項目!H:I,2,0))</f>
        <v/>
      </c>
      <c r="L206" s="23"/>
      <c r="M206" s="23"/>
      <c r="N206" s="23"/>
      <c r="O206" s="23"/>
      <c r="P206" s="23"/>
      <c r="Q206" s="23"/>
      <c r="R206" s="23"/>
      <c r="S206" s="133"/>
      <c r="T206" s="96"/>
      <c r="U206" s="122"/>
      <c r="V206" s="123"/>
      <c r="W206" s="104"/>
      <c r="X206" s="83"/>
      <c r="Y206" s="61"/>
      <c r="Z206" s="62"/>
      <c r="AA206" s="63"/>
      <c r="AC206" s="18">
        <f t="shared" si="43"/>
        <v>0</v>
      </c>
      <c r="AD206" s="18">
        <f t="shared" si="44"/>
        <v>0</v>
      </c>
      <c r="AE206" s="18" t="str">
        <f t="shared" si="38"/>
        <v/>
      </c>
      <c r="AF206" s="18">
        <f t="shared" si="45"/>
        <v>0</v>
      </c>
      <c r="AG206" s="18">
        <f t="shared" si="39"/>
        <v>0</v>
      </c>
    </row>
    <row r="207" spans="1:33" ht="25.4" customHeight="1" x14ac:dyDescent="0.2">
      <c r="A207" s="25">
        <f t="shared" si="36"/>
        <v>196</v>
      </c>
      <c r="B207" s="43" t="str">
        <f t="shared" si="40"/>
        <v/>
      </c>
      <c r="C207" s="22"/>
      <c r="D207" s="24" t="str">
        <f t="shared" si="41"/>
        <v/>
      </c>
      <c r="E207" s="24" t="str">
        <f t="shared" si="42"/>
        <v/>
      </c>
      <c r="F207" s="120"/>
      <c r="G207" s="120"/>
      <c r="H207" s="23"/>
      <c r="I207" s="24" t="str">
        <f t="shared" si="37"/>
        <v/>
      </c>
      <c r="J207" s="24" t="str">
        <f t="shared" si="35"/>
        <v/>
      </c>
      <c r="K207" s="24" t="str">
        <f>IF(J207="","",VLOOKUP(J207,※編集不可※選択項目!H:I,2,0))</f>
        <v/>
      </c>
      <c r="L207" s="23"/>
      <c r="M207" s="23"/>
      <c r="N207" s="23"/>
      <c r="O207" s="23"/>
      <c r="P207" s="23"/>
      <c r="Q207" s="23"/>
      <c r="R207" s="23"/>
      <c r="S207" s="133"/>
      <c r="T207" s="96"/>
      <c r="U207" s="122"/>
      <c r="V207" s="123"/>
      <c r="W207" s="104"/>
      <c r="X207" s="83"/>
      <c r="Y207" s="61"/>
      <c r="Z207" s="62"/>
      <c r="AA207" s="63"/>
      <c r="AC207" s="18">
        <f t="shared" si="43"/>
        <v>0</v>
      </c>
      <c r="AD207" s="18">
        <f t="shared" si="44"/>
        <v>0</v>
      </c>
      <c r="AE207" s="18" t="str">
        <f t="shared" si="38"/>
        <v/>
      </c>
      <c r="AF207" s="18">
        <f t="shared" si="45"/>
        <v>0</v>
      </c>
      <c r="AG207" s="18">
        <f t="shared" si="39"/>
        <v>0</v>
      </c>
    </row>
    <row r="208" spans="1:33" ht="25.4" customHeight="1" x14ac:dyDescent="0.2">
      <c r="A208" s="25">
        <f t="shared" si="36"/>
        <v>197</v>
      </c>
      <c r="B208" s="43" t="str">
        <f t="shared" si="40"/>
        <v/>
      </c>
      <c r="C208" s="22"/>
      <c r="D208" s="24" t="str">
        <f t="shared" si="41"/>
        <v/>
      </c>
      <c r="E208" s="24" t="str">
        <f t="shared" si="42"/>
        <v/>
      </c>
      <c r="F208" s="120"/>
      <c r="G208" s="120"/>
      <c r="H208" s="23"/>
      <c r="I208" s="24" t="str">
        <f t="shared" si="37"/>
        <v/>
      </c>
      <c r="J208" s="24" t="str">
        <f t="shared" si="35"/>
        <v/>
      </c>
      <c r="K208" s="24" t="str">
        <f>IF(J208="","",VLOOKUP(J208,※編集不可※選択項目!H:I,2,0))</f>
        <v/>
      </c>
      <c r="L208" s="23"/>
      <c r="M208" s="23"/>
      <c r="N208" s="23"/>
      <c r="O208" s="23"/>
      <c r="P208" s="23"/>
      <c r="Q208" s="23"/>
      <c r="R208" s="23"/>
      <c r="S208" s="133"/>
      <c r="T208" s="96"/>
      <c r="U208" s="122"/>
      <c r="V208" s="123"/>
      <c r="W208" s="104"/>
      <c r="X208" s="83"/>
      <c r="Y208" s="61"/>
      <c r="Z208" s="62"/>
      <c r="AA208" s="63"/>
      <c r="AC208" s="18">
        <f t="shared" si="43"/>
        <v>0</v>
      </c>
      <c r="AD208" s="18">
        <f t="shared" si="44"/>
        <v>0</v>
      </c>
      <c r="AE208" s="18" t="str">
        <f t="shared" si="38"/>
        <v/>
      </c>
      <c r="AF208" s="18">
        <f t="shared" si="45"/>
        <v>0</v>
      </c>
      <c r="AG208" s="18">
        <f t="shared" si="39"/>
        <v>0</v>
      </c>
    </row>
    <row r="209" spans="1:33" ht="25.4" customHeight="1" x14ac:dyDescent="0.2">
      <c r="A209" s="25">
        <f t="shared" si="36"/>
        <v>198</v>
      </c>
      <c r="B209" s="43" t="str">
        <f t="shared" si="40"/>
        <v/>
      </c>
      <c r="C209" s="22"/>
      <c r="D209" s="24" t="str">
        <f t="shared" si="41"/>
        <v/>
      </c>
      <c r="E209" s="24" t="str">
        <f t="shared" si="42"/>
        <v/>
      </c>
      <c r="F209" s="120"/>
      <c r="G209" s="120"/>
      <c r="H209" s="23"/>
      <c r="I209" s="24" t="str">
        <f t="shared" si="37"/>
        <v/>
      </c>
      <c r="J209" s="24" t="str">
        <f t="shared" si="35"/>
        <v/>
      </c>
      <c r="K209" s="24" t="str">
        <f>IF(J209="","",VLOOKUP(J209,※編集不可※選択項目!H:I,2,0))</f>
        <v/>
      </c>
      <c r="L209" s="23"/>
      <c r="M209" s="23"/>
      <c r="N209" s="23"/>
      <c r="O209" s="23"/>
      <c r="P209" s="23"/>
      <c r="Q209" s="23"/>
      <c r="R209" s="23"/>
      <c r="S209" s="133"/>
      <c r="T209" s="96"/>
      <c r="U209" s="122"/>
      <c r="V209" s="123"/>
      <c r="W209" s="104"/>
      <c r="X209" s="83"/>
      <c r="Y209" s="61"/>
      <c r="Z209" s="62"/>
      <c r="AA209" s="63"/>
      <c r="AC209" s="18">
        <f t="shared" si="43"/>
        <v>0</v>
      </c>
      <c r="AD209" s="18">
        <f t="shared" si="44"/>
        <v>0</v>
      </c>
      <c r="AE209" s="18" t="str">
        <f t="shared" si="38"/>
        <v/>
      </c>
      <c r="AF209" s="18">
        <f t="shared" si="45"/>
        <v>0</v>
      </c>
      <c r="AG209" s="18">
        <f t="shared" si="39"/>
        <v>0</v>
      </c>
    </row>
    <row r="210" spans="1:33" ht="25.4" customHeight="1" x14ac:dyDescent="0.2">
      <c r="A210" s="25">
        <f t="shared" si="36"/>
        <v>199</v>
      </c>
      <c r="B210" s="43" t="str">
        <f t="shared" si="40"/>
        <v/>
      </c>
      <c r="C210" s="22"/>
      <c r="D210" s="24" t="str">
        <f t="shared" si="41"/>
        <v/>
      </c>
      <c r="E210" s="24" t="str">
        <f t="shared" si="42"/>
        <v/>
      </c>
      <c r="F210" s="120"/>
      <c r="G210" s="120"/>
      <c r="H210" s="23"/>
      <c r="I210" s="24" t="str">
        <f t="shared" si="37"/>
        <v/>
      </c>
      <c r="J210" s="24" t="str">
        <f t="shared" si="35"/>
        <v/>
      </c>
      <c r="K210" s="24" t="str">
        <f>IF(J210="","",VLOOKUP(J210,※編集不可※選択項目!H:I,2,0))</f>
        <v/>
      </c>
      <c r="L210" s="23"/>
      <c r="M210" s="23"/>
      <c r="N210" s="23"/>
      <c r="O210" s="23"/>
      <c r="P210" s="23"/>
      <c r="Q210" s="23"/>
      <c r="R210" s="23"/>
      <c r="S210" s="133"/>
      <c r="T210" s="96"/>
      <c r="U210" s="122"/>
      <c r="V210" s="123"/>
      <c r="W210" s="104"/>
      <c r="X210" s="83"/>
      <c r="Y210" s="61"/>
      <c r="Z210" s="62"/>
      <c r="AA210" s="63"/>
      <c r="AC210" s="18">
        <f t="shared" si="43"/>
        <v>0</v>
      </c>
      <c r="AD210" s="18">
        <f t="shared" si="44"/>
        <v>0</v>
      </c>
      <c r="AE210" s="18" t="str">
        <f t="shared" si="38"/>
        <v/>
      </c>
      <c r="AF210" s="18">
        <f t="shared" si="45"/>
        <v>0</v>
      </c>
      <c r="AG210" s="18">
        <f t="shared" si="39"/>
        <v>0</v>
      </c>
    </row>
    <row r="211" spans="1:33" ht="25.4" customHeight="1" x14ac:dyDescent="0.2">
      <c r="A211" s="25">
        <f t="shared" si="36"/>
        <v>200</v>
      </c>
      <c r="B211" s="43" t="str">
        <f t="shared" si="40"/>
        <v/>
      </c>
      <c r="C211" s="22"/>
      <c r="D211" s="24" t="str">
        <f t="shared" si="41"/>
        <v/>
      </c>
      <c r="E211" s="24" t="str">
        <f t="shared" si="42"/>
        <v/>
      </c>
      <c r="F211" s="120"/>
      <c r="G211" s="120"/>
      <c r="H211" s="23"/>
      <c r="I211" s="24" t="str">
        <f t="shared" si="37"/>
        <v/>
      </c>
      <c r="J211" s="24" t="str">
        <f t="shared" si="35"/>
        <v/>
      </c>
      <c r="K211" s="24" t="str">
        <f>IF(J211="","",VLOOKUP(J211,※編集不可※選択項目!H:I,2,0))</f>
        <v/>
      </c>
      <c r="L211" s="23"/>
      <c r="M211" s="23"/>
      <c r="N211" s="23"/>
      <c r="O211" s="23"/>
      <c r="P211" s="23"/>
      <c r="Q211" s="23"/>
      <c r="R211" s="23"/>
      <c r="S211" s="133"/>
      <c r="T211" s="96"/>
      <c r="U211" s="122"/>
      <c r="V211" s="123"/>
      <c r="W211" s="104"/>
      <c r="X211" s="83"/>
      <c r="Y211" s="61"/>
      <c r="Z211" s="62"/>
      <c r="AA211" s="63"/>
      <c r="AC211" s="18">
        <f t="shared" si="43"/>
        <v>0</v>
      </c>
      <c r="AD211" s="18">
        <f t="shared" si="44"/>
        <v>0</v>
      </c>
      <c r="AE211" s="18" t="str">
        <f t="shared" si="38"/>
        <v/>
      </c>
      <c r="AF211" s="18">
        <f t="shared" si="45"/>
        <v>0</v>
      </c>
      <c r="AG211" s="18">
        <f t="shared" si="39"/>
        <v>0</v>
      </c>
    </row>
    <row r="212" spans="1:33" ht="25.4" customHeight="1" x14ac:dyDescent="0.2">
      <c r="A212" s="25">
        <f t="shared" si="36"/>
        <v>201</v>
      </c>
      <c r="B212" s="43" t="str">
        <f t="shared" si="40"/>
        <v/>
      </c>
      <c r="C212" s="22"/>
      <c r="D212" s="24" t="str">
        <f t="shared" si="41"/>
        <v/>
      </c>
      <c r="E212" s="24" t="str">
        <f t="shared" si="42"/>
        <v/>
      </c>
      <c r="F212" s="120"/>
      <c r="G212" s="120"/>
      <c r="H212" s="23"/>
      <c r="I212" s="24" t="str">
        <f t="shared" si="37"/>
        <v/>
      </c>
      <c r="J212" s="24" t="str">
        <f t="shared" si="35"/>
        <v/>
      </c>
      <c r="K212" s="24" t="str">
        <f>IF(J212="","",VLOOKUP(J212,※編集不可※選択項目!H:I,2,0))</f>
        <v/>
      </c>
      <c r="L212" s="23"/>
      <c r="M212" s="23"/>
      <c r="N212" s="23"/>
      <c r="O212" s="23"/>
      <c r="P212" s="23"/>
      <c r="Q212" s="23"/>
      <c r="R212" s="23"/>
      <c r="S212" s="133"/>
      <c r="T212" s="96"/>
      <c r="U212" s="122"/>
      <c r="V212" s="123"/>
      <c r="W212" s="104"/>
      <c r="X212" s="83"/>
      <c r="Y212" s="61"/>
      <c r="Z212" s="62"/>
      <c r="AA212" s="63"/>
      <c r="AC212" s="18">
        <f t="shared" si="43"/>
        <v>0</v>
      </c>
      <c r="AD212" s="18">
        <f t="shared" si="44"/>
        <v>0</v>
      </c>
      <c r="AE212" s="18" t="str">
        <f t="shared" si="38"/>
        <v/>
      </c>
      <c r="AF212" s="18">
        <f t="shared" si="45"/>
        <v>0</v>
      </c>
      <c r="AG212" s="18">
        <f t="shared" si="39"/>
        <v>0</v>
      </c>
    </row>
    <row r="213" spans="1:33" ht="25.4" customHeight="1" x14ac:dyDescent="0.2">
      <c r="A213" s="25">
        <f t="shared" si="36"/>
        <v>202</v>
      </c>
      <c r="B213" s="43" t="str">
        <f t="shared" si="40"/>
        <v/>
      </c>
      <c r="C213" s="22"/>
      <c r="D213" s="24" t="str">
        <f t="shared" si="41"/>
        <v/>
      </c>
      <c r="E213" s="24" t="str">
        <f t="shared" si="42"/>
        <v/>
      </c>
      <c r="F213" s="120"/>
      <c r="G213" s="120"/>
      <c r="H213" s="23"/>
      <c r="I213" s="24" t="str">
        <f t="shared" si="37"/>
        <v/>
      </c>
      <c r="J213" s="24" t="str">
        <f t="shared" si="35"/>
        <v/>
      </c>
      <c r="K213" s="24" t="str">
        <f>IF(J213="","",VLOOKUP(J213,※編集不可※選択項目!H:I,2,0))</f>
        <v/>
      </c>
      <c r="L213" s="23"/>
      <c r="M213" s="23"/>
      <c r="N213" s="23"/>
      <c r="O213" s="23"/>
      <c r="P213" s="23"/>
      <c r="Q213" s="23"/>
      <c r="R213" s="23"/>
      <c r="S213" s="133"/>
      <c r="T213" s="96"/>
      <c r="U213" s="122"/>
      <c r="V213" s="123"/>
      <c r="W213" s="104"/>
      <c r="X213" s="83"/>
      <c r="Y213" s="61"/>
      <c r="Z213" s="62"/>
      <c r="AA213" s="63"/>
      <c r="AC213" s="18">
        <f t="shared" si="43"/>
        <v>0</v>
      </c>
      <c r="AD213" s="18">
        <f t="shared" si="44"/>
        <v>0</v>
      </c>
      <c r="AE213" s="18" t="str">
        <f t="shared" si="38"/>
        <v/>
      </c>
      <c r="AF213" s="18">
        <f t="shared" si="45"/>
        <v>0</v>
      </c>
      <c r="AG213" s="18">
        <f t="shared" si="39"/>
        <v>0</v>
      </c>
    </row>
    <row r="214" spans="1:33" ht="25.4" customHeight="1" x14ac:dyDescent="0.2">
      <c r="A214" s="25">
        <f t="shared" si="36"/>
        <v>203</v>
      </c>
      <c r="B214" s="43" t="str">
        <f t="shared" si="40"/>
        <v/>
      </c>
      <c r="C214" s="22"/>
      <c r="D214" s="24" t="str">
        <f t="shared" si="41"/>
        <v/>
      </c>
      <c r="E214" s="24" t="str">
        <f t="shared" si="42"/>
        <v/>
      </c>
      <c r="F214" s="120"/>
      <c r="G214" s="120"/>
      <c r="H214" s="23"/>
      <c r="I214" s="24" t="str">
        <f t="shared" si="37"/>
        <v/>
      </c>
      <c r="J214" s="24" t="str">
        <f t="shared" si="35"/>
        <v/>
      </c>
      <c r="K214" s="24" t="str">
        <f>IF(J214="","",VLOOKUP(J214,※編集不可※選択項目!H:I,2,0))</f>
        <v/>
      </c>
      <c r="L214" s="23"/>
      <c r="M214" s="23"/>
      <c r="N214" s="23"/>
      <c r="O214" s="23"/>
      <c r="P214" s="23"/>
      <c r="Q214" s="23"/>
      <c r="R214" s="23"/>
      <c r="S214" s="133"/>
      <c r="T214" s="96"/>
      <c r="U214" s="122"/>
      <c r="V214" s="123"/>
      <c r="W214" s="104"/>
      <c r="X214" s="83"/>
      <c r="Y214" s="61"/>
      <c r="Z214" s="62"/>
      <c r="AA214" s="63"/>
      <c r="AC214" s="18">
        <f t="shared" si="43"/>
        <v>0</v>
      </c>
      <c r="AD214" s="18">
        <f t="shared" si="44"/>
        <v>0</v>
      </c>
      <c r="AE214" s="18" t="str">
        <f t="shared" si="38"/>
        <v/>
      </c>
      <c r="AF214" s="18">
        <f t="shared" si="45"/>
        <v>0</v>
      </c>
      <c r="AG214" s="18">
        <f t="shared" si="39"/>
        <v>0</v>
      </c>
    </row>
    <row r="215" spans="1:33" ht="25.4" customHeight="1" x14ac:dyDescent="0.2">
      <c r="A215" s="25">
        <f t="shared" si="36"/>
        <v>204</v>
      </c>
      <c r="B215" s="43" t="str">
        <f t="shared" si="40"/>
        <v/>
      </c>
      <c r="C215" s="22"/>
      <c r="D215" s="24" t="str">
        <f t="shared" si="41"/>
        <v/>
      </c>
      <c r="E215" s="24" t="str">
        <f t="shared" si="42"/>
        <v/>
      </c>
      <c r="F215" s="120"/>
      <c r="G215" s="120"/>
      <c r="H215" s="23"/>
      <c r="I215" s="24" t="str">
        <f t="shared" si="37"/>
        <v/>
      </c>
      <c r="J215" s="24" t="str">
        <f t="shared" si="35"/>
        <v/>
      </c>
      <c r="K215" s="24" t="str">
        <f>IF(J215="","",VLOOKUP(J215,※編集不可※選択項目!H:I,2,0))</f>
        <v/>
      </c>
      <c r="L215" s="23"/>
      <c r="M215" s="23"/>
      <c r="N215" s="23"/>
      <c r="O215" s="23"/>
      <c r="P215" s="23"/>
      <c r="Q215" s="23"/>
      <c r="R215" s="23"/>
      <c r="S215" s="133"/>
      <c r="T215" s="96"/>
      <c r="U215" s="122"/>
      <c r="V215" s="123"/>
      <c r="W215" s="104"/>
      <c r="X215" s="83"/>
      <c r="Y215" s="61"/>
      <c r="Z215" s="62"/>
      <c r="AA215" s="63"/>
      <c r="AC215" s="18">
        <f t="shared" si="43"/>
        <v>0</v>
      </c>
      <c r="AD215" s="18">
        <f t="shared" si="44"/>
        <v>0</v>
      </c>
      <c r="AE215" s="18" t="str">
        <f t="shared" si="38"/>
        <v/>
      </c>
      <c r="AF215" s="18">
        <f t="shared" si="45"/>
        <v>0</v>
      </c>
      <c r="AG215" s="18">
        <f t="shared" si="39"/>
        <v>0</v>
      </c>
    </row>
    <row r="216" spans="1:33" ht="25.4" customHeight="1" x14ac:dyDescent="0.2">
      <c r="A216" s="25">
        <f t="shared" si="36"/>
        <v>205</v>
      </c>
      <c r="B216" s="43" t="str">
        <f t="shared" si="40"/>
        <v/>
      </c>
      <c r="C216" s="22"/>
      <c r="D216" s="24" t="str">
        <f t="shared" si="41"/>
        <v/>
      </c>
      <c r="E216" s="24" t="str">
        <f t="shared" si="42"/>
        <v/>
      </c>
      <c r="F216" s="120"/>
      <c r="G216" s="120"/>
      <c r="H216" s="23"/>
      <c r="I216" s="24" t="str">
        <f t="shared" si="37"/>
        <v/>
      </c>
      <c r="J216" s="24" t="str">
        <f t="shared" si="35"/>
        <v/>
      </c>
      <c r="K216" s="24" t="str">
        <f>IF(J216="","",VLOOKUP(J216,※編集不可※選択項目!H:I,2,0))</f>
        <v/>
      </c>
      <c r="L216" s="23"/>
      <c r="M216" s="23"/>
      <c r="N216" s="23"/>
      <c r="O216" s="23"/>
      <c r="P216" s="23"/>
      <c r="Q216" s="23"/>
      <c r="R216" s="23"/>
      <c r="S216" s="133"/>
      <c r="T216" s="96"/>
      <c r="U216" s="122"/>
      <c r="V216" s="123"/>
      <c r="W216" s="104"/>
      <c r="X216" s="83"/>
      <c r="Y216" s="61"/>
      <c r="Z216" s="62"/>
      <c r="AA216" s="63"/>
      <c r="AC216" s="18">
        <f t="shared" si="43"/>
        <v>0</v>
      </c>
      <c r="AD216" s="18">
        <f t="shared" si="44"/>
        <v>0</v>
      </c>
      <c r="AE216" s="18" t="str">
        <f t="shared" si="38"/>
        <v/>
      </c>
      <c r="AF216" s="18">
        <f t="shared" si="45"/>
        <v>0</v>
      </c>
      <c r="AG216" s="18">
        <f t="shared" si="39"/>
        <v>0</v>
      </c>
    </row>
    <row r="217" spans="1:33" ht="25.4" customHeight="1" x14ac:dyDescent="0.2">
      <c r="A217" s="25">
        <f t="shared" si="36"/>
        <v>206</v>
      </c>
      <c r="B217" s="43" t="str">
        <f t="shared" si="40"/>
        <v/>
      </c>
      <c r="C217" s="22"/>
      <c r="D217" s="24" t="str">
        <f t="shared" si="41"/>
        <v/>
      </c>
      <c r="E217" s="24" t="str">
        <f t="shared" si="42"/>
        <v/>
      </c>
      <c r="F217" s="120"/>
      <c r="G217" s="120"/>
      <c r="H217" s="23"/>
      <c r="I217" s="24" t="str">
        <f t="shared" si="37"/>
        <v/>
      </c>
      <c r="J217" s="24" t="str">
        <f t="shared" si="35"/>
        <v/>
      </c>
      <c r="K217" s="24" t="str">
        <f>IF(J217="","",VLOOKUP(J217,※編集不可※選択項目!H:I,2,0))</f>
        <v/>
      </c>
      <c r="L217" s="23"/>
      <c r="M217" s="23"/>
      <c r="N217" s="23"/>
      <c r="O217" s="23"/>
      <c r="P217" s="23"/>
      <c r="Q217" s="23"/>
      <c r="R217" s="23"/>
      <c r="S217" s="133"/>
      <c r="T217" s="96"/>
      <c r="U217" s="122"/>
      <c r="V217" s="123"/>
      <c r="W217" s="104"/>
      <c r="X217" s="83"/>
      <c r="Y217" s="61"/>
      <c r="Z217" s="62"/>
      <c r="AA217" s="63"/>
      <c r="AC217" s="18">
        <f t="shared" si="43"/>
        <v>0</v>
      </c>
      <c r="AD217" s="18">
        <f t="shared" si="44"/>
        <v>0</v>
      </c>
      <c r="AE217" s="18" t="str">
        <f t="shared" si="38"/>
        <v/>
      </c>
      <c r="AF217" s="18">
        <f t="shared" si="45"/>
        <v>0</v>
      </c>
      <c r="AG217" s="18">
        <f t="shared" si="39"/>
        <v>0</v>
      </c>
    </row>
    <row r="218" spans="1:33" ht="25.4" customHeight="1" x14ac:dyDescent="0.2">
      <c r="A218" s="25">
        <f t="shared" si="36"/>
        <v>207</v>
      </c>
      <c r="B218" s="43" t="str">
        <f t="shared" si="40"/>
        <v/>
      </c>
      <c r="C218" s="22"/>
      <c r="D218" s="24" t="str">
        <f t="shared" si="41"/>
        <v/>
      </c>
      <c r="E218" s="24" t="str">
        <f t="shared" si="42"/>
        <v/>
      </c>
      <c r="F218" s="120"/>
      <c r="G218" s="120"/>
      <c r="H218" s="23"/>
      <c r="I218" s="24" t="str">
        <f t="shared" si="37"/>
        <v/>
      </c>
      <c r="J218" s="24" t="str">
        <f t="shared" si="35"/>
        <v/>
      </c>
      <c r="K218" s="24" t="str">
        <f>IF(J218="","",VLOOKUP(J218,※編集不可※選択項目!H:I,2,0))</f>
        <v/>
      </c>
      <c r="L218" s="23"/>
      <c r="M218" s="23"/>
      <c r="N218" s="23"/>
      <c r="O218" s="23"/>
      <c r="P218" s="23"/>
      <c r="Q218" s="23"/>
      <c r="R218" s="23"/>
      <c r="S218" s="133"/>
      <c r="T218" s="96"/>
      <c r="U218" s="122"/>
      <c r="V218" s="123"/>
      <c r="W218" s="104"/>
      <c r="X218" s="83"/>
      <c r="Y218" s="61"/>
      <c r="Z218" s="62"/>
      <c r="AA218" s="63"/>
      <c r="AC218" s="18">
        <f t="shared" si="43"/>
        <v>0</v>
      </c>
      <c r="AD218" s="18">
        <f t="shared" si="44"/>
        <v>0</v>
      </c>
      <c r="AE218" s="18" t="str">
        <f t="shared" si="38"/>
        <v/>
      </c>
      <c r="AF218" s="18">
        <f t="shared" si="45"/>
        <v>0</v>
      </c>
      <c r="AG218" s="18">
        <f t="shared" si="39"/>
        <v>0</v>
      </c>
    </row>
    <row r="219" spans="1:33" ht="25.4" customHeight="1" x14ac:dyDescent="0.2">
      <c r="A219" s="25">
        <f t="shared" si="36"/>
        <v>208</v>
      </c>
      <c r="B219" s="43" t="str">
        <f t="shared" si="40"/>
        <v/>
      </c>
      <c r="C219" s="22"/>
      <c r="D219" s="24" t="str">
        <f t="shared" si="41"/>
        <v/>
      </c>
      <c r="E219" s="24" t="str">
        <f t="shared" si="42"/>
        <v/>
      </c>
      <c r="F219" s="120"/>
      <c r="G219" s="120"/>
      <c r="H219" s="23"/>
      <c r="I219" s="24" t="str">
        <f t="shared" si="37"/>
        <v/>
      </c>
      <c r="J219" s="24" t="str">
        <f t="shared" si="35"/>
        <v/>
      </c>
      <c r="K219" s="24" t="str">
        <f>IF(J219="","",VLOOKUP(J219,※編集不可※選択項目!H:I,2,0))</f>
        <v/>
      </c>
      <c r="L219" s="23"/>
      <c r="M219" s="23"/>
      <c r="N219" s="23"/>
      <c r="O219" s="23"/>
      <c r="P219" s="23"/>
      <c r="Q219" s="23"/>
      <c r="R219" s="23"/>
      <c r="S219" s="133"/>
      <c r="T219" s="96"/>
      <c r="U219" s="122"/>
      <c r="V219" s="123"/>
      <c r="W219" s="104"/>
      <c r="X219" s="83"/>
      <c r="Y219" s="61"/>
      <c r="Z219" s="62"/>
      <c r="AA219" s="63"/>
      <c r="AC219" s="18">
        <f t="shared" si="43"/>
        <v>0</v>
      </c>
      <c r="AD219" s="18">
        <f t="shared" si="44"/>
        <v>0</v>
      </c>
      <c r="AE219" s="18" t="str">
        <f t="shared" si="38"/>
        <v/>
      </c>
      <c r="AF219" s="18">
        <f t="shared" si="45"/>
        <v>0</v>
      </c>
      <c r="AG219" s="18">
        <f t="shared" si="39"/>
        <v>0</v>
      </c>
    </row>
    <row r="220" spans="1:33" ht="25.4" customHeight="1" x14ac:dyDescent="0.2">
      <c r="A220" s="25">
        <f t="shared" si="36"/>
        <v>209</v>
      </c>
      <c r="B220" s="43" t="str">
        <f t="shared" si="40"/>
        <v/>
      </c>
      <c r="C220" s="22"/>
      <c r="D220" s="24" t="str">
        <f t="shared" si="41"/>
        <v/>
      </c>
      <c r="E220" s="24" t="str">
        <f t="shared" si="42"/>
        <v/>
      </c>
      <c r="F220" s="120"/>
      <c r="G220" s="120"/>
      <c r="H220" s="23"/>
      <c r="I220" s="24" t="str">
        <f t="shared" si="37"/>
        <v/>
      </c>
      <c r="J220" s="24" t="str">
        <f t="shared" si="35"/>
        <v/>
      </c>
      <c r="K220" s="24" t="str">
        <f>IF(J220="","",VLOOKUP(J220,※編集不可※選択項目!H:I,2,0))</f>
        <v/>
      </c>
      <c r="L220" s="23"/>
      <c r="M220" s="23"/>
      <c r="N220" s="23"/>
      <c r="O220" s="23"/>
      <c r="P220" s="23"/>
      <c r="Q220" s="23"/>
      <c r="R220" s="23"/>
      <c r="S220" s="133"/>
      <c r="T220" s="96"/>
      <c r="U220" s="122"/>
      <c r="V220" s="123"/>
      <c r="W220" s="104"/>
      <c r="X220" s="83"/>
      <c r="Y220" s="61"/>
      <c r="Z220" s="62"/>
      <c r="AA220" s="63"/>
      <c r="AC220" s="18">
        <f t="shared" si="43"/>
        <v>0</v>
      </c>
      <c r="AD220" s="18">
        <f t="shared" si="44"/>
        <v>0</v>
      </c>
      <c r="AE220" s="18" t="str">
        <f t="shared" si="38"/>
        <v/>
      </c>
      <c r="AF220" s="18">
        <f t="shared" si="45"/>
        <v>0</v>
      </c>
      <c r="AG220" s="18">
        <f t="shared" si="39"/>
        <v>0</v>
      </c>
    </row>
    <row r="221" spans="1:33" ht="25.4" customHeight="1" x14ac:dyDescent="0.2">
      <c r="A221" s="25">
        <f t="shared" si="36"/>
        <v>210</v>
      </c>
      <c r="B221" s="43" t="str">
        <f t="shared" si="40"/>
        <v/>
      </c>
      <c r="C221" s="22"/>
      <c r="D221" s="24" t="str">
        <f t="shared" si="41"/>
        <v/>
      </c>
      <c r="E221" s="24" t="str">
        <f t="shared" si="42"/>
        <v/>
      </c>
      <c r="F221" s="120"/>
      <c r="G221" s="120"/>
      <c r="H221" s="23"/>
      <c r="I221" s="24" t="str">
        <f t="shared" si="37"/>
        <v/>
      </c>
      <c r="J221" s="24" t="str">
        <f t="shared" si="35"/>
        <v/>
      </c>
      <c r="K221" s="24" t="str">
        <f>IF(J221="","",VLOOKUP(J221,※編集不可※選択項目!H:I,2,0))</f>
        <v/>
      </c>
      <c r="L221" s="23"/>
      <c r="M221" s="23"/>
      <c r="N221" s="23"/>
      <c r="O221" s="23"/>
      <c r="P221" s="23"/>
      <c r="Q221" s="23"/>
      <c r="R221" s="23"/>
      <c r="S221" s="133"/>
      <c r="T221" s="96"/>
      <c r="U221" s="122"/>
      <c r="V221" s="123"/>
      <c r="W221" s="104"/>
      <c r="X221" s="83"/>
      <c r="Y221" s="61"/>
      <c r="Z221" s="62"/>
      <c r="AA221" s="63"/>
      <c r="AC221" s="18">
        <f t="shared" si="43"/>
        <v>0</v>
      </c>
      <c r="AD221" s="18">
        <f t="shared" si="44"/>
        <v>0</v>
      </c>
      <c r="AE221" s="18" t="str">
        <f t="shared" si="38"/>
        <v/>
      </c>
      <c r="AF221" s="18">
        <f t="shared" si="45"/>
        <v>0</v>
      </c>
      <c r="AG221" s="18">
        <f t="shared" si="39"/>
        <v>0</v>
      </c>
    </row>
    <row r="222" spans="1:33" ht="25.4" customHeight="1" x14ac:dyDescent="0.2">
      <c r="A222" s="25">
        <f t="shared" si="36"/>
        <v>211</v>
      </c>
      <c r="B222" s="43" t="str">
        <f t="shared" si="40"/>
        <v/>
      </c>
      <c r="C222" s="22"/>
      <c r="D222" s="24" t="str">
        <f t="shared" si="41"/>
        <v/>
      </c>
      <c r="E222" s="24" t="str">
        <f t="shared" si="42"/>
        <v/>
      </c>
      <c r="F222" s="120"/>
      <c r="G222" s="120"/>
      <c r="H222" s="23"/>
      <c r="I222" s="24" t="str">
        <f t="shared" si="37"/>
        <v/>
      </c>
      <c r="J222" s="24" t="str">
        <f t="shared" si="35"/>
        <v/>
      </c>
      <c r="K222" s="24" t="str">
        <f>IF(J222="","",VLOOKUP(J222,※編集不可※選択項目!H:I,2,0))</f>
        <v/>
      </c>
      <c r="L222" s="23"/>
      <c r="M222" s="23"/>
      <c r="N222" s="23"/>
      <c r="O222" s="23"/>
      <c r="P222" s="23"/>
      <c r="Q222" s="23"/>
      <c r="R222" s="23"/>
      <c r="S222" s="133"/>
      <c r="T222" s="96"/>
      <c r="U222" s="122"/>
      <c r="V222" s="123"/>
      <c r="W222" s="104"/>
      <c r="X222" s="83"/>
      <c r="Y222" s="61"/>
      <c r="Z222" s="62"/>
      <c r="AA222" s="63"/>
      <c r="AC222" s="18">
        <f t="shared" si="43"/>
        <v>0</v>
      </c>
      <c r="AD222" s="18">
        <f t="shared" si="44"/>
        <v>0</v>
      </c>
      <c r="AE222" s="18" t="str">
        <f t="shared" si="38"/>
        <v/>
      </c>
      <c r="AF222" s="18">
        <f t="shared" si="45"/>
        <v>0</v>
      </c>
      <c r="AG222" s="18">
        <f t="shared" si="39"/>
        <v>0</v>
      </c>
    </row>
    <row r="223" spans="1:33" ht="25.4" customHeight="1" x14ac:dyDescent="0.2">
      <c r="A223" s="25">
        <f t="shared" si="36"/>
        <v>212</v>
      </c>
      <c r="B223" s="43" t="str">
        <f t="shared" si="40"/>
        <v/>
      </c>
      <c r="C223" s="22"/>
      <c r="D223" s="24" t="str">
        <f t="shared" si="41"/>
        <v/>
      </c>
      <c r="E223" s="24" t="str">
        <f t="shared" si="42"/>
        <v/>
      </c>
      <c r="F223" s="120"/>
      <c r="G223" s="120"/>
      <c r="H223" s="23"/>
      <c r="I223" s="24" t="str">
        <f t="shared" si="37"/>
        <v/>
      </c>
      <c r="J223" s="24" t="str">
        <f t="shared" si="35"/>
        <v/>
      </c>
      <c r="K223" s="24" t="str">
        <f>IF(J223="","",VLOOKUP(J223,※編集不可※選択項目!H:I,2,0))</f>
        <v/>
      </c>
      <c r="L223" s="23"/>
      <c r="M223" s="23"/>
      <c r="N223" s="23"/>
      <c r="O223" s="23"/>
      <c r="P223" s="23"/>
      <c r="Q223" s="23"/>
      <c r="R223" s="23"/>
      <c r="S223" s="133"/>
      <c r="T223" s="96"/>
      <c r="U223" s="122"/>
      <c r="V223" s="123"/>
      <c r="W223" s="104"/>
      <c r="X223" s="83"/>
      <c r="Y223" s="61"/>
      <c r="Z223" s="62"/>
      <c r="AA223" s="63"/>
      <c r="AC223" s="18">
        <f t="shared" si="43"/>
        <v>0</v>
      </c>
      <c r="AD223" s="18">
        <f t="shared" si="44"/>
        <v>0</v>
      </c>
      <c r="AE223" s="18" t="str">
        <f t="shared" si="38"/>
        <v/>
      </c>
      <c r="AF223" s="18">
        <f t="shared" si="45"/>
        <v>0</v>
      </c>
      <c r="AG223" s="18">
        <f t="shared" si="39"/>
        <v>0</v>
      </c>
    </row>
    <row r="224" spans="1:33" ht="25.4" customHeight="1" x14ac:dyDescent="0.2">
      <c r="A224" s="25">
        <f t="shared" si="36"/>
        <v>213</v>
      </c>
      <c r="B224" s="43" t="str">
        <f t="shared" si="40"/>
        <v/>
      </c>
      <c r="C224" s="22"/>
      <c r="D224" s="24" t="str">
        <f t="shared" si="41"/>
        <v/>
      </c>
      <c r="E224" s="24" t="str">
        <f t="shared" si="42"/>
        <v/>
      </c>
      <c r="F224" s="120"/>
      <c r="G224" s="120"/>
      <c r="H224" s="23"/>
      <c r="I224" s="24" t="str">
        <f t="shared" si="37"/>
        <v/>
      </c>
      <c r="J224" s="24" t="str">
        <f t="shared" si="35"/>
        <v/>
      </c>
      <c r="K224" s="24" t="str">
        <f>IF(J224="","",VLOOKUP(J224,※編集不可※選択項目!H:I,2,0))</f>
        <v/>
      </c>
      <c r="L224" s="23"/>
      <c r="M224" s="23"/>
      <c r="N224" s="23"/>
      <c r="O224" s="23"/>
      <c r="P224" s="23"/>
      <c r="Q224" s="23"/>
      <c r="R224" s="23"/>
      <c r="S224" s="133"/>
      <c r="T224" s="96"/>
      <c r="U224" s="122"/>
      <c r="V224" s="123"/>
      <c r="W224" s="104"/>
      <c r="X224" s="83"/>
      <c r="Y224" s="61"/>
      <c r="Z224" s="62"/>
      <c r="AA224" s="63"/>
      <c r="AC224" s="18">
        <f t="shared" si="43"/>
        <v>0</v>
      </c>
      <c r="AD224" s="18">
        <f t="shared" si="44"/>
        <v>0</v>
      </c>
      <c r="AE224" s="18" t="str">
        <f t="shared" si="38"/>
        <v/>
      </c>
      <c r="AF224" s="18">
        <f t="shared" si="45"/>
        <v>0</v>
      </c>
      <c r="AG224" s="18">
        <f t="shared" si="39"/>
        <v>0</v>
      </c>
    </row>
    <row r="225" spans="1:33" ht="25.4" customHeight="1" x14ac:dyDescent="0.2">
      <c r="A225" s="25">
        <f t="shared" si="36"/>
        <v>214</v>
      </c>
      <c r="B225" s="43" t="str">
        <f t="shared" si="40"/>
        <v/>
      </c>
      <c r="C225" s="22"/>
      <c r="D225" s="24" t="str">
        <f t="shared" si="41"/>
        <v/>
      </c>
      <c r="E225" s="24" t="str">
        <f t="shared" si="42"/>
        <v/>
      </c>
      <c r="F225" s="120"/>
      <c r="G225" s="120"/>
      <c r="H225" s="23"/>
      <c r="I225" s="24" t="str">
        <f t="shared" si="37"/>
        <v/>
      </c>
      <c r="J225" s="24" t="str">
        <f t="shared" si="35"/>
        <v/>
      </c>
      <c r="K225" s="24" t="str">
        <f>IF(J225="","",VLOOKUP(J225,※編集不可※選択項目!H:I,2,0))</f>
        <v/>
      </c>
      <c r="L225" s="23"/>
      <c r="M225" s="23"/>
      <c r="N225" s="23"/>
      <c r="O225" s="23"/>
      <c r="P225" s="23"/>
      <c r="Q225" s="23"/>
      <c r="R225" s="23"/>
      <c r="S225" s="133"/>
      <c r="T225" s="96"/>
      <c r="U225" s="122"/>
      <c r="V225" s="123"/>
      <c r="W225" s="104"/>
      <c r="X225" s="83"/>
      <c r="Y225" s="61"/>
      <c r="Z225" s="62"/>
      <c r="AA225" s="63"/>
      <c r="AC225" s="18">
        <f t="shared" si="43"/>
        <v>0</v>
      </c>
      <c r="AD225" s="18">
        <f t="shared" si="44"/>
        <v>0</v>
      </c>
      <c r="AE225" s="18" t="str">
        <f t="shared" si="38"/>
        <v/>
      </c>
      <c r="AF225" s="18">
        <f t="shared" si="45"/>
        <v>0</v>
      </c>
      <c r="AG225" s="18">
        <f t="shared" si="39"/>
        <v>0</v>
      </c>
    </row>
    <row r="226" spans="1:33" ht="25.4" customHeight="1" x14ac:dyDescent="0.2">
      <c r="A226" s="25">
        <f t="shared" si="36"/>
        <v>215</v>
      </c>
      <c r="B226" s="43" t="str">
        <f t="shared" si="40"/>
        <v/>
      </c>
      <c r="C226" s="22"/>
      <c r="D226" s="24" t="str">
        <f t="shared" si="41"/>
        <v/>
      </c>
      <c r="E226" s="24" t="str">
        <f t="shared" si="42"/>
        <v/>
      </c>
      <c r="F226" s="120"/>
      <c r="G226" s="120"/>
      <c r="H226" s="23"/>
      <c r="I226" s="24" t="str">
        <f t="shared" si="37"/>
        <v/>
      </c>
      <c r="J226" s="24" t="str">
        <f t="shared" si="35"/>
        <v/>
      </c>
      <c r="K226" s="24" t="str">
        <f>IF(J226="","",VLOOKUP(J226,※編集不可※選択項目!H:I,2,0))</f>
        <v/>
      </c>
      <c r="L226" s="23"/>
      <c r="M226" s="23"/>
      <c r="N226" s="23"/>
      <c r="O226" s="23"/>
      <c r="P226" s="23"/>
      <c r="Q226" s="23"/>
      <c r="R226" s="23"/>
      <c r="S226" s="133"/>
      <c r="T226" s="96"/>
      <c r="U226" s="122"/>
      <c r="V226" s="123"/>
      <c r="W226" s="104"/>
      <c r="X226" s="83"/>
      <c r="Y226" s="61"/>
      <c r="Z226" s="62"/>
      <c r="AA226" s="63"/>
      <c r="AC226" s="18">
        <f t="shared" si="43"/>
        <v>0</v>
      </c>
      <c r="AD226" s="18">
        <f t="shared" si="44"/>
        <v>0</v>
      </c>
      <c r="AE226" s="18" t="str">
        <f t="shared" si="38"/>
        <v/>
      </c>
      <c r="AF226" s="18">
        <f t="shared" si="45"/>
        <v>0</v>
      </c>
      <c r="AG226" s="18">
        <f t="shared" si="39"/>
        <v>0</v>
      </c>
    </row>
    <row r="227" spans="1:33" ht="25.4" customHeight="1" x14ac:dyDescent="0.2">
      <c r="A227" s="25">
        <f t="shared" si="36"/>
        <v>216</v>
      </c>
      <c r="B227" s="43" t="str">
        <f t="shared" si="40"/>
        <v/>
      </c>
      <c r="C227" s="22"/>
      <c r="D227" s="24" t="str">
        <f t="shared" si="41"/>
        <v/>
      </c>
      <c r="E227" s="24" t="str">
        <f t="shared" si="42"/>
        <v/>
      </c>
      <c r="F227" s="120"/>
      <c r="G227" s="120"/>
      <c r="H227" s="23"/>
      <c r="I227" s="24" t="str">
        <f t="shared" si="37"/>
        <v/>
      </c>
      <c r="J227" s="24" t="str">
        <f t="shared" si="35"/>
        <v/>
      </c>
      <c r="K227" s="24" t="str">
        <f>IF(J227="","",VLOOKUP(J227,※編集不可※選択項目!H:I,2,0))</f>
        <v/>
      </c>
      <c r="L227" s="23"/>
      <c r="M227" s="23"/>
      <c r="N227" s="23"/>
      <c r="O227" s="23"/>
      <c r="P227" s="23"/>
      <c r="Q227" s="23"/>
      <c r="R227" s="23"/>
      <c r="S227" s="133"/>
      <c r="T227" s="96"/>
      <c r="U227" s="122"/>
      <c r="V227" s="123"/>
      <c r="W227" s="104"/>
      <c r="X227" s="83"/>
      <c r="Y227" s="61"/>
      <c r="Z227" s="62"/>
      <c r="AA227" s="63"/>
      <c r="AC227" s="18">
        <f t="shared" si="43"/>
        <v>0</v>
      </c>
      <c r="AD227" s="18">
        <f t="shared" si="44"/>
        <v>0</v>
      </c>
      <c r="AE227" s="18" t="str">
        <f t="shared" si="38"/>
        <v/>
      </c>
      <c r="AF227" s="18">
        <f t="shared" si="45"/>
        <v>0</v>
      </c>
      <c r="AG227" s="18">
        <f t="shared" si="39"/>
        <v>0</v>
      </c>
    </row>
    <row r="228" spans="1:33" ht="25.4" customHeight="1" x14ac:dyDescent="0.2">
      <c r="A228" s="25">
        <f t="shared" si="36"/>
        <v>217</v>
      </c>
      <c r="B228" s="43" t="str">
        <f t="shared" si="40"/>
        <v/>
      </c>
      <c r="C228" s="22"/>
      <c r="D228" s="24" t="str">
        <f t="shared" si="41"/>
        <v/>
      </c>
      <c r="E228" s="24" t="str">
        <f t="shared" si="42"/>
        <v/>
      </c>
      <c r="F228" s="120"/>
      <c r="G228" s="120"/>
      <c r="H228" s="23"/>
      <c r="I228" s="24" t="str">
        <f t="shared" si="37"/>
        <v/>
      </c>
      <c r="J228" s="24" t="str">
        <f t="shared" si="35"/>
        <v/>
      </c>
      <c r="K228" s="24" t="str">
        <f>IF(J228="","",VLOOKUP(J228,※編集不可※選択項目!H:I,2,0))</f>
        <v/>
      </c>
      <c r="L228" s="23"/>
      <c r="M228" s="23"/>
      <c r="N228" s="23"/>
      <c r="O228" s="23"/>
      <c r="P228" s="23"/>
      <c r="Q228" s="23"/>
      <c r="R228" s="23"/>
      <c r="S228" s="133"/>
      <c r="T228" s="96"/>
      <c r="U228" s="122"/>
      <c r="V228" s="123"/>
      <c r="W228" s="104"/>
      <c r="X228" s="83"/>
      <c r="Y228" s="61"/>
      <c r="Z228" s="62"/>
      <c r="AA228" s="63"/>
      <c r="AC228" s="18">
        <f t="shared" si="43"/>
        <v>0</v>
      </c>
      <c r="AD228" s="18">
        <f t="shared" si="44"/>
        <v>0</v>
      </c>
      <c r="AE228" s="18" t="str">
        <f t="shared" si="38"/>
        <v/>
      </c>
      <c r="AF228" s="18">
        <f t="shared" si="45"/>
        <v>0</v>
      </c>
      <c r="AG228" s="18">
        <f t="shared" si="39"/>
        <v>0</v>
      </c>
    </row>
    <row r="229" spans="1:33" ht="25.4" customHeight="1" x14ac:dyDescent="0.2">
      <c r="A229" s="25">
        <f t="shared" si="36"/>
        <v>218</v>
      </c>
      <c r="B229" s="43" t="str">
        <f t="shared" si="40"/>
        <v/>
      </c>
      <c r="C229" s="22"/>
      <c r="D229" s="24" t="str">
        <f t="shared" si="41"/>
        <v/>
      </c>
      <c r="E229" s="24" t="str">
        <f t="shared" si="42"/>
        <v/>
      </c>
      <c r="F229" s="120"/>
      <c r="G229" s="120"/>
      <c r="H229" s="23"/>
      <c r="I229" s="24" t="str">
        <f t="shared" si="37"/>
        <v/>
      </c>
      <c r="J229" s="24" t="str">
        <f t="shared" si="35"/>
        <v/>
      </c>
      <c r="K229" s="24" t="str">
        <f>IF(J229="","",VLOOKUP(J229,※編集不可※選択項目!H:I,2,0))</f>
        <v/>
      </c>
      <c r="L229" s="23"/>
      <c r="M229" s="23"/>
      <c r="N229" s="23"/>
      <c r="O229" s="23"/>
      <c r="P229" s="23"/>
      <c r="Q229" s="23"/>
      <c r="R229" s="23"/>
      <c r="S229" s="133"/>
      <c r="T229" s="96"/>
      <c r="U229" s="122"/>
      <c r="V229" s="123"/>
      <c r="W229" s="104"/>
      <c r="X229" s="83"/>
      <c r="Y229" s="61"/>
      <c r="Z229" s="62"/>
      <c r="AA229" s="63"/>
      <c r="AC229" s="18">
        <f t="shared" si="43"/>
        <v>0</v>
      </c>
      <c r="AD229" s="18">
        <f t="shared" si="44"/>
        <v>0</v>
      </c>
      <c r="AE229" s="18" t="str">
        <f t="shared" si="38"/>
        <v/>
      </c>
      <c r="AF229" s="18">
        <f t="shared" si="45"/>
        <v>0</v>
      </c>
      <c r="AG229" s="18">
        <f t="shared" si="39"/>
        <v>0</v>
      </c>
    </row>
    <row r="230" spans="1:33" ht="25.4" customHeight="1" x14ac:dyDescent="0.2">
      <c r="A230" s="25">
        <f t="shared" si="36"/>
        <v>219</v>
      </c>
      <c r="B230" s="43" t="str">
        <f t="shared" si="40"/>
        <v/>
      </c>
      <c r="C230" s="22"/>
      <c r="D230" s="24" t="str">
        <f t="shared" si="41"/>
        <v/>
      </c>
      <c r="E230" s="24" t="str">
        <f t="shared" si="42"/>
        <v/>
      </c>
      <c r="F230" s="120"/>
      <c r="G230" s="120"/>
      <c r="H230" s="23"/>
      <c r="I230" s="24" t="str">
        <f t="shared" si="37"/>
        <v/>
      </c>
      <c r="J230" s="24" t="str">
        <f t="shared" si="35"/>
        <v/>
      </c>
      <c r="K230" s="24" t="str">
        <f>IF(J230="","",VLOOKUP(J230,※編集不可※選択項目!H:I,2,0))</f>
        <v/>
      </c>
      <c r="L230" s="23"/>
      <c r="M230" s="23"/>
      <c r="N230" s="23"/>
      <c r="O230" s="23"/>
      <c r="P230" s="23"/>
      <c r="Q230" s="23"/>
      <c r="R230" s="23"/>
      <c r="S230" s="133"/>
      <c r="T230" s="96"/>
      <c r="U230" s="122"/>
      <c r="V230" s="123"/>
      <c r="W230" s="104"/>
      <c r="X230" s="83"/>
      <c r="Y230" s="61"/>
      <c r="Z230" s="62"/>
      <c r="AA230" s="63"/>
      <c r="AC230" s="18">
        <f t="shared" si="43"/>
        <v>0</v>
      </c>
      <c r="AD230" s="18">
        <f t="shared" si="44"/>
        <v>0</v>
      </c>
      <c r="AE230" s="18" t="str">
        <f t="shared" si="38"/>
        <v/>
      </c>
      <c r="AF230" s="18">
        <f t="shared" si="45"/>
        <v>0</v>
      </c>
      <c r="AG230" s="18">
        <f t="shared" si="39"/>
        <v>0</v>
      </c>
    </row>
    <row r="231" spans="1:33" ht="25.4" customHeight="1" x14ac:dyDescent="0.2">
      <c r="A231" s="25">
        <f t="shared" si="36"/>
        <v>220</v>
      </c>
      <c r="B231" s="43" t="str">
        <f t="shared" si="40"/>
        <v/>
      </c>
      <c r="C231" s="22"/>
      <c r="D231" s="24" t="str">
        <f t="shared" si="41"/>
        <v/>
      </c>
      <c r="E231" s="24" t="str">
        <f t="shared" si="42"/>
        <v/>
      </c>
      <c r="F231" s="120"/>
      <c r="G231" s="120"/>
      <c r="H231" s="23"/>
      <c r="I231" s="24" t="str">
        <f t="shared" si="37"/>
        <v/>
      </c>
      <c r="J231" s="24" t="str">
        <f t="shared" si="35"/>
        <v/>
      </c>
      <c r="K231" s="24" t="str">
        <f>IF(J231="","",VLOOKUP(J231,※編集不可※選択項目!H:I,2,0))</f>
        <v/>
      </c>
      <c r="L231" s="23"/>
      <c r="M231" s="23"/>
      <c r="N231" s="23"/>
      <c r="O231" s="23"/>
      <c r="P231" s="23"/>
      <c r="Q231" s="23"/>
      <c r="R231" s="23"/>
      <c r="S231" s="133"/>
      <c r="T231" s="96"/>
      <c r="U231" s="122"/>
      <c r="V231" s="123"/>
      <c r="W231" s="104"/>
      <c r="X231" s="83"/>
      <c r="Y231" s="61"/>
      <c r="Z231" s="62"/>
      <c r="AA231" s="63"/>
      <c r="AC231" s="18">
        <f t="shared" si="43"/>
        <v>0</v>
      </c>
      <c r="AD231" s="18">
        <f t="shared" si="44"/>
        <v>0</v>
      </c>
      <c r="AE231" s="18" t="str">
        <f t="shared" si="38"/>
        <v/>
      </c>
      <c r="AF231" s="18">
        <f t="shared" si="45"/>
        <v>0</v>
      </c>
      <c r="AG231" s="18">
        <f t="shared" si="39"/>
        <v>0</v>
      </c>
    </row>
    <row r="232" spans="1:33" ht="25.4" customHeight="1" x14ac:dyDescent="0.2">
      <c r="A232" s="25">
        <f t="shared" si="36"/>
        <v>221</v>
      </c>
      <c r="B232" s="43" t="str">
        <f t="shared" si="40"/>
        <v/>
      </c>
      <c r="C232" s="22"/>
      <c r="D232" s="24" t="str">
        <f t="shared" si="41"/>
        <v/>
      </c>
      <c r="E232" s="24" t="str">
        <f t="shared" si="42"/>
        <v/>
      </c>
      <c r="F232" s="120"/>
      <c r="G232" s="120"/>
      <c r="H232" s="23"/>
      <c r="I232" s="24" t="str">
        <f t="shared" si="37"/>
        <v/>
      </c>
      <c r="J232" s="24" t="str">
        <f t="shared" si="35"/>
        <v/>
      </c>
      <c r="K232" s="24" t="str">
        <f>IF(J232="","",VLOOKUP(J232,※編集不可※選択項目!H:I,2,0))</f>
        <v/>
      </c>
      <c r="L232" s="23"/>
      <c r="M232" s="23"/>
      <c r="N232" s="23"/>
      <c r="O232" s="23"/>
      <c r="P232" s="23"/>
      <c r="Q232" s="23"/>
      <c r="R232" s="23"/>
      <c r="S232" s="133"/>
      <c r="T232" s="96"/>
      <c r="U232" s="122"/>
      <c r="V232" s="123"/>
      <c r="W232" s="104"/>
      <c r="X232" s="83"/>
      <c r="Y232" s="61"/>
      <c r="Z232" s="62"/>
      <c r="AA232" s="63"/>
      <c r="AC232" s="18">
        <f t="shared" si="43"/>
        <v>0</v>
      </c>
      <c r="AD232" s="18">
        <f t="shared" si="44"/>
        <v>0</v>
      </c>
      <c r="AE232" s="18" t="str">
        <f t="shared" si="38"/>
        <v/>
      </c>
      <c r="AF232" s="18">
        <f t="shared" si="45"/>
        <v>0</v>
      </c>
      <c r="AG232" s="18">
        <f t="shared" si="39"/>
        <v>0</v>
      </c>
    </row>
    <row r="233" spans="1:33" ht="25.4" customHeight="1" x14ac:dyDescent="0.2">
      <c r="A233" s="25">
        <f t="shared" si="36"/>
        <v>222</v>
      </c>
      <c r="B233" s="43" t="str">
        <f t="shared" si="40"/>
        <v/>
      </c>
      <c r="C233" s="22"/>
      <c r="D233" s="24" t="str">
        <f t="shared" si="41"/>
        <v/>
      </c>
      <c r="E233" s="24" t="str">
        <f t="shared" si="42"/>
        <v/>
      </c>
      <c r="F233" s="120"/>
      <c r="G233" s="120"/>
      <c r="H233" s="23"/>
      <c r="I233" s="24" t="str">
        <f t="shared" si="37"/>
        <v/>
      </c>
      <c r="J233" s="24" t="str">
        <f t="shared" si="35"/>
        <v/>
      </c>
      <c r="K233" s="24" t="str">
        <f>IF(J233="","",VLOOKUP(J233,※編集不可※選択項目!H:I,2,0))</f>
        <v/>
      </c>
      <c r="L233" s="23"/>
      <c r="M233" s="23"/>
      <c r="N233" s="23"/>
      <c r="O233" s="23"/>
      <c r="P233" s="23"/>
      <c r="Q233" s="23"/>
      <c r="R233" s="23"/>
      <c r="S233" s="133"/>
      <c r="T233" s="96"/>
      <c r="U233" s="122"/>
      <c r="V233" s="123"/>
      <c r="W233" s="104"/>
      <c r="X233" s="83"/>
      <c r="Y233" s="61"/>
      <c r="Z233" s="62"/>
      <c r="AA233" s="63"/>
      <c r="AC233" s="18">
        <f t="shared" si="43"/>
        <v>0</v>
      </c>
      <c r="AD233" s="18">
        <f t="shared" si="44"/>
        <v>0</v>
      </c>
      <c r="AE233" s="18" t="str">
        <f t="shared" si="38"/>
        <v/>
      </c>
      <c r="AF233" s="18">
        <f t="shared" si="45"/>
        <v>0</v>
      </c>
      <c r="AG233" s="18">
        <f t="shared" si="39"/>
        <v>0</v>
      </c>
    </row>
    <row r="234" spans="1:33" ht="25.4" customHeight="1" x14ac:dyDescent="0.2">
      <c r="A234" s="25">
        <f t="shared" si="36"/>
        <v>223</v>
      </c>
      <c r="B234" s="43" t="str">
        <f t="shared" si="40"/>
        <v/>
      </c>
      <c r="C234" s="22"/>
      <c r="D234" s="24" t="str">
        <f t="shared" si="41"/>
        <v/>
      </c>
      <c r="E234" s="24" t="str">
        <f t="shared" si="42"/>
        <v/>
      </c>
      <c r="F234" s="120"/>
      <c r="G234" s="120"/>
      <c r="H234" s="23"/>
      <c r="I234" s="24" t="str">
        <f t="shared" si="37"/>
        <v/>
      </c>
      <c r="J234" s="24" t="str">
        <f t="shared" si="35"/>
        <v/>
      </c>
      <c r="K234" s="24" t="str">
        <f>IF(J234="","",VLOOKUP(J234,※編集不可※選択項目!H:I,2,0))</f>
        <v/>
      </c>
      <c r="L234" s="23"/>
      <c r="M234" s="23"/>
      <c r="N234" s="23"/>
      <c r="O234" s="23"/>
      <c r="P234" s="23"/>
      <c r="Q234" s="23"/>
      <c r="R234" s="23"/>
      <c r="S234" s="133"/>
      <c r="T234" s="96"/>
      <c r="U234" s="122"/>
      <c r="V234" s="123"/>
      <c r="W234" s="104"/>
      <c r="X234" s="83"/>
      <c r="Y234" s="61"/>
      <c r="Z234" s="62"/>
      <c r="AA234" s="63"/>
      <c r="AC234" s="18">
        <f t="shared" si="43"/>
        <v>0</v>
      </c>
      <c r="AD234" s="18">
        <f t="shared" si="44"/>
        <v>0</v>
      </c>
      <c r="AE234" s="18" t="str">
        <f t="shared" si="38"/>
        <v/>
      </c>
      <c r="AF234" s="18">
        <f t="shared" si="45"/>
        <v>0</v>
      </c>
      <c r="AG234" s="18">
        <f t="shared" si="39"/>
        <v>0</v>
      </c>
    </row>
    <row r="235" spans="1:33" ht="25.4" customHeight="1" x14ac:dyDescent="0.2">
      <c r="A235" s="25">
        <f t="shared" si="36"/>
        <v>224</v>
      </c>
      <c r="B235" s="43" t="str">
        <f t="shared" si="40"/>
        <v/>
      </c>
      <c r="C235" s="22"/>
      <c r="D235" s="24" t="str">
        <f t="shared" si="41"/>
        <v/>
      </c>
      <c r="E235" s="24" t="str">
        <f t="shared" si="42"/>
        <v/>
      </c>
      <c r="F235" s="120"/>
      <c r="G235" s="120"/>
      <c r="H235" s="23"/>
      <c r="I235" s="24" t="str">
        <f t="shared" si="37"/>
        <v/>
      </c>
      <c r="J235" s="24" t="str">
        <f t="shared" si="35"/>
        <v/>
      </c>
      <c r="K235" s="24" t="str">
        <f>IF(J235="","",VLOOKUP(J235,※編集不可※選択項目!H:I,2,0))</f>
        <v/>
      </c>
      <c r="L235" s="23"/>
      <c r="M235" s="23"/>
      <c r="N235" s="23"/>
      <c r="O235" s="23"/>
      <c r="P235" s="23"/>
      <c r="Q235" s="23"/>
      <c r="R235" s="23"/>
      <c r="S235" s="133"/>
      <c r="T235" s="96"/>
      <c r="U235" s="122"/>
      <c r="V235" s="123"/>
      <c r="W235" s="104"/>
      <c r="X235" s="83"/>
      <c r="Y235" s="61"/>
      <c r="Z235" s="62"/>
      <c r="AA235" s="63"/>
      <c r="AC235" s="18">
        <f t="shared" si="43"/>
        <v>0</v>
      </c>
      <c r="AD235" s="18">
        <f t="shared" si="44"/>
        <v>0</v>
      </c>
      <c r="AE235" s="18" t="str">
        <f t="shared" si="38"/>
        <v/>
      </c>
      <c r="AF235" s="18">
        <f t="shared" si="45"/>
        <v>0</v>
      </c>
      <c r="AG235" s="18">
        <f t="shared" si="39"/>
        <v>0</v>
      </c>
    </row>
    <row r="236" spans="1:33" ht="25.4" customHeight="1" x14ac:dyDescent="0.2">
      <c r="A236" s="25">
        <f t="shared" si="36"/>
        <v>225</v>
      </c>
      <c r="B236" s="43" t="str">
        <f t="shared" si="40"/>
        <v/>
      </c>
      <c r="C236" s="22"/>
      <c r="D236" s="24" t="str">
        <f t="shared" si="41"/>
        <v/>
      </c>
      <c r="E236" s="24" t="str">
        <f t="shared" si="42"/>
        <v/>
      </c>
      <c r="F236" s="120"/>
      <c r="G236" s="120"/>
      <c r="H236" s="23"/>
      <c r="I236" s="24" t="str">
        <f t="shared" si="37"/>
        <v/>
      </c>
      <c r="J236" s="24" t="str">
        <f t="shared" si="35"/>
        <v/>
      </c>
      <c r="K236" s="24" t="str">
        <f>IF(J236="","",VLOOKUP(J236,※編集不可※選択項目!H:I,2,0))</f>
        <v/>
      </c>
      <c r="L236" s="23"/>
      <c r="M236" s="23"/>
      <c r="N236" s="23"/>
      <c r="O236" s="23"/>
      <c r="P236" s="23"/>
      <c r="Q236" s="23"/>
      <c r="R236" s="23"/>
      <c r="S236" s="133"/>
      <c r="T236" s="96"/>
      <c r="U236" s="122"/>
      <c r="V236" s="123"/>
      <c r="W236" s="104"/>
      <c r="X236" s="83"/>
      <c r="Y236" s="61"/>
      <c r="Z236" s="62"/>
      <c r="AA236" s="63"/>
      <c r="AC236" s="18">
        <f t="shared" si="43"/>
        <v>0</v>
      </c>
      <c r="AD236" s="18">
        <f t="shared" si="44"/>
        <v>0</v>
      </c>
      <c r="AE236" s="18" t="str">
        <f t="shared" si="38"/>
        <v/>
      </c>
      <c r="AF236" s="18">
        <f t="shared" si="45"/>
        <v>0</v>
      </c>
      <c r="AG236" s="18">
        <f t="shared" si="39"/>
        <v>0</v>
      </c>
    </row>
    <row r="237" spans="1:33" ht="25.4" customHeight="1" x14ac:dyDescent="0.2">
      <c r="A237" s="25">
        <f t="shared" si="36"/>
        <v>226</v>
      </c>
      <c r="B237" s="43" t="str">
        <f t="shared" si="40"/>
        <v/>
      </c>
      <c r="C237" s="22"/>
      <c r="D237" s="24" t="str">
        <f t="shared" si="41"/>
        <v/>
      </c>
      <c r="E237" s="24" t="str">
        <f t="shared" si="42"/>
        <v/>
      </c>
      <c r="F237" s="120"/>
      <c r="G237" s="120"/>
      <c r="H237" s="23"/>
      <c r="I237" s="24" t="str">
        <f t="shared" si="37"/>
        <v/>
      </c>
      <c r="J237" s="24" t="str">
        <f t="shared" si="35"/>
        <v/>
      </c>
      <c r="K237" s="24" t="str">
        <f>IF(J237="","",VLOOKUP(J237,※編集不可※選択項目!H:I,2,0))</f>
        <v/>
      </c>
      <c r="L237" s="23"/>
      <c r="M237" s="23"/>
      <c r="N237" s="23"/>
      <c r="O237" s="23"/>
      <c r="P237" s="23"/>
      <c r="Q237" s="23"/>
      <c r="R237" s="23"/>
      <c r="S237" s="133"/>
      <c r="T237" s="96"/>
      <c r="U237" s="122"/>
      <c r="V237" s="123"/>
      <c r="W237" s="104"/>
      <c r="X237" s="83"/>
      <c r="Y237" s="61"/>
      <c r="Z237" s="62"/>
      <c r="AA237" s="63"/>
      <c r="AC237" s="18">
        <f t="shared" si="43"/>
        <v>0</v>
      </c>
      <c r="AD237" s="18">
        <f t="shared" si="44"/>
        <v>0</v>
      </c>
      <c r="AE237" s="18" t="str">
        <f t="shared" si="38"/>
        <v/>
      </c>
      <c r="AF237" s="18">
        <f t="shared" si="45"/>
        <v>0</v>
      </c>
      <c r="AG237" s="18">
        <f t="shared" si="39"/>
        <v>0</v>
      </c>
    </row>
    <row r="238" spans="1:33" ht="25.4" customHeight="1" x14ac:dyDescent="0.2">
      <c r="A238" s="25">
        <f t="shared" si="36"/>
        <v>227</v>
      </c>
      <c r="B238" s="43" t="str">
        <f t="shared" si="40"/>
        <v/>
      </c>
      <c r="C238" s="22"/>
      <c r="D238" s="24" t="str">
        <f t="shared" si="41"/>
        <v/>
      </c>
      <c r="E238" s="24" t="str">
        <f t="shared" si="42"/>
        <v/>
      </c>
      <c r="F238" s="120"/>
      <c r="G238" s="120"/>
      <c r="H238" s="23"/>
      <c r="I238" s="24" t="str">
        <f t="shared" si="37"/>
        <v/>
      </c>
      <c r="J238" s="24" t="str">
        <f t="shared" si="35"/>
        <v/>
      </c>
      <c r="K238" s="24" t="str">
        <f>IF(J238="","",VLOOKUP(J238,※編集不可※選択項目!H:I,2,0))</f>
        <v/>
      </c>
      <c r="L238" s="23"/>
      <c r="M238" s="23"/>
      <c r="N238" s="23"/>
      <c r="O238" s="23"/>
      <c r="P238" s="23"/>
      <c r="Q238" s="23"/>
      <c r="R238" s="23"/>
      <c r="S238" s="133"/>
      <c r="T238" s="96"/>
      <c r="U238" s="122"/>
      <c r="V238" s="123"/>
      <c r="W238" s="104"/>
      <c r="X238" s="83"/>
      <c r="Y238" s="61"/>
      <c r="Z238" s="62"/>
      <c r="AA238" s="63"/>
      <c r="AC238" s="18">
        <f t="shared" si="43"/>
        <v>0</v>
      </c>
      <c r="AD238" s="18">
        <f t="shared" si="44"/>
        <v>0</v>
      </c>
      <c r="AE238" s="18" t="str">
        <f t="shared" si="38"/>
        <v/>
      </c>
      <c r="AF238" s="18">
        <f t="shared" si="45"/>
        <v>0</v>
      </c>
      <c r="AG238" s="18">
        <f t="shared" si="39"/>
        <v>0</v>
      </c>
    </row>
    <row r="239" spans="1:33" ht="25.4" customHeight="1" x14ac:dyDescent="0.2">
      <c r="A239" s="25">
        <f t="shared" si="36"/>
        <v>228</v>
      </c>
      <c r="B239" s="43" t="str">
        <f t="shared" si="40"/>
        <v/>
      </c>
      <c r="C239" s="22"/>
      <c r="D239" s="24" t="str">
        <f t="shared" si="41"/>
        <v/>
      </c>
      <c r="E239" s="24" t="str">
        <f t="shared" si="42"/>
        <v/>
      </c>
      <c r="F239" s="120"/>
      <c r="G239" s="120"/>
      <c r="H239" s="23"/>
      <c r="I239" s="24" t="str">
        <f t="shared" si="37"/>
        <v/>
      </c>
      <c r="J239" s="24" t="str">
        <f t="shared" si="35"/>
        <v/>
      </c>
      <c r="K239" s="24" t="str">
        <f>IF(J239="","",VLOOKUP(J239,※編集不可※選択項目!H:I,2,0))</f>
        <v/>
      </c>
      <c r="L239" s="23"/>
      <c r="M239" s="23"/>
      <c r="N239" s="23"/>
      <c r="O239" s="23"/>
      <c r="P239" s="23"/>
      <c r="Q239" s="23"/>
      <c r="R239" s="23"/>
      <c r="S239" s="133"/>
      <c r="T239" s="96"/>
      <c r="U239" s="122"/>
      <c r="V239" s="123"/>
      <c r="W239" s="104"/>
      <c r="X239" s="83"/>
      <c r="Y239" s="61"/>
      <c r="Z239" s="62"/>
      <c r="AA239" s="63"/>
      <c r="AC239" s="18">
        <f t="shared" si="43"/>
        <v>0</v>
      </c>
      <c r="AD239" s="18">
        <f t="shared" si="44"/>
        <v>0</v>
      </c>
      <c r="AE239" s="18" t="str">
        <f t="shared" si="38"/>
        <v/>
      </c>
      <c r="AF239" s="18">
        <f t="shared" si="45"/>
        <v>0</v>
      </c>
      <c r="AG239" s="18">
        <f t="shared" si="39"/>
        <v>0</v>
      </c>
    </row>
    <row r="240" spans="1:33" ht="25.4" customHeight="1" x14ac:dyDescent="0.2">
      <c r="A240" s="25">
        <f t="shared" si="36"/>
        <v>229</v>
      </c>
      <c r="B240" s="43" t="str">
        <f t="shared" si="40"/>
        <v/>
      </c>
      <c r="C240" s="22"/>
      <c r="D240" s="24" t="str">
        <f t="shared" si="41"/>
        <v/>
      </c>
      <c r="E240" s="24" t="str">
        <f t="shared" si="42"/>
        <v/>
      </c>
      <c r="F240" s="120"/>
      <c r="G240" s="120"/>
      <c r="H240" s="23"/>
      <c r="I240" s="24" t="str">
        <f t="shared" si="37"/>
        <v/>
      </c>
      <c r="J240" s="24" t="str">
        <f t="shared" si="35"/>
        <v/>
      </c>
      <c r="K240" s="24" t="str">
        <f>IF(J240="","",VLOOKUP(J240,※編集不可※選択項目!H:I,2,0))</f>
        <v/>
      </c>
      <c r="L240" s="23"/>
      <c r="M240" s="23"/>
      <c r="N240" s="23"/>
      <c r="O240" s="23"/>
      <c r="P240" s="23"/>
      <c r="Q240" s="23"/>
      <c r="R240" s="23"/>
      <c r="S240" s="133"/>
      <c r="T240" s="96"/>
      <c r="U240" s="122"/>
      <c r="V240" s="123"/>
      <c r="W240" s="104"/>
      <c r="X240" s="83"/>
      <c r="Y240" s="61"/>
      <c r="Z240" s="62"/>
      <c r="AA240" s="63"/>
      <c r="AC240" s="18">
        <f t="shared" si="43"/>
        <v>0</v>
      </c>
      <c r="AD240" s="18">
        <f t="shared" si="44"/>
        <v>0</v>
      </c>
      <c r="AE240" s="18" t="str">
        <f t="shared" si="38"/>
        <v/>
      </c>
      <c r="AF240" s="18">
        <f t="shared" si="45"/>
        <v>0</v>
      </c>
      <c r="AG240" s="18">
        <f t="shared" si="39"/>
        <v>0</v>
      </c>
    </row>
    <row r="241" spans="1:33" ht="25.4" customHeight="1" x14ac:dyDescent="0.2">
      <c r="A241" s="25">
        <f t="shared" si="36"/>
        <v>230</v>
      </c>
      <c r="B241" s="43" t="str">
        <f t="shared" si="40"/>
        <v/>
      </c>
      <c r="C241" s="22"/>
      <c r="D241" s="24" t="str">
        <f t="shared" si="41"/>
        <v/>
      </c>
      <c r="E241" s="24" t="str">
        <f t="shared" si="42"/>
        <v/>
      </c>
      <c r="F241" s="120"/>
      <c r="G241" s="120"/>
      <c r="H241" s="23"/>
      <c r="I241" s="24" t="str">
        <f t="shared" si="37"/>
        <v/>
      </c>
      <c r="J241" s="24" t="str">
        <f t="shared" si="35"/>
        <v/>
      </c>
      <c r="K241" s="24" t="str">
        <f>IF(J241="","",VLOOKUP(J241,※編集不可※選択項目!H:I,2,0))</f>
        <v/>
      </c>
      <c r="L241" s="23"/>
      <c r="M241" s="23"/>
      <c r="N241" s="23"/>
      <c r="O241" s="23"/>
      <c r="P241" s="23"/>
      <c r="Q241" s="23"/>
      <c r="R241" s="23"/>
      <c r="S241" s="133"/>
      <c r="T241" s="96"/>
      <c r="U241" s="122"/>
      <c r="V241" s="123"/>
      <c r="W241" s="104"/>
      <c r="X241" s="83"/>
      <c r="Y241" s="61"/>
      <c r="Z241" s="62"/>
      <c r="AA241" s="63"/>
      <c r="AC241" s="18">
        <f t="shared" si="43"/>
        <v>0</v>
      </c>
      <c r="AD241" s="18">
        <f t="shared" si="44"/>
        <v>0</v>
      </c>
      <c r="AE241" s="18" t="str">
        <f t="shared" si="38"/>
        <v/>
      </c>
      <c r="AF241" s="18">
        <f t="shared" si="45"/>
        <v>0</v>
      </c>
      <c r="AG241" s="18">
        <f t="shared" si="39"/>
        <v>0</v>
      </c>
    </row>
    <row r="242" spans="1:33" ht="25.4" customHeight="1" x14ac:dyDescent="0.2">
      <c r="A242" s="25">
        <f t="shared" si="36"/>
        <v>231</v>
      </c>
      <c r="B242" s="43" t="str">
        <f t="shared" si="40"/>
        <v/>
      </c>
      <c r="C242" s="22"/>
      <c r="D242" s="24" t="str">
        <f t="shared" si="41"/>
        <v/>
      </c>
      <c r="E242" s="24" t="str">
        <f t="shared" si="42"/>
        <v/>
      </c>
      <c r="F242" s="120"/>
      <c r="G242" s="120"/>
      <c r="H242" s="23"/>
      <c r="I242" s="24" t="str">
        <f t="shared" si="37"/>
        <v/>
      </c>
      <c r="J242" s="24" t="str">
        <f t="shared" si="35"/>
        <v/>
      </c>
      <c r="K242" s="24" t="str">
        <f>IF(J242="","",VLOOKUP(J242,※編集不可※選択項目!H:I,2,0))</f>
        <v/>
      </c>
      <c r="L242" s="23"/>
      <c r="M242" s="23"/>
      <c r="N242" s="23"/>
      <c r="O242" s="23"/>
      <c r="P242" s="23"/>
      <c r="Q242" s="23"/>
      <c r="R242" s="23"/>
      <c r="S242" s="133"/>
      <c r="T242" s="96"/>
      <c r="U242" s="122"/>
      <c r="V242" s="123"/>
      <c r="W242" s="104"/>
      <c r="X242" s="83"/>
      <c r="Y242" s="61"/>
      <c r="Z242" s="62"/>
      <c r="AA242" s="63"/>
      <c r="AC242" s="18">
        <f t="shared" si="43"/>
        <v>0</v>
      </c>
      <c r="AD242" s="18">
        <f t="shared" si="44"/>
        <v>0</v>
      </c>
      <c r="AE242" s="18" t="str">
        <f t="shared" si="38"/>
        <v/>
      </c>
      <c r="AF242" s="18">
        <f t="shared" si="45"/>
        <v>0</v>
      </c>
      <c r="AG242" s="18">
        <f t="shared" si="39"/>
        <v>0</v>
      </c>
    </row>
    <row r="243" spans="1:33" ht="25.4" customHeight="1" x14ac:dyDescent="0.2">
      <c r="A243" s="25">
        <f t="shared" si="36"/>
        <v>232</v>
      </c>
      <c r="B243" s="43" t="str">
        <f t="shared" si="40"/>
        <v/>
      </c>
      <c r="C243" s="22"/>
      <c r="D243" s="24" t="str">
        <f t="shared" si="41"/>
        <v/>
      </c>
      <c r="E243" s="24" t="str">
        <f t="shared" si="42"/>
        <v/>
      </c>
      <c r="F243" s="120"/>
      <c r="G243" s="120"/>
      <c r="H243" s="23"/>
      <c r="I243" s="24" t="str">
        <f t="shared" si="37"/>
        <v/>
      </c>
      <c r="J243" s="24" t="str">
        <f t="shared" si="35"/>
        <v/>
      </c>
      <c r="K243" s="24" t="str">
        <f>IF(J243="","",VLOOKUP(J243,※編集不可※選択項目!H:I,2,0))</f>
        <v/>
      </c>
      <c r="L243" s="23"/>
      <c r="M243" s="23"/>
      <c r="N243" s="23"/>
      <c r="O243" s="23"/>
      <c r="P243" s="23"/>
      <c r="Q243" s="23"/>
      <c r="R243" s="23"/>
      <c r="S243" s="133"/>
      <c r="T243" s="96"/>
      <c r="U243" s="122"/>
      <c r="V243" s="123"/>
      <c r="W243" s="104"/>
      <c r="X243" s="83"/>
      <c r="Y243" s="61"/>
      <c r="Z243" s="62"/>
      <c r="AA243" s="63"/>
      <c r="AC243" s="18">
        <f t="shared" si="43"/>
        <v>0</v>
      </c>
      <c r="AD243" s="18">
        <f t="shared" si="44"/>
        <v>0</v>
      </c>
      <c r="AE243" s="18" t="str">
        <f t="shared" si="38"/>
        <v/>
      </c>
      <c r="AF243" s="18">
        <f t="shared" si="45"/>
        <v>0</v>
      </c>
      <c r="AG243" s="18">
        <f t="shared" si="39"/>
        <v>0</v>
      </c>
    </row>
    <row r="244" spans="1:33" ht="25.4" customHeight="1" x14ac:dyDescent="0.2">
      <c r="A244" s="25">
        <f t="shared" si="36"/>
        <v>233</v>
      </c>
      <c r="B244" s="43" t="str">
        <f t="shared" si="40"/>
        <v/>
      </c>
      <c r="C244" s="22"/>
      <c r="D244" s="24" t="str">
        <f t="shared" si="41"/>
        <v/>
      </c>
      <c r="E244" s="24" t="str">
        <f t="shared" si="42"/>
        <v/>
      </c>
      <c r="F244" s="120"/>
      <c r="G244" s="120"/>
      <c r="H244" s="23"/>
      <c r="I244" s="24" t="str">
        <f t="shared" si="37"/>
        <v/>
      </c>
      <c r="J244" s="24" t="str">
        <f t="shared" si="35"/>
        <v/>
      </c>
      <c r="K244" s="24" t="str">
        <f>IF(J244="","",VLOOKUP(J244,※編集不可※選択項目!H:I,2,0))</f>
        <v/>
      </c>
      <c r="L244" s="23"/>
      <c r="M244" s="23"/>
      <c r="N244" s="23"/>
      <c r="O244" s="23"/>
      <c r="P244" s="23"/>
      <c r="Q244" s="23"/>
      <c r="R244" s="23"/>
      <c r="S244" s="133"/>
      <c r="T244" s="96"/>
      <c r="U244" s="122"/>
      <c r="V244" s="123"/>
      <c r="W244" s="104"/>
      <c r="X244" s="83"/>
      <c r="Y244" s="61"/>
      <c r="Z244" s="62"/>
      <c r="AA244" s="63"/>
      <c r="AC244" s="18">
        <f t="shared" si="43"/>
        <v>0</v>
      </c>
      <c r="AD244" s="18">
        <f t="shared" si="44"/>
        <v>0</v>
      </c>
      <c r="AE244" s="18" t="str">
        <f t="shared" si="38"/>
        <v/>
      </c>
      <c r="AF244" s="18">
        <f t="shared" si="45"/>
        <v>0</v>
      </c>
      <c r="AG244" s="18">
        <f t="shared" si="39"/>
        <v>0</v>
      </c>
    </row>
    <row r="245" spans="1:33" ht="25.4" customHeight="1" x14ac:dyDescent="0.2">
      <c r="A245" s="25">
        <f t="shared" si="36"/>
        <v>234</v>
      </c>
      <c r="B245" s="43" t="str">
        <f t="shared" si="40"/>
        <v/>
      </c>
      <c r="C245" s="22"/>
      <c r="D245" s="24" t="str">
        <f t="shared" si="41"/>
        <v/>
      </c>
      <c r="E245" s="24" t="str">
        <f t="shared" si="42"/>
        <v/>
      </c>
      <c r="F245" s="120"/>
      <c r="G245" s="120"/>
      <c r="H245" s="23"/>
      <c r="I245" s="24" t="str">
        <f t="shared" si="37"/>
        <v/>
      </c>
      <c r="J245" s="24" t="str">
        <f t="shared" si="35"/>
        <v/>
      </c>
      <c r="K245" s="24" t="str">
        <f>IF(J245="","",VLOOKUP(J245,※編集不可※選択項目!H:I,2,0))</f>
        <v/>
      </c>
      <c r="L245" s="23"/>
      <c r="M245" s="23"/>
      <c r="N245" s="23"/>
      <c r="O245" s="23"/>
      <c r="P245" s="23"/>
      <c r="Q245" s="23"/>
      <c r="R245" s="23"/>
      <c r="S245" s="133"/>
      <c r="T245" s="96"/>
      <c r="U245" s="122"/>
      <c r="V245" s="123"/>
      <c r="W245" s="104"/>
      <c r="X245" s="83"/>
      <c r="Y245" s="61"/>
      <c r="Z245" s="62"/>
      <c r="AA245" s="63"/>
      <c r="AC245" s="18">
        <f t="shared" si="43"/>
        <v>0</v>
      </c>
      <c r="AD245" s="18">
        <f t="shared" si="44"/>
        <v>0</v>
      </c>
      <c r="AE245" s="18" t="str">
        <f t="shared" si="38"/>
        <v/>
      </c>
      <c r="AF245" s="18">
        <f t="shared" si="45"/>
        <v>0</v>
      </c>
      <c r="AG245" s="18">
        <f t="shared" si="39"/>
        <v>0</v>
      </c>
    </row>
    <row r="246" spans="1:33" ht="25.4" customHeight="1" x14ac:dyDescent="0.2">
      <c r="A246" s="25">
        <f t="shared" si="36"/>
        <v>235</v>
      </c>
      <c r="B246" s="43" t="str">
        <f t="shared" si="40"/>
        <v/>
      </c>
      <c r="C246" s="22"/>
      <c r="D246" s="24" t="str">
        <f t="shared" si="41"/>
        <v/>
      </c>
      <c r="E246" s="24" t="str">
        <f t="shared" si="42"/>
        <v/>
      </c>
      <c r="F246" s="120"/>
      <c r="G246" s="120"/>
      <c r="H246" s="23"/>
      <c r="I246" s="24" t="str">
        <f t="shared" si="37"/>
        <v/>
      </c>
      <c r="J246" s="24" t="str">
        <f t="shared" si="35"/>
        <v/>
      </c>
      <c r="K246" s="24" t="str">
        <f>IF(J246="","",VLOOKUP(J246,※編集不可※選択項目!H:I,2,0))</f>
        <v/>
      </c>
      <c r="L246" s="23"/>
      <c r="M246" s="23"/>
      <c r="N246" s="23"/>
      <c r="O246" s="23"/>
      <c r="P246" s="23"/>
      <c r="Q246" s="23"/>
      <c r="R246" s="23"/>
      <c r="S246" s="133"/>
      <c r="T246" s="96"/>
      <c r="U246" s="122"/>
      <c r="V246" s="123"/>
      <c r="W246" s="104"/>
      <c r="X246" s="83"/>
      <c r="Y246" s="61"/>
      <c r="Z246" s="62"/>
      <c r="AA246" s="63"/>
      <c r="AC246" s="18">
        <f t="shared" si="43"/>
        <v>0</v>
      </c>
      <c r="AD246" s="18">
        <f t="shared" si="44"/>
        <v>0</v>
      </c>
      <c r="AE246" s="18" t="str">
        <f t="shared" si="38"/>
        <v/>
      </c>
      <c r="AF246" s="18">
        <f t="shared" si="45"/>
        <v>0</v>
      </c>
      <c r="AG246" s="18">
        <f t="shared" si="39"/>
        <v>0</v>
      </c>
    </row>
    <row r="247" spans="1:33" ht="25.4" customHeight="1" x14ac:dyDescent="0.2">
      <c r="A247" s="25">
        <f t="shared" si="36"/>
        <v>236</v>
      </c>
      <c r="B247" s="43" t="str">
        <f t="shared" si="40"/>
        <v/>
      </c>
      <c r="C247" s="22"/>
      <c r="D247" s="24" t="str">
        <f t="shared" si="41"/>
        <v/>
      </c>
      <c r="E247" s="24" t="str">
        <f t="shared" si="42"/>
        <v/>
      </c>
      <c r="F247" s="120"/>
      <c r="G247" s="120"/>
      <c r="H247" s="23"/>
      <c r="I247" s="24" t="str">
        <f t="shared" si="37"/>
        <v/>
      </c>
      <c r="J247" s="24" t="str">
        <f t="shared" si="35"/>
        <v/>
      </c>
      <c r="K247" s="24" t="str">
        <f>IF(J247="","",VLOOKUP(J247,※編集不可※選択項目!H:I,2,0))</f>
        <v/>
      </c>
      <c r="L247" s="23"/>
      <c r="M247" s="23"/>
      <c r="N247" s="23"/>
      <c r="O247" s="23"/>
      <c r="P247" s="23"/>
      <c r="Q247" s="23"/>
      <c r="R247" s="23"/>
      <c r="S247" s="133"/>
      <c r="T247" s="96"/>
      <c r="U247" s="122"/>
      <c r="V247" s="123"/>
      <c r="W247" s="104"/>
      <c r="X247" s="83"/>
      <c r="Y247" s="61"/>
      <c r="Z247" s="62"/>
      <c r="AA247" s="63"/>
      <c r="AC247" s="18">
        <f t="shared" si="43"/>
        <v>0</v>
      </c>
      <c r="AD247" s="18">
        <f t="shared" si="44"/>
        <v>0</v>
      </c>
      <c r="AE247" s="18" t="str">
        <f t="shared" si="38"/>
        <v/>
      </c>
      <c r="AF247" s="18">
        <f t="shared" si="45"/>
        <v>0</v>
      </c>
      <c r="AG247" s="18">
        <f t="shared" si="39"/>
        <v>0</v>
      </c>
    </row>
    <row r="248" spans="1:33" ht="25.4" customHeight="1" x14ac:dyDescent="0.2">
      <c r="A248" s="25">
        <f t="shared" si="36"/>
        <v>237</v>
      </c>
      <c r="B248" s="43" t="str">
        <f t="shared" si="40"/>
        <v/>
      </c>
      <c r="C248" s="22"/>
      <c r="D248" s="24" t="str">
        <f t="shared" si="41"/>
        <v/>
      </c>
      <c r="E248" s="24" t="str">
        <f t="shared" si="42"/>
        <v/>
      </c>
      <c r="F248" s="120"/>
      <c r="G248" s="120"/>
      <c r="H248" s="23"/>
      <c r="I248" s="24" t="str">
        <f t="shared" si="37"/>
        <v/>
      </c>
      <c r="J248" s="24" t="str">
        <f t="shared" si="35"/>
        <v/>
      </c>
      <c r="K248" s="24" t="str">
        <f>IF(J248="","",VLOOKUP(J248,※編集不可※選択項目!H:I,2,0))</f>
        <v/>
      </c>
      <c r="L248" s="23"/>
      <c r="M248" s="23"/>
      <c r="N248" s="23"/>
      <c r="O248" s="23"/>
      <c r="P248" s="23"/>
      <c r="Q248" s="23"/>
      <c r="R248" s="23"/>
      <c r="S248" s="133"/>
      <c r="T248" s="96"/>
      <c r="U248" s="122"/>
      <c r="V248" s="123"/>
      <c r="W248" s="104"/>
      <c r="X248" s="83"/>
      <c r="Y248" s="61"/>
      <c r="Z248" s="62"/>
      <c r="AA248" s="63"/>
      <c r="AC248" s="18">
        <f t="shared" si="43"/>
        <v>0</v>
      </c>
      <c r="AD248" s="18">
        <f t="shared" si="44"/>
        <v>0</v>
      </c>
      <c r="AE248" s="18" t="str">
        <f t="shared" si="38"/>
        <v/>
      </c>
      <c r="AF248" s="18">
        <f t="shared" si="45"/>
        <v>0</v>
      </c>
      <c r="AG248" s="18">
        <f t="shared" si="39"/>
        <v>0</v>
      </c>
    </row>
    <row r="249" spans="1:33" ht="25.4" customHeight="1" x14ac:dyDescent="0.2">
      <c r="A249" s="25">
        <f t="shared" si="36"/>
        <v>238</v>
      </c>
      <c r="B249" s="43" t="str">
        <f t="shared" si="40"/>
        <v/>
      </c>
      <c r="C249" s="22"/>
      <c r="D249" s="24" t="str">
        <f t="shared" si="41"/>
        <v/>
      </c>
      <c r="E249" s="24" t="str">
        <f t="shared" si="42"/>
        <v/>
      </c>
      <c r="F249" s="120"/>
      <c r="G249" s="120"/>
      <c r="H249" s="23"/>
      <c r="I249" s="24" t="str">
        <f t="shared" si="37"/>
        <v/>
      </c>
      <c r="J249" s="24" t="str">
        <f t="shared" si="35"/>
        <v/>
      </c>
      <c r="K249" s="24" t="str">
        <f>IF(J249="","",VLOOKUP(J249,※編集不可※選択項目!H:I,2,0))</f>
        <v/>
      </c>
      <c r="L249" s="23"/>
      <c r="M249" s="23"/>
      <c r="N249" s="23"/>
      <c r="O249" s="23"/>
      <c r="P249" s="23"/>
      <c r="Q249" s="23"/>
      <c r="R249" s="23"/>
      <c r="S249" s="133"/>
      <c r="T249" s="96"/>
      <c r="U249" s="122"/>
      <c r="V249" s="123"/>
      <c r="W249" s="104"/>
      <c r="X249" s="83"/>
      <c r="Y249" s="61"/>
      <c r="Z249" s="62"/>
      <c r="AA249" s="63"/>
      <c r="AC249" s="18">
        <f t="shared" si="43"/>
        <v>0</v>
      </c>
      <c r="AD249" s="18">
        <f t="shared" si="44"/>
        <v>0</v>
      </c>
      <c r="AE249" s="18" t="str">
        <f t="shared" si="38"/>
        <v/>
      </c>
      <c r="AF249" s="18">
        <f t="shared" si="45"/>
        <v>0</v>
      </c>
      <c r="AG249" s="18">
        <f t="shared" si="39"/>
        <v>0</v>
      </c>
    </row>
    <row r="250" spans="1:33" ht="25.4" customHeight="1" x14ac:dyDescent="0.2">
      <c r="A250" s="25">
        <f t="shared" si="36"/>
        <v>239</v>
      </c>
      <c r="B250" s="43" t="str">
        <f t="shared" si="40"/>
        <v/>
      </c>
      <c r="C250" s="22"/>
      <c r="D250" s="24" t="str">
        <f t="shared" si="41"/>
        <v/>
      </c>
      <c r="E250" s="24" t="str">
        <f t="shared" si="42"/>
        <v/>
      </c>
      <c r="F250" s="120"/>
      <c r="G250" s="120"/>
      <c r="H250" s="23"/>
      <c r="I250" s="24" t="str">
        <f t="shared" si="37"/>
        <v/>
      </c>
      <c r="J250" s="24" t="str">
        <f t="shared" si="35"/>
        <v/>
      </c>
      <c r="K250" s="24" t="str">
        <f>IF(J250="","",VLOOKUP(J250,※編集不可※選択項目!H:I,2,0))</f>
        <v/>
      </c>
      <c r="L250" s="23"/>
      <c r="M250" s="23"/>
      <c r="N250" s="23"/>
      <c r="O250" s="23"/>
      <c r="P250" s="23"/>
      <c r="Q250" s="23"/>
      <c r="R250" s="23"/>
      <c r="S250" s="133"/>
      <c r="T250" s="96"/>
      <c r="U250" s="122"/>
      <c r="V250" s="123"/>
      <c r="W250" s="104"/>
      <c r="X250" s="83"/>
      <c r="Y250" s="61"/>
      <c r="Z250" s="62"/>
      <c r="AA250" s="63"/>
      <c r="AC250" s="18">
        <f t="shared" si="43"/>
        <v>0</v>
      </c>
      <c r="AD250" s="18">
        <f t="shared" si="44"/>
        <v>0</v>
      </c>
      <c r="AE250" s="18" t="str">
        <f t="shared" si="38"/>
        <v/>
      </c>
      <c r="AF250" s="18">
        <f t="shared" si="45"/>
        <v>0</v>
      </c>
      <c r="AG250" s="18">
        <f t="shared" si="39"/>
        <v>0</v>
      </c>
    </row>
    <row r="251" spans="1:33" ht="25.4" customHeight="1" x14ac:dyDescent="0.2">
      <c r="A251" s="25">
        <f t="shared" si="36"/>
        <v>240</v>
      </c>
      <c r="B251" s="43" t="str">
        <f t="shared" si="40"/>
        <v/>
      </c>
      <c r="C251" s="22"/>
      <c r="D251" s="24" t="str">
        <f t="shared" si="41"/>
        <v/>
      </c>
      <c r="E251" s="24" t="str">
        <f t="shared" si="42"/>
        <v/>
      </c>
      <c r="F251" s="120"/>
      <c r="G251" s="120"/>
      <c r="H251" s="23"/>
      <c r="I251" s="24" t="str">
        <f t="shared" si="37"/>
        <v/>
      </c>
      <c r="J251" s="24" t="str">
        <f t="shared" si="35"/>
        <v/>
      </c>
      <c r="K251" s="24" t="str">
        <f>IF(J251="","",VLOOKUP(J251,※編集不可※選択項目!H:I,2,0))</f>
        <v/>
      </c>
      <c r="L251" s="23"/>
      <c r="M251" s="23"/>
      <c r="N251" s="23"/>
      <c r="O251" s="23"/>
      <c r="P251" s="23"/>
      <c r="Q251" s="23"/>
      <c r="R251" s="23"/>
      <c r="S251" s="133"/>
      <c r="T251" s="96"/>
      <c r="U251" s="122"/>
      <c r="V251" s="123"/>
      <c r="W251" s="104"/>
      <c r="X251" s="83"/>
      <c r="Y251" s="61"/>
      <c r="Z251" s="62"/>
      <c r="AA251" s="63"/>
      <c r="AC251" s="18">
        <f t="shared" si="43"/>
        <v>0</v>
      </c>
      <c r="AD251" s="18">
        <f t="shared" si="44"/>
        <v>0</v>
      </c>
      <c r="AE251" s="18" t="str">
        <f t="shared" si="38"/>
        <v/>
      </c>
      <c r="AF251" s="18">
        <f t="shared" si="45"/>
        <v>0</v>
      </c>
      <c r="AG251" s="18">
        <f t="shared" si="39"/>
        <v>0</v>
      </c>
    </row>
    <row r="252" spans="1:33" ht="25.4" customHeight="1" x14ac:dyDescent="0.2">
      <c r="A252" s="25">
        <f t="shared" si="36"/>
        <v>241</v>
      </c>
      <c r="B252" s="43" t="str">
        <f t="shared" si="40"/>
        <v/>
      </c>
      <c r="C252" s="22"/>
      <c r="D252" s="24" t="str">
        <f t="shared" si="41"/>
        <v/>
      </c>
      <c r="E252" s="24" t="str">
        <f t="shared" si="42"/>
        <v/>
      </c>
      <c r="F252" s="120"/>
      <c r="G252" s="120"/>
      <c r="H252" s="23"/>
      <c r="I252" s="24" t="str">
        <f t="shared" si="37"/>
        <v/>
      </c>
      <c r="J252" s="24" t="str">
        <f t="shared" si="35"/>
        <v/>
      </c>
      <c r="K252" s="24" t="str">
        <f>IF(J252="","",VLOOKUP(J252,※編集不可※選択項目!H:I,2,0))</f>
        <v/>
      </c>
      <c r="L252" s="23"/>
      <c r="M252" s="23"/>
      <c r="N252" s="23"/>
      <c r="O252" s="23"/>
      <c r="P252" s="23"/>
      <c r="Q252" s="23"/>
      <c r="R252" s="23"/>
      <c r="S252" s="133"/>
      <c r="T252" s="96"/>
      <c r="U252" s="122"/>
      <c r="V252" s="123"/>
      <c r="W252" s="104"/>
      <c r="X252" s="83"/>
      <c r="Y252" s="61"/>
      <c r="Z252" s="62"/>
      <c r="AA252" s="63"/>
      <c r="AC252" s="18">
        <f t="shared" si="43"/>
        <v>0</v>
      </c>
      <c r="AD252" s="18">
        <f t="shared" si="44"/>
        <v>0</v>
      </c>
      <c r="AE252" s="18" t="str">
        <f t="shared" si="38"/>
        <v/>
      </c>
      <c r="AF252" s="18">
        <f t="shared" si="45"/>
        <v>0</v>
      </c>
      <c r="AG252" s="18">
        <f t="shared" si="39"/>
        <v>0</v>
      </c>
    </row>
    <row r="253" spans="1:33" ht="25.4" customHeight="1" x14ac:dyDescent="0.2">
      <c r="A253" s="25">
        <f t="shared" si="36"/>
        <v>242</v>
      </c>
      <c r="B253" s="43" t="str">
        <f t="shared" si="40"/>
        <v/>
      </c>
      <c r="C253" s="22"/>
      <c r="D253" s="24" t="str">
        <f t="shared" si="41"/>
        <v/>
      </c>
      <c r="E253" s="24" t="str">
        <f t="shared" si="42"/>
        <v/>
      </c>
      <c r="F253" s="120"/>
      <c r="G253" s="120"/>
      <c r="H253" s="23"/>
      <c r="I253" s="24" t="str">
        <f t="shared" si="37"/>
        <v/>
      </c>
      <c r="J253" s="24" t="str">
        <f t="shared" si="35"/>
        <v/>
      </c>
      <c r="K253" s="24" t="str">
        <f>IF(J253="","",VLOOKUP(J253,※編集不可※選択項目!H:I,2,0))</f>
        <v/>
      </c>
      <c r="L253" s="23"/>
      <c r="M253" s="23"/>
      <c r="N253" s="23"/>
      <c r="O253" s="23"/>
      <c r="P253" s="23"/>
      <c r="Q253" s="23"/>
      <c r="R253" s="23"/>
      <c r="S253" s="133"/>
      <c r="T253" s="96"/>
      <c r="U253" s="122"/>
      <c r="V253" s="123"/>
      <c r="W253" s="104"/>
      <c r="X253" s="83"/>
      <c r="Y253" s="61"/>
      <c r="Z253" s="62"/>
      <c r="AA253" s="63"/>
      <c r="AC253" s="18">
        <f t="shared" si="43"/>
        <v>0</v>
      </c>
      <c r="AD253" s="18">
        <f t="shared" si="44"/>
        <v>0</v>
      </c>
      <c r="AE253" s="18" t="str">
        <f t="shared" si="38"/>
        <v/>
      </c>
      <c r="AF253" s="18">
        <f t="shared" si="45"/>
        <v>0</v>
      </c>
      <c r="AG253" s="18">
        <f t="shared" si="39"/>
        <v>0</v>
      </c>
    </row>
    <row r="254" spans="1:33" ht="25.4" customHeight="1" x14ac:dyDescent="0.2">
      <c r="A254" s="25">
        <f t="shared" si="36"/>
        <v>243</v>
      </c>
      <c r="B254" s="43" t="str">
        <f t="shared" si="40"/>
        <v/>
      </c>
      <c r="C254" s="22"/>
      <c r="D254" s="24" t="str">
        <f t="shared" si="41"/>
        <v/>
      </c>
      <c r="E254" s="24" t="str">
        <f t="shared" si="42"/>
        <v/>
      </c>
      <c r="F254" s="120"/>
      <c r="G254" s="120"/>
      <c r="H254" s="23"/>
      <c r="I254" s="24" t="str">
        <f t="shared" si="37"/>
        <v/>
      </c>
      <c r="J254" s="24" t="str">
        <f t="shared" si="35"/>
        <v/>
      </c>
      <c r="K254" s="24" t="str">
        <f>IF(J254="","",VLOOKUP(J254,※編集不可※選択項目!H:I,2,0))</f>
        <v/>
      </c>
      <c r="L254" s="23"/>
      <c r="M254" s="23"/>
      <c r="N254" s="23"/>
      <c r="O254" s="23"/>
      <c r="P254" s="23"/>
      <c r="Q254" s="23"/>
      <c r="R254" s="23"/>
      <c r="S254" s="133"/>
      <c r="T254" s="96"/>
      <c r="U254" s="122"/>
      <c r="V254" s="123"/>
      <c r="W254" s="104"/>
      <c r="X254" s="83"/>
      <c r="Y254" s="61"/>
      <c r="Z254" s="62"/>
      <c r="AA254" s="63"/>
      <c r="AC254" s="18">
        <f t="shared" si="43"/>
        <v>0</v>
      </c>
      <c r="AD254" s="18">
        <f t="shared" si="44"/>
        <v>0</v>
      </c>
      <c r="AE254" s="18" t="str">
        <f t="shared" si="38"/>
        <v/>
      </c>
      <c r="AF254" s="18">
        <f t="shared" si="45"/>
        <v>0</v>
      </c>
      <c r="AG254" s="18">
        <f t="shared" si="39"/>
        <v>0</v>
      </c>
    </row>
    <row r="255" spans="1:33" ht="25.4" customHeight="1" x14ac:dyDescent="0.2">
      <c r="A255" s="25">
        <f t="shared" si="36"/>
        <v>244</v>
      </c>
      <c r="B255" s="43" t="str">
        <f t="shared" si="40"/>
        <v/>
      </c>
      <c r="C255" s="22"/>
      <c r="D255" s="24" t="str">
        <f t="shared" si="41"/>
        <v/>
      </c>
      <c r="E255" s="24" t="str">
        <f t="shared" si="42"/>
        <v/>
      </c>
      <c r="F255" s="120"/>
      <c r="G255" s="120"/>
      <c r="H255" s="23"/>
      <c r="I255" s="24" t="str">
        <f t="shared" si="37"/>
        <v/>
      </c>
      <c r="J255" s="24" t="str">
        <f t="shared" si="35"/>
        <v/>
      </c>
      <c r="K255" s="24" t="str">
        <f>IF(J255="","",VLOOKUP(J255,※編集不可※選択項目!H:I,2,0))</f>
        <v/>
      </c>
      <c r="L255" s="23"/>
      <c r="M255" s="23"/>
      <c r="N255" s="23"/>
      <c r="O255" s="23"/>
      <c r="P255" s="23"/>
      <c r="Q255" s="23"/>
      <c r="R255" s="23"/>
      <c r="S255" s="133"/>
      <c r="T255" s="96"/>
      <c r="U255" s="122"/>
      <c r="V255" s="123"/>
      <c r="W255" s="104"/>
      <c r="X255" s="83"/>
      <c r="Y255" s="61"/>
      <c r="Z255" s="62"/>
      <c r="AA255" s="63"/>
      <c r="AC255" s="18">
        <f t="shared" si="43"/>
        <v>0</v>
      </c>
      <c r="AD255" s="18">
        <f t="shared" si="44"/>
        <v>0</v>
      </c>
      <c r="AE255" s="18" t="str">
        <f t="shared" si="38"/>
        <v/>
      </c>
      <c r="AF255" s="18">
        <f t="shared" si="45"/>
        <v>0</v>
      </c>
      <c r="AG255" s="18">
        <f t="shared" si="39"/>
        <v>0</v>
      </c>
    </row>
    <row r="256" spans="1:33" ht="25.4" customHeight="1" x14ac:dyDescent="0.2">
      <c r="A256" s="25">
        <f t="shared" si="36"/>
        <v>245</v>
      </c>
      <c r="B256" s="43" t="str">
        <f t="shared" si="40"/>
        <v/>
      </c>
      <c r="C256" s="22"/>
      <c r="D256" s="24" t="str">
        <f t="shared" si="41"/>
        <v/>
      </c>
      <c r="E256" s="24" t="str">
        <f t="shared" si="42"/>
        <v/>
      </c>
      <c r="F256" s="120"/>
      <c r="G256" s="120"/>
      <c r="H256" s="23"/>
      <c r="I256" s="24" t="str">
        <f t="shared" si="37"/>
        <v/>
      </c>
      <c r="J256" s="24" t="str">
        <f t="shared" si="35"/>
        <v/>
      </c>
      <c r="K256" s="24" t="str">
        <f>IF(J256="","",VLOOKUP(J256,※編集不可※選択項目!H:I,2,0))</f>
        <v/>
      </c>
      <c r="L256" s="23"/>
      <c r="M256" s="23"/>
      <c r="N256" s="23"/>
      <c r="O256" s="23"/>
      <c r="P256" s="23"/>
      <c r="Q256" s="23"/>
      <c r="R256" s="23"/>
      <c r="S256" s="133"/>
      <c r="T256" s="96"/>
      <c r="U256" s="122"/>
      <c r="V256" s="123"/>
      <c r="W256" s="104"/>
      <c r="X256" s="83"/>
      <c r="Y256" s="61"/>
      <c r="Z256" s="62"/>
      <c r="AA256" s="63"/>
      <c r="AC256" s="18">
        <f t="shared" si="43"/>
        <v>0</v>
      </c>
      <c r="AD256" s="18">
        <f t="shared" si="44"/>
        <v>0</v>
      </c>
      <c r="AE256" s="18" t="str">
        <f t="shared" si="38"/>
        <v/>
      </c>
      <c r="AF256" s="18">
        <f t="shared" si="45"/>
        <v>0</v>
      </c>
      <c r="AG256" s="18">
        <f t="shared" si="39"/>
        <v>0</v>
      </c>
    </row>
    <row r="257" spans="1:33" ht="25.4" customHeight="1" x14ac:dyDescent="0.2">
      <c r="A257" s="25">
        <f t="shared" si="36"/>
        <v>246</v>
      </c>
      <c r="B257" s="43" t="str">
        <f t="shared" si="40"/>
        <v/>
      </c>
      <c r="C257" s="22"/>
      <c r="D257" s="24" t="str">
        <f t="shared" si="41"/>
        <v/>
      </c>
      <c r="E257" s="24" t="str">
        <f t="shared" si="42"/>
        <v/>
      </c>
      <c r="F257" s="120"/>
      <c r="G257" s="120"/>
      <c r="H257" s="23"/>
      <c r="I257" s="24" t="str">
        <f t="shared" si="37"/>
        <v/>
      </c>
      <c r="J257" s="24" t="str">
        <f t="shared" si="35"/>
        <v/>
      </c>
      <c r="K257" s="24" t="str">
        <f>IF(J257="","",VLOOKUP(J257,※編集不可※選択項目!H:I,2,0))</f>
        <v/>
      </c>
      <c r="L257" s="23"/>
      <c r="M257" s="23"/>
      <c r="N257" s="23"/>
      <c r="O257" s="23"/>
      <c r="P257" s="23"/>
      <c r="Q257" s="23"/>
      <c r="R257" s="23"/>
      <c r="S257" s="133"/>
      <c r="T257" s="96"/>
      <c r="U257" s="122"/>
      <c r="V257" s="123"/>
      <c r="W257" s="104"/>
      <c r="X257" s="83"/>
      <c r="Y257" s="61"/>
      <c r="Z257" s="62"/>
      <c r="AA257" s="63"/>
      <c r="AC257" s="18">
        <f t="shared" si="43"/>
        <v>0</v>
      </c>
      <c r="AD257" s="18">
        <f t="shared" si="44"/>
        <v>0</v>
      </c>
      <c r="AE257" s="18" t="str">
        <f t="shared" si="38"/>
        <v/>
      </c>
      <c r="AF257" s="18">
        <f t="shared" si="45"/>
        <v>0</v>
      </c>
      <c r="AG257" s="18">
        <f t="shared" si="39"/>
        <v>0</v>
      </c>
    </row>
    <row r="258" spans="1:33" ht="25.4" customHeight="1" x14ac:dyDescent="0.2">
      <c r="A258" s="25">
        <f t="shared" si="36"/>
        <v>247</v>
      </c>
      <c r="B258" s="43" t="str">
        <f t="shared" si="40"/>
        <v/>
      </c>
      <c r="C258" s="22"/>
      <c r="D258" s="24" t="str">
        <f t="shared" si="41"/>
        <v/>
      </c>
      <c r="E258" s="24" t="str">
        <f t="shared" si="42"/>
        <v/>
      </c>
      <c r="F258" s="120"/>
      <c r="G258" s="120"/>
      <c r="H258" s="23"/>
      <c r="I258" s="24" t="str">
        <f t="shared" si="37"/>
        <v/>
      </c>
      <c r="J258" s="24" t="str">
        <f t="shared" si="35"/>
        <v/>
      </c>
      <c r="K258" s="24" t="str">
        <f>IF(J258="","",VLOOKUP(J258,※編集不可※選択項目!H:I,2,0))</f>
        <v/>
      </c>
      <c r="L258" s="23"/>
      <c r="M258" s="23"/>
      <c r="N258" s="23"/>
      <c r="O258" s="23"/>
      <c r="P258" s="23"/>
      <c r="Q258" s="23"/>
      <c r="R258" s="23"/>
      <c r="S258" s="133"/>
      <c r="T258" s="96"/>
      <c r="U258" s="122"/>
      <c r="V258" s="123"/>
      <c r="W258" s="104"/>
      <c r="X258" s="83"/>
      <c r="Y258" s="61"/>
      <c r="Z258" s="62"/>
      <c r="AA258" s="63"/>
      <c r="AC258" s="18">
        <f t="shared" si="43"/>
        <v>0</v>
      </c>
      <c r="AD258" s="18">
        <f t="shared" si="44"/>
        <v>0</v>
      </c>
      <c r="AE258" s="18" t="str">
        <f t="shared" si="38"/>
        <v/>
      </c>
      <c r="AF258" s="18">
        <f t="shared" si="45"/>
        <v>0</v>
      </c>
      <c r="AG258" s="18">
        <f t="shared" si="39"/>
        <v>0</v>
      </c>
    </row>
    <row r="259" spans="1:33" ht="25.4" customHeight="1" x14ac:dyDescent="0.2">
      <c r="A259" s="25">
        <f t="shared" si="36"/>
        <v>248</v>
      </c>
      <c r="B259" s="43" t="str">
        <f t="shared" si="40"/>
        <v/>
      </c>
      <c r="C259" s="22"/>
      <c r="D259" s="24" t="str">
        <f t="shared" si="41"/>
        <v/>
      </c>
      <c r="E259" s="24" t="str">
        <f t="shared" si="42"/>
        <v/>
      </c>
      <c r="F259" s="120"/>
      <c r="G259" s="120"/>
      <c r="H259" s="23"/>
      <c r="I259" s="24" t="str">
        <f t="shared" si="37"/>
        <v/>
      </c>
      <c r="J259" s="24" t="str">
        <f t="shared" si="35"/>
        <v/>
      </c>
      <c r="K259" s="24" t="str">
        <f>IF(J259="","",VLOOKUP(J259,※編集不可※選択項目!H:I,2,0))</f>
        <v/>
      </c>
      <c r="L259" s="23"/>
      <c r="M259" s="23"/>
      <c r="N259" s="23"/>
      <c r="O259" s="23"/>
      <c r="P259" s="23"/>
      <c r="Q259" s="23"/>
      <c r="R259" s="23"/>
      <c r="S259" s="133"/>
      <c r="T259" s="96"/>
      <c r="U259" s="122"/>
      <c r="V259" s="123"/>
      <c r="W259" s="104"/>
      <c r="X259" s="83"/>
      <c r="Y259" s="61"/>
      <c r="Z259" s="62"/>
      <c r="AA259" s="63"/>
      <c r="AC259" s="18">
        <f t="shared" si="43"/>
        <v>0</v>
      </c>
      <c r="AD259" s="18">
        <f t="shared" si="44"/>
        <v>0</v>
      </c>
      <c r="AE259" s="18" t="str">
        <f t="shared" si="38"/>
        <v/>
      </c>
      <c r="AF259" s="18">
        <f t="shared" si="45"/>
        <v>0</v>
      </c>
      <c r="AG259" s="18">
        <f t="shared" si="39"/>
        <v>0</v>
      </c>
    </row>
    <row r="260" spans="1:33" ht="25.4" customHeight="1" x14ac:dyDescent="0.2">
      <c r="A260" s="25">
        <f t="shared" si="36"/>
        <v>249</v>
      </c>
      <c r="B260" s="43" t="str">
        <f t="shared" si="40"/>
        <v/>
      </c>
      <c r="C260" s="22"/>
      <c r="D260" s="24" t="str">
        <f t="shared" si="41"/>
        <v/>
      </c>
      <c r="E260" s="24" t="str">
        <f t="shared" si="42"/>
        <v/>
      </c>
      <c r="F260" s="120"/>
      <c r="G260" s="120"/>
      <c r="H260" s="23"/>
      <c r="I260" s="24" t="str">
        <f t="shared" si="37"/>
        <v/>
      </c>
      <c r="J260" s="24" t="str">
        <f t="shared" si="35"/>
        <v/>
      </c>
      <c r="K260" s="24" t="str">
        <f>IF(J260="","",VLOOKUP(J260,※編集不可※選択項目!H:I,2,0))</f>
        <v/>
      </c>
      <c r="L260" s="23"/>
      <c r="M260" s="23"/>
      <c r="N260" s="23"/>
      <c r="O260" s="23"/>
      <c r="P260" s="23"/>
      <c r="Q260" s="23"/>
      <c r="R260" s="23"/>
      <c r="S260" s="133"/>
      <c r="T260" s="96"/>
      <c r="U260" s="122"/>
      <c r="V260" s="123"/>
      <c r="W260" s="104"/>
      <c r="X260" s="83"/>
      <c r="Y260" s="61"/>
      <c r="Z260" s="62"/>
      <c r="AA260" s="63"/>
      <c r="AC260" s="18">
        <f t="shared" si="43"/>
        <v>0</v>
      </c>
      <c r="AD260" s="18">
        <f t="shared" si="44"/>
        <v>0</v>
      </c>
      <c r="AE260" s="18" t="str">
        <f t="shared" si="38"/>
        <v/>
      </c>
      <c r="AF260" s="18">
        <f t="shared" si="45"/>
        <v>0</v>
      </c>
      <c r="AG260" s="18">
        <f t="shared" si="39"/>
        <v>0</v>
      </c>
    </row>
    <row r="261" spans="1:33" ht="25.4" customHeight="1" x14ac:dyDescent="0.2">
      <c r="A261" s="25">
        <f t="shared" si="36"/>
        <v>250</v>
      </c>
      <c r="B261" s="43" t="str">
        <f t="shared" si="40"/>
        <v/>
      </c>
      <c r="C261" s="22"/>
      <c r="D261" s="24" t="str">
        <f t="shared" si="41"/>
        <v/>
      </c>
      <c r="E261" s="24" t="str">
        <f t="shared" si="42"/>
        <v/>
      </c>
      <c r="F261" s="120"/>
      <c r="G261" s="120"/>
      <c r="H261" s="23"/>
      <c r="I261" s="24" t="str">
        <f t="shared" si="37"/>
        <v/>
      </c>
      <c r="J261" s="24" t="str">
        <f t="shared" si="35"/>
        <v/>
      </c>
      <c r="K261" s="24" t="str">
        <f>IF(J261="","",VLOOKUP(J261,※編集不可※選択項目!H:I,2,0))</f>
        <v/>
      </c>
      <c r="L261" s="23"/>
      <c r="M261" s="23"/>
      <c r="N261" s="23"/>
      <c r="O261" s="23"/>
      <c r="P261" s="23"/>
      <c r="Q261" s="23"/>
      <c r="R261" s="23"/>
      <c r="S261" s="133"/>
      <c r="T261" s="96"/>
      <c r="U261" s="122"/>
      <c r="V261" s="123"/>
      <c r="W261" s="104"/>
      <c r="X261" s="83"/>
      <c r="Y261" s="61"/>
      <c r="Z261" s="62"/>
      <c r="AA261" s="63"/>
      <c r="AC261" s="18">
        <f t="shared" si="43"/>
        <v>0</v>
      </c>
      <c r="AD261" s="18">
        <f t="shared" si="44"/>
        <v>0</v>
      </c>
      <c r="AE261" s="18" t="str">
        <f t="shared" si="38"/>
        <v/>
      </c>
      <c r="AF261" s="18">
        <f t="shared" si="45"/>
        <v>0</v>
      </c>
      <c r="AG261" s="18">
        <f t="shared" si="39"/>
        <v>0</v>
      </c>
    </row>
    <row r="262" spans="1:33" ht="25.4" customHeight="1" x14ac:dyDescent="0.2">
      <c r="A262" s="25">
        <f t="shared" si="36"/>
        <v>251</v>
      </c>
      <c r="B262" s="43" t="str">
        <f t="shared" si="40"/>
        <v/>
      </c>
      <c r="C262" s="22"/>
      <c r="D262" s="24" t="str">
        <f t="shared" si="41"/>
        <v/>
      </c>
      <c r="E262" s="24" t="str">
        <f t="shared" si="42"/>
        <v/>
      </c>
      <c r="F262" s="120"/>
      <c r="G262" s="120"/>
      <c r="H262" s="23"/>
      <c r="I262" s="24" t="str">
        <f t="shared" si="37"/>
        <v/>
      </c>
      <c r="J262" s="24" t="str">
        <f t="shared" si="35"/>
        <v/>
      </c>
      <c r="K262" s="24" t="str">
        <f>IF(J262="","",VLOOKUP(J262,※編集不可※選択項目!H:I,2,0))</f>
        <v/>
      </c>
      <c r="L262" s="23"/>
      <c r="M262" s="23"/>
      <c r="N262" s="23"/>
      <c r="O262" s="23"/>
      <c r="P262" s="23"/>
      <c r="Q262" s="23"/>
      <c r="R262" s="23"/>
      <c r="S262" s="133"/>
      <c r="T262" s="96"/>
      <c r="U262" s="122"/>
      <c r="V262" s="123"/>
      <c r="W262" s="104"/>
      <c r="X262" s="83"/>
      <c r="Y262" s="61"/>
      <c r="Z262" s="62"/>
      <c r="AA262" s="63"/>
      <c r="AC262" s="18">
        <f t="shared" si="43"/>
        <v>0</v>
      </c>
      <c r="AD262" s="18">
        <f t="shared" si="44"/>
        <v>0</v>
      </c>
      <c r="AE262" s="18" t="str">
        <f t="shared" si="38"/>
        <v/>
      </c>
      <c r="AF262" s="18">
        <f t="shared" si="45"/>
        <v>0</v>
      </c>
      <c r="AG262" s="18">
        <f t="shared" si="39"/>
        <v>0</v>
      </c>
    </row>
    <row r="263" spans="1:33" ht="25.4" customHeight="1" x14ac:dyDescent="0.2">
      <c r="A263" s="25">
        <f t="shared" si="36"/>
        <v>252</v>
      </c>
      <c r="B263" s="43" t="str">
        <f t="shared" si="40"/>
        <v/>
      </c>
      <c r="C263" s="22"/>
      <c r="D263" s="24" t="str">
        <f t="shared" si="41"/>
        <v/>
      </c>
      <c r="E263" s="24" t="str">
        <f t="shared" si="42"/>
        <v/>
      </c>
      <c r="F263" s="120"/>
      <c r="G263" s="120"/>
      <c r="H263" s="23"/>
      <c r="I263" s="24" t="str">
        <f t="shared" si="37"/>
        <v/>
      </c>
      <c r="J263" s="24" t="str">
        <f t="shared" si="35"/>
        <v/>
      </c>
      <c r="K263" s="24" t="str">
        <f>IF(J263="","",VLOOKUP(J263,※編集不可※選択項目!H:I,2,0))</f>
        <v/>
      </c>
      <c r="L263" s="23"/>
      <c r="M263" s="23"/>
      <c r="N263" s="23"/>
      <c r="O263" s="23"/>
      <c r="P263" s="23"/>
      <c r="Q263" s="23"/>
      <c r="R263" s="23"/>
      <c r="S263" s="133"/>
      <c r="T263" s="96"/>
      <c r="U263" s="122"/>
      <c r="V263" s="123"/>
      <c r="W263" s="104"/>
      <c r="X263" s="83"/>
      <c r="Y263" s="61"/>
      <c r="Z263" s="62"/>
      <c r="AA263" s="63"/>
      <c r="AC263" s="18">
        <f t="shared" si="43"/>
        <v>0</v>
      </c>
      <c r="AD263" s="18">
        <f t="shared" si="44"/>
        <v>0</v>
      </c>
      <c r="AE263" s="18" t="str">
        <f t="shared" si="38"/>
        <v/>
      </c>
      <c r="AF263" s="18">
        <f t="shared" si="45"/>
        <v>0</v>
      </c>
      <c r="AG263" s="18">
        <f t="shared" si="39"/>
        <v>0</v>
      </c>
    </row>
    <row r="264" spans="1:33" ht="25.4" customHeight="1" x14ac:dyDescent="0.2">
      <c r="A264" s="25">
        <f t="shared" si="36"/>
        <v>253</v>
      </c>
      <c r="B264" s="43" t="str">
        <f t="shared" si="40"/>
        <v/>
      </c>
      <c r="C264" s="22"/>
      <c r="D264" s="24" t="str">
        <f t="shared" si="41"/>
        <v/>
      </c>
      <c r="E264" s="24" t="str">
        <f t="shared" si="42"/>
        <v/>
      </c>
      <c r="F264" s="120"/>
      <c r="G264" s="120"/>
      <c r="H264" s="23"/>
      <c r="I264" s="24" t="str">
        <f t="shared" si="37"/>
        <v/>
      </c>
      <c r="J264" s="24" t="str">
        <f t="shared" si="35"/>
        <v/>
      </c>
      <c r="K264" s="24" t="str">
        <f>IF(J264="","",VLOOKUP(J264,※編集不可※選択項目!H:I,2,0))</f>
        <v/>
      </c>
      <c r="L264" s="23"/>
      <c r="M264" s="23"/>
      <c r="N264" s="23"/>
      <c r="O264" s="23"/>
      <c r="P264" s="23"/>
      <c r="Q264" s="23"/>
      <c r="R264" s="23"/>
      <c r="S264" s="133"/>
      <c r="T264" s="96"/>
      <c r="U264" s="122"/>
      <c r="V264" s="123"/>
      <c r="W264" s="104"/>
      <c r="X264" s="83"/>
      <c r="Y264" s="61"/>
      <c r="Z264" s="62"/>
      <c r="AA264" s="63"/>
      <c r="AC264" s="18">
        <f t="shared" si="43"/>
        <v>0</v>
      </c>
      <c r="AD264" s="18">
        <f t="shared" si="44"/>
        <v>0</v>
      </c>
      <c r="AE264" s="18" t="str">
        <f t="shared" si="38"/>
        <v/>
      </c>
      <c r="AF264" s="18">
        <f t="shared" si="45"/>
        <v>0</v>
      </c>
      <c r="AG264" s="18">
        <f t="shared" si="39"/>
        <v>0</v>
      </c>
    </row>
    <row r="265" spans="1:33" ht="25.4" customHeight="1" x14ac:dyDescent="0.2">
      <c r="A265" s="25">
        <f t="shared" si="36"/>
        <v>254</v>
      </c>
      <c r="B265" s="43" t="str">
        <f t="shared" si="40"/>
        <v/>
      </c>
      <c r="C265" s="22"/>
      <c r="D265" s="24" t="str">
        <f t="shared" si="41"/>
        <v/>
      </c>
      <c r="E265" s="24" t="str">
        <f t="shared" si="42"/>
        <v/>
      </c>
      <c r="F265" s="120"/>
      <c r="G265" s="120"/>
      <c r="H265" s="23"/>
      <c r="I265" s="24" t="str">
        <f t="shared" si="37"/>
        <v/>
      </c>
      <c r="J265" s="24" t="str">
        <f t="shared" si="35"/>
        <v/>
      </c>
      <c r="K265" s="24" t="str">
        <f>IF(J265="","",VLOOKUP(J265,※編集不可※選択項目!H:I,2,0))</f>
        <v/>
      </c>
      <c r="L265" s="23"/>
      <c r="M265" s="23"/>
      <c r="N265" s="23"/>
      <c r="O265" s="23"/>
      <c r="P265" s="23"/>
      <c r="Q265" s="23"/>
      <c r="R265" s="23"/>
      <c r="S265" s="133"/>
      <c r="T265" s="96"/>
      <c r="U265" s="122"/>
      <c r="V265" s="123"/>
      <c r="W265" s="104"/>
      <c r="X265" s="83"/>
      <c r="Y265" s="61"/>
      <c r="Z265" s="62"/>
      <c r="AA265" s="63"/>
      <c r="AC265" s="18">
        <f t="shared" si="43"/>
        <v>0</v>
      </c>
      <c r="AD265" s="18">
        <f t="shared" si="44"/>
        <v>0</v>
      </c>
      <c r="AE265" s="18" t="str">
        <f t="shared" si="38"/>
        <v/>
      </c>
      <c r="AF265" s="18">
        <f t="shared" si="45"/>
        <v>0</v>
      </c>
      <c r="AG265" s="18">
        <f t="shared" si="39"/>
        <v>0</v>
      </c>
    </row>
    <row r="266" spans="1:33" ht="25.4" customHeight="1" x14ac:dyDescent="0.2">
      <c r="A266" s="25">
        <f t="shared" si="36"/>
        <v>255</v>
      </c>
      <c r="B266" s="43" t="str">
        <f t="shared" si="40"/>
        <v/>
      </c>
      <c r="C266" s="22"/>
      <c r="D266" s="24" t="str">
        <f t="shared" si="41"/>
        <v/>
      </c>
      <c r="E266" s="24" t="str">
        <f t="shared" si="42"/>
        <v/>
      </c>
      <c r="F266" s="120"/>
      <c r="G266" s="120"/>
      <c r="H266" s="23"/>
      <c r="I266" s="24" t="str">
        <f t="shared" si="37"/>
        <v/>
      </c>
      <c r="J266" s="24" t="str">
        <f t="shared" si="35"/>
        <v/>
      </c>
      <c r="K266" s="24" t="str">
        <f>IF(J266="","",VLOOKUP(J266,※編集不可※選択項目!H:I,2,0))</f>
        <v/>
      </c>
      <c r="L266" s="23"/>
      <c r="M266" s="23"/>
      <c r="N266" s="23"/>
      <c r="O266" s="23"/>
      <c r="P266" s="23"/>
      <c r="Q266" s="23"/>
      <c r="R266" s="23"/>
      <c r="S266" s="133"/>
      <c r="T266" s="96"/>
      <c r="U266" s="122"/>
      <c r="V266" s="123"/>
      <c r="W266" s="104"/>
      <c r="X266" s="83"/>
      <c r="Y266" s="61"/>
      <c r="Z266" s="62"/>
      <c r="AA266" s="63"/>
      <c r="AC266" s="18">
        <f t="shared" si="43"/>
        <v>0</v>
      </c>
      <c r="AD266" s="18">
        <f t="shared" si="44"/>
        <v>0</v>
      </c>
      <c r="AE266" s="18" t="str">
        <f t="shared" si="38"/>
        <v/>
      </c>
      <c r="AF266" s="18">
        <f t="shared" si="45"/>
        <v>0</v>
      </c>
      <c r="AG266" s="18">
        <f t="shared" si="39"/>
        <v>0</v>
      </c>
    </row>
    <row r="267" spans="1:33" ht="25.4" customHeight="1" x14ac:dyDescent="0.2">
      <c r="A267" s="25">
        <f t="shared" si="36"/>
        <v>256</v>
      </c>
      <c r="B267" s="43" t="str">
        <f t="shared" si="40"/>
        <v/>
      </c>
      <c r="C267" s="22"/>
      <c r="D267" s="24" t="str">
        <f t="shared" si="41"/>
        <v/>
      </c>
      <c r="E267" s="24" t="str">
        <f t="shared" si="42"/>
        <v/>
      </c>
      <c r="F267" s="120"/>
      <c r="G267" s="120"/>
      <c r="H267" s="23"/>
      <c r="I267" s="24" t="str">
        <f t="shared" si="37"/>
        <v/>
      </c>
      <c r="J267" s="24" t="str">
        <f t="shared" ref="J267:J311" si="46">IF(C267="","",C267)</f>
        <v/>
      </c>
      <c r="K267" s="24" t="str">
        <f>IF(J267="","",VLOOKUP(J267,※編集不可※選択項目!H:I,2,0))</f>
        <v/>
      </c>
      <c r="L267" s="23"/>
      <c r="M267" s="23"/>
      <c r="N267" s="23"/>
      <c r="O267" s="23"/>
      <c r="P267" s="23"/>
      <c r="Q267" s="23"/>
      <c r="R267" s="23"/>
      <c r="S267" s="133"/>
      <c r="T267" s="96"/>
      <c r="U267" s="122"/>
      <c r="V267" s="123"/>
      <c r="W267" s="104"/>
      <c r="X267" s="83"/>
      <c r="Y267" s="61"/>
      <c r="Z267" s="62"/>
      <c r="AA267" s="63"/>
      <c r="AC267" s="18">
        <f t="shared" si="43"/>
        <v>0</v>
      </c>
      <c r="AD267" s="18">
        <f t="shared" si="44"/>
        <v>0</v>
      </c>
      <c r="AE267" s="18" t="str">
        <f t="shared" si="38"/>
        <v/>
      </c>
      <c r="AF267" s="18">
        <f t="shared" si="45"/>
        <v>0</v>
      </c>
      <c r="AG267" s="18">
        <f t="shared" si="39"/>
        <v>0</v>
      </c>
    </row>
    <row r="268" spans="1:33" ht="25.4" customHeight="1" x14ac:dyDescent="0.2">
      <c r="A268" s="25">
        <f t="shared" ref="A268:A311" si="47">ROW()-11</f>
        <v>257</v>
      </c>
      <c r="B268" s="43" t="str">
        <f t="shared" si="40"/>
        <v/>
      </c>
      <c r="C268" s="22"/>
      <c r="D268" s="24" t="str">
        <f t="shared" si="41"/>
        <v/>
      </c>
      <c r="E268" s="24" t="str">
        <f t="shared" si="42"/>
        <v/>
      </c>
      <c r="F268" s="120"/>
      <c r="G268" s="120"/>
      <c r="H268" s="23"/>
      <c r="I268" s="24" t="str">
        <f t="shared" ref="I268:I311" si="48">IF(G268="","",G268&amp;"["&amp;H268&amp;"]")</f>
        <v/>
      </c>
      <c r="J268" s="24" t="str">
        <f t="shared" si="46"/>
        <v/>
      </c>
      <c r="K268" s="24" t="str">
        <f>IF(J268="","",VLOOKUP(J268,※編集不可※選択項目!H:I,2,0))</f>
        <v/>
      </c>
      <c r="L268" s="23"/>
      <c r="M268" s="23"/>
      <c r="N268" s="23"/>
      <c r="O268" s="23"/>
      <c r="P268" s="23"/>
      <c r="Q268" s="23"/>
      <c r="R268" s="23"/>
      <c r="S268" s="133"/>
      <c r="T268" s="96"/>
      <c r="U268" s="122"/>
      <c r="V268" s="123"/>
      <c r="W268" s="104"/>
      <c r="X268" s="83"/>
      <c r="Y268" s="61"/>
      <c r="Z268" s="62"/>
      <c r="AA268" s="63"/>
      <c r="AC268" s="18">
        <f t="shared" si="43"/>
        <v>0</v>
      </c>
      <c r="AD268" s="18">
        <f t="shared" si="44"/>
        <v>0</v>
      </c>
      <c r="AE268" s="18" t="str">
        <f t="shared" ref="AE268:AE311" si="49">TEXT(IF(G268="","",G268&amp;"["&amp;H268&amp;"]"),"G/標準")</f>
        <v/>
      </c>
      <c r="AF268" s="18">
        <f t="shared" si="45"/>
        <v>0</v>
      </c>
      <c r="AG268" s="18">
        <f t="shared" si="39"/>
        <v>0</v>
      </c>
    </row>
    <row r="269" spans="1:33" ht="25.4" customHeight="1" x14ac:dyDescent="0.2">
      <c r="A269" s="25">
        <f t="shared" si="47"/>
        <v>258</v>
      </c>
      <c r="B269" s="43" t="str">
        <f t="shared" ref="B269:B311" si="50">IF($C269="","","高効率空調")</f>
        <v/>
      </c>
      <c r="C269" s="22"/>
      <c r="D269" s="24" t="str">
        <f t="shared" ref="D269:D311" si="51">IF($C$2="","",IF($B269&lt;&gt;"",$C$2,""))</f>
        <v/>
      </c>
      <c r="E269" s="24" t="str">
        <f t="shared" ref="E269:E311" si="52">IF($F$2="","",IF($B269&lt;&gt;"",$F$2,""))</f>
        <v/>
      </c>
      <c r="F269" s="120"/>
      <c r="G269" s="120"/>
      <c r="H269" s="23"/>
      <c r="I269" s="24" t="str">
        <f t="shared" si="48"/>
        <v/>
      </c>
      <c r="J269" s="24" t="str">
        <f t="shared" si="46"/>
        <v/>
      </c>
      <c r="K269" s="24" t="str">
        <f>IF(J269="","",VLOOKUP(J269,※編集不可※選択項目!H:I,2,0))</f>
        <v/>
      </c>
      <c r="L269" s="23"/>
      <c r="M269" s="23"/>
      <c r="N269" s="23"/>
      <c r="O269" s="23"/>
      <c r="P269" s="23"/>
      <c r="Q269" s="23"/>
      <c r="R269" s="23"/>
      <c r="S269" s="133"/>
      <c r="T269" s="96"/>
      <c r="U269" s="122"/>
      <c r="V269" s="123"/>
      <c r="W269" s="104"/>
      <c r="X269" s="83"/>
      <c r="Y269" s="61"/>
      <c r="Z269" s="62"/>
      <c r="AA269" s="63"/>
      <c r="AC269" s="18">
        <f t="shared" ref="AC269:AC311" si="53">IF(AND($C269&lt;&gt;"",OR(F269="",G269="",H269="",M269="",O269="",L269="",N269="",P269="",Q269="",R269="",S269="")),1,0)</f>
        <v>0</v>
      </c>
      <c r="AD269" s="18">
        <f t="shared" ref="AD269:AD311" si="54">IF(AND($G269&lt;&gt;"",COUNTIF($G269,"*■*")&gt;0,$U269=""),1,0)</f>
        <v>0</v>
      </c>
      <c r="AE269" s="18" t="str">
        <f t="shared" si="49"/>
        <v/>
      </c>
      <c r="AF269" s="18">
        <f t="shared" ref="AF269:AF310" si="55">IF(AE269="",0,COUNTIF($AE$12:$AE$311,AE269))</f>
        <v>0</v>
      </c>
      <c r="AG269" s="18">
        <f t="shared" ref="AG269:AG311" si="56">IF(AND(K269&lt;&gt;"",L269&lt;&gt;"",$K269&gt;$L269),1,0)</f>
        <v>0</v>
      </c>
    </row>
    <row r="270" spans="1:33" ht="25.4" customHeight="1" x14ac:dyDescent="0.2">
      <c r="A270" s="25">
        <f t="shared" si="47"/>
        <v>259</v>
      </c>
      <c r="B270" s="43" t="str">
        <f t="shared" si="50"/>
        <v/>
      </c>
      <c r="C270" s="22"/>
      <c r="D270" s="24" t="str">
        <f t="shared" si="51"/>
        <v/>
      </c>
      <c r="E270" s="24" t="str">
        <f t="shared" si="52"/>
        <v/>
      </c>
      <c r="F270" s="120"/>
      <c r="G270" s="120"/>
      <c r="H270" s="23"/>
      <c r="I270" s="24" t="str">
        <f t="shared" si="48"/>
        <v/>
      </c>
      <c r="J270" s="24" t="str">
        <f t="shared" si="46"/>
        <v/>
      </c>
      <c r="K270" s="24" t="str">
        <f>IF(J270="","",VLOOKUP(J270,※編集不可※選択項目!H:I,2,0))</f>
        <v/>
      </c>
      <c r="L270" s="23"/>
      <c r="M270" s="23"/>
      <c r="N270" s="23"/>
      <c r="O270" s="23"/>
      <c r="P270" s="23"/>
      <c r="Q270" s="23"/>
      <c r="R270" s="23"/>
      <c r="S270" s="133"/>
      <c r="T270" s="96"/>
      <c r="U270" s="122"/>
      <c r="V270" s="123"/>
      <c r="W270" s="104"/>
      <c r="X270" s="83"/>
      <c r="Y270" s="61"/>
      <c r="Z270" s="62"/>
      <c r="AA270" s="63"/>
      <c r="AC270" s="18">
        <f t="shared" si="53"/>
        <v>0</v>
      </c>
      <c r="AD270" s="18">
        <f t="shared" si="54"/>
        <v>0</v>
      </c>
      <c r="AE270" s="18" t="str">
        <f t="shared" si="49"/>
        <v/>
      </c>
      <c r="AF270" s="18">
        <f t="shared" si="55"/>
        <v>0</v>
      </c>
      <c r="AG270" s="18">
        <f t="shared" si="56"/>
        <v>0</v>
      </c>
    </row>
    <row r="271" spans="1:33" ht="25.4" customHeight="1" x14ac:dyDescent="0.2">
      <c r="A271" s="25">
        <f t="shared" si="47"/>
        <v>260</v>
      </c>
      <c r="B271" s="43" t="str">
        <f t="shared" si="50"/>
        <v/>
      </c>
      <c r="C271" s="22"/>
      <c r="D271" s="24" t="str">
        <f t="shared" si="51"/>
        <v/>
      </c>
      <c r="E271" s="24" t="str">
        <f t="shared" si="52"/>
        <v/>
      </c>
      <c r="F271" s="120"/>
      <c r="G271" s="120"/>
      <c r="H271" s="23"/>
      <c r="I271" s="24" t="str">
        <f t="shared" si="48"/>
        <v/>
      </c>
      <c r="J271" s="24" t="str">
        <f t="shared" si="46"/>
        <v/>
      </c>
      <c r="K271" s="24" t="str">
        <f>IF(J271="","",VLOOKUP(J271,※編集不可※選択項目!H:I,2,0))</f>
        <v/>
      </c>
      <c r="L271" s="23"/>
      <c r="M271" s="23"/>
      <c r="N271" s="23"/>
      <c r="O271" s="23"/>
      <c r="P271" s="23"/>
      <c r="Q271" s="23"/>
      <c r="R271" s="23"/>
      <c r="S271" s="133"/>
      <c r="T271" s="96"/>
      <c r="U271" s="122"/>
      <c r="V271" s="123"/>
      <c r="W271" s="104"/>
      <c r="X271" s="83"/>
      <c r="Y271" s="61"/>
      <c r="Z271" s="62"/>
      <c r="AA271" s="63"/>
      <c r="AC271" s="18">
        <f t="shared" si="53"/>
        <v>0</v>
      </c>
      <c r="AD271" s="18">
        <f t="shared" si="54"/>
        <v>0</v>
      </c>
      <c r="AE271" s="18" t="str">
        <f t="shared" si="49"/>
        <v/>
      </c>
      <c r="AF271" s="18">
        <f t="shared" si="55"/>
        <v>0</v>
      </c>
      <c r="AG271" s="18">
        <f t="shared" si="56"/>
        <v>0</v>
      </c>
    </row>
    <row r="272" spans="1:33" ht="25.4" customHeight="1" x14ac:dyDescent="0.2">
      <c r="A272" s="25">
        <f t="shared" si="47"/>
        <v>261</v>
      </c>
      <c r="B272" s="43" t="str">
        <f t="shared" si="50"/>
        <v/>
      </c>
      <c r="C272" s="22"/>
      <c r="D272" s="24" t="str">
        <f t="shared" si="51"/>
        <v/>
      </c>
      <c r="E272" s="24" t="str">
        <f t="shared" si="52"/>
        <v/>
      </c>
      <c r="F272" s="120"/>
      <c r="G272" s="120"/>
      <c r="H272" s="23"/>
      <c r="I272" s="24" t="str">
        <f t="shared" si="48"/>
        <v/>
      </c>
      <c r="J272" s="24" t="str">
        <f t="shared" si="46"/>
        <v/>
      </c>
      <c r="K272" s="24" t="str">
        <f>IF(J272="","",VLOOKUP(J272,※編集不可※選択項目!H:I,2,0))</f>
        <v/>
      </c>
      <c r="L272" s="23"/>
      <c r="M272" s="23"/>
      <c r="N272" s="23"/>
      <c r="O272" s="23"/>
      <c r="P272" s="23"/>
      <c r="Q272" s="23"/>
      <c r="R272" s="23"/>
      <c r="S272" s="133"/>
      <c r="T272" s="96"/>
      <c r="U272" s="122"/>
      <c r="V272" s="123"/>
      <c r="W272" s="104"/>
      <c r="X272" s="83"/>
      <c r="Y272" s="61"/>
      <c r="Z272" s="62"/>
      <c r="AA272" s="63"/>
      <c r="AC272" s="18">
        <f t="shared" si="53"/>
        <v>0</v>
      </c>
      <c r="AD272" s="18">
        <f t="shared" si="54"/>
        <v>0</v>
      </c>
      <c r="AE272" s="18" t="str">
        <f t="shared" si="49"/>
        <v/>
      </c>
      <c r="AF272" s="18">
        <f t="shared" si="55"/>
        <v>0</v>
      </c>
      <c r="AG272" s="18">
        <f t="shared" si="56"/>
        <v>0</v>
      </c>
    </row>
    <row r="273" spans="1:33" ht="25.4" customHeight="1" x14ac:dyDescent="0.2">
      <c r="A273" s="25">
        <f t="shared" si="47"/>
        <v>262</v>
      </c>
      <c r="B273" s="43" t="str">
        <f t="shared" si="50"/>
        <v/>
      </c>
      <c r="C273" s="22"/>
      <c r="D273" s="24" t="str">
        <f t="shared" si="51"/>
        <v/>
      </c>
      <c r="E273" s="24" t="str">
        <f t="shared" si="52"/>
        <v/>
      </c>
      <c r="F273" s="120"/>
      <c r="G273" s="120"/>
      <c r="H273" s="23"/>
      <c r="I273" s="24" t="str">
        <f t="shared" si="48"/>
        <v/>
      </c>
      <c r="J273" s="24" t="str">
        <f t="shared" si="46"/>
        <v/>
      </c>
      <c r="K273" s="24" t="str">
        <f>IF(J273="","",VLOOKUP(J273,※編集不可※選択項目!H:I,2,0))</f>
        <v/>
      </c>
      <c r="L273" s="23"/>
      <c r="M273" s="23"/>
      <c r="N273" s="23"/>
      <c r="O273" s="23"/>
      <c r="P273" s="23"/>
      <c r="Q273" s="23"/>
      <c r="R273" s="23"/>
      <c r="S273" s="133"/>
      <c r="T273" s="96"/>
      <c r="U273" s="122"/>
      <c r="V273" s="123"/>
      <c r="W273" s="104"/>
      <c r="X273" s="83"/>
      <c r="Y273" s="61"/>
      <c r="Z273" s="62"/>
      <c r="AA273" s="63"/>
      <c r="AC273" s="18">
        <f t="shared" si="53"/>
        <v>0</v>
      </c>
      <c r="AD273" s="18">
        <f t="shared" si="54"/>
        <v>0</v>
      </c>
      <c r="AE273" s="18" t="str">
        <f t="shared" si="49"/>
        <v/>
      </c>
      <c r="AF273" s="18">
        <f t="shared" si="55"/>
        <v>0</v>
      </c>
      <c r="AG273" s="18">
        <f t="shared" si="56"/>
        <v>0</v>
      </c>
    </row>
    <row r="274" spans="1:33" ht="25.4" customHeight="1" x14ac:dyDescent="0.2">
      <c r="A274" s="25">
        <f t="shared" si="47"/>
        <v>263</v>
      </c>
      <c r="B274" s="43" t="str">
        <f t="shared" si="50"/>
        <v/>
      </c>
      <c r="C274" s="22"/>
      <c r="D274" s="24" t="str">
        <f t="shared" si="51"/>
        <v/>
      </c>
      <c r="E274" s="24" t="str">
        <f t="shared" si="52"/>
        <v/>
      </c>
      <c r="F274" s="120"/>
      <c r="G274" s="120"/>
      <c r="H274" s="23"/>
      <c r="I274" s="24" t="str">
        <f t="shared" si="48"/>
        <v/>
      </c>
      <c r="J274" s="24" t="str">
        <f t="shared" si="46"/>
        <v/>
      </c>
      <c r="K274" s="24" t="str">
        <f>IF(J274="","",VLOOKUP(J274,※編集不可※選択項目!H:I,2,0))</f>
        <v/>
      </c>
      <c r="L274" s="23"/>
      <c r="M274" s="23"/>
      <c r="N274" s="23"/>
      <c r="O274" s="23"/>
      <c r="P274" s="23"/>
      <c r="Q274" s="23"/>
      <c r="R274" s="23"/>
      <c r="S274" s="133"/>
      <c r="T274" s="96"/>
      <c r="U274" s="122"/>
      <c r="V274" s="123"/>
      <c r="W274" s="104"/>
      <c r="X274" s="83"/>
      <c r="Y274" s="61"/>
      <c r="Z274" s="62"/>
      <c r="AA274" s="63"/>
      <c r="AC274" s="18">
        <f t="shared" si="53"/>
        <v>0</v>
      </c>
      <c r="AD274" s="18">
        <f t="shared" si="54"/>
        <v>0</v>
      </c>
      <c r="AE274" s="18" t="str">
        <f t="shared" si="49"/>
        <v/>
      </c>
      <c r="AF274" s="18">
        <f t="shared" si="55"/>
        <v>0</v>
      </c>
      <c r="AG274" s="18">
        <f t="shared" si="56"/>
        <v>0</v>
      </c>
    </row>
    <row r="275" spans="1:33" ht="25.4" customHeight="1" x14ac:dyDescent="0.2">
      <c r="A275" s="25">
        <f t="shared" si="47"/>
        <v>264</v>
      </c>
      <c r="B275" s="43" t="str">
        <f t="shared" si="50"/>
        <v/>
      </c>
      <c r="C275" s="22"/>
      <c r="D275" s="24" t="str">
        <f t="shared" si="51"/>
        <v/>
      </c>
      <c r="E275" s="24" t="str">
        <f t="shared" si="52"/>
        <v/>
      </c>
      <c r="F275" s="120"/>
      <c r="G275" s="120"/>
      <c r="H275" s="23"/>
      <c r="I275" s="24" t="str">
        <f t="shared" si="48"/>
        <v/>
      </c>
      <c r="J275" s="24" t="str">
        <f t="shared" si="46"/>
        <v/>
      </c>
      <c r="K275" s="24" t="str">
        <f>IF(J275="","",VLOOKUP(J275,※編集不可※選択項目!H:I,2,0))</f>
        <v/>
      </c>
      <c r="L275" s="23"/>
      <c r="M275" s="23"/>
      <c r="N275" s="23"/>
      <c r="O275" s="23"/>
      <c r="P275" s="23"/>
      <c r="Q275" s="23"/>
      <c r="R275" s="23"/>
      <c r="S275" s="133"/>
      <c r="T275" s="96"/>
      <c r="U275" s="122"/>
      <c r="V275" s="123"/>
      <c r="W275" s="104"/>
      <c r="X275" s="83"/>
      <c r="Y275" s="61"/>
      <c r="Z275" s="62"/>
      <c r="AA275" s="63"/>
      <c r="AC275" s="18">
        <f t="shared" si="53"/>
        <v>0</v>
      </c>
      <c r="AD275" s="18">
        <f t="shared" si="54"/>
        <v>0</v>
      </c>
      <c r="AE275" s="18" t="str">
        <f t="shared" si="49"/>
        <v/>
      </c>
      <c r="AF275" s="18">
        <f t="shared" si="55"/>
        <v>0</v>
      </c>
      <c r="AG275" s="18">
        <f t="shared" si="56"/>
        <v>0</v>
      </c>
    </row>
    <row r="276" spans="1:33" ht="25.4" customHeight="1" x14ac:dyDescent="0.2">
      <c r="A276" s="25">
        <f t="shared" si="47"/>
        <v>265</v>
      </c>
      <c r="B276" s="43" t="str">
        <f t="shared" si="50"/>
        <v/>
      </c>
      <c r="C276" s="22"/>
      <c r="D276" s="24" t="str">
        <f t="shared" si="51"/>
        <v/>
      </c>
      <c r="E276" s="24" t="str">
        <f t="shared" si="52"/>
        <v/>
      </c>
      <c r="F276" s="120"/>
      <c r="G276" s="120"/>
      <c r="H276" s="23"/>
      <c r="I276" s="24" t="str">
        <f t="shared" si="48"/>
        <v/>
      </c>
      <c r="J276" s="24" t="str">
        <f t="shared" si="46"/>
        <v/>
      </c>
      <c r="K276" s="24" t="str">
        <f>IF(J276="","",VLOOKUP(J276,※編集不可※選択項目!H:I,2,0))</f>
        <v/>
      </c>
      <c r="L276" s="23"/>
      <c r="M276" s="23"/>
      <c r="N276" s="23"/>
      <c r="O276" s="23"/>
      <c r="P276" s="23"/>
      <c r="Q276" s="23"/>
      <c r="R276" s="23"/>
      <c r="S276" s="133"/>
      <c r="T276" s="96"/>
      <c r="U276" s="122"/>
      <c r="V276" s="123"/>
      <c r="W276" s="104"/>
      <c r="X276" s="83"/>
      <c r="Y276" s="61"/>
      <c r="Z276" s="62"/>
      <c r="AA276" s="63"/>
      <c r="AC276" s="18">
        <f t="shared" si="53"/>
        <v>0</v>
      </c>
      <c r="AD276" s="18">
        <f t="shared" si="54"/>
        <v>0</v>
      </c>
      <c r="AE276" s="18" t="str">
        <f t="shared" si="49"/>
        <v/>
      </c>
      <c r="AF276" s="18">
        <f t="shared" si="55"/>
        <v>0</v>
      </c>
      <c r="AG276" s="18">
        <f t="shared" si="56"/>
        <v>0</v>
      </c>
    </row>
    <row r="277" spans="1:33" ht="25.4" customHeight="1" x14ac:dyDescent="0.2">
      <c r="A277" s="25">
        <f t="shared" si="47"/>
        <v>266</v>
      </c>
      <c r="B277" s="43" t="str">
        <f t="shared" si="50"/>
        <v/>
      </c>
      <c r="C277" s="22"/>
      <c r="D277" s="24" t="str">
        <f t="shared" si="51"/>
        <v/>
      </c>
      <c r="E277" s="24" t="str">
        <f t="shared" si="52"/>
        <v/>
      </c>
      <c r="F277" s="120"/>
      <c r="G277" s="120"/>
      <c r="H277" s="23"/>
      <c r="I277" s="24" t="str">
        <f t="shared" si="48"/>
        <v/>
      </c>
      <c r="J277" s="24" t="str">
        <f t="shared" si="46"/>
        <v/>
      </c>
      <c r="K277" s="24" t="str">
        <f>IF(J277="","",VLOOKUP(J277,※編集不可※選択項目!H:I,2,0))</f>
        <v/>
      </c>
      <c r="L277" s="23"/>
      <c r="M277" s="23"/>
      <c r="N277" s="23"/>
      <c r="O277" s="23"/>
      <c r="P277" s="23"/>
      <c r="Q277" s="23"/>
      <c r="R277" s="23"/>
      <c r="S277" s="133"/>
      <c r="T277" s="96"/>
      <c r="U277" s="122"/>
      <c r="V277" s="123"/>
      <c r="W277" s="104"/>
      <c r="X277" s="83"/>
      <c r="Y277" s="61"/>
      <c r="Z277" s="62"/>
      <c r="AA277" s="63"/>
      <c r="AC277" s="18">
        <f t="shared" si="53"/>
        <v>0</v>
      </c>
      <c r="AD277" s="18">
        <f t="shared" si="54"/>
        <v>0</v>
      </c>
      <c r="AE277" s="18" t="str">
        <f t="shared" si="49"/>
        <v/>
      </c>
      <c r="AF277" s="18">
        <f t="shared" si="55"/>
        <v>0</v>
      </c>
      <c r="AG277" s="18">
        <f t="shared" si="56"/>
        <v>0</v>
      </c>
    </row>
    <row r="278" spans="1:33" ht="25.4" customHeight="1" x14ac:dyDescent="0.2">
      <c r="A278" s="25">
        <f t="shared" si="47"/>
        <v>267</v>
      </c>
      <c r="B278" s="43" t="str">
        <f t="shared" si="50"/>
        <v/>
      </c>
      <c r="C278" s="22"/>
      <c r="D278" s="24" t="str">
        <f t="shared" si="51"/>
        <v/>
      </c>
      <c r="E278" s="24" t="str">
        <f t="shared" si="52"/>
        <v/>
      </c>
      <c r="F278" s="120"/>
      <c r="G278" s="120"/>
      <c r="H278" s="23"/>
      <c r="I278" s="24" t="str">
        <f t="shared" si="48"/>
        <v/>
      </c>
      <c r="J278" s="24" t="str">
        <f t="shared" si="46"/>
        <v/>
      </c>
      <c r="K278" s="24" t="str">
        <f>IF(J278="","",VLOOKUP(J278,※編集不可※選択項目!H:I,2,0))</f>
        <v/>
      </c>
      <c r="L278" s="23"/>
      <c r="M278" s="23"/>
      <c r="N278" s="23"/>
      <c r="O278" s="23"/>
      <c r="P278" s="23"/>
      <c r="Q278" s="23"/>
      <c r="R278" s="23"/>
      <c r="S278" s="133"/>
      <c r="T278" s="96"/>
      <c r="U278" s="122"/>
      <c r="V278" s="123"/>
      <c r="W278" s="104"/>
      <c r="X278" s="83"/>
      <c r="Y278" s="61"/>
      <c r="Z278" s="62"/>
      <c r="AA278" s="63"/>
      <c r="AC278" s="18">
        <f t="shared" si="53"/>
        <v>0</v>
      </c>
      <c r="AD278" s="18">
        <f t="shared" si="54"/>
        <v>0</v>
      </c>
      <c r="AE278" s="18" t="str">
        <f t="shared" si="49"/>
        <v/>
      </c>
      <c r="AF278" s="18">
        <f t="shared" si="55"/>
        <v>0</v>
      </c>
      <c r="AG278" s="18">
        <f t="shared" si="56"/>
        <v>0</v>
      </c>
    </row>
    <row r="279" spans="1:33" ht="25.4" customHeight="1" x14ac:dyDescent="0.2">
      <c r="A279" s="25">
        <f t="shared" si="47"/>
        <v>268</v>
      </c>
      <c r="B279" s="43" t="str">
        <f t="shared" si="50"/>
        <v/>
      </c>
      <c r="C279" s="22"/>
      <c r="D279" s="24" t="str">
        <f t="shared" si="51"/>
        <v/>
      </c>
      <c r="E279" s="24" t="str">
        <f t="shared" si="52"/>
        <v/>
      </c>
      <c r="F279" s="120"/>
      <c r="G279" s="120"/>
      <c r="H279" s="23"/>
      <c r="I279" s="24" t="str">
        <f t="shared" si="48"/>
        <v/>
      </c>
      <c r="J279" s="24" t="str">
        <f t="shared" si="46"/>
        <v/>
      </c>
      <c r="K279" s="24" t="str">
        <f>IF(J279="","",VLOOKUP(J279,※編集不可※選択項目!H:I,2,0))</f>
        <v/>
      </c>
      <c r="L279" s="23"/>
      <c r="M279" s="23"/>
      <c r="N279" s="23"/>
      <c r="O279" s="23"/>
      <c r="P279" s="23"/>
      <c r="Q279" s="23"/>
      <c r="R279" s="23"/>
      <c r="S279" s="133"/>
      <c r="T279" s="96"/>
      <c r="U279" s="122"/>
      <c r="V279" s="123"/>
      <c r="W279" s="104"/>
      <c r="X279" s="83"/>
      <c r="Y279" s="61"/>
      <c r="Z279" s="62"/>
      <c r="AA279" s="63"/>
      <c r="AC279" s="18">
        <f t="shared" si="53"/>
        <v>0</v>
      </c>
      <c r="AD279" s="18">
        <f t="shared" si="54"/>
        <v>0</v>
      </c>
      <c r="AE279" s="18" t="str">
        <f t="shared" si="49"/>
        <v/>
      </c>
      <c r="AF279" s="18">
        <f t="shared" si="55"/>
        <v>0</v>
      </c>
      <c r="AG279" s="18">
        <f t="shared" si="56"/>
        <v>0</v>
      </c>
    </row>
    <row r="280" spans="1:33" ht="25.4" customHeight="1" x14ac:dyDescent="0.2">
      <c r="A280" s="25">
        <f t="shared" si="47"/>
        <v>269</v>
      </c>
      <c r="B280" s="43" t="str">
        <f t="shared" si="50"/>
        <v/>
      </c>
      <c r="C280" s="22"/>
      <c r="D280" s="24" t="str">
        <f t="shared" si="51"/>
        <v/>
      </c>
      <c r="E280" s="24" t="str">
        <f t="shared" si="52"/>
        <v/>
      </c>
      <c r="F280" s="120"/>
      <c r="G280" s="120"/>
      <c r="H280" s="23"/>
      <c r="I280" s="24" t="str">
        <f t="shared" si="48"/>
        <v/>
      </c>
      <c r="J280" s="24" t="str">
        <f t="shared" si="46"/>
        <v/>
      </c>
      <c r="K280" s="24" t="str">
        <f>IF(J280="","",VLOOKUP(J280,※編集不可※選択項目!H:I,2,0))</f>
        <v/>
      </c>
      <c r="L280" s="23"/>
      <c r="M280" s="23"/>
      <c r="N280" s="23"/>
      <c r="O280" s="23"/>
      <c r="P280" s="23"/>
      <c r="Q280" s="23"/>
      <c r="R280" s="23"/>
      <c r="S280" s="133"/>
      <c r="T280" s="96"/>
      <c r="U280" s="122"/>
      <c r="V280" s="123"/>
      <c r="W280" s="104"/>
      <c r="X280" s="83"/>
      <c r="Y280" s="61"/>
      <c r="Z280" s="62"/>
      <c r="AA280" s="63"/>
      <c r="AC280" s="18">
        <f t="shared" si="53"/>
        <v>0</v>
      </c>
      <c r="AD280" s="18">
        <f t="shared" si="54"/>
        <v>0</v>
      </c>
      <c r="AE280" s="18" t="str">
        <f t="shared" si="49"/>
        <v/>
      </c>
      <c r="AF280" s="18">
        <f t="shared" si="55"/>
        <v>0</v>
      </c>
      <c r="AG280" s="18">
        <f t="shared" si="56"/>
        <v>0</v>
      </c>
    </row>
    <row r="281" spans="1:33" ht="25.4" customHeight="1" x14ac:dyDescent="0.2">
      <c r="A281" s="25">
        <f t="shared" si="47"/>
        <v>270</v>
      </c>
      <c r="B281" s="43" t="str">
        <f t="shared" si="50"/>
        <v/>
      </c>
      <c r="C281" s="22"/>
      <c r="D281" s="24" t="str">
        <f t="shared" si="51"/>
        <v/>
      </c>
      <c r="E281" s="24" t="str">
        <f t="shared" si="52"/>
        <v/>
      </c>
      <c r="F281" s="120"/>
      <c r="G281" s="120"/>
      <c r="H281" s="23"/>
      <c r="I281" s="24" t="str">
        <f t="shared" si="48"/>
        <v/>
      </c>
      <c r="J281" s="24" t="str">
        <f t="shared" si="46"/>
        <v/>
      </c>
      <c r="K281" s="24" t="str">
        <f>IF(J281="","",VLOOKUP(J281,※編集不可※選択項目!H:I,2,0))</f>
        <v/>
      </c>
      <c r="L281" s="23"/>
      <c r="M281" s="23"/>
      <c r="N281" s="23"/>
      <c r="O281" s="23"/>
      <c r="P281" s="23"/>
      <c r="Q281" s="23"/>
      <c r="R281" s="23"/>
      <c r="S281" s="133"/>
      <c r="T281" s="96"/>
      <c r="U281" s="122"/>
      <c r="V281" s="123"/>
      <c r="W281" s="104"/>
      <c r="X281" s="83"/>
      <c r="Y281" s="61"/>
      <c r="Z281" s="62"/>
      <c r="AA281" s="63"/>
      <c r="AC281" s="18">
        <f t="shared" si="53"/>
        <v>0</v>
      </c>
      <c r="AD281" s="18">
        <f t="shared" si="54"/>
        <v>0</v>
      </c>
      <c r="AE281" s="18" t="str">
        <f t="shared" si="49"/>
        <v/>
      </c>
      <c r="AF281" s="18">
        <f t="shared" si="55"/>
        <v>0</v>
      </c>
      <c r="AG281" s="18">
        <f t="shared" si="56"/>
        <v>0</v>
      </c>
    </row>
    <row r="282" spans="1:33" ht="25.4" customHeight="1" x14ac:dyDescent="0.2">
      <c r="A282" s="25">
        <f t="shared" si="47"/>
        <v>271</v>
      </c>
      <c r="B282" s="43" t="str">
        <f t="shared" si="50"/>
        <v/>
      </c>
      <c r="C282" s="22"/>
      <c r="D282" s="24" t="str">
        <f t="shared" si="51"/>
        <v/>
      </c>
      <c r="E282" s="24" t="str">
        <f t="shared" si="52"/>
        <v/>
      </c>
      <c r="F282" s="120"/>
      <c r="G282" s="120"/>
      <c r="H282" s="23"/>
      <c r="I282" s="24" t="str">
        <f t="shared" si="48"/>
        <v/>
      </c>
      <c r="J282" s="24" t="str">
        <f t="shared" si="46"/>
        <v/>
      </c>
      <c r="K282" s="24" t="str">
        <f>IF(J282="","",VLOOKUP(J282,※編集不可※選択項目!H:I,2,0))</f>
        <v/>
      </c>
      <c r="L282" s="23"/>
      <c r="M282" s="23"/>
      <c r="N282" s="23"/>
      <c r="O282" s="23"/>
      <c r="P282" s="23"/>
      <c r="Q282" s="23"/>
      <c r="R282" s="23"/>
      <c r="S282" s="133"/>
      <c r="T282" s="96"/>
      <c r="U282" s="122"/>
      <c r="V282" s="123"/>
      <c r="W282" s="104"/>
      <c r="X282" s="83"/>
      <c r="Y282" s="61"/>
      <c r="Z282" s="62"/>
      <c r="AA282" s="63"/>
      <c r="AC282" s="18">
        <f t="shared" si="53"/>
        <v>0</v>
      </c>
      <c r="AD282" s="18">
        <f t="shared" si="54"/>
        <v>0</v>
      </c>
      <c r="AE282" s="18" t="str">
        <f t="shared" si="49"/>
        <v/>
      </c>
      <c r="AF282" s="18">
        <f t="shared" si="55"/>
        <v>0</v>
      </c>
      <c r="AG282" s="18">
        <f t="shared" si="56"/>
        <v>0</v>
      </c>
    </row>
    <row r="283" spans="1:33" ht="25.4" customHeight="1" x14ac:dyDescent="0.2">
      <c r="A283" s="25">
        <f t="shared" si="47"/>
        <v>272</v>
      </c>
      <c r="B283" s="43" t="str">
        <f t="shared" si="50"/>
        <v/>
      </c>
      <c r="C283" s="22"/>
      <c r="D283" s="24" t="str">
        <f t="shared" si="51"/>
        <v/>
      </c>
      <c r="E283" s="24" t="str">
        <f t="shared" si="52"/>
        <v/>
      </c>
      <c r="F283" s="120"/>
      <c r="G283" s="120"/>
      <c r="H283" s="23"/>
      <c r="I283" s="24" t="str">
        <f t="shared" si="48"/>
        <v/>
      </c>
      <c r="J283" s="24" t="str">
        <f t="shared" si="46"/>
        <v/>
      </c>
      <c r="K283" s="24" t="str">
        <f>IF(J283="","",VLOOKUP(J283,※編集不可※選択項目!H:I,2,0))</f>
        <v/>
      </c>
      <c r="L283" s="23"/>
      <c r="M283" s="23"/>
      <c r="N283" s="23"/>
      <c r="O283" s="23"/>
      <c r="P283" s="23"/>
      <c r="Q283" s="23"/>
      <c r="R283" s="23"/>
      <c r="S283" s="133"/>
      <c r="T283" s="96"/>
      <c r="U283" s="122"/>
      <c r="V283" s="123"/>
      <c r="W283" s="104"/>
      <c r="X283" s="83"/>
      <c r="Y283" s="61"/>
      <c r="Z283" s="62"/>
      <c r="AA283" s="63"/>
      <c r="AC283" s="18">
        <f t="shared" si="53"/>
        <v>0</v>
      </c>
      <c r="AD283" s="18">
        <f t="shared" si="54"/>
        <v>0</v>
      </c>
      <c r="AE283" s="18" t="str">
        <f t="shared" si="49"/>
        <v/>
      </c>
      <c r="AF283" s="18">
        <f t="shared" si="55"/>
        <v>0</v>
      </c>
      <c r="AG283" s="18">
        <f t="shared" si="56"/>
        <v>0</v>
      </c>
    </row>
    <row r="284" spans="1:33" ht="25.4" customHeight="1" x14ac:dyDescent="0.2">
      <c r="A284" s="25">
        <f t="shared" si="47"/>
        <v>273</v>
      </c>
      <c r="B284" s="43" t="str">
        <f t="shared" si="50"/>
        <v/>
      </c>
      <c r="C284" s="22"/>
      <c r="D284" s="24" t="str">
        <f t="shared" si="51"/>
        <v/>
      </c>
      <c r="E284" s="24" t="str">
        <f t="shared" si="52"/>
        <v/>
      </c>
      <c r="F284" s="120"/>
      <c r="G284" s="120"/>
      <c r="H284" s="23"/>
      <c r="I284" s="24" t="str">
        <f t="shared" si="48"/>
        <v/>
      </c>
      <c r="J284" s="24" t="str">
        <f t="shared" si="46"/>
        <v/>
      </c>
      <c r="K284" s="24" t="str">
        <f>IF(J284="","",VLOOKUP(J284,※編集不可※選択項目!H:I,2,0))</f>
        <v/>
      </c>
      <c r="L284" s="23"/>
      <c r="M284" s="23"/>
      <c r="N284" s="23"/>
      <c r="O284" s="23"/>
      <c r="P284" s="23"/>
      <c r="Q284" s="23"/>
      <c r="R284" s="23"/>
      <c r="S284" s="133"/>
      <c r="T284" s="96"/>
      <c r="U284" s="122"/>
      <c r="V284" s="123"/>
      <c r="W284" s="104"/>
      <c r="X284" s="83"/>
      <c r="Y284" s="61"/>
      <c r="Z284" s="62"/>
      <c r="AA284" s="63"/>
      <c r="AC284" s="18">
        <f t="shared" si="53"/>
        <v>0</v>
      </c>
      <c r="AD284" s="18">
        <f t="shared" si="54"/>
        <v>0</v>
      </c>
      <c r="AE284" s="18" t="str">
        <f t="shared" si="49"/>
        <v/>
      </c>
      <c r="AF284" s="18">
        <f t="shared" si="55"/>
        <v>0</v>
      </c>
      <c r="AG284" s="18">
        <f t="shared" si="56"/>
        <v>0</v>
      </c>
    </row>
    <row r="285" spans="1:33" ht="25.4" customHeight="1" x14ac:dyDescent="0.2">
      <c r="A285" s="25">
        <f t="shared" si="47"/>
        <v>274</v>
      </c>
      <c r="B285" s="43" t="str">
        <f t="shared" si="50"/>
        <v/>
      </c>
      <c r="C285" s="22"/>
      <c r="D285" s="24" t="str">
        <f t="shared" si="51"/>
        <v/>
      </c>
      <c r="E285" s="24" t="str">
        <f t="shared" si="52"/>
        <v/>
      </c>
      <c r="F285" s="120"/>
      <c r="G285" s="120"/>
      <c r="H285" s="23"/>
      <c r="I285" s="24" t="str">
        <f t="shared" si="48"/>
        <v/>
      </c>
      <c r="J285" s="24" t="str">
        <f t="shared" si="46"/>
        <v/>
      </c>
      <c r="K285" s="24" t="str">
        <f>IF(J285="","",VLOOKUP(J285,※編集不可※選択項目!H:I,2,0))</f>
        <v/>
      </c>
      <c r="L285" s="23"/>
      <c r="M285" s="23"/>
      <c r="N285" s="23"/>
      <c r="O285" s="23"/>
      <c r="P285" s="23"/>
      <c r="Q285" s="23"/>
      <c r="R285" s="23"/>
      <c r="S285" s="133"/>
      <c r="T285" s="96"/>
      <c r="U285" s="122"/>
      <c r="V285" s="123"/>
      <c r="W285" s="104"/>
      <c r="X285" s="83"/>
      <c r="Y285" s="61"/>
      <c r="Z285" s="62"/>
      <c r="AA285" s="63"/>
      <c r="AC285" s="18">
        <f t="shared" si="53"/>
        <v>0</v>
      </c>
      <c r="AD285" s="18">
        <f t="shared" si="54"/>
        <v>0</v>
      </c>
      <c r="AE285" s="18" t="str">
        <f t="shared" si="49"/>
        <v/>
      </c>
      <c r="AF285" s="18">
        <f t="shared" si="55"/>
        <v>0</v>
      </c>
      <c r="AG285" s="18">
        <f t="shared" si="56"/>
        <v>0</v>
      </c>
    </row>
    <row r="286" spans="1:33" ht="25.4" customHeight="1" x14ac:dyDescent="0.2">
      <c r="A286" s="25">
        <f t="shared" si="47"/>
        <v>275</v>
      </c>
      <c r="B286" s="43" t="str">
        <f t="shared" si="50"/>
        <v/>
      </c>
      <c r="C286" s="22"/>
      <c r="D286" s="24" t="str">
        <f t="shared" si="51"/>
        <v/>
      </c>
      <c r="E286" s="24" t="str">
        <f t="shared" si="52"/>
        <v/>
      </c>
      <c r="F286" s="120"/>
      <c r="G286" s="120"/>
      <c r="H286" s="23"/>
      <c r="I286" s="24" t="str">
        <f t="shared" si="48"/>
        <v/>
      </c>
      <c r="J286" s="24" t="str">
        <f t="shared" si="46"/>
        <v/>
      </c>
      <c r="K286" s="24" t="str">
        <f>IF(J286="","",VLOOKUP(J286,※編集不可※選択項目!H:I,2,0))</f>
        <v/>
      </c>
      <c r="L286" s="23"/>
      <c r="M286" s="23"/>
      <c r="N286" s="23"/>
      <c r="O286" s="23"/>
      <c r="P286" s="23"/>
      <c r="Q286" s="23"/>
      <c r="R286" s="23"/>
      <c r="S286" s="133"/>
      <c r="T286" s="96"/>
      <c r="U286" s="122"/>
      <c r="V286" s="123"/>
      <c r="W286" s="104"/>
      <c r="X286" s="83"/>
      <c r="Y286" s="61"/>
      <c r="Z286" s="62"/>
      <c r="AA286" s="63"/>
      <c r="AC286" s="18">
        <f t="shared" si="53"/>
        <v>0</v>
      </c>
      <c r="AD286" s="18">
        <f t="shared" si="54"/>
        <v>0</v>
      </c>
      <c r="AE286" s="18" t="str">
        <f t="shared" si="49"/>
        <v/>
      </c>
      <c r="AF286" s="18">
        <f t="shared" si="55"/>
        <v>0</v>
      </c>
      <c r="AG286" s="18">
        <f t="shared" si="56"/>
        <v>0</v>
      </c>
    </row>
    <row r="287" spans="1:33" ht="25.4" customHeight="1" x14ac:dyDescent="0.2">
      <c r="A287" s="25">
        <f t="shared" si="47"/>
        <v>276</v>
      </c>
      <c r="B287" s="43" t="str">
        <f t="shared" si="50"/>
        <v/>
      </c>
      <c r="C287" s="22"/>
      <c r="D287" s="24" t="str">
        <f t="shared" si="51"/>
        <v/>
      </c>
      <c r="E287" s="24" t="str">
        <f t="shared" si="52"/>
        <v/>
      </c>
      <c r="F287" s="120"/>
      <c r="G287" s="120"/>
      <c r="H287" s="23"/>
      <c r="I287" s="24" t="str">
        <f t="shared" si="48"/>
        <v/>
      </c>
      <c r="J287" s="24" t="str">
        <f t="shared" si="46"/>
        <v/>
      </c>
      <c r="K287" s="24" t="str">
        <f>IF(J287="","",VLOOKUP(J287,※編集不可※選択項目!H:I,2,0))</f>
        <v/>
      </c>
      <c r="L287" s="23"/>
      <c r="M287" s="23"/>
      <c r="N287" s="23"/>
      <c r="O287" s="23"/>
      <c r="P287" s="23"/>
      <c r="Q287" s="23"/>
      <c r="R287" s="23"/>
      <c r="S287" s="133"/>
      <c r="T287" s="96"/>
      <c r="U287" s="122"/>
      <c r="V287" s="123"/>
      <c r="W287" s="104"/>
      <c r="X287" s="83"/>
      <c r="Y287" s="61"/>
      <c r="Z287" s="62"/>
      <c r="AA287" s="63"/>
      <c r="AC287" s="18">
        <f t="shared" si="53"/>
        <v>0</v>
      </c>
      <c r="AD287" s="18">
        <f t="shared" si="54"/>
        <v>0</v>
      </c>
      <c r="AE287" s="18" t="str">
        <f t="shared" si="49"/>
        <v/>
      </c>
      <c r="AF287" s="18">
        <f t="shared" si="55"/>
        <v>0</v>
      </c>
      <c r="AG287" s="18">
        <f t="shared" si="56"/>
        <v>0</v>
      </c>
    </row>
    <row r="288" spans="1:33" ht="25.4" customHeight="1" x14ac:dyDescent="0.2">
      <c r="A288" s="25">
        <f t="shared" si="47"/>
        <v>277</v>
      </c>
      <c r="B288" s="43" t="str">
        <f t="shared" si="50"/>
        <v/>
      </c>
      <c r="C288" s="22"/>
      <c r="D288" s="24" t="str">
        <f t="shared" si="51"/>
        <v/>
      </c>
      <c r="E288" s="24" t="str">
        <f t="shared" si="52"/>
        <v/>
      </c>
      <c r="F288" s="120"/>
      <c r="G288" s="120"/>
      <c r="H288" s="23"/>
      <c r="I288" s="24" t="str">
        <f t="shared" si="48"/>
        <v/>
      </c>
      <c r="J288" s="24" t="str">
        <f t="shared" si="46"/>
        <v/>
      </c>
      <c r="K288" s="24" t="str">
        <f>IF(J288="","",VLOOKUP(J288,※編集不可※選択項目!H:I,2,0))</f>
        <v/>
      </c>
      <c r="L288" s="23"/>
      <c r="M288" s="23"/>
      <c r="N288" s="23"/>
      <c r="O288" s="23"/>
      <c r="P288" s="23"/>
      <c r="Q288" s="23"/>
      <c r="R288" s="23"/>
      <c r="S288" s="133"/>
      <c r="T288" s="96"/>
      <c r="U288" s="122"/>
      <c r="V288" s="123"/>
      <c r="W288" s="104"/>
      <c r="X288" s="83"/>
      <c r="Y288" s="61"/>
      <c r="Z288" s="62"/>
      <c r="AA288" s="63"/>
      <c r="AC288" s="18">
        <f t="shared" si="53"/>
        <v>0</v>
      </c>
      <c r="AD288" s="18">
        <f t="shared" si="54"/>
        <v>0</v>
      </c>
      <c r="AE288" s="18" t="str">
        <f t="shared" si="49"/>
        <v/>
      </c>
      <c r="AF288" s="18">
        <f t="shared" si="55"/>
        <v>0</v>
      </c>
      <c r="AG288" s="18">
        <f t="shared" si="56"/>
        <v>0</v>
      </c>
    </row>
    <row r="289" spans="1:33" ht="25.4" customHeight="1" x14ac:dyDescent="0.2">
      <c r="A289" s="25">
        <f t="shared" si="47"/>
        <v>278</v>
      </c>
      <c r="B289" s="43" t="str">
        <f t="shared" si="50"/>
        <v/>
      </c>
      <c r="C289" s="22"/>
      <c r="D289" s="24" t="str">
        <f t="shared" si="51"/>
        <v/>
      </c>
      <c r="E289" s="24" t="str">
        <f t="shared" si="52"/>
        <v/>
      </c>
      <c r="F289" s="120"/>
      <c r="G289" s="120"/>
      <c r="H289" s="23"/>
      <c r="I289" s="24" t="str">
        <f t="shared" si="48"/>
        <v/>
      </c>
      <c r="J289" s="24" t="str">
        <f t="shared" si="46"/>
        <v/>
      </c>
      <c r="K289" s="24" t="str">
        <f>IF(J289="","",VLOOKUP(J289,※編集不可※選択項目!H:I,2,0))</f>
        <v/>
      </c>
      <c r="L289" s="23"/>
      <c r="M289" s="23"/>
      <c r="N289" s="23"/>
      <c r="O289" s="23"/>
      <c r="P289" s="23"/>
      <c r="Q289" s="23"/>
      <c r="R289" s="23"/>
      <c r="S289" s="133"/>
      <c r="T289" s="96"/>
      <c r="U289" s="122"/>
      <c r="V289" s="123"/>
      <c r="W289" s="104"/>
      <c r="X289" s="83"/>
      <c r="Y289" s="61"/>
      <c r="Z289" s="62"/>
      <c r="AA289" s="63"/>
      <c r="AC289" s="18">
        <f t="shared" si="53"/>
        <v>0</v>
      </c>
      <c r="AD289" s="18">
        <f t="shared" si="54"/>
        <v>0</v>
      </c>
      <c r="AE289" s="18" t="str">
        <f t="shared" si="49"/>
        <v/>
      </c>
      <c r="AF289" s="18">
        <f t="shared" si="55"/>
        <v>0</v>
      </c>
      <c r="AG289" s="18">
        <f t="shared" si="56"/>
        <v>0</v>
      </c>
    </row>
    <row r="290" spans="1:33" ht="25.4" customHeight="1" x14ac:dyDescent="0.2">
      <c r="A290" s="25">
        <f t="shared" si="47"/>
        <v>279</v>
      </c>
      <c r="B290" s="43" t="str">
        <f t="shared" si="50"/>
        <v/>
      </c>
      <c r="C290" s="22"/>
      <c r="D290" s="24" t="str">
        <f t="shared" si="51"/>
        <v/>
      </c>
      <c r="E290" s="24" t="str">
        <f t="shared" si="52"/>
        <v/>
      </c>
      <c r="F290" s="120"/>
      <c r="G290" s="120"/>
      <c r="H290" s="23"/>
      <c r="I290" s="24" t="str">
        <f t="shared" si="48"/>
        <v/>
      </c>
      <c r="J290" s="24" t="str">
        <f t="shared" si="46"/>
        <v/>
      </c>
      <c r="K290" s="24" t="str">
        <f>IF(J290="","",VLOOKUP(J290,※編集不可※選択項目!H:I,2,0))</f>
        <v/>
      </c>
      <c r="L290" s="23"/>
      <c r="M290" s="23"/>
      <c r="N290" s="23"/>
      <c r="O290" s="23"/>
      <c r="P290" s="23"/>
      <c r="Q290" s="23"/>
      <c r="R290" s="23"/>
      <c r="S290" s="133"/>
      <c r="T290" s="96"/>
      <c r="U290" s="122"/>
      <c r="V290" s="123"/>
      <c r="W290" s="104"/>
      <c r="X290" s="83"/>
      <c r="Y290" s="61"/>
      <c r="Z290" s="62"/>
      <c r="AA290" s="63"/>
      <c r="AC290" s="18">
        <f t="shared" si="53"/>
        <v>0</v>
      </c>
      <c r="AD290" s="18">
        <f t="shared" si="54"/>
        <v>0</v>
      </c>
      <c r="AE290" s="18" t="str">
        <f t="shared" si="49"/>
        <v/>
      </c>
      <c r="AF290" s="18">
        <f t="shared" si="55"/>
        <v>0</v>
      </c>
      <c r="AG290" s="18">
        <f t="shared" si="56"/>
        <v>0</v>
      </c>
    </row>
    <row r="291" spans="1:33" ht="25.4" customHeight="1" x14ac:dyDescent="0.2">
      <c r="A291" s="25">
        <f t="shared" si="47"/>
        <v>280</v>
      </c>
      <c r="B291" s="43" t="str">
        <f t="shared" si="50"/>
        <v/>
      </c>
      <c r="C291" s="22"/>
      <c r="D291" s="24" t="str">
        <f t="shared" si="51"/>
        <v/>
      </c>
      <c r="E291" s="24" t="str">
        <f t="shared" si="52"/>
        <v/>
      </c>
      <c r="F291" s="120"/>
      <c r="G291" s="120"/>
      <c r="H291" s="23"/>
      <c r="I291" s="24" t="str">
        <f t="shared" si="48"/>
        <v/>
      </c>
      <c r="J291" s="24" t="str">
        <f t="shared" si="46"/>
        <v/>
      </c>
      <c r="K291" s="24" t="str">
        <f>IF(J291="","",VLOOKUP(J291,※編集不可※選択項目!H:I,2,0))</f>
        <v/>
      </c>
      <c r="L291" s="23"/>
      <c r="M291" s="23"/>
      <c r="N291" s="23"/>
      <c r="O291" s="23"/>
      <c r="P291" s="23"/>
      <c r="Q291" s="23"/>
      <c r="R291" s="23"/>
      <c r="S291" s="133"/>
      <c r="T291" s="96"/>
      <c r="U291" s="122"/>
      <c r="V291" s="123"/>
      <c r="W291" s="104"/>
      <c r="X291" s="83"/>
      <c r="Y291" s="61"/>
      <c r="Z291" s="62"/>
      <c r="AA291" s="63"/>
      <c r="AC291" s="18">
        <f t="shared" si="53"/>
        <v>0</v>
      </c>
      <c r="AD291" s="18">
        <f t="shared" si="54"/>
        <v>0</v>
      </c>
      <c r="AE291" s="18" t="str">
        <f t="shared" si="49"/>
        <v/>
      </c>
      <c r="AF291" s="18">
        <f t="shared" si="55"/>
        <v>0</v>
      </c>
      <c r="AG291" s="18">
        <f t="shared" si="56"/>
        <v>0</v>
      </c>
    </row>
    <row r="292" spans="1:33" ht="25.4" customHeight="1" x14ac:dyDescent="0.2">
      <c r="A292" s="25">
        <f t="shared" si="47"/>
        <v>281</v>
      </c>
      <c r="B292" s="43" t="str">
        <f t="shared" si="50"/>
        <v/>
      </c>
      <c r="C292" s="22"/>
      <c r="D292" s="24" t="str">
        <f t="shared" si="51"/>
        <v/>
      </c>
      <c r="E292" s="24" t="str">
        <f t="shared" si="52"/>
        <v/>
      </c>
      <c r="F292" s="120"/>
      <c r="G292" s="120"/>
      <c r="H292" s="23"/>
      <c r="I292" s="24" t="str">
        <f t="shared" si="48"/>
        <v/>
      </c>
      <c r="J292" s="24" t="str">
        <f t="shared" si="46"/>
        <v/>
      </c>
      <c r="K292" s="24" t="str">
        <f>IF(J292="","",VLOOKUP(J292,※編集不可※選択項目!H:I,2,0))</f>
        <v/>
      </c>
      <c r="L292" s="23"/>
      <c r="M292" s="23"/>
      <c r="N292" s="23"/>
      <c r="O292" s="23"/>
      <c r="P292" s="23"/>
      <c r="Q292" s="23"/>
      <c r="R292" s="23"/>
      <c r="S292" s="133"/>
      <c r="T292" s="96"/>
      <c r="U292" s="122"/>
      <c r="V292" s="123"/>
      <c r="W292" s="104"/>
      <c r="X292" s="83"/>
      <c r="Y292" s="61"/>
      <c r="Z292" s="62"/>
      <c r="AA292" s="63"/>
      <c r="AC292" s="18">
        <f t="shared" si="53"/>
        <v>0</v>
      </c>
      <c r="AD292" s="18">
        <f t="shared" si="54"/>
        <v>0</v>
      </c>
      <c r="AE292" s="18" t="str">
        <f t="shared" si="49"/>
        <v/>
      </c>
      <c r="AF292" s="18">
        <f t="shared" si="55"/>
        <v>0</v>
      </c>
      <c r="AG292" s="18">
        <f t="shared" si="56"/>
        <v>0</v>
      </c>
    </row>
    <row r="293" spans="1:33" ht="25.4" customHeight="1" x14ac:dyDescent="0.2">
      <c r="A293" s="25">
        <f t="shared" si="47"/>
        <v>282</v>
      </c>
      <c r="B293" s="43" t="str">
        <f t="shared" si="50"/>
        <v/>
      </c>
      <c r="C293" s="22"/>
      <c r="D293" s="24" t="str">
        <f t="shared" si="51"/>
        <v/>
      </c>
      <c r="E293" s="24" t="str">
        <f t="shared" si="52"/>
        <v/>
      </c>
      <c r="F293" s="120"/>
      <c r="G293" s="120"/>
      <c r="H293" s="23"/>
      <c r="I293" s="24" t="str">
        <f t="shared" si="48"/>
        <v/>
      </c>
      <c r="J293" s="24" t="str">
        <f t="shared" si="46"/>
        <v/>
      </c>
      <c r="K293" s="24" t="str">
        <f>IF(J293="","",VLOOKUP(J293,※編集不可※選択項目!H:I,2,0))</f>
        <v/>
      </c>
      <c r="L293" s="23"/>
      <c r="M293" s="23"/>
      <c r="N293" s="23"/>
      <c r="O293" s="23"/>
      <c r="P293" s="23"/>
      <c r="Q293" s="23"/>
      <c r="R293" s="23"/>
      <c r="S293" s="133"/>
      <c r="T293" s="96"/>
      <c r="U293" s="122"/>
      <c r="V293" s="123"/>
      <c r="W293" s="104"/>
      <c r="X293" s="83"/>
      <c r="Y293" s="61"/>
      <c r="Z293" s="62"/>
      <c r="AA293" s="63"/>
      <c r="AC293" s="18">
        <f t="shared" si="53"/>
        <v>0</v>
      </c>
      <c r="AD293" s="18">
        <f t="shared" si="54"/>
        <v>0</v>
      </c>
      <c r="AE293" s="18" t="str">
        <f t="shared" si="49"/>
        <v/>
      </c>
      <c r="AF293" s="18">
        <f t="shared" si="55"/>
        <v>0</v>
      </c>
      <c r="AG293" s="18">
        <f t="shared" si="56"/>
        <v>0</v>
      </c>
    </row>
    <row r="294" spans="1:33" ht="25.4" customHeight="1" x14ac:dyDescent="0.2">
      <c r="A294" s="25">
        <f t="shared" si="47"/>
        <v>283</v>
      </c>
      <c r="B294" s="43" t="str">
        <f t="shared" si="50"/>
        <v/>
      </c>
      <c r="C294" s="22"/>
      <c r="D294" s="24" t="str">
        <f t="shared" si="51"/>
        <v/>
      </c>
      <c r="E294" s="24" t="str">
        <f t="shared" si="52"/>
        <v/>
      </c>
      <c r="F294" s="120"/>
      <c r="G294" s="120"/>
      <c r="H294" s="23"/>
      <c r="I294" s="24" t="str">
        <f t="shared" si="48"/>
        <v/>
      </c>
      <c r="J294" s="24" t="str">
        <f t="shared" si="46"/>
        <v/>
      </c>
      <c r="K294" s="24" t="str">
        <f>IF(J294="","",VLOOKUP(J294,※編集不可※選択項目!H:I,2,0))</f>
        <v/>
      </c>
      <c r="L294" s="23"/>
      <c r="M294" s="23"/>
      <c r="N294" s="23"/>
      <c r="O294" s="23"/>
      <c r="P294" s="23"/>
      <c r="Q294" s="23"/>
      <c r="R294" s="23"/>
      <c r="S294" s="133"/>
      <c r="T294" s="96"/>
      <c r="U294" s="122"/>
      <c r="V294" s="123"/>
      <c r="W294" s="104"/>
      <c r="X294" s="83"/>
      <c r="Y294" s="61"/>
      <c r="Z294" s="62"/>
      <c r="AA294" s="63"/>
      <c r="AC294" s="18">
        <f t="shared" si="53"/>
        <v>0</v>
      </c>
      <c r="AD294" s="18">
        <f t="shared" si="54"/>
        <v>0</v>
      </c>
      <c r="AE294" s="18" t="str">
        <f t="shared" si="49"/>
        <v/>
      </c>
      <c r="AF294" s="18">
        <f t="shared" si="55"/>
        <v>0</v>
      </c>
      <c r="AG294" s="18">
        <f t="shared" si="56"/>
        <v>0</v>
      </c>
    </row>
    <row r="295" spans="1:33" ht="25.4" customHeight="1" x14ac:dyDescent="0.2">
      <c r="A295" s="25">
        <f t="shared" si="47"/>
        <v>284</v>
      </c>
      <c r="B295" s="43" t="str">
        <f t="shared" si="50"/>
        <v/>
      </c>
      <c r="C295" s="22"/>
      <c r="D295" s="24" t="str">
        <f t="shared" si="51"/>
        <v/>
      </c>
      <c r="E295" s="24" t="str">
        <f t="shared" si="52"/>
        <v/>
      </c>
      <c r="F295" s="120"/>
      <c r="G295" s="120"/>
      <c r="H295" s="23"/>
      <c r="I295" s="24" t="str">
        <f t="shared" si="48"/>
        <v/>
      </c>
      <c r="J295" s="24" t="str">
        <f t="shared" si="46"/>
        <v/>
      </c>
      <c r="K295" s="24" t="str">
        <f>IF(J295="","",VLOOKUP(J295,※編集不可※選択項目!H:I,2,0))</f>
        <v/>
      </c>
      <c r="L295" s="23"/>
      <c r="M295" s="23"/>
      <c r="N295" s="23"/>
      <c r="O295" s="23"/>
      <c r="P295" s="23"/>
      <c r="Q295" s="23"/>
      <c r="R295" s="23"/>
      <c r="S295" s="133"/>
      <c r="T295" s="96"/>
      <c r="U295" s="122"/>
      <c r="V295" s="123"/>
      <c r="W295" s="104"/>
      <c r="X295" s="83"/>
      <c r="Y295" s="61"/>
      <c r="Z295" s="62"/>
      <c r="AA295" s="63"/>
      <c r="AC295" s="18">
        <f t="shared" si="53"/>
        <v>0</v>
      </c>
      <c r="AD295" s="18">
        <f t="shared" si="54"/>
        <v>0</v>
      </c>
      <c r="AE295" s="18" t="str">
        <f t="shared" si="49"/>
        <v/>
      </c>
      <c r="AF295" s="18">
        <f t="shared" si="55"/>
        <v>0</v>
      </c>
      <c r="AG295" s="18">
        <f t="shared" si="56"/>
        <v>0</v>
      </c>
    </row>
    <row r="296" spans="1:33" ht="25.4" customHeight="1" x14ac:dyDescent="0.2">
      <c r="A296" s="25">
        <f t="shared" si="47"/>
        <v>285</v>
      </c>
      <c r="B296" s="43" t="str">
        <f t="shared" si="50"/>
        <v/>
      </c>
      <c r="C296" s="22"/>
      <c r="D296" s="24" t="str">
        <f t="shared" si="51"/>
        <v/>
      </c>
      <c r="E296" s="24" t="str">
        <f t="shared" si="52"/>
        <v/>
      </c>
      <c r="F296" s="120"/>
      <c r="G296" s="120"/>
      <c r="H296" s="23"/>
      <c r="I296" s="24" t="str">
        <f t="shared" si="48"/>
        <v/>
      </c>
      <c r="J296" s="24" t="str">
        <f t="shared" si="46"/>
        <v/>
      </c>
      <c r="K296" s="24" t="str">
        <f>IF(J296="","",VLOOKUP(J296,※編集不可※選択項目!H:I,2,0))</f>
        <v/>
      </c>
      <c r="L296" s="23"/>
      <c r="M296" s="23"/>
      <c r="N296" s="23"/>
      <c r="O296" s="23"/>
      <c r="P296" s="23"/>
      <c r="Q296" s="23"/>
      <c r="R296" s="23"/>
      <c r="S296" s="133"/>
      <c r="T296" s="96"/>
      <c r="U296" s="122"/>
      <c r="V296" s="123"/>
      <c r="W296" s="104"/>
      <c r="X296" s="83"/>
      <c r="Y296" s="61"/>
      <c r="Z296" s="62"/>
      <c r="AA296" s="63"/>
      <c r="AC296" s="18">
        <f t="shared" si="53"/>
        <v>0</v>
      </c>
      <c r="AD296" s="18">
        <f t="shared" si="54"/>
        <v>0</v>
      </c>
      <c r="AE296" s="18" t="str">
        <f t="shared" si="49"/>
        <v/>
      </c>
      <c r="AF296" s="18">
        <f t="shared" si="55"/>
        <v>0</v>
      </c>
      <c r="AG296" s="18">
        <f t="shared" si="56"/>
        <v>0</v>
      </c>
    </row>
    <row r="297" spans="1:33" ht="25.4" customHeight="1" x14ac:dyDescent="0.2">
      <c r="A297" s="25">
        <f t="shared" si="47"/>
        <v>286</v>
      </c>
      <c r="B297" s="43" t="str">
        <f t="shared" si="50"/>
        <v/>
      </c>
      <c r="C297" s="22"/>
      <c r="D297" s="24" t="str">
        <f t="shared" si="51"/>
        <v/>
      </c>
      <c r="E297" s="24" t="str">
        <f t="shared" si="52"/>
        <v/>
      </c>
      <c r="F297" s="120"/>
      <c r="G297" s="120"/>
      <c r="H297" s="23"/>
      <c r="I297" s="24" t="str">
        <f t="shared" si="48"/>
        <v/>
      </c>
      <c r="J297" s="24" t="str">
        <f t="shared" si="46"/>
        <v/>
      </c>
      <c r="K297" s="24" t="str">
        <f>IF(J297="","",VLOOKUP(J297,※編集不可※選択項目!H:I,2,0))</f>
        <v/>
      </c>
      <c r="L297" s="23"/>
      <c r="M297" s="23"/>
      <c r="N297" s="23"/>
      <c r="O297" s="23"/>
      <c r="P297" s="23"/>
      <c r="Q297" s="23"/>
      <c r="R297" s="23"/>
      <c r="S297" s="133"/>
      <c r="T297" s="96"/>
      <c r="U297" s="122"/>
      <c r="V297" s="123"/>
      <c r="W297" s="104"/>
      <c r="X297" s="83"/>
      <c r="Y297" s="61"/>
      <c r="Z297" s="62"/>
      <c r="AA297" s="63"/>
      <c r="AC297" s="18">
        <f t="shared" si="53"/>
        <v>0</v>
      </c>
      <c r="AD297" s="18">
        <f t="shared" si="54"/>
        <v>0</v>
      </c>
      <c r="AE297" s="18" t="str">
        <f t="shared" si="49"/>
        <v/>
      </c>
      <c r="AF297" s="18">
        <f t="shared" si="55"/>
        <v>0</v>
      </c>
      <c r="AG297" s="18">
        <f t="shared" si="56"/>
        <v>0</v>
      </c>
    </row>
    <row r="298" spans="1:33" ht="25.4" customHeight="1" x14ac:dyDescent="0.2">
      <c r="A298" s="25">
        <f t="shared" si="47"/>
        <v>287</v>
      </c>
      <c r="B298" s="43" t="str">
        <f t="shared" si="50"/>
        <v/>
      </c>
      <c r="C298" s="22"/>
      <c r="D298" s="24" t="str">
        <f t="shared" si="51"/>
        <v/>
      </c>
      <c r="E298" s="24" t="str">
        <f t="shared" si="52"/>
        <v/>
      </c>
      <c r="F298" s="120"/>
      <c r="G298" s="120"/>
      <c r="H298" s="23"/>
      <c r="I298" s="24" t="str">
        <f t="shared" si="48"/>
        <v/>
      </c>
      <c r="J298" s="24" t="str">
        <f t="shared" si="46"/>
        <v/>
      </c>
      <c r="K298" s="24" t="str">
        <f>IF(J298="","",VLOOKUP(J298,※編集不可※選択項目!H:I,2,0))</f>
        <v/>
      </c>
      <c r="L298" s="23"/>
      <c r="M298" s="23"/>
      <c r="N298" s="23"/>
      <c r="O298" s="23"/>
      <c r="P298" s="23"/>
      <c r="Q298" s="23"/>
      <c r="R298" s="23"/>
      <c r="S298" s="133"/>
      <c r="T298" s="96"/>
      <c r="U298" s="122"/>
      <c r="V298" s="123"/>
      <c r="W298" s="104"/>
      <c r="X298" s="83"/>
      <c r="Y298" s="61"/>
      <c r="Z298" s="62"/>
      <c r="AA298" s="63"/>
      <c r="AC298" s="18">
        <f t="shared" si="53"/>
        <v>0</v>
      </c>
      <c r="AD298" s="18">
        <f t="shared" si="54"/>
        <v>0</v>
      </c>
      <c r="AE298" s="18" t="str">
        <f t="shared" si="49"/>
        <v/>
      </c>
      <c r="AF298" s="18">
        <f t="shared" si="55"/>
        <v>0</v>
      </c>
      <c r="AG298" s="18">
        <f t="shared" si="56"/>
        <v>0</v>
      </c>
    </row>
    <row r="299" spans="1:33" ht="25.4" customHeight="1" x14ac:dyDescent="0.2">
      <c r="A299" s="25">
        <f t="shared" si="47"/>
        <v>288</v>
      </c>
      <c r="B299" s="43" t="str">
        <f t="shared" si="50"/>
        <v/>
      </c>
      <c r="C299" s="22"/>
      <c r="D299" s="24" t="str">
        <f t="shared" si="51"/>
        <v/>
      </c>
      <c r="E299" s="24" t="str">
        <f t="shared" si="52"/>
        <v/>
      </c>
      <c r="F299" s="120"/>
      <c r="G299" s="120"/>
      <c r="H299" s="23"/>
      <c r="I299" s="24" t="str">
        <f t="shared" si="48"/>
        <v/>
      </c>
      <c r="J299" s="24" t="str">
        <f t="shared" si="46"/>
        <v/>
      </c>
      <c r="K299" s="24" t="str">
        <f>IF(J299="","",VLOOKUP(J299,※編集不可※選択項目!H:I,2,0))</f>
        <v/>
      </c>
      <c r="L299" s="23"/>
      <c r="M299" s="23"/>
      <c r="N299" s="23"/>
      <c r="O299" s="23"/>
      <c r="P299" s="23"/>
      <c r="Q299" s="23"/>
      <c r="R299" s="23"/>
      <c r="S299" s="133"/>
      <c r="T299" s="96"/>
      <c r="U299" s="122"/>
      <c r="V299" s="123"/>
      <c r="W299" s="104"/>
      <c r="X299" s="83"/>
      <c r="Y299" s="61"/>
      <c r="Z299" s="62"/>
      <c r="AA299" s="63"/>
      <c r="AC299" s="18">
        <f t="shared" si="53"/>
        <v>0</v>
      </c>
      <c r="AD299" s="18">
        <f t="shared" si="54"/>
        <v>0</v>
      </c>
      <c r="AE299" s="18" t="str">
        <f t="shared" si="49"/>
        <v/>
      </c>
      <c r="AF299" s="18">
        <f t="shared" si="55"/>
        <v>0</v>
      </c>
      <c r="AG299" s="18">
        <f t="shared" si="56"/>
        <v>0</v>
      </c>
    </row>
    <row r="300" spans="1:33" ht="25.4" customHeight="1" x14ac:dyDescent="0.2">
      <c r="A300" s="25">
        <f t="shared" si="47"/>
        <v>289</v>
      </c>
      <c r="B300" s="43" t="str">
        <f t="shared" si="50"/>
        <v/>
      </c>
      <c r="C300" s="22"/>
      <c r="D300" s="24" t="str">
        <f t="shared" si="51"/>
        <v/>
      </c>
      <c r="E300" s="24" t="str">
        <f t="shared" si="52"/>
        <v/>
      </c>
      <c r="F300" s="120"/>
      <c r="G300" s="120"/>
      <c r="H300" s="23"/>
      <c r="I300" s="24" t="str">
        <f t="shared" si="48"/>
        <v/>
      </c>
      <c r="J300" s="24" t="str">
        <f t="shared" si="46"/>
        <v/>
      </c>
      <c r="K300" s="24" t="str">
        <f>IF(J300="","",VLOOKUP(J300,※編集不可※選択項目!H:I,2,0))</f>
        <v/>
      </c>
      <c r="L300" s="23"/>
      <c r="M300" s="23"/>
      <c r="N300" s="23"/>
      <c r="O300" s="23"/>
      <c r="P300" s="23"/>
      <c r="Q300" s="23"/>
      <c r="R300" s="23"/>
      <c r="S300" s="133"/>
      <c r="T300" s="96"/>
      <c r="U300" s="122"/>
      <c r="V300" s="123"/>
      <c r="W300" s="104"/>
      <c r="X300" s="83"/>
      <c r="Y300" s="61"/>
      <c r="Z300" s="62"/>
      <c r="AA300" s="63"/>
      <c r="AC300" s="18">
        <f t="shared" si="53"/>
        <v>0</v>
      </c>
      <c r="AD300" s="18">
        <f t="shared" si="54"/>
        <v>0</v>
      </c>
      <c r="AE300" s="18" t="str">
        <f t="shared" si="49"/>
        <v/>
      </c>
      <c r="AF300" s="18">
        <f t="shared" si="55"/>
        <v>0</v>
      </c>
      <c r="AG300" s="18">
        <f t="shared" si="56"/>
        <v>0</v>
      </c>
    </row>
    <row r="301" spans="1:33" ht="25.4" customHeight="1" x14ac:dyDescent="0.2">
      <c r="A301" s="25">
        <f t="shared" si="47"/>
        <v>290</v>
      </c>
      <c r="B301" s="43" t="str">
        <f t="shared" si="50"/>
        <v/>
      </c>
      <c r="C301" s="22"/>
      <c r="D301" s="24" t="str">
        <f t="shared" si="51"/>
        <v/>
      </c>
      <c r="E301" s="24" t="str">
        <f t="shared" si="52"/>
        <v/>
      </c>
      <c r="F301" s="120"/>
      <c r="G301" s="120"/>
      <c r="H301" s="23"/>
      <c r="I301" s="24" t="str">
        <f t="shared" si="48"/>
        <v/>
      </c>
      <c r="J301" s="24" t="str">
        <f t="shared" si="46"/>
        <v/>
      </c>
      <c r="K301" s="24" t="str">
        <f>IF(J301="","",VLOOKUP(J301,※編集不可※選択項目!H:I,2,0))</f>
        <v/>
      </c>
      <c r="L301" s="23"/>
      <c r="M301" s="23"/>
      <c r="N301" s="23"/>
      <c r="O301" s="23"/>
      <c r="P301" s="23"/>
      <c r="Q301" s="23"/>
      <c r="R301" s="23"/>
      <c r="S301" s="133"/>
      <c r="T301" s="96"/>
      <c r="U301" s="122"/>
      <c r="V301" s="123"/>
      <c r="W301" s="104"/>
      <c r="X301" s="83"/>
      <c r="Y301" s="61"/>
      <c r="Z301" s="62"/>
      <c r="AA301" s="63"/>
      <c r="AC301" s="18">
        <f t="shared" si="53"/>
        <v>0</v>
      </c>
      <c r="AD301" s="18">
        <f t="shared" si="54"/>
        <v>0</v>
      </c>
      <c r="AE301" s="18" t="str">
        <f t="shared" si="49"/>
        <v/>
      </c>
      <c r="AF301" s="18">
        <f t="shared" si="55"/>
        <v>0</v>
      </c>
      <c r="AG301" s="18">
        <f t="shared" si="56"/>
        <v>0</v>
      </c>
    </row>
    <row r="302" spans="1:33" ht="25.4" customHeight="1" x14ac:dyDescent="0.2">
      <c r="A302" s="25">
        <f t="shared" si="47"/>
        <v>291</v>
      </c>
      <c r="B302" s="43" t="str">
        <f t="shared" si="50"/>
        <v/>
      </c>
      <c r="C302" s="22"/>
      <c r="D302" s="24" t="str">
        <f t="shared" si="51"/>
        <v/>
      </c>
      <c r="E302" s="24" t="str">
        <f t="shared" si="52"/>
        <v/>
      </c>
      <c r="F302" s="120"/>
      <c r="G302" s="120"/>
      <c r="H302" s="23"/>
      <c r="I302" s="24" t="str">
        <f t="shared" si="48"/>
        <v/>
      </c>
      <c r="J302" s="24" t="str">
        <f t="shared" si="46"/>
        <v/>
      </c>
      <c r="K302" s="24" t="str">
        <f>IF(J302="","",VLOOKUP(J302,※編集不可※選択項目!H:I,2,0))</f>
        <v/>
      </c>
      <c r="L302" s="23"/>
      <c r="M302" s="23"/>
      <c r="N302" s="23"/>
      <c r="O302" s="23"/>
      <c r="P302" s="23"/>
      <c r="Q302" s="23"/>
      <c r="R302" s="23"/>
      <c r="S302" s="133"/>
      <c r="T302" s="96"/>
      <c r="U302" s="122"/>
      <c r="V302" s="123"/>
      <c r="W302" s="104"/>
      <c r="X302" s="83"/>
      <c r="Y302" s="61"/>
      <c r="Z302" s="62"/>
      <c r="AA302" s="63"/>
      <c r="AC302" s="18">
        <f t="shared" si="53"/>
        <v>0</v>
      </c>
      <c r="AD302" s="18">
        <f t="shared" si="54"/>
        <v>0</v>
      </c>
      <c r="AE302" s="18" t="str">
        <f t="shared" si="49"/>
        <v/>
      </c>
      <c r="AF302" s="18">
        <f t="shared" si="55"/>
        <v>0</v>
      </c>
      <c r="AG302" s="18">
        <f t="shared" si="56"/>
        <v>0</v>
      </c>
    </row>
    <row r="303" spans="1:33" ht="25.4" customHeight="1" x14ac:dyDescent="0.2">
      <c r="A303" s="25">
        <f t="shared" si="47"/>
        <v>292</v>
      </c>
      <c r="B303" s="43" t="str">
        <f t="shared" si="50"/>
        <v/>
      </c>
      <c r="C303" s="22"/>
      <c r="D303" s="24" t="str">
        <f t="shared" si="51"/>
        <v/>
      </c>
      <c r="E303" s="24" t="str">
        <f t="shared" si="52"/>
        <v/>
      </c>
      <c r="F303" s="120"/>
      <c r="G303" s="120"/>
      <c r="H303" s="23"/>
      <c r="I303" s="24" t="str">
        <f t="shared" si="48"/>
        <v/>
      </c>
      <c r="J303" s="24" t="str">
        <f t="shared" si="46"/>
        <v/>
      </c>
      <c r="K303" s="24" t="str">
        <f>IF(J303="","",VLOOKUP(J303,※編集不可※選択項目!H:I,2,0))</f>
        <v/>
      </c>
      <c r="L303" s="23"/>
      <c r="M303" s="23"/>
      <c r="N303" s="23"/>
      <c r="O303" s="23"/>
      <c r="P303" s="23"/>
      <c r="Q303" s="23"/>
      <c r="R303" s="23"/>
      <c r="S303" s="133"/>
      <c r="T303" s="96"/>
      <c r="U303" s="122"/>
      <c r="V303" s="123"/>
      <c r="W303" s="104"/>
      <c r="X303" s="83"/>
      <c r="Y303" s="61"/>
      <c r="Z303" s="62"/>
      <c r="AA303" s="63"/>
      <c r="AC303" s="18">
        <f t="shared" si="53"/>
        <v>0</v>
      </c>
      <c r="AD303" s="18">
        <f t="shared" si="54"/>
        <v>0</v>
      </c>
      <c r="AE303" s="18" t="str">
        <f t="shared" si="49"/>
        <v/>
      </c>
      <c r="AF303" s="18">
        <f t="shared" si="55"/>
        <v>0</v>
      </c>
      <c r="AG303" s="18">
        <f t="shared" si="56"/>
        <v>0</v>
      </c>
    </row>
    <row r="304" spans="1:33" ht="25.4" customHeight="1" x14ac:dyDescent="0.2">
      <c r="A304" s="25">
        <f t="shared" si="47"/>
        <v>293</v>
      </c>
      <c r="B304" s="43" t="str">
        <f t="shared" si="50"/>
        <v/>
      </c>
      <c r="C304" s="22"/>
      <c r="D304" s="24" t="str">
        <f t="shared" si="51"/>
        <v/>
      </c>
      <c r="E304" s="24" t="str">
        <f t="shared" si="52"/>
        <v/>
      </c>
      <c r="F304" s="120"/>
      <c r="G304" s="120"/>
      <c r="H304" s="23"/>
      <c r="I304" s="24" t="str">
        <f t="shared" si="48"/>
        <v/>
      </c>
      <c r="J304" s="24" t="str">
        <f t="shared" si="46"/>
        <v/>
      </c>
      <c r="K304" s="24" t="str">
        <f>IF(J304="","",VLOOKUP(J304,※編集不可※選択項目!H:I,2,0))</f>
        <v/>
      </c>
      <c r="L304" s="23"/>
      <c r="M304" s="23"/>
      <c r="N304" s="23"/>
      <c r="O304" s="23"/>
      <c r="P304" s="23"/>
      <c r="Q304" s="23"/>
      <c r="R304" s="23"/>
      <c r="S304" s="133"/>
      <c r="T304" s="96"/>
      <c r="U304" s="122"/>
      <c r="V304" s="123"/>
      <c r="W304" s="104"/>
      <c r="X304" s="83"/>
      <c r="Y304" s="61"/>
      <c r="Z304" s="62"/>
      <c r="AA304" s="63"/>
      <c r="AC304" s="18">
        <f t="shared" si="53"/>
        <v>0</v>
      </c>
      <c r="AD304" s="18">
        <f t="shared" si="54"/>
        <v>0</v>
      </c>
      <c r="AE304" s="18" t="str">
        <f t="shared" si="49"/>
        <v/>
      </c>
      <c r="AF304" s="18">
        <f t="shared" si="55"/>
        <v>0</v>
      </c>
      <c r="AG304" s="18">
        <f t="shared" si="56"/>
        <v>0</v>
      </c>
    </row>
    <row r="305" spans="1:33" ht="25.4" customHeight="1" x14ac:dyDescent="0.2">
      <c r="A305" s="25">
        <f t="shared" si="47"/>
        <v>294</v>
      </c>
      <c r="B305" s="43" t="str">
        <f t="shared" si="50"/>
        <v/>
      </c>
      <c r="C305" s="22"/>
      <c r="D305" s="24" t="str">
        <f t="shared" si="51"/>
        <v/>
      </c>
      <c r="E305" s="24" t="str">
        <f t="shared" si="52"/>
        <v/>
      </c>
      <c r="F305" s="120"/>
      <c r="G305" s="120"/>
      <c r="H305" s="23"/>
      <c r="I305" s="24" t="str">
        <f t="shared" si="48"/>
        <v/>
      </c>
      <c r="J305" s="24" t="str">
        <f t="shared" si="46"/>
        <v/>
      </c>
      <c r="K305" s="24" t="str">
        <f>IF(J305="","",VLOOKUP(J305,※編集不可※選択項目!H:I,2,0))</f>
        <v/>
      </c>
      <c r="L305" s="23"/>
      <c r="M305" s="23"/>
      <c r="N305" s="23"/>
      <c r="O305" s="23"/>
      <c r="P305" s="23"/>
      <c r="Q305" s="23"/>
      <c r="R305" s="23"/>
      <c r="S305" s="133"/>
      <c r="T305" s="96"/>
      <c r="U305" s="122"/>
      <c r="V305" s="123"/>
      <c r="W305" s="104"/>
      <c r="X305" s="83"/>
      <c r="Y305" s="61"/>
      <c r="Z305" s="62"/>
      <c r="AA305" s="63"/>
      <c r="AC305" s="18">
        <f t="shared" si="53"/>
        <v>0</v>
      </c>
      <c r="AD305" s="18">
        <f t="shared" si="54"/>
        <v>0</v>
      </c>
      <c r="AE305" s="18" t="str">
        <f t="shared" si="49"/>
        <v/>
      </c>
      <c r="AF305" s="18">
        <f t="shared" si="55"/>
        <v>0</v>
      </c>
      <c r="AG305" s="18">
        <f t="shared" si="56"/>
        <v>0</v>
      </c>
    </row>
    <row r="306" spans="1:33" ht="25.4" customHeight="1" x14ac:dyDescent="0.2">
      <c r="A306" s="25">
        <f t="shared" si="47"/>
        <v>295</v>
      </c>
      <c r="B306" s="43" t="str">
        <f t="shared" si="50"/>
        <v/>
      </c>
      <c r="C306" s="22"/>
      <c r="D306" s="24" t="str">
        <f t="shared" si="51"/>
        <v/>
      </c>
      <c r="E306" s="24" t="str">
        <f t="shared" si="52"/>
        <v/>
      </c>
      <c r="F306" s="120"/>
      <c r="G306" s="120"/>
      <c r="H306" s="23"/>
      <c r="I306" s="24" t="str">
        <f t="shared" si="48"/>
        <v/>
      </c>
      <c r="J306" s="24" t="str">
        <f t="shared" si="46"/>
        <v/>
      </c>
      <c r="K306" s="24" t="str">
        <f>IF(J306="","",VLOOKUP(J306,※編集不可※選択項目!H:I,2,0))</f>
        <v/>
      </c>
      <c r="L306" s="23"/>
      <c r="M306" s="23"/>
      <c r="N306" s="23"/>
      <c r="O306" s="23"/>
      <c r="P306" s="23"/>
      <c r="Q306" s="23"/>
      <c r="R306" s="23"/>
      <c r="S306" s="133"/>
      <c r="T306" s="96"/>
      <c r="U306" s="122"/>
      <c r="V306" s="123"/>
      <c r="W306" s="104"/>
      <c r="X306" s="83"/>
      <c r="Y306" s="61"/>
      <c r="Z306" s="62"/>
      <c r="AA306" s="63"/>
      <c r="AC306" s="18">
        <f t="shared" si="53"/>
        <v>0</v>
      </c>
      <c r="AD306" s="18">
        <f t="shared" si="54"/>
        <v>0</v>
      </c>
      <c r="AE306" s="18" t="str">
        <f t="shared" si="49"/>
        <v/>
      </c>
      <c r="AF306" s="18">
        <f t="shared" si="55"/>
        <v>0</v>
      </c>
      <c r="AG306" s="18">
        <f t="shared" si="56"/>
        <v>0</v>
      </c>
    </row>
    <row r="307" spans="1:33" ht="25.4" customHeight="1" x14ac:dyDescent="0.2">
      <c r="A307" s="25">
        <f t="shared" si="47"/>
        <v>296</v>
      </c>
      <c r="B307" s="43" t="str">
        <f t="shared" si="50"/>
        <v/>
      </c>
      <c r="C307" s="22"/>
      <c r="D307" s="24" t="str">
        <f t="shared" si="51"/>
        <v/>
      </c>
      <c r="E307" s="24" t="str">
        <f t="shared" si="52"/>
        <v/>
      </c>
      <c r="F307" s="120"/>
      <c r="G307" s="120"/>
      <c r="H307" s="23"/>
      <c r="I307" s="24" t="str">
        <f t="shared" si="48"/>
        <v/>
      </c>
      <c r="J307" s="24" t="str">
        <f t="shared" si="46"/>
        <v/>
      </c>
      <c r="K307" s="24" t="str">
        <f>IF(J307="","",VLOOKUP(J307,※編集不可※選択項目!H:I,2,0))</f>
        <v/>
      </c>
      <c r="L307" s="23"/>
      <c r="M307" s="23"/>
      <c r="N307" s="23"/>
      <c r="O307" s="23"/>
      <c r="P307" s="23"/>
      <c r="Q307" s="23"/>
      <c r="R307" s="23"/>
      <c r="S307" s="133"/>
      <c r="T307" s="96"/>
      <c r="U307" s="122"/>
      <c r="V307" s="123"/>
      <c r="W307" s="104"/>
      <c r="X307" s="83"/>
      <c r="Y307" s="61"/>
      <c r="Z307" s="62"/>
      <c r="AA307" s="63"/>
      <c r="AC307" s="18">
        <f t="shared" si="53"/>
        <v>0</v>
      </c>
      <c r="AD307" s="18">
        <f t="shared" si="54"/>
        <v>0</v>
      </c>
      <c r="AE307" s="18" t="str">
        <f t="shared" si="49"/>
        <v/>
      </c>
      <c r="AF307" s="18">
        <f t="shared" si="55"/>
        <v>0</v>
      </c>
      <c r="AG307" s="18">
        <f t="shared" si="56"/>
        <v>0</v>
      </c>
    </row>
    <row r="308" spans="1:33" ht="25.4" customHeight="1" x14ac:dyDescent="0.2">
      <c r="A308" s="25">
        <f t="shared" si="47"/>
        <v>297</v>
      </c>
      <c r="B308" s="43" t="str">
        <f t="shared" si="50"/>
        <v/>
      </c>
      <c r="C308" s="22"/>
      <c r="D308" s="24" t="str">
        <f t="shared" si="51"/>
        <v/>
      </c>
      <c r="E308" s="24" t="str">
        <f t="shared" si="52"/>
        <v/>
      </c>
      <c r="F308" s="120"/>
      <c r="G308" s="120"/>
      <c r="H308" s="23"/>
      <c r="I308" s="24" t="str">
        <f t="shared" si="48"/>
        <v/>
      </c>
      <c r="J308" s="24" t="str">
        <f t="shared" si="46"/>
        <v/>
      </c>
      <c r="K308" s="24" t="str">
        <f>IF(J308="","",VLOOKUP(J308,※編集不可※選択項目!H:I,2,0))</f>
        <v/>
      </c>
      <c r="L308" s="23"/>
      <c r="M308" s="23"/>
      <c r="N308" s="23"/>
      <c r="O308" s="23"/>
      <c r="P308" s="23"/>
      <c r="Q308" s="23"/>
      <c r="R308" s="23"/>
      <c r="S308" s="133"/>
      <c r="T308" s="96"/>
      <c r="U308" s="122"/>
      <c r="V308" s="123"/>
      <c r="W308" s="104"/>
      <c r="X308" s="83"/>
      <c r="Y308" s="61"/>
      <c r="Z308" s="62"/>
      <c r="AA308" s="63"/>
      <c r="AC308" s="18">
        <f t="shared" si="53"/>
        <v>0</v>
      </c>
      <c r="AD308" s="18">
        <f t="shared" si="54"/>
        <v>0</v>
      </c>
      <c r="AE308" s="18" t="str">
        <f t="shared" si="49"/>
        <v/>
      </c>
      <c r="AF308" s="18">
        <f t="shared" si="55"/>
        <v>0</v>
      </c>
      <c r="AG308" s="18">
        <f t="shared" si="56"/>
        <v>0</v>
      </c>
    </row>
    <row r="309" spans="1:33" ht="25.4" customHeight="1" x14ac:dyDescent="0.2">
      <c r="A309" s="25">
        <f t="shared" si="47"/>
        <v>298</v>
      </c>
      <c r="B309" s="43" t="str">
        <f t="shared" si="50"/>
        <v/>
      </c>
      <c r="C309" s="22"/>
      <c r="D309" s="24" t="str">
        <f t="shared" si="51"/>
        <v/>
      </c>
      <c r="E309" s="24" t="str">
        <f t="shared" si="52"/>
        <v/>
      </c>
      <c r="F309" s="120"/>
      <c r="G309" s="120"/>
      <c r="H309" s="23"/>
      <c r="I309" s="24" t="str">
        <f t="shared" si="48"/>
        <v/>
      </c>
      <c r="J309" s="24" t="str">
        <f t="shared" si="46"/>
        <v/>
      </c>
      <c r="K309" s="24" t="str">
        <f>IF(J309="","",VLOOKUP(J309,※編集不可※選択項目!H:I,2,0))</f>
        <v/>
      </c>
      <c r="L309" s="23"/>
      <c r="M309" s="23"/>
      <c r="N309" s="23"/>
      <c r="O309" s="23"/>
      <c r="P309" s="23"/>
      <c r="Q309" s="23"/>
      <c r="R309" s="23"/>
      <c r="S309" s="133"/>
      <c r="T309" s="96"/>
      <c r="U309" s="122"/>
      <c r="V309" s="123"/>
      <c r="W309" s="104"/>
      <c r="X309" s="83"/>
      <c r="Y309" s="61"/>
      <c r="Z309" s="62"/>
      <c r="AA309" s="63"/>
      <c r="AC309" s="18">
        <f t="shared" si="53"/>
        <v>0</v>
      </c>
      <c r="AD309" s="18">
        <f t="shared" si="54"/>
        <v>0</v>
      </c>
      <c r="AE309" s="18" t="str">
        <f t="shared" si="49"/>
        <v/>
      </c>
      <c r="AF309" s="18">
        <f t="shared" si="55"/>
        <v>0</v>
      </c>
      <c r="AG309" s="18">
        <f t="shared" si="56"/>
        <v>0</v>
      </c>
    </row>
    <row r="310" spans="1:33" ht="25.4" customHeight="1" x14ac:dyDescent="0.2">
      <c r="A310" s="25">
        <f t="shared" si="47"/>
        <v>299</v>
      </c>
      <c r="B310" s="43" t="str">
        <f t="shared" si="50"/>
        <v/>
      </c>
      <c r="C310" s="22"/>
      <c r="D310" s="24" t="str">
        <f t="shared" si="51"/>
        <v/>
      </c>
      <c r="E310" s="24" t="str">
        <f t="shared" si="52"/>
        <v/>
      </c>
      <c r="F310" s="120"/>
      <c r="G310" s="120"/>
      <c r="H310" s="23"/>
      <c r="I310" s="24" t="str">
        <f t="shared" si="48"/>
        <v/>
      </c>
      <c r="J310" s="24" t="str">
        <f t="shared" si="46"/>
        <v/>
      </c>
      <c r="K310" s="24" t="str">
        <f>IF(J310="","",VLOOKUP(J310,※編集不可※選択項目!H:I,2,0))</f>
        <v/>
      </c>
      <c r="L310" s="23"/>
      <c r="M310" s="23"/>
      <c r="N310" s="23"/>
      <c r="O310" s="23"/>
      <c r="P310" s="23"/>
      <c r="Q310" s="23"/>
      <c r="R310" s="23"/>
      <c r="S310" s="133"/>
      <c r="T310" s="96"/>
      <c r="U310" s="122"/>
      <c r="V310" s="123"/>
      <c r="W310" s="104"/>
      <c r="X310" s="83"/>
      <c r="Y310" s="61"/>
      <c r="Z310" s="62"/>
      <c r="AA310" s="63"/>
      <c r="AC310" s="18">
        <f t="shared" si="53"/>
        <v>0</v>
      </c>
      <c r="AD310" s="18">
        <f t="shared" si="54"/>
        <v>0</v>
      </c>
      <c r="AE310" s="18" t="str">
        <f t="shared" si="49"/>
        <v/>
      </c>
      <c r="AF310" s="18">
        <f t="shared" si="55"/>
        <v>0</v>
      </c>
      <c r="AG310" s="18">
        <f t="shared" si="56"/>
        <v>0</v>
      </c>
    </row>
    <row r="311" spans="1:33" ht="25.4" customHeight="1" thickBot="1" x14ac:dyDescent="0.25">
      <c r="A311" s="52">
        <f t="shared" si="47"/>
        <v>300</v>
      </c>
      <c r="B311" s="85" t="str">
        <f t="shared" si="50"/>
        <v/>
      </c>
      <c r="C311" s="53"/>
      <c r="D311" s="54" t="str">
        <f t="shared" si="51"/>
        <v/>
      </c>
      <c r="E311" s="54" t="str">
        <f t="shared" si="52"/>
        <v/>
      </c>
      <c r="F311" s="121"/>
      <c r="G311" s="121"/>
      <c r="H311" s="55"/>
      <c r="I311" s="54" t="str">
        <f t="shared" si="48"/>
        <v/>
      </c>
      <c r="J311" s="54" t="str">
        <f t="shared" si="46"/>
        <v/>
      </c>
      <c r="K311" s="54" t="str">
        <f>IF(J311="","",VLOOKUP(J311,※編集不可※選択項目!H:I,2,0))</f>
        <v/>
      </c>
      <c r="L311" s="55"/>
      <c r="M311" s="55"/>
      <c r="N311" s="55"/>
      <c r="O311" s="55"/>
      <c r="P311" s="55"/>
      <c r="Q311" s="55"/>
      <c r="R311" s="55"/>
      <c r="S311" s="134"/>
      <c r="T311" s="97"/>
      <c r="U311" s="124"/>
      <c r="V311" s="125"/>
      <c r="W311" s="105"/>
      <c r="X311" s="84"/>
      <c r="Y311" s="61"/>
      <c r="Z311" s="62"/>
      <c r="AA311" s="63"/>
      <c r="AC311" s="18">
        <f t="shared" si="53"/>
        <v>0</v>
      </c>
      <c r="AD311" s="18">
        <f t="shared" si="54"/>
        <v>0</v>
      </c>
      <c r="AE311" s="18" t="str">
        <f t="shared" si="49"/>
        <v/>
      </c>
      <c r="AF311" s="18">
        <f>IF(AE311="",0,COUNTIF($AE$12:$AE$311,AE311))</f>
        <v>0</v>
      </c>
      <c r="AG311" s="18">
        <f t="shared" si="56"/>
        <v>0</v>
      </c>
    </row>
    <row r="312" spans="1:33" x14ac:dyDescent="0.2">
      <c r="AE312" s="18"/>
    </row>
    <row r="313" spans="1:33" x14ac:dyDescent="0.2">
      <c r="Y313" s="112">
        <f>COUNTA(Y12:Y311)</f>
        <v>0</v>
      </c>
      <c r="AC313" s="90">
        <f>SUM(AC10,AC12:AC311)</f>
        <v>0</v>
      </c>
      <c r="AD313" s="90">
        <f>SUM(AD12:AD311)</f>
        <v>0</v>
      </c>
      <c r="AE313" s="56"/>
      <c r="AF313" s="90">
        <f>IF(COUNTIF(AF12:AF311,"&gt;1"),2,1)</f>
        <v>1</v>
      </c>
      <c r="AG313" s="90">
        <f>SUM(AG12:AG311)</f>
        <v>0</v>
      </c>
    </row>
    <row r="314" spans="1:33" x14ac:dyDescent="0.2">
      <c r="AD314" s="90">
        <f>SUM(AC313:AD313)</f>
        <v>0</v>
      </c>
    </row>
  </sheetData>
  <sheetProtection algorithmName="SHA-512" hashValue="2iZv4Lc2SJ/eYmMZ2L3SDAOaSyCC9ZtSzT8t38uu5q9+fMPVpDYUp9eVZ+7/FmbbfDQo2dNiSDrc83QZJcIvig==" saltValue="sW/Yv22lTegCeXiwH5VF5w==" spinCount="100000" sheet="1" objects="1" scenarios="1" autoFilter="0"/>
  <autoFilter ref="A10:AA310" xr:uid="{00000000-0009-0000-0000-000003000000}"/>
  <mergeCells count="34">
    <mergeCell ref="A1:G1"/>
    <mergeCell ref="K1:N1"/>
    <mergeCell ref="A2:B2"/>
    <mergeCell ref="C2:D2"/>
    <mergeCell ref="F2:G2"/>
    <mergeCell ref="L2:N2"/>
    <mergeCell ref="A9:A10"/>
    <mergeCell ref="B9:B10"/>
    <mergeCell ref="C9:C10"/>
    <mergeCell ref="D9:D10"/>
    <mergeCell ref="E9:E10"/>
    <mergeCell ref="A3:E4"/>
    <mergeCell ref="L3:N3"/>
    <mergeCell ref="L4:N4"/>
    <mergeCell ref="N6:O6"/>
    <mergeCell ref="Q6:R6"/>
    <mergeCell ref="F9:F10"/>
    <mergeCell ref="G9:G10"/>
    <mergeCell ref="U9:U10"/>
    <mergeCell ref="H9:H10"/>
    <mergeCell ref="I9:I10"/>
    <mergeCell ref="J9:J10"/>
    <mergeCell ref="K9:K10"/>
    <mergeCell ref="L9:L10"/>
    <mergeCell ref="M9:M10"/>
    <mergeCell ref="N9:N10"/>
    <mergeCell ref="P9:P10"/>
    <mergeCell ref="T9:T10"/>
    <mergeCell ref="V9:V10"/>
    <mergeCell ref="W9:W10"/>
    <mergeCell ref="Y9:AA9"/>
    <mergeCell ref="X9:X10"/>
    <mergeCell ref="Q9:Q10"/>
    <mergeCell ref="S9:S10"/>
  </mergeCells>
  <phoneticPr fontId="8"/>
  <conditionalFormatting sqref="C2:D2 F2 G3">
    <cfRule type="expression" dxfId="8" priority="25">
      <formula>AND($G$4&gt;0,C2="")</formula>
    </cfRule>
  </conditionalFormatting>
  <conditionalFormatting sqref="F12:H311 L12:S311">
    <cfRule type="expression" dxfId="7" priority="27">
      <formula>AND($C12&lt;&gt;"",F12="")</formula>
    </cfRule>
  </conditionalFormatting>
  <conditionalFormatting sqref="G12:H311">
    <cfRule type="expression" dxfId="6" priority="159">
      <formula>$AF12&gt;=2</formula>
    </cfRule>
  </conditionalFormatting>
  <conditionalFormatting sqref="L2">
    <cfRule type="expression" dxfId="5" priority="29">
      <formula>$AD$314&gt;=1</formula>
    </cfRule>
  </conditionalFormatting>
  <conditionalFormatting sqref="L3">
    <cfRule type="expression" dxfId="4" priority="34">
      <formula>$AF$313=2</formula>
    </cfRule>
  </conditionalFormatting>
  <conditionalFormatting sqref="L4">
    <cfRule type="expression" dxfId="3" priority="157">
      <formula>$AG$313&gt;=1</formula>
    </cfRule>
  </conditionalFormatting>
  <conditionalFormatting sqref="L12:L311">
    <cfRule type="expression" dxfId="2" priority="158">
      <formula>$AG12=1</formula>
    </cfRule>
  </conditionalFormatting>
  <conditionalFormatting sqref="U12:U311">
    <cfRule type="expression" dxfId="1" priority="166">
      <formula>COUNTIF(G12,"*■*")=0</formula>
    </cfRule>
    <cfRule type="expression" dxfId="0" priority="167">
      <formula>$AD12=1</formula>
    </cfRule>
  </conditionalFormatting>
  <dataValidations xWindow="463" yWindow="421" count="28">
    <dataValidation type="custom" allowBlank="1" showInputMessage="1" showErrorMessage="1" errorTitle="無効な入力" error="小数点第二位までの数値を入力してください。" sqref="L11:L311" xr:uid="{A45A790D-BF3F-487D-9104-FD5A5FD6C8C7}">
      <formula1>$L11*100=INT($L11*100)</formula1>
    </dataValidation>
    <dataValidation type="textLength" operator="lessThanOrEqual" allowBlank="1" showInputMessage="1" showErrorMessage="1" errorTitle="無効な入力" error="40字以内で入力してください。" sqref="F11:F1048576 G312:G1048576" xr:uid="{905CEC97-B576-425E-B240-B6CDCC53C69E}">
      <formula1>40</formula1>
    </dataValidation>
    <dataValidation imeMode="disabled" allowBlank="1" showErrorMessage="1" prompt="基準値に対する性能値を記入してください。_x000a_※本ファイル内「基準値」シートを参照願います。_x000a_※基準値を満たしていない場合は行が赤く表示されます。" sqref="L312:L1048576" xr:uid="{13B4DC89-2D90-47F9-8B32-0DA6CEF291B6}"/>
    <dataValidation allowBlank="1" showInputMessage="1" sqref="H9:H10 V9:V11 T9:U10 W9:X9" xr:uid="{F9DC5A9E-383C-4261-AA99-B2DE84AED2A0}"/>
    <dataValidation type="textLength" operator="lessThanOrEqual" allowBlank="1" showInputMessage="1" showErrorMessage="1" errorTitle="無効な入力" error="40文字以下で入力してください。" sqref="V12:V311" xr:uid="{83A0ADF0-281E-49C3-B4A6-82ABF5FC8A30}">
      <formula1>40</formula1>
    </dataValidation>
    <dataValidation type="list" allowBlank="1" showInputMessage="1" showErrorMessage="1" sqref="Y11:Y311" xr:uid="{EAF65E6D-73C4-4F02-A6A8-A2632670840A}">
      <formula1>$Y$8</formula1>
    </dataValidation>
    <dataValidation type="custom" allowBlank="1" showInputMessage="1" showErrorMessage="1" errorTitle="無効な入力" error="整数で値を入力して下さい。" sqref="T12:T311" xr:uid="{68184AAA-E279-4FEB-A7CE-0D9034F0BE15}">
      <formula1>T12=INT(T12)</formula1>
    </dataValidation>
    <dataValidation type="custom" allowBlank="1" showInputMessage="1" showErrorMessage="1" errorTitle="無効な入力" error="小数点第一位までの数値を入力してください。" sqref="K11" xr:uid="{30E4BB55-5829-4594-93F5-2EE17E35468F}">
      <formula1>$K11*10=INT($K11*10)</formula1>
    </dataValidation>
    <dataValidation type="list" allowBlank="1" showInputMessage="1" showErrorMessage="1" sqref="C312:C1048576" xr:uid="{2B025427-0257-4994-87CE-D38032A9FA17}">
      <formula1>"吸収式冷凍機"</formula1>
    </dataValidation>
    <dataValidation allowBlank="1" showInputMessage="1" showErrorMessage="1" error="販売会社ではなく、 「製造メーカー」名を入力してください。_x000a_ただし、「株式会社」や「有限会社」等は除いてください。" sqref="D11:E311" xr:uid="{3F60EBB3-4F09-4383-A3F0-13E85057A49D}"/>
    <dataValidation allowBlank="1" showInputMessage="1" showErrorMessage="1" error="「種別」をプルダウンにて選択してください。" sqref="B12:B311" xr:uid="{60B790C8-D02F-44AB-B822-0B45941C5D41}"/>
    <dataValidation type="textLength" operator="lessThanOrEqual" allowBlank="1" showErrorMessage="1" errorTitle="無効な入力" error="50字以内で入力してください。" prompt="50字以内で入力してください。" sqref="C2:D2" xr:uid="{B5632F2F-9034-4010-B2FE-5FC3AA2FEBFB}">
      <formula1>50</formula1>
    </dataValidation>
    <dataValidation imeMode="fullKatakana" operator="lessThanOrEqual" allowBlank="1" showInputMessage="1" showErrorMessage="1" sqref="E2" xr:uid="{503FA12F-FE4F-43F0-9F4A-AE43B6B5F75A}"/>
    <dataValidation type="textLength" operator="lessThanOrEqual" allowBlank="1" showInputMessage="1" showErrorMessage="1" errorTitle="無効な入力" error="200文字以下で入力してください。" sqref="U12:U311" xr:uid="{CDC849C0-3E6A-41A6-9A9F-C6CA1BDC3243}">
      <formula1>200</formula1>
    </dataValidation>
    <dataValidation type="list" allowBlank="1" showInputMessage="1" showErrorMessage="1" sqref="Z11:Z311" xr:uid="{AD9D4E67-543D-4004-B3FC-106CDB2BD8B7}">
      <formula1>$Z$7:$Z$8</formula1>
    </dataValidation>
    <dataValidation type="textLength" operator="lessThanOrEqual" allowBlank="1" showInputMessage="1" showErrorMessage="1" errorTitle="無効な入力" error="200字以内で入力してください。" sqref="U11" xr:uid="{46931944-2580-4E2D-B24A-684BC10A063B}">
      <formula1>200</formula1>
    </dataValidation>
    <dataValidation type="textLength" operator="lessThanOrEqual" allowBlank="1" showInputMessage="1" showErrorMessage="1" errorTitle="無効な入力" error="整数で値を入力して下さい。" sqref="U12:U311" xr:uid="{EB7EF1CD-7E2E-4A47-AF38-692BED134B5D}">
      <formula1>200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" xr:uid="{9B8E1C30-CAA2-4F25-9C1C-F6581F9C36BF}">
      <formula1>44256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E3DA5EED-0CFF-4E24-B98C-5403DA186102}">
      <formula1>255</formula1>
    </dataValidation>
    <dataValidation type="whole" allowBlank="1" showInputMessage="1" showErrorMessage="1" sqref="T11" xr:uid="{1B8BDDDF-D763-4633-AC73-0E43D9F8DB4A}">
      <formula1>1</formula1>
      <formula2>100000</formula2>
    </dataValidation>
    <dataValidation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70EC1494-921D-4B5D-8800-F8BF4C5A7CD5}"/>
    <dataValidation type="custom" allowBlank="1" showInputMessage="1" showErrorMessage="1" errorTitle="無効な入力" error="小数点第二位までの数値を入力してください。" sqref="Q11:Q1048576" xr:uid="{4BB5E3AF-91E3-4EC0-9617-61218518EF22}">
      <formula1>$Q11*100=INT($Q11*100)</formula1>
    </dataValidation>
    <dataValidation type="custom" allowBlank="1" showInputMessage="1" showErrorMessage="1" errorTitle="無効な入力" error="小数点第一位までの数値を入力してください。" sqref="P11:P1048576" xr:uid="{03A2342F-BDA5-4DF1-BC6B-05B6B4DCB2F4}">
      <formula1>$P11*10=INT($P11*10)</formula1>
    </dataValidation>
    <dataValidation type="custom" allowBlank="1" showInputMessage="1" showErrorMessage="1" errorTitle="無効な入力" error="小数点第二位までの数値を入力してください。" sqref="N11:N1048576" xr:uid="{289288D5-5493-4328-9AC3-154A7D97BF14}">
      <formula1>$N11*100=INT($N11*100)</formula1>
    </dataValidation>
    <dataValidation type="custom" allowBlank="1" showInputMessage="1" showErrorMessage="1" errorTitle="無効な入力" error="小数点第一位までの数値を入力してください。" sqref="M11:M1048576" xr:uid="{1B4A608C-C8E4-46E0-AE16-A9E0FD440F12}">
      <formula1>$M11*10=INT($M11*10)</formula1>
    </dataValidation>
    <dataValidation type="list" allowBlank="1" showInputMessage="1" showErrorMessage="1" sqref="W12:W311" xr:uid="{53C7AC01-FC92-4993-87CA-918DE69B02E3}">
      <formula1>"そのまま,移動,自由記入"</formula1>
    </dataValidation>
    <dataValidation type="textLength" operator="lessThanOrEqual" allowBlank="1" showErrorMessage="1" errorTitle="無効な入力" error="50字以内で入力してください。" sqref="G11" xr:uid="{463F77C9-58BF-48C7-90A5-6975C3495C9A}">
      <formula1>50</formula1>
    </dataValidation>
    <dataValidation type="textLength" operator="lessThanOrEqual" allowBlank="1" showInputMessage="1" showErrorMessage="1" errorTitle="無効な入力" error="50字以内で入力してください。" sqref="G12:G311" xr:uid="{4372101E-6F7F-4913-9F17-2325C1161174}">
      <formula1>50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&amp;R&amp;"-,太字"&amp;36&amp;F</oddHeader>
  </headerFooter>
  <rowBreaks count="3" manualBreakCount="3">
    <brk id="88" max="31" man="1"/>
    <brk id="166" max="31" man="1"/>
    <brk id="244" max="3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63" yWindow="421" count="7">
        <x14:dataValidation type="list" imeMode="disabled" allowBlank="1" showInputMessage="1" showErrorMessage="1" error="単位を選択してください。" xr:uid="{9D24F8BE-193C-46FC-AACA-905D334EB2AD}">
          <x14:formula1>
            <xm:f>※編集不可※選択項目!$D$2:$D$5</xm:f>
          </x14:formula1>
          <xm:sqref>O11:O1048576 R11:R1048576 S312:S1048576</xm:sqref>
        </x14:dataValidation>
        <x14:dataValidation type="list" allowBlank="1" showInputMessage="1" showErrorMessage="1" xr:uid="{E4351C61-7AD2-45CE-9A1D-1EC468F9EAFC}">
          <x14:formula1>
            <xm:f>※編集不可※選択項目!$A$2:$A$5</xm:f>
          </x14:formula1>
          <xm:sqref>C11:C311</xm:sqref>
        </x14:dataValidation>
        <x14:dataValidation type="list" allowBlank="1" showInputMessage="1" showErrorMessage="1" xr:uid="{003FD644-E8BF-4381-89AA-534B3F732A22}">
          <x14:formula1>
            <xm:f>※編集不可※選択項目!$B$2:$B$9</xm:f>
          </x14:formula1>
          <xm:sqref>H12:H311</xm:sqref>
        </x14:dataValidation>
        <x14:dataValidation type="list" operator="lessThanOrEqual" allowBlank="1" showInputMessage="1" showErrorMessage="1" xr:uid="{01E080E6-385C-44A1-9511-84FB73F19097}">
          <x14:formula1>
            <xm:f>※編集不可※選択項目!$B$2:$B$9</xm:f>
          </x14:formula1>
          <xm:sqref>H12:H311</xm:sqref>
        </x14:dataValidation>
        <x14:dataValidation type="list" imeMode="disabled" allowBlank="1" showErrorMessage="1" prompt="「使用エネルギー」をプルダウンにて選択してください。_x000a__x000a_※1機種において、使用エネルギーが複数ある場合は_x000a_使用エネルギーの種類分、同一型番を登録してください。" xr:uid="{A678BEF3-F666-4106-906E-7230D21224F3}">
          <x14:formula1>
            <xm:f>※編集不可※選択項目!$B$2:$B$9</xm:f>
          </x14:formula1>
          <xm:sqref>H12:H1048576</xm:sqref>
        </x14:dataValidation>
        <x14:dataValidation type="list" imeMode="disabled" allowBlank="1" showInputMessage="1" showErrorMessage="1" xr:uid="{C4DC5FA2-43F2-4574-82DB-DF695C3ACD71}">
          <x14:formula1>
            <xm:f>※編集不可※選択項目!$B$2:$B$9</xm:f>
          </x14:formula1>
          <xm:sqref>H11</xm:sqref>
        </x14:dataValidation>
        <x14:dataValidation type="list" imeMode="disabled" allowBlank="1" showInputMessage="1" showErrorMessage="1" error="単位を選択してください。" xr:uid="{48E70107-9E76-4400-A6FE-0DAAFC23DB17}">
          <x14:formula1>
            <xm:f>※編集不可※選択項目!$K$2:$K$5</xm:f>
          </x14:formula1>
          <xm:sqref>S11:S311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6" width="9" style="1" customWidth="1"/>
    <col min="7" max="8" width="8" style="1" customWidth="1"/>
    <col min="9" max="16384" width="9" style="1"/>
  </cols>
  <sheetData/>
  <sheetProtection algorithmName="SHA-512" hashValue="eQ5nJE8RUdyoYic6Cf1fWYC7fAuvYbvGnPYMDMd3kvxvDuZJcSCWQuYO3OLHlReKMnWvM8/+0GUUKBmWRUFJQA==" saltValue="zvBXyejGLmtFvWIALP7rAQ==" spinCount="100000" sheet="1" objects="1" scenarios="1" selectLockedCells="1" selectUnlockedCells="1"/>
  <phoneticPr fontId="8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CB4A-8C91-4112-B695-B160EB01CF1A}"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70" customWidth="1"/>
    <col min="2" max="2" width="86.58203125" style="70" customWidth="1"/>
    <col min="3" max="16384" width="9" style="70"/>
  </cols>
  <sheetData>
    <row r="1" spans="1:2" ht="30" customHeight="1" x14ac:dyDescent="0.2">
      <c r="A1" s="98" t="s">
        <v>62</v>
      </c>
    </row>
    <row r="2" spans="1:2" ht="22.5" customHeight="1" x14ac:dyDescent="0.2">
      <c r="A2" s="113" t="s">
        <v>63</v>
      </c>
      <c r="B2" s="115" t="s">
        <v>120</v>
      </c>
    </row>
    <row r="3" spans="1:2" ht="22.5" customHeight="1" x14ac:dyDescent="0.2">
      <c r="A3" s="113" t="s">
        <v>64</v>
      </c>
      <c r="B3" s="114" t="s">
        <v>121</v>
      </c>
    </row>
    <row r="4" spans="1:2" ht="19.5" customHeight="1" x14ac:dyDescent="0.2">
      <c r="A4" s="182" t="s">
        <v>65</v>
      </c>
      <c r="B4" s="185" t="s">
        <v>122</v>
      </c>
    </row>
    <row r="5" spans="1:2" ht="19.5" customHeight="1" x14ac:dyDescent="0.2">
      <c r="A5" s="183"/>
      <c r="B5" s="186"/>
    </row>
    <row r="6" spans="1:2" ht="19.5" customHeight="1" x14ac:dyDescent="0.2">
      <c r="A6" s="183"/>
      <c r="B6" s="186"/>
    </row>
    <row r="7" spans="1:2" ht="19.5" customHeight="1" x14ac:dyDescent="0.2">
      <c r="A7" s="183"/>
      <c r="B7" s="186"/>
    </row>
    <row r="8" spans="1:2" ht="19.5" customHeight="1" x14ac:dyDescent="0.2">
      <c r="A8" s="183"/>
      <c r="B8" s="186"/>
    </row>
    <row r="9" spans="1:2" ht="19.5" customHeight="1" x14ac:dyDescent="0.2">
      <c r="A9" s="183"/>
      <c r="B9" s="186"/>
    </row>
    <row r="10" spans="1:2" ht="19.5" customHeight="1" x14ac:dyDescent="0.2">
      <c r="A10" s="183"/>
      <c r="B10" s="186"/>
    </row>
    <row r="11" spans="1:2" ht="19.5" customHeight="1" x14ac:dyDescent="0.2">
      <c r="A11" s="183"/>
      <c r="B11" s="186"/>
    </row>
    <row r="12" spans="1:2" ht="19.5" customHeight="1" x14ac:dyDescent="0.2">
      <c r="A12" s="183"/>
      <c r="B12" s="186"/>
    </row>
    <row r="13" spans="1:2" ht="19.5" customHeight="1" x14ac:dyDescent="0.2">
      <c r="A13" s="183"/>
      <c r="B13" s="186"/>
    </row>
    <row r="14" spans="1:2" ht="19.5" customHeight="1" x14ac:dyDescent="0.2">
      <c r="A14" s="183"/>
      <c r="B14" s="186"/>
    </row>
    <row r="15" spans="1:2" ht="19.5" customHeight="1" x14ac:dyDescent="0.2">
      <c r="A15" s="183"/>
      <c r="B15" s="186"/>
    </row>
    <row r="16" spans="1:2" ht="19.5" customHeight="1" x14ac:dyDescent="0.2">
      <c r="A16" s="183"/>
      <c r="B16" s="186"/>
    </row>
    <row r="17" spans="1:2" ht="19.5" customHeight="1" x14ac:dyDescent="0.2">
      <c r="A17" s="183"/>
      <c r="B17" s="186"/>
    </row>
    <row r="18" spans="1:2" ht="19.5" customHeight="1" x14ac:dyDescent="0.2">
      <c r="A18" s="183"/>
      <c r="B18" s="186"/>
    </row>
    <row r="19" spans="1:2" ht="19.5" customHeight="1" x14ac:dyDescent="0.2">
      <c r="A19" s="183"/>
      <c r="B19" s="186"/>
    </row>
    <row r="20" spans="1:2" ht="19.5" customHeight="1" x14ac:dyDescent="0.2">
      <c r="A20" s="183"/>
      <c r="B20" s="186"/>
    </row>
    <row r="21" spans="1:2" ht="19.5" customHeight="1" x14ac:dyDescent="0.2">
      <c r="A21" s="183"/>
      <c r="B21" s="186"/>
    </row>
    <row r="22" spans="1:2" ht="19.5" customHeight="1" x14ac:dyDescent="0.2">
      <c r="A22" s="183"/>
      <c r="B22" s="186"/>
    </row>
    <row r="23" spans="1:2" ht="19.5" customHeight="1" x14ac:dyDescent="0.2">
      <c r="A23" s="183"/>
      <c r="B23" s="186"/>
    </row>
    <row r="24" spans="1:2" ht="19.5" customHeight="1" x14ac:dyDescent="0.2">
      <c r="A24" s="183"/>
      <c r="B24" s="186"/>
    </row>
    <row r="25" spans="1:2" ht="19.5" customHeight="1" x14ac:dyDescent="0.2">
      <c r="A25" s="183"/>
      <c r="B25" s="186"/>
    </row>
    <row r="26" spans="1:2" ht="19.5" customHeight="1" x14ac:dyDescent="0.2">
      <c r="A26" s="183"/>
      <c r="B26" s="186"/>
    </row>
    <row r="27" spans="1:2" ht="19.5" customHeight="1" x14ac:dyDescent="0.2">
      <c r="A27" s="184"/>
      <c r="B27" s="187"/>
    </row>
  </sheetData>
  <sheetProtection algorithmName="SHA-512" hashValue="GX/eXDF88zp5+NTCc30LrxGdNFvMDwWa8nLTNlvBupReu/75brYQscFKnPSBd41eduxarzwLDHErvH1ftrQejg==" saltValue="KWFpIDkR6vjfd1RkDKAvNg==" spinCount="100000" sheet="1" objects="1" scenarios="1"/>
  <mergeCells count="2">
    <mergeCell ref="A4:A27"/>
    <mergeCell ref="B4:B27"/>
  </mergeCells>
  <phoneticPr fontId="8"/>
  <hyperlinks>
    <hyperlink ref="B2" r:id="rId1" xr:uid="{C6B9E3B2-A61B-4755-A8A7-094D3033F8E9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</sheetPr>
  <dimension ref="A1:K29"/>
  <sheetViews>
    <sheetView zoomScaleNormal="100" workbookViewId="0"/>
  </sheetViews>
  <sheetFormatPr defaultColWidth="9" defaultRowHeight="14" x14ac:dyDescent="0.2"/>
  <cols>
    <col min="1" max="4" width="26.08203125" customWidth="1"/>
    <col min="5" max="7" width="6.58203125" customWidth="1"/>
    <col min="8" max="8" width="22" bestFit="1" customWidth="1"/>
    <col min="11" max="11" width="39.75" customWidth="1"/>
  </cols>
  <sheetData>
    <row r="1" spans="1:11" ht="15" x14ac:dyDescent="0.2">
      <c r="A1" s="3" t="s">
        <v>1</v>
      </c>
      <c r="B1" s="4" t="s">
        <v>20</v>
      </c>
      <c r="C1" s="3" t="s">
        <v>2</v>
      </c>
      <c r="D1" s="3" t="s">
        <v>74</v>
      </c>
      <c r="H1" s="3" t="s">
        <v>96</v>
      </c>
      <c r="I1" s="3" t="s">
        <v>24</v>
      </c>
      <c r="K1" s="3" t="s">
        <v>116</v>
      </c>
    </row>
    <row r="2" spans="1:11" ht="16" x14ac:dyDescent="0.2">
      <c r="A2" s="5" t="s">
        <v>7</v>
      </c>
      <c r="B2" s="5" t="s">
        <v>14</v>
      </c>
      <c r="C2" s="5" t="s">
        <v>7</v>
      </c>
      <c r="D2" s="6" t="s">
        <v>11</v>
      </c>
      <c r="H2" s="5" t="str">
        <f>C2</f>
        <v>吸収冷凍機</v>
      </c>
      <c r="I2" s="47">
        <v>1.38</v>
      </c>
      <c r="K2" s="5" t="s">
        <v>112</v>
      </c>
    </row>
    <row r="3" spans="1:11" ht="16" x14ac:dyDescent="0.2">
      <c r="A3" s="5" t="s">
        <v>6</v>
      </c>
      <c r="B3" s="5" t="s">
        <v>23</v>
      </c>
      <c r="C3" s="5" t="s">
        <v>6</v>
      </c>
      <c r="D3" s="6" t="s">
        <v>12</v>
      </c>
      <c r="H3" s="5" t="str">
        <f t="shared" ref="H3:H5" si="0">C3</f>
        <v>吸収冷温水機</v>
      </c>
      <c r="I3" s="47">
        <v>1.21</v>
      </c>
      <c r="K3" s="5" t="s">
        <v>113</v>
      </c>
    </row>
    <row r="4" spans="1:11" ht="16" x14ac:dyDescent="0.2">
      <c r="A4" s="5" t="s">
        <v>75</v>
      </c>
      <c r="B4" s="5" t="s">
        <v>17</v>
      </c>
      <c r="C4" s="5" t="s">
        <v>75</v>
      </c>
      <c r="D4" s="6" t="s">
        <v>22</v>
      </c>
      <c r="H4" s="5" t="str">
        <f t="shared" si="0"/>
        <v>ジェネリンク(冷凍機)</v>
      </c>
      <c r="I4" s="47">
        <v>1.38</v>
      </c>
      <c r="K4" s="5" t="s">
        <v>114</v>
      </c>
    </row>
    <row r="5" spans="1:11" ht="16" x14ac:dyDescent="0.2">
      <c r="A5" s="5" t="s">
        <v>76</v>
      </c>
      <c r="B5" s="5" t="s">
        <v>18</v>
      </c>
      <c r="C5" s="5" t="s">
        <v>76</v>
      </c>
      <c r="D5" s="6" t="s">
        <v>87</v>
      </c>
      <c r="H5" s="5" t="str">
        <f t="shared" si="0"/>
        <v>ジェネリンク(冷温水機)</v>
      </c>
      <c r="I5" s="47">
        <v>1.21</v>
      </c>
      <c r="K5" s="129" t="s">
        <v>115</v>
      </c>
    </row>
    <row r="6" spans="1:11" ht="16" x14ac:dyDescent="0.2">
      <c r="A6" s="7"/>
      <c r="B6" s="9" t="s">
        <v>19</v>
      </c>
      <c r="C6" s="7"/>
      <c r="D6" s="8"/>
      <c r="K6" s="130"/>
    </row>
    <row r="7" spans="1:11" ht="16" x14ac:dyDescent="0.2">
      <c r="B7" s="5" t="s">
        <v>15</v>
      </c>
      <c r="C7" s="8"/>
      <c r="D7" s="8"/>
    </row>
    <row r="8" spans="1:11" ht="15" x14ac:dyDescent="0.2">
      <c r="B8" s="5" t="s">
        <v>16</v>
      </c>
      <c r="C8" s="7"/>
      <c r="D8" s="7"/>
    </row>
    <row r="9" spans="1:11" ht="15" x14ac:dyDescent="0.2">
      <c r="B9" s="5" t="s">
        <v>21</v>
      </c>
      <c r="C9" s="7"/>
      <c r="D9" s="7"/>
    </row>
    <row r="18" spans="2:2" ht="15" x14ac:dyDescent="0.2">
      <c r="B18" s="2"/>
    </row>
    <row r="19" spans="2:2" ht="15" x14ac:dyDescent="0.2">
      <c r="B19" s="2"/>
    </row>
    <row r="20" spans="2:2" ht="15" x14ac:dyDescent="0.2">
      <c r="B20" s="2"/>
    </row>
    <row r="26" spans="2:2" ht="15" x14ac:dyDescent="0.2">
      <c r="B26" s="2"/>
    </row>
    <row r="27" spans="2:2" ht="15" x14ac:dyDescent="0.2">
      <c r="B27" s="2"/>
    </row>
    <row r="28" spans="2:2" ht="15" x14ac:dyDescent="0.2">
      <c r="B28" s="2"/>
    </row>
    <row r="29" spans="2:2" ht="15" x14ac:dyDescent="0.2">
      <c r="B29" s="2"/>
    </row>
  </sheetData>
  <phoneticPr fontId="7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2025-02-20T07:10:37Z</dcterms:modified>
</cp:coreProperties>
</file>