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ii.local\SII-fileserver\share\1pub\Ｒ１年度 補正（生産設備省エネ）\23　実績報告\50_手引き\実績報告の手引き（別冊）\"/>
    </mc:Choice>
  </mc:AlternateContent>
  <xr:revisionPtr revIDLastSave="0" documentId="8_{93A8F183-B8AA-4D68-AC9A-026A7D4FCBDD}" xr6:coauthVersionLast="45" xr6:coauthVersionMax="45" xr10:uidLastSave="{00000000-0000-0000-0000-000000000000}"/>
  <workbookProtection workbookAlgorithmName="SHA-512" workbookHashValue="d6JBz66bknk0rTMXNTzgsZ0gKVFzlnI0BVPGqyauUoTjPf218NAlic0iRWYkHoBQmCKbHWzE8KKdsQEdef/6BA==" workbookSaltValue="nMlacTKjTBdDiD+bEfxI4w==" workbookSpinCount="100000" lockStructure="1"/>
  <bookViews>
    <workbookView xWindow="-120" yWindow="-120" windowWidth="29040" windowHeight="15990" tabRatio="785" xr2:uid="{00000000-000D-0000-FFFF-FFFF00000000}"/>
  </bookViews>
  <sheets>
    <sheet name="計測データ記入 (記入例)" sheetId="26" r:id="rId1"/>
    <sheet name="データ集計結果 (記入例)" sheetId="27" r:id="rId2"/>
    <sheet name="計測データ記入①" sheetId="17" r:id="rId3"/>
    <sheet name="計測データ記入②" sheetId="22" r:id="rId4"/>
    <sheet name="計測データ記入③" sheetId="23" r:id="rId5"/>
    <sheet name="計測データ記入④" sheetId="24" r:id="rId6"/>
    <sheet name="計測データ記入⑤" sheetId="25" r:id="rId7"/>
    <sheet name="データ集計結果" sheetId="19" r:id="rId8"/>
    <sheet name="プルダウンリスト" sheetId="21" state="hidden" r:id="rId9"/>
  </sheets>
  <definedNames>
    <definedName name="_xlnm.Print_Area" localSheetId="7">データ集計結果!$A$1:$AH$39</definedName>
    <definedName name="_xlnm.Print_Area" localSheetId="1">'データ集計結果 (記入例)'!$A$1:$BI$39</definedName>
    <definedName name="_xlnm.Print_Area" localSheetId="0">'計測データ記入 (記入例)'!$A$1:$BQ$50</definedName>
    <definedName name="_xlnm.Print_Area" localSheetId="2">計測データ記入①!$A$1:$AJ$50</definedName>
    <definedName name="_xlnm.Print_Area" localSheetId="3">計測データ記入②!$A$1:$AJ$50</definedName>
    <definedName name="_xlnm.Print_Area" localSheetId="4">計測データ記入③!$A$1:$AJ$50</definedName>
    <definedName name="_xlnm.Print_Area" localSheetId="5">計測データ記入④!$A$1:$AJ$50</definedName>
    <definedName name="_xlnm.Print_Area" localSheetId="6">計測データ記入⑤!$A$1:$AJ$50</definedName>
    <definedName name="あああ">#REF!</definedName>
    <definedName name="プラスチック加工機械" localSheetId="7">データ集計結果!#REF!</definedName>
    <definedName name="プラスチック加工機械" localSheetId="1">'データ集計結果 (記入例)'!#REF!</definedName>
    <definedName name="プラスチック加工機械" localSheetId="0">'計測データ記入 (記入例)'!#REF!</definedName>
    <definedName name="プラスチック加工機械" localSheetId="2">計測データ記入①!#REF!</definedName>
    <definedName name="プラスチック加工機械" localSheetId="3">計測データ記入②!#REF!</definedName>
    <definedName name="プラスチック加工機械" localSheetId="4">計測データ記入③!#REF!</definedName>
    <definedName name="プラスチック加工機械" localSheetId="5">計測データ記入④!#REF!</definedName>
    <definedName name="プラスチック加工機械" localSheetId="6">計測データ記入⑤!#REF!</definedName>
    <definedName name="プラスチック加工機械">#REF!</definedName>
    <definedName name="プレス機械" localSheetId="7">データ集計結果!#REF!</definedName>
    <definedName name="プレス機械" localSheetId="1">'データ集計結果 (記入例)'!#REF!</definedName>
    <definedName name="プレス機械" localSheetId="0">'計測データ記入 (記入例)'!#REF!</definedName>
    <definedName name="プレス機械" localSheetId="2">計測データ記入①!#REF!</definedName>
    <definedName name="プレス機械" localSheetId="3">計測データ記入②!#REF!</definedName>
    <definedName name="プレス機械" localSheetId="4">計測データ記入③!#REF!</definedName>
    <definedName name="プレス機械" localSheetId="5">計測データ記入④!#REF!</definedName>
    <definedName name="プレス機械" localSheetId="6">計測データ記入⑤!#REF!</definedName>
    <definedName name="プレス機械">#REF!</definedName>
    <definedName name="印刷機械" localSheetId="7">データ集計結果!#REF!</definedName>
    <definedName name="印刷機械" localSheetId="1">'データ集計結果 (記入例)'!#REF!</definedName>
    <definedName name="印刷機械" localSheetId="0">'計測データ記入 (記入例)'!#REF!</definedName>
    <definedName name="印刷機械" localSheetId="2">計測データ記入①!#REF!</definedName>
    <definedName name="印刷機械" localSheetId="3">計測データ記入②!#REF!</definedName>
    <definedName name="印刷機械" localSheetId="4">計測データ記入③!#REF!</definedName>
    <definedName name="印刷機械" localSheetId="5">計測データ記入④!#REF!</definedName>
    <definedName name="印刷機械" localSheetId="6">計測データ記入⑤!#REF!</definedName>
    <definedName name="印刷機械">#REF!</definedName>
    <definedName name="工作機械" localSheetId="7">データ集計結果!#REF!</definedName>
    <definedName name="工作機械" localSheetId="1">'データ集計結果 (記入例)'!#REF!</definedName>
    <definedName name="工作機械" localSheetId="0">'計測データ記入 (記入例)'!#REF!</definedName>
    <definedName name="工作機械" localSheetId="2">計測データ記入①!#REF!</definedName>
    <definedName name="工作機械" localSheetId="3">計測データ記入②!#REF!</definedName>
    <definedName name="工作機械" localSheetId="4">計測データ記入③!#REF!</definedName>
    <definedName name="工作機械" localSheetId="5">計測データ記入④!#REF!</definedName>
    <definedName name="工作機械" localSheetId="6">計測データ記入⑤!#REF!</definedName>
    <definedName name="工作機械">#REF!</definedName>
    <definedName name="設備区分" localSheetId="7">データ集計結果!#REF!</definedName>
    <definedName name="設備区分" localSheetId="1">'データ集計結果 (記入例)'!#REF!</definedName>
    <definedName name="設備区分" localSheetId="0">'計測データ記入 (記入例)'!#REF!</definedName>
    <definedName name="設備区分" localSheetId="2">計測データ記入①!#REF!</definedName>
    <definedName name="設備区分" localSheetId="3">計測データ記入②!#REF!</definedName>
    <definedName name="設備区分" localSheetId="4">計測データ記入③!#REF!</definedName>
    <definedName name="設備区分" localSheetId="5">計測データ記入④!#REF!</definedName>
    <definedName name="設備区分" localSheetId="6">計測データ記入⑤!#REF!</definedName>
    <definedName name="設備区分">#REF!</definedName>
    <definedName name="入力">#REF!,#REF!,#REF!,#REF!,#REF!,#REF!,#REF!,#REF!,#REF!,#REF!,#REF!,#REF!,#REF!,#REF!,#REF!,#REF!,#REF!,#REF!,#REF!,#REF!,#REF!,#REF!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27" l="1"/>
  <c r="D34" i="27"/>
  <c r="D35" i="19" l="1"/>
  <c r="D34" i="19"/>
  <c r="D32" i="19"/>
  <c r="D18" i="19" l="1"/>
  <c r="D36" i="19" s="1"/>
  <c r="D17" i="19"/>
  <c r="T37" i="26" l="1"/>
  <c r="H32" i="27"/>
  <c r="X31" i="27" s="1"/>
  <c r="X36" i="27" s="1"/>
  <c r="D14" i="27"/>
  <c r="D32" i="27" s="1"/>
  <c r="H11" i="27"/>
  <c r="L6" i="27"/>
  <c r="L5" i="27"/>
  <c r="T37" i="22" l="1"/>
  <c r="H15" i="19" s="1"/>
  <c r="T37" i="23"/>
  <c r="H16" i="19" s="1"/>
  <c r="T37" i="24"/>
  <c r="T37" i="25"/>
  <c r="T37" i="17"/>
  <c r="H14" i="19" s="1"/>
  <c r="N8" i="23"/>
  <c r="N8" i="24"/>
  <c r="N8" i="25"/>
  <c r="N8" i="22"/>
  <c r="N7" i="23"/>
  <c r="N7" i="24"/>
  <c r="N7" i="25"/>
  <c r="N7" i="22"/>
  <c r="N6" i="23"/>
  <c r="N6" i="24"/>
  <c r="N6" i="25"/>
  <c r="N6" i="22"/>
  <c r="H36" i="19"/>
  <c r="H11" i="19"/>
  <c r="H29" i="19" s="1"/>
  <c r="L6" i="19"/>
  <c r="L5" i="19"/>
  <c r="H35" i="19"/>
  <c r="H34" i="19"/>
  <c r="H33" i="19"/>
  <c r="H32" i="19"/>
  <c r="D16" i="19"/>
  <c r="D15" i="19"/>
  <c r="D33" i="19" s="1"/>
  <c r="D14" i="19"/>
  <c r="H29" i="27"/>
  <c r="X43" i="17"/>
  <c r="X43" i="22"/>
  <c r="X43" i="23"/>
  <c r="X43" i="25"/>
  <c r="X43" i="24"/>
  <c r="X43" i="26"/>
  <c r="H14" i="27"/>
  <c r="H20" i="27" s="1"/>
  <c r="Y15" i="27" s="1"/>
  <c r="S19" i="27" s="1"/>
  <c r="H18" i="19" l="1"/>
  <c r="H17" i="19"/>
  <c r="X31" i="19"/>
  <c r="X36" i="19" s="1"/>
  <c r="H20" i="19" l="1"/>
  <c r="Y15" i="19" s="1"/>
  <c r="S19" i="19" s="1"/>
</calcChain>
</file>

<file path=xl/sharedStrings.xml><?xml version="1.0" encoding="utf-8"?>
<sst xmlns="http://schemas.openxmlformats.org/spreadsheetml/2006/main" count="403" uniqueCount="91">
  <si>
    <t>事業者名</t>
    <rPh sb="0" eb="3">
      <t>ジギョウシャ</t>
    </rPh>
    <rPh sb="3" eb="4">
      <t>メイ</t>
    </rPh>
    <phoneticPr fontId="1"/>
  </si>
  <si>
    <t>設備種別</t>
    <rPh sb="0" eb="2">
      <t>セツビ</t>
    </rPh>
    <rPh sb="2" eb="4">
      <t>シュベツ</t>
    </rPh>
    <phoneticPr fontId="1"/>
  </si>
  <si>
    <t>導入設備</t>
    <rPh sb="0" eb="2">
      <t>ドウニュウ</t>
    </rPh>
    <rPh sb="2" eb="4">
      <t>セツビ</t>
    </rPh>
    <phoneticPr fontId="1"/>
  </si>
  <si>
    <t>kWh</t>
    <phoneticPr fontId="1"/>
  </si>
  <si>
    <t>設備区分</t>
    <rPh sb="0" eb="2">
      <t>セツビ</t>
    </rPh>
    <rPh sb="2" eb="4">
      <t>クブン</t>
    </rPh>
    <phoneticPr fontId="1"/>
  </si>
  <si>
    <t>加工条件</t>
    <rPh sb="0" eb="2">
      <t>カコウ</t>
    </rPh>
    <rPh sb="2" eb="4">
      <t>ジョウケン</t>
    </rPh>
    <phoneticPr fontId="1"/>
  </si>
  <si>
    <t>加工物材質</t>
    <rPh sb="0" eb="2">
      <t>カコウ</t>
    </rPh>
    <rPh sb="2" eb="3">
      <t>ブツ</t>
    </rPh>
    <rPh sb="3" eb="5">
      <t>ザイシツ</t>
    </rPh>
    <phoneticPr fontId="1"/>
  </si>
  <si>
    <t>s</t>
    <phoneticPr fontId="1"/>
  </si>
  <si>
    <t>日</t>
    <rPh sb="0" eb="1">
      <t>ニチ</t>
    </rPh>
    <phoneticPr fontId="1"/>
  </si>
  <si>
    <t>生産設備におけるエネルギー使用合理化等</t>
    <phoneticPr fontId="1"/>
  </si>
  <si>
    <t>AAA-BBB</t>
    <phoneticPr fontId="1"/>
  </si>
  <si>
    <t>10cm×10cm×1cm材質を10個加工</t>
    <phoneticPr fontId="1"/>
  </si>
  <si>
    <t>鉄</t>
    <phoneticPr fontId="1"/>
  </si>
  <si>
    <t>１サイクル当たりの
所要時間</t>
    <rPh sb="5" eb="6">
      <t>ア</t>
    </rPh>
    <rPh sb="10" eb="12">
      <t>ショヨウ</t>
    </rPh>
    <rPh sb="12" eb="14">
      <t>ジカン</t>
    </rPh>
    <phoneticPr fontId="1"/>
  </si>
  <si>
    <t>既存設備</t>
    <rPh sb="0" eb="2">
      <t>キゾン</t>
    </rPh>
    <rPh sb="2" eb="4">
      <t>セツビ</t>
    </rPh>
    <phoneticPr fontId="1"/>
  </si>
  <si>
    <t>生産性向上率</t>
    <rPh sb="0" eb="3">
      <t>セイサンセイ</t>
    </rPh>
    <rPh sb="3" eb="5">
      <t>コウジョウ</t>
    </rPh>
    <rPh sb="5" eb="6">
      <t>リツ</t>
    </rPh>
    <phoneticPr fontId="1"/>
  </si>
  <si>
    <t>実績値</t>
    <rPh sb="0" eb="2">
      <t>ジッセキ</t>
    </rPh>
    <rPh sb="2" eb="3">
      <t>アタイ</t>
    </rPh>
    <phoneticPr fontId="1"/>
  </si>
  <si>
    <t>■計測結果（１サイクル当たりの所要時間）</t>
    <rPh sb="1" eb="3">
      <t>ケイソク</t>
    </rPh>
    <rPh sb="3" eb="5">
      <t>ケッカ</t>
    </rPh>
    <rPh sb="11" eb="12">
      <t>ア</t>
    </rPh>
    <rPh sb="15" eb="17">
      <t>ショヨウ</t>
    </rPh>
    <rPh sb="17" eb="19">
      <t>ジカン</t>
    </rPh>
    <phoneticPr fontId="1"/>
  </si>
  <si>
    <t>SS-2020□□□□□□□□□</t>
    <phoneticPr fontId="1"/>
  </si>
  <si>
    <t>計画値（交付申請時の値）</t>
    <rPh sb="0" eb="2">
      <t>ケイカク</t>
    </rPh>
    <rPh sb="2" eb="3">
      <t>アタイ</t>
    </rPh>
    <rPh sb="4" eb="6">
      <t>コウフ</t>
    </rPh>
    <rPh sb="6" eb="8">
      <t>シンセイ</t>
    </rPh>
    <rPh sb="8" eb="9">
      <t>ジ</t>
    </rPh>
    <rPh sb="10" eb="11">
      <t>アタイ</t>
    </rPh>
    <phoneticPr fontId="1"/>
  </si>
  <si>
    <t>■生産性向上率（実績値）の算出結果</t>
    <rPh sb="1" eb="7">
      <t>セイサンセイコウジョウリツ</t>
    </rPh>
    <rPh sb="8" eb="11">
      <t>ジッセキチ</t>
    </rPh>
    <rPh sb="13" eb="15">
      <t>サンシュツ</t>
    </rPh>
    <rPh sb="15" eb="17">
      <t>ケッカ</t>
    </rPh>
    <phoneticPr fontId="1"/>
  </si>
  <si>
    <t>計測期間</t>
    <rPh sb="0" eb="2">
      <t>ケイソク</t>
    </rPh>
    <rPh sb="2" eb="4">
      <t>キカン</t>
    </rPh>
    <phoneticPr fontId="1"/>
  </si>
  <si>
    <t>■計測条件（電力使用量計測時）</t>
    <rPh sb="1" eb="3">
      <t>ケイソク</t>
    </rPh>
    <rPh sb="3" eb="5">
      <t>ジョウケン</t>
    </rPh>
    <rPh sb="6" eb="8">
      <t>デンリョク</t>
    </rPh>
    <rPh sb="8" eb="11">
      <t>シヨウリョウ</t>
    </rPh>
    <rPh sb="11" eb="13">
      <t>ケイソク</t>
    </rPh>
    <rPh sb="13" eb="14">
      <t>ジ</t>
    </rPh>
    <phoneticPr fontId="1"/>
  </si>
  <si>
    <t>～</t>
    <phoneticPr fontId="1"/>
  </si>
  <si>
    <t>稼働日数</t>
    <rPh sb="0" eb="2">
      <t>カドウ</t>
    </rPh>
    <rPh sb="2" eb="4">
      <t>ニッスウ</t>
    </rPh>
    <phoneticPr fontId="1"/>
  </si>
  <si>
    <t>導入設備の製品型番</t>
    <rPh sb="0" eb="2">
      <t>ドウニュウ</t>
    </rPh>
    <rPh sb="2" eb="4">
      <t>セツビ</t>
    </rPh>
    <rPh sb="5" eb="7">
      <t>セイヒン</t>
    </rPh>
    <rPh sb="7" eb="9">
      <t>カタバン</t>
    </rPh>
    <phoneticPr fontId="1"/>
  </si>
  <si>
    <t>更新範囲名</t>
    <rPh sb="0" eb="2">
      <t>コウシン</t>
    </rPh>
    <rPh sb="2" eb="4">
      <t>ハンイ</t>
    </rPh>
    <rPh sb="4" eb="5">
      <t>メイ</t>
    </rPh>
    <phoneticPr fontId="1"/>
  </si>
  <si>
    <t>生産性向上率</t>
    <rPh sb="0" eb="6">
      <t>セイサンセイコウジョウリツ</t>
    </rPh>
    <phoneticPr fontId="1"/>
  </si>
  <si>
    <t>計画値</t>
    <rPh sb="0" eb="2">
      <t>ケイカク</t>
    </rPh>
    <rPh sb="2" eb="3">
      <t>アタイ</t>
    </rPh>
    <phoneticPr fontId="1"/>
  </si>
  <si>
    <t>実績値</t>
    <rPh sb="0" eb="3">
      <t>ジッセキアタイ</t>
    </rPh>
    <phoneticPr fontId="1"/>
  </si>
  <si>
    <t>％</t>
    <phoneticPr fontId="1"/>
  </si>
  <si>
    <t>加工ラインA</t>
    <rPh sb="0" eb="2">
      <t>カコウ</t>
    </rPh>
    <phoneticPr fontId="1"/>
  </si>
  <si>
    <t>更新範囲数</t>
    <rPh sb="0" eb="2">
      <t>コウシン</t>
    </rPh>
    <rPh sb="2" eb="4">
      <t>ハンイ</t>
    </rPh>
    <rPh sb="4" eb="5">
      <t>スウ</t>
    </rPh>
    <phoneticPr fontId="1"/>
  </si>
  <si>
    <t>結　果</t>
    <rPh sb="0" eb="1">
      <t>ケツ</t>
    </rPh>
    <rPh sb="2" eb="3">
      <t>ハテ</t>
    </rPh>
    <phoneticPr fontId="1"/>
  </si>
  <si>
    <t>【注意事項】</t>
    <rPh sb="1" eb="3">
      <t>チュウイ</t>
    </rPh>
    <rPh sb="3" eb="5">
      <t>ジコウ</t>
    </rPh>
    <phoneticPr fontId="1"/>
  </si>
  <si>
    <t>■生産性向上率の実績値（実績報告時）</t>
    <rPh sb="1" eb="4">
      <t>セイサンセイ</t>
    </rPh>
    <rPh sb="4" eb="6">
      <t>コウジョウ</t>
    </rPh>
    <rPh sb="6" eb="7">
      <t>リツ</t>
    </rPh>
    <rPh sb="8" eb="11">
      <t>ジッセキチ</t>
    </rPh>
    <rPh sb="12" eb="14">
      <t>ジッセキ</t>
    </rPh>
    <rPh sb="14" eb="16">
      <t>ホウコク</t>
    </rPh>
    <rPh sb="16" eb="17">
      <t>ジ</t>
    </rPh>
    <phoneticPr fontId="1"/>
  </si>
  <si>
    <t>計画値（交付申請時の値）</t>
    <rPh sb="0" eb="2">
      <t>ケイカク</t>
    </rPh>
    <rPh sb="2" eb="3">
      <t>アタイ</t>
    </rPh>
    <rPh sb="4" eb="6">
      <t>コウフ</t>
    </rPh>
    <rPh sb="6" eb="9">
      <t>シンセイジ</t>
    </rPh>
    <rPh sb="10" eb="11">
      <t>アタイ</t>
    </rPh>
    <phoneticPr fontId="1"/>
  </si>
  <si>
    <t>更新範囲名</t>
    <rPh sb="0" eb="5">
      <t>コウシンハンイメイ</t>
    </rPh>
    <phoneticPr fontId="1"/>
  </si>
  <si>
    <t>～</t>
    <phoneticPr fontId="1"/>
  </si>
  <si>
    <t>事業者支援事業費補助金の実績報告に係る生産性向上率の報告用資料</t>
    <rPh sb="12" eb="14">
      <t>ジッセキ</t>
    </rPh>
    <rPh sb="14" eb="16">
      <t>ホウコク</t>
    </rPh>
    <rPh sb="17" eb="18">
      <t>カカ</t>
    </rPh>
    <rPh sb="19" eb="22">
      <t>セイサンセイ</t>
    </rPh>
    <rPh sb="22" eb="24">
      <t>コウジョウ</t>
    </rPh>
    <rPh sb="24" eb="25">
      <t>リツ</t>
    </rPh>
    <rPh sb="26" eb="28">
      <t>ホウコク</t>
    </rPh>
    <rPh sb="28" eb="29">
      <t>ヨウ</t>
    </rPh>
    <rPh sb="29" eb="31">
      <t>シリョウ</t>
    </rPh>
    <phoneticPr fontId="1"/>
  </si>
  <si>
    <t>日間計測</t>
    <rPh sb="0" eb="1">
      <t>ニチ</t>
    </rPh>
    <rPh sb="1" eb="2">
      <t>カン</t>
    </rPh>
    <rPh sb="2" eb="4">
      <t>ケイソク</t>
    </rPh>
    <phoneticPr fontId="1"/>
  </si>
  <si>
    <t>……</t>
    <phoneticPr fontId="1"/>
  </si>
  <si>
    <t>計測データ集計用</t>
    <rPh sb="0" eb="2">
      <t>ケイソク</t>
    </rPh>
    <rPh sb="7" eb="8">
      <t>ヨウ</t>
    </rPh>
    <phoneticPr fontId="1"/>
  </si>
  <si>
    <t>・設備区分毎の結果が「計画値を達成しています」と表示されているか確認してください。</t>
    <rPh sb="1" eb="3">
      <t>セツビ</t>
    </rPh>
    <rPh sb="3" eb="5">
      <t>クブン</t>
    </rPh>
    <rPh sb="5" eb="6">
      <t>ゴト</t>
    </rPh>
    <rPh sb="7" eb="9">
      <t>ケッカ</t>
    </rPh>
    <rPh sb="11" eb="13">
      <t>ケイカク</t>
    </rPh>
    <rPh sb="13" eb="14">
      <t>アタイ</t>
    </rPh>
    <rPh sb="15" eb="17">
      <t>タッセイ</t>
    </rPh>
    <rPh sb="24" eb="26">
      <t>ヒョウジ</t>
    </rPh>
    <rPh sb="32" eb="34">
      <t>カクニン</t>
    </rPh>
    <phoneticPr fontId="1"/>
  </si>
  <si>
    <t>更新範囲毎の
生産性向上率（実績値）</t>
    <rPh sb="0" eb="2">
      <t>コウシン</t>
    </rPh>
    <rPh sb="2" eb="4">
      <t>ハンイ</t>
    </rPh>
    <rPh sb="4" eb="5">
      <t>ゴト</t>
    </rPh>
    <rPh sb="7" eb="10">
      <t>セイサンセイ</t>
    </rPh>
    <rPh sb="10" eb="12">
      <t>コウジョウ</t>
    </rPh>
    <rPh sb="12" eb="13">
      <t>リツ</t>
    </rPh>
    <rPh sb="14" eb="17">
      <t>ジッセキチ</t>
    </rPh>
    <phoneticPr fontId="1"/>
  </si>
  <si>
    <t>プラスチック加工機械</t>
    <rPh sb="6" eb="8">
      <t>カコウ</t>
    </rPh>
    <rPh sb="8" eb="10">
      <t>キカイ</t>
    </rPh>
    <phoneticPr fontId="1"/>
  </si>
  <si>
    <t>導入設備の年間電力使用量</t>
    <rPh sb="0" eb="2">
      <t>ドウニュウ</t>
    </rPh>
    <rPh sb="2" eb="4">
      <t>セツビ</t>
    </rPh>
    <rPh sb="5" eb="7">
      <t>ネンカン</t>
    </rPh>
    <rPh sb="7" eb="9">
      <t>デンリョク</t>
    </rPh>
    <rPh sb="9" eb="12">
      <t>シヨウリョウ</t>
    </rPh>
    <phoneticPr fontId="1"/>
  </si>
  <si>
    <t>計測方法</t>
    <rPh sb="0" eb="2">
      <t>ケイソク</t>
    </rPh>
    <rPh sb="2" eb="4">
      <t>ホウホウ</t>
    </rPh>
    <phoneticPr fontId="1"/>
  </si>
  <si>
    <t>設備本体内蔵計測器にて計測</t>
    <rPh sb="0" eb="2">
      <t>セツビ</t>
    </rPh>
    <rPh sb="2" eb="4">
      <t>ホンタイ</t>
    </rPh>
    <rPh sb="4" eb="6">
      <t>ナイゾウ</t>
    </rPh>
    <rPh sb="6" eb="8">
      <t>ケイソク</t>
    </rPh>
    <rPh sb="8" eb="9">
      <t>キ</t>
    </rPh>
    <rPh sb="11" eb="13">
      <t>ケイソク</t>
    </rPh>
    <phoneticPr fontId="1"/>
  </si>
  <si>
    <t>１．生産性向上率（実績値）</t>
    <rPh sb="2" eb="5">
      <t>セイサンセイ</t>
    </rPh>
    <rPh sb="5" eb="7">
      <t>コウジョウ</t>
    </rPh>
    <rPh sb="7" eb="8">
      <t>リツ</t>
    </rPh>
    <rPh sb="8" eb="11">
      <t>ジッセキチ</t>
    </rPh>
    <phoneticPr fontId="1"/>
  </si>
  <si>
    <t>■一定数のサイクルの所要時間の計測条件</t>
    <rPh sb="1" eb="4">
      <t>イッテイスウ</t>
    </rPh>
    <rPh sb="10" eb="12">
      <t>ショヨウ</t>
    </rPh>
    <rPh sb="12" eb="14">
      <t>ジカン</t>
    </rPh>
    <rPh sb="15" eb="17">
      <t>ケイソク</t>
    </rPh>
    <rPh sb="17" eb="19">
      <t>ジョウケン</t>
    </rPh>
    <phoneticPr fontId="1"/>
  </si>
  <si>
    <t>■交付申請時に1サイクル当たりの所要時間を算出した際の加工条件</t>
    <rPh sb="1" eb="3">
      <t>コウフ</t>
    </rPh>
    <rPh sb="3" eb="6">
      <t>シンセイジ</t>
    </rPh>
    <rPh sb="12" eb="13">
      <t>ア</t>
    </rPh>
    <rPh sb="16" eb="18">
      <t>ショヨウ</t>
    </rPh>
    <rPh sb="18" eb="20">
      <t>ジカン</t>
    </rPh>
    <rPh sb="21" eb="23">
      <t>サンシュツ</t>
    </rPh>
    <rPh sb="25" eb="26">
      <t>サイ</t>
    </rPh>
    <rPh sb="27" eb="29">
      <t>カコウ</t>
    </rPh>
    <rPh sb="29" eb="31">
      <t>ジョウケン</t>
    </rPh>
    <phoneticPr fontId="1"/>
  </si>
  <si>
    <t>枚目</t>
    <rPh sb="0" eb="2">
      <t>マイメ</t>
    </rPh>
    <phoneticPr fontId="1"/>
  </si>
  <si>
    <t>工作機械</t>
    <rPh sb="0" eb="2">
      <t>コウサク</t>
    </rPh>
    <rPh sb="2" eb="4">
      <t>キカイ</t>
    </rPh>
    <phoneticPr fontId="1"/>
  </si>
  <si>
    <t>プレス機械</t>
    <rPh sb="3" eb="5">
      <t>キカイ</t>
    </rPh>
    <phoneticPr fontId="1"/>
  </si>
  <si>
    <t>印刷機械</t>
    <rPh sb="0" eb="2">
      <t>インサツ</t>
    </rPh>
    <rPh sb="2" eb="4">
      <t>キカイ</t>
    </rPh>
    <phoneticPr fontId="1"/>
  </si>
  <si>
    <t>種別</t>
    <rPh sb="0" eb="2">
      <t>シュベツ</t>
    </rPh>
    <phoneticPr fontId="1"/>
  </si>
  <si>
    <t>射出成形機</t>
    <rPh sb="0" eb="2">
      <t>シャシュツ</t>
    </rPh>
    <rPh sb="2" eb="4">
      <t>セイケイ</t>
    </rPh>
    <rPh sb="4" eb="5">
      <t>キ</t>
    </rPh>
    <phoneticPr fontId="1"/>
  </si>
  <si>
    <t>旋盤（ターニングセンタ含む）</t>
    <phoneticPr fontId="1"/>
  </si>
  <si>
    <t>サーボプレス</t>
    <phoneticPr fontId="1"/>
  </si>
  <si>
    <t>印刷機（有版）</t>
    <rPh sb="4" eb="5">
      <t>ユウ</t>
    </rPh>
    <rPh sb="5" eb="6">
      <t>ハン</t>
    </rPh>
    <phoneticPr fontId="1"/>
  </si>
  <si>
    <t>マシニングセンタ</t>
    <phoneticPr fontId="1"/>
  </si>
  <si>
    <t>プレスブレーキ</t>
    <phoneticPr fontId="1"/>
  </si>
  <si>
    <t>デジタル枚葉印刷機</t>
    <phoneticPr fontId="1"/>
  </si>
  <si>
    <t>レーザ加工機</t>
    <phoneticPr fontId="1"/>
  </si>
  <si>
    <t>パンチングプレス（レーザ複合機含む）</t>
    <phoneticPr fontId="1"/>
  </si>
  <si>
    <t>連帳デジタル印刷機</t>
    <phoneticPr fontId="1"/>
  </si>
  <si>
    <t>フライス盤</t>
    <phoneticPr fontId="1"/>
  </si>
  <si>
    <t>研削盤</t>
    <phoneticPr fontId="1"/>
  </si>
  <si>
    <t>旋盤（ターニングセンタ含む）</t>
  </si>
  <si>
    <t>■加工条件が類似している説明（交付申請時の加工条件と類似している場合に記載してください。）</t>
    <rPh sb="1" eb="3">
      <t>カコウ</t>
    </rPh>
    <rPh sb="3" eb="5">
      <t>ジョウケン</t>
    </rPh>
    <rPh sb="6" eb="8">
      <t>ルイジ</t>
    </rPh>
    <rPh sb="12" eb="14">
      <t>セツメイ</t>
    </rPh>
    <rPh sb="15" eb="17">
      <t>コウフ</t>
    </rPh>
    <rPh sb="17" eb="20">
      <t>シンセイジ</t>
    </rPh>
    <rPh sb="21" eb="23">
      <t>カコウ</t>
    </rPh>
    <rPh sb="23" eb="25">
      <t>ジョウケン</t>
    </rPh>
    <rPh sb="26" eb="28">
      <t>ルイジ</t>
    </rPh>
    <rPh sb="32" eb="34">
      <t>バアイ</t>
    </rPh>
    <rPh sb="35" eb="37">
      <t>キサイ</t>
    </rPh>
    <phoneticPr fontId="1"/>
  </si>
  <si>
    <t>（記入例）
●●●のため類似である。</t>
    <rPh sb="1" eb="3">
      <t>キニュウ</t>
    </rPh>
    <rPh sb="3" eb="4">
      <t>レイ</t>
    </rPh>
    <rPh sb="12" eb="14">
      <t>ルイジ</t>
    </rPh>
    <phoneticPr fontId="1"/>
  </si>
  <si>
    <t>計測データ記録用</t>
    <rPh sb="5" eb="7">
      <t>キロク</t>
    </rPh>
    <phoneticPr fontId="1"/>
  </si>
  <si>
    <t>事業者名</t>
    <phoneticPr fontId="1"/>
  </si>
  <si>
    <t>事業者名</t>
    <phoneticPr fontId="1"/>
  </si>
  <si>
    <t>○○株式会社</t>
    <phoneticPr fontId="1"/>
  </si>
  <si>
    <t>■導入設備本体の１か月程度の電力使用量の計測値（実績報告時）</t>
    <rPh sb="1" eb="3">
      <t>ドウニュウ</t>
    </rPh>
    <rPh sb="3" eb="5">
      <t>セツビ</t>
    </rPh>
    <rPh sb="5" eb="7">
      <t>ホンタイ</t>
    </rPh>
    <rPh sb="10" eb="11">
      <t>ゲツ</t>
    </rPh>
    <rPh sb="11" eb="13">
      <t>テイド</t>
    </rPh>
    <rPh sb="14" eb="16">
      <t>デンリョク</t>
    </rPh>
    <rPh sb="16" eb="19">
      <t>シヨウリョウ</t>
    </rPh>
    <rPh sb="20" eb="22">
      <t>ケイソク</t>
    </rPh>
    <rPh sb="22" eb="23">
      <t>アタイ</t>
    </rPh>
    <phoneticPr fontId="1"/>
  </si>
  <si>
    <t>２．導入設備本体の1か月程度の電力使用量（実績報告時）</t>
    <rPh sb="2" eb="4">
      <t>ドウニュウ</t>
    </rPh>
    <rPh sb="4" eb="6">
      <t>セツビ</t>
    </rPh>
    <rPh sb="6" eb="8">
      <t>ホンタイ</t>
    </rPh>
    <rPh sb="11" eb="12">
      <t>ゲツ</t>
    </rPh>
    <rPh sb="12" eb="14">
      <t>テイド</t>
    </rPh>
    <rPh sb="15" eb="17">
      <t>デンリョク</t>
    </rPh>
    <rPh sb="17" eb="20">
      <t>シヨウリョウ</t>
    </rPh>
    <rPh sb="21" eb="23">
      <t>ジッセキ</t>
    </rPh>
    <rPh sb="23" eb="25">
      <t>ホウコク</t>
    </rPh>
    <rPh sb="25" eb="26">
      <t>ジ</t>
    </rPh>
    <phoneticPr fontId="1"/>
  </si>
  <si>
    <t>■1か月程度の電力使用量（実績報告時）の計測結果</t>
    <rPh sb="3" eb="4">
      <t>ゲツ</t>
    </rPh>
    <rPh sb="4" eb="6">
      <t>テイド</t>
    </rPh>
    <rPh sb="7" eb="9">
      <t>デンリョク</t>
    </rPh>
    <rPh sb="9" eb="12">
      <t>シヨウリョウ</t>
    </rPh>
    <rPh sb="13" eb="15">
      <t>ジッセキ</t>
    </rPh>
    <rPh sb="15" eb="17">
      <t>ホウコク</t>
    </rPh>
    <rPh sb="17" eb="18">
      <t>ジ</t>
    </rPh>
    <rPh sb="20" eb="22">
      <t>ケイソク</t>
    </rPh>
    <rPh sb="22" eb="24">
      <t>ケッカ</t>
    </rPh>
    <phoneticPr fontId="1"/>
  </si>
  <si>
    <t>1か月程度の電力使用量
（実績報告時）</t>
    <rPh sb="6" eb="8">
      <t>デンリョク</t>
    </rPh>
    <rPh sb="8" eb="11">
      <t>シヨウリョウ</t>
    </rPh>
    <rPh sb="13" eb="15">
      <t>ジッセキ</t>
    </rPh>
    <rPh sb="15" eb="17">
      <t>ホウコク</t>
    </rPh>
    <rPh sb="17" eb="18">
      <t>ジ</t>
    </rPh>
    <phoneticPr fontId="1"/>
  </si>
  <si>
    <t>■1か月程度の電力使用量（実績報告時）の計測結果</t>
    <rPh sb="7" eb="9">
      <t>デンリョク</t>
    </rPh>
    <rPh sb="9" eb="12">
      <t>シヨウリョウ</t>
    </rPh>
    <rPh sb="13" eb="15">
      <t>ジッセキ</t>
    </rPh>
    <rPh sb="15" eb="17">
      <t>ホウコク</t>
    </rPh>
    <rPh sb="17" eb="18">
      <t>ジ</t>
    </rPh>
    <rPh sb="20" eb="22">
      <t>ケイソク</t>
    </rPh>
    <rPh sb="22" eb="24">
      <t>ケッカ</t>
    </rPh>
    <phoneticPr fontId="1"/>
  </si>
  <si>
    <t>1か月程度の電力使用量の
計測値（合計)</t>
    <rPh sb="6" eb="8">
      <t>デンリョク</t>
    </rPh>
    <rPh sb="8" eb="11">
      <t>シヨウリョウ</t>
    </rPh>
    <rPh sb="13" eb="15">
      <t>ケイソク</t>
    </rPh>
    <rPh sb="15" eb="16">
      <t>チ</t>
    </rPh>
    <rPh sb="17" eb="19">
      <t>ゴウケイ</t>
    </rPh>
    <phoneticPr fontId="1"/>
  </si>
  <si>
    <t>■導入設備本体の1か月程度の電力使用量の計測値（実績報告時）</t>
    <rPh sb="1" eb="3">
      <t>ドウニュウ</t>
    </rPh>
    <rPh sb="3" eb="5">
      <t>セツビ</t>
    </rPh>
    <rPh sb="5" eb="7">
      <t>ホンタイ</t>
    </rPh>
    <rPh sb="14" eb="16">
      <t>デンリョク</t>
    </rPh>
    <rPh sb="16" eb="19">
      <t>シヨウリョウ</t>
    </rPh>
    <rPh sb="20" eb="22">
      <t>ケイソク</t>
    </rPh>
    <rPh sb="22" eb="23">
      <t>アタイ</t>
    </rPh>
    <phoneticPr fontId="1"/>
  </si>
  <si>
    <t>更新範囲毎の
1か月程度の
電力使用量の計測値</t>
    <rPh sb="0" eb="2">
      <t>コウシン</t>
    </rPh>
    <rPh sb="2" eb="4">
      <t>ハンイ</t>
    </rPh>
    <rPh sb="4" eb="5">
      <t>ゴト</t>
    </rPh>
    <rPh sb="14" eb="16">
      <t>デンリョク</t>
    </rPh>
    <rPh sb="16" eb="19">
      <t>シヨウリョウ</t>
    </rPh>
    <rPh sb="20" eb="22">
      <t>ケイソク</t>
    </rPh>
    <rPh sb="22" eb="23">
      <t>チ</t>
    </rPh>
    <phoneticPr fontId="1"/>
  </si>
  <si>
    <t>■加工条件が類似である説明（交付申請時の加工条件と類似している場合に記載してください。）</t>
    <rPh sb="1" eb="3">
      <t>カコウ</t>
    </rPh>
    <rPh sb="3" eb="5">
      <t>ジョウケン</t>
    </rPh>
    <rPh sb="6" eb="8">
      <t>ルイジ</t>
    </rPh>
    <rPh sb="11" eb="13">
      <t>セツメイ</t>
    </rPh>
    <rPh sb="14" eb="16">
      <t>コウフ</t>
    </rPh>
    <rPh sb="16" eb="19">
      <t>シンセイジ</t>
    </rPh>
    <rPh sb="20" eb="22">
      <t>カコウ</t>
    </rPh>
    <rPh sb="22" eb="24">
      <t>ジョウケン</t>
    </rPh>
    <rPh sb="25" eb="27">
      <t>ルイジ</t>
    </rPh>
    <rPh sb="31" eb="33">
      <t>バアイ</t>
    </rPh>
    <rPh sb="34" eb="36">
      <t>キサイ</t>
    </rPh>
    <phoneticPr fontId="1"/>
  </si>
  <si>
    <t>加工ラインB</t>
    <rPh sb="0" eb="2">
      <t>カコウ</t>
    </rPh>
    <phoneticPr fontId="1"/>
  </si>
  <si>
    <t>加工ラインC</t>
    <rPh sb="0" eb="2">
      <t>カコウ</t>
    </rPh>
    <phoneticPr fontId="1"/>
  </si>
  <si>
    <t>推定値
（計測値（合計）×12か月分の値）</t>
    <rPh sb="0" eb="2">
      <t>スイテイ</t>
    </rPh>
    <rPh sb="2" eb="3">
      <t>チ</t>
    </rPh>
    <rPh sb="5" eb="7">
      <t>ケイソク</t>
    </rPh>
    <rPh sb="7" eb="8">
      <t>チ</t>
    </rPh>
    <rPh sb="9" eb="11">
      <t>ゴウケイ</t>
    </rPh>
    <rPh sb="16" eb="18">
      <t>ゲツブン</t>
    </rPh>
    <phoneticPr fontId="1"/>
  </si>
  <si>
    <t>申請書番号</t>
    <rPh sb="2" eb="3">
      <t>ショ</t>
    </rPh>
    <phoneticPr fontId="1"/>
  </si>
  <si>
    <t>SS-2020</t>
    <phoneticPr fontId="1"/>
  </si>
  <si>
    <t>申請書番号</t>
    <rPh sb="0" eb="3">
      <t>シンセイショ</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</si>
</sst>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0_);[Red]\(0.0\)"/>
    <numFmt numFmtId="178" formatCode="#,##0.000;[Red]\-#,##0.000"/>
    <numFmt numFmtId="179" formatCode="#,##0.000"/>
    <numFmt numFmtId="180" formatCode="0_ "/>
    <numFmt numFmtId="181" formatCode="0.000"/>
  </numFmts>
  <fonts count="18"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b/>
      <sz val="10"/>
      <color theme="1"/>
      <name val="ＭＳ Ｐ明朝"/>
      <family val="1"/>
      <charset val="128"/>
    </font>
    <font>
      <b/>
      <sz val="12"/>
      <color theme="1"/>
      <name val="ＭＳ Ｐ明朝"/>
      <family val="1"/>
      <charset val="128"/>
    </font>
    <font>
      <sz val="10"/>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明朝"/>
      <family val="1"/>
      <charset val="128"/>
    </font>
    <font>
      <b/>
      <u/>
      <sz val="16"/>
      <color rgb="FFFF0000"/>
      <name val="ＭＳ Ｐ明朝"/>
      <family val="1"/>
      <charset val="128"/>
    </font>
    <font>
      <u/>
      <sz val="12"/>
      <color theme="1"/>
      <name val="ＭＳ Ｐ明朝"/>
      <family val="1"/>
      <charset val="128"/>
    </font>
    <font>
      <sz val="12"/>
      <color theme="1"/>
      <name val="ＭＳ Ｐ明朝"/>
      <family val="1"/>
      <charset val="128"/>
    </font>
    <font>
      <u/>
      <sz val="10"/>
      <color theme="1"/>
      <name val="ＭＳ Ｐ明朝"/>
      <family val="1"/>
      <charset val="128"/>
    </font>
    <font>
      <sz val="11"/>
      <color theme="1"/>
      <name val="ＭＳ Ｐ明朝"/>
      <family val="1"/>
      <charset val="128"/>
    </font>
    <font>
      <b/>
      <sz val="14"/>
      <color theme="1"/>
      <name val="ＭＳ Ｐ明朝"/>
      <family val="1"/>
      <charset val="128"/>
    </font>
    <font>
      <sz val="12"/>
      <name val="ＭＳ Ｐ明朝"/>
      <family val="1"/>
      <charset val="128"/>
    </font>
    <font>
      <sz val="14"/>
      <color theme="1"/>
      <name val="ＭＳ Ｐ明朝"/>
      <family val="1"/>
      <charset val="128"/>
    </font>
    <font>
      <sz val="8"/>
      <color theme="1"/>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medium">
        <color indexed="64"/>
      </bottom>
      <diagonal/>
    </border>
    <border>
      <left style="thin">
        <color auto="1"/>
      </left>
      <right/>
      <top/>
      <bottom/>
      <diagonal/>
    </border>
    <border>
      <left style="thin">
        <color auto="1"/>
      </left>
      <right/>
      <top/>
      <bottom style="thin">
        <color auto="1"/>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top style="thin">
        <color auto="1"/>
      </top>
      <bottom/>
      <diagonal/>
    </border>
    <border>
      <left/>
      <right style="medium">
        <color indexed="64"/>
      </right>
      <top style="thin">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thin">
        <color auto="1"/>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hair">
        <color auto="1"/>
      </left>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right style="hair">
        <color auto="1"/>
      </right>
      <top style="thin">
        <color auto="1"/>
      </top>
      <bottom style="thin">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medium">
        <color indexed="64"/>
      </left>
      <right style="hair">
        <color auto="1"/>
      </right>
      <top style="thin">
        <color auto="1"/>
      </top>
      <bottom style="thin">
        <color auto="1"/>
      </bottom>
      <diagonal/>
    </border>
  </borders>
  <cellStyleXfs count="5">
    <xf numFmtId="0" fontId="0" fillId="0" borderId="0">
      <alignment vertical="center"/>
    </xf>
    <xf numFmtId="38" fontId="6" fillId="0" borderId="0" applyFont="0" applyFill="0" applyBorder="0" applyAlignment="0" applyProtection="0">
      <alignment vertical="center"/>
    </xf>
    <xf numFmtId="0" fontId="7" fillId="0" borderId="0">
      <alignment vertical="center"/>
    </xf>
    <xf numFmtId="9" fontId="6" fillId="0" borderId="0" applyFont="0" applyFill="0" applyBorder="0" applyAlignment="0" applyProtection="0">
      <alignment vertical="center"/>
    </xf>
    <xf numFmtId="0" fontId="5" fillId="0" borderId="0">
      <alignment vertical="center"/>
    </xf>
  </cellStyleXfs>
  <cellXfs count="259">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2" fillId="0" borderId="0" xfId="0" applyFont="1" applyBorder="1" applyProtection="1">
      <alignment vertical="center"/>
    </xf>
    <xf numFmtId="0" fontId="4" fillId="0" borderId="0" xfId="0" applyFont="1" applyBorder="1" applyAlignment="1" applyProtection="1">
      <alignment horizontal="centerContinuous" vertical="center"/>
    </xf>
    <xf numFmtId="0" fontId="2" fillId="0" borderId="0" xfId="0" applyFont="1" applyBorder="1" applyAlignment="1" applyProtection="1">
      <alignment vertical="center"/>
    </xf>
    <xf numFmtId="0" fontId="8" fillId="0" borderId="0" xfId="0" quotePrefix="1" applyFont="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Border="1" applyProtection="1">
      <alignment vertical="center"/>
    </xf>
    <xf numFmtId="0" fontId="2" fillId="0" borderId="23" xfId="0" applyFont="1" applyBorder="1" applyProtection="1">
      <alignment vertical="center"/>
    </xf>
    <xf numFmtId="0" fontId="2" fillId="0" borderId="24" xfId="0" applyFont="1" applyBorder="1" applyProtection="1">
      <alignment vertical="center"/>
    </xf>
    <xf numFmtId="0" fontId="2" fillId="0" borderId="28" xfId="0" applyFont="1" applyBorder="1" applyProtection="1">
      <alignment vertical="center"/>
    </xf>
    <xf numFmtId="0" fontId="2" fillId="0" borderId="21" xfId="0" applyFont="1" applyBorder="1" applyProtection="1">
      <alignment vertical="center"/>
    </xf>
    <xf numFmtId="0" fontId="2" fillId="0" borderId="26" xfId="0" applyFont="1" applyBorder="1" applyProtection="1">
      <alignment vertical="center"/>
    </xf>
    <xf numFmtId="0" fontId="10" fillId="0" borderId="0" xfId="0" applyFont="1" applyBorder="1" applyProtection="1">
      <alignment vertical="center"/>
    </xf>
    <xf numFmtId="0" fontId="2" fillId="0" borderId="27" xfId="0" applyFont="1" applyBorder="1" applyProtection="1">
      <alignment vertical="center"/>
    </xf>
    <xf numFmtId="0" fontId="2" fillId="0" borderId="25" xfId="0" applyFont="1" applyBorder="1" applyAlignment="1" applyProtection="1">
      <alignment vertical="center"/>
    </xf>
    <xf numFmtId="178" fontId="2" fillId="0" borderId="0" xfId="1" applyNumberFormat="1" applyFont="1" applyFill="1" applyBorder="1" applyAlignment="1" applyProtection="1">
      <alignment horizontal="center" vertical="center" wrapText="1"/>
    </xf>
    <xf numFmtId="0" fontId="3" fillId="0" borderId="31" xfId="0" applyFont="1" applyBorder="1" applyProtection="1">
      <alignment vertical="center"/>
    </xf>
    <xf numFmtId="0" fontId="3" fillId="0" borderId="32" xfId="0" applyFont="1" applyBorder="1" applyProtection="1">
      <alignment vertical="center"/>
    </xf>
    <xf numFmtId="0" fontId="4" fillId="0" borderId="32" xfId="0" applyFont="1" applyBorder="1" applyAlignment="1" applyProtection="1">
      <alignment horizontal="centerContinuous" vertical="center"/>
    </xf>
    <xf numFmtId="0" fontId="4" fillId="0" borderId="33" xfId="0" applyFont="1" applyBorder="1" applyAlignment="1" applyProtection="1">
      <alignment vertical="center"/>
    </xf>
    <xf numFmtId="0" fontId="3" fillId="0" borderId="34" xfId="0" applyFont="1" applyBorder="1" applyProtection="1">
      <alignment vertical="center"/>
    </xf>
    <xf numFmtId="0" fontId="4" fillId="0" borderId="35" xfId="0" applyFont="1" applyBorder="1" applyAlignment="1" applyProtection="1">
      <alignment vertical="center"/>
    </xf>
    <xf numFmtId="0" fontId="2" fillId="0" borderId="34" xfId="0" applyFont="1" applyBorder="1" applyProtection="1">
      <alignment vertical="center"/>
    </xf>
    <xf numFmtId="0" fontId="2" fillId="0" borderId="36" xfId="0" applyFont="1" applyBorder="1" applyProtection="1">
      <alignment vertical="center"/>
    </xf>
    <xf numFmtId="0" fontId="2" fillId="0" borderId="37" xfId="0" applyFont="1" applyBorder="1" applyProtection="1">
      <alignment vertical="center"/>
    </xf>
    <xf numFmtId="0" fontId="2" fillId="0" borderId="37" xfId="0" applyFont="1" applyBorder="1" applyAlignment="1" applyProtection="1">
      <alignment horizontal="right" vertical="center"/>
    </xf>
    <xf numFmtId="0" fontId="2" fillId="0" borderId="37" xfId="0" applyFont="1" applyBorder="1" applyAlignment="1" applyProtection="1">
      <alignment vertical="center"/>
    </xf>
    <xf numFmtId="0" fontId="2" fillId="0" borderId="38" xfId="0" applyFont="1" applyBorder="1" applyProtection="1">
      <alignment vertical="center"/>
    </xf>
    <xf numFmtId="0" fontId="4" fillId="0" borderId="32" xfId="0" applyFont="1" applyBorder="1" applyAlignment="1" applyProtection="1">
      <alignment horizontal="center" vertical="center"/>
    </xf>
    <xf numFmtId="0" fontId="11" fillId="0" borderId="0" xfId="0" applyFont="1" applyBorder="1" applyProtection="1">
      <alignment vertical="center"/>
    </xf>
    <xf numFmtId="0" fontId="4" fillId="0" borderId="0" xfId="0" applyFont="1" applyBorder="1" applyProtection="1">
      <alignment vertical="center"/>
    </xf>
    <xf numFmtId="0" fontId="12" fillId="0" borderId="23" xfId="0" applyFont="1" applyBorder="1" applyProtection="1">
      <alignment vertical="center"/>
    </xf>
    <xf numFmtId="0" fontId="13" fillId="0" borderId="0" xfId="0" applyFont="1" applyProtection="1">
      <alignment vertical="center"/>
    </xf>
    <xf numFmtId="0" fontId="2" fillId="0" borderId="0" xfId="0" applyFont="1" applyFill="1" applyBorder="1" applyAlignment="1" applyProtection="1">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xf>
    <xf numFmtId="0" fontId="2" fillId="0" borderId="28" xfId="0" applyFont="1" applyFill="1" applyBorder="1" applyProtection="1">
      <alignment vertical="center"/>
    </xf>
    <xf numFmtId="0" fontId="13" fillId="0" borderId="34" xfId="0" applyFont="1" applyBorder="1" applyProtection="1">
      <alignment vertical="center"/>
    </xf>
    <xf numFmtId="0" fontId="3" fillId="0" borderId="35" xfId="0" applyFont="1" applyBorder="1" applyAlignment="1" applyProtection="1">
      <alignment vertical="center"/>
    </xf>
    <xf numFmtId="0" fontId="2" fillId="0" borderId="22" xfId="0" applyFont="1" applyBorder="1" applyProtection="1">
      <alignment vertical="center"/>
    </xf>
    <xf numFmtId="0" fontId="2" fillId="0" borderId="27" xfId="0" applyFont="1" applyFill="1" applyBorder="1" applyProtection="1">
      <alignment vertical="center"/>
    </xf>
    <xf numFmtId="0" fontId="9" fillId="0" borderId="34" xfId="0" applyFont="1" applyBorder="1" applyAlignment="1" applyProtection="1">
      <alignment horizontal="center" vertical="center"/>
    </xf>
    <xf numFmtId="0" fontId="9"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0" fontId="9" fillId="0" borderId="35"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9" fillId="0" borderId="34" xfId="0" applyFont="1" applyBorder="1" applyAlignment="1" applyProtection="1">
      <alignment horizontal="center" vertical="center"/>
    </xf>
    <xf numFmtId="0" fontId="9"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0" fontId="15" fillId="0" borderId="4" xfId="0" applyFont="1" applyFill="1" applyBorder="1" applyAlignment="1" applyProtection="1">
      <alignment horizontal="center" vertical="center"/>
    </xf>
    <xf numFmtId="0" fontId="5" fillId="0" borderId="0" xfId="4">
      <alignment vertical="center"/>
    </xf>
    <xf numFmtId="0" fontId="5" fillId="0" borderId="4" xfId="4" applyBorder="1">
      <alignment vertical="center"/>
    </xf>
    <xf numFmtId="0" fontId="5" fillId="5" borderId="4" xfId="4" applyFill="1" applyBorder="1">
      <alignment vertical="center"/>
    </xf>
    <xf numFmtId="0" fontId="5" fillId="6" borderId="4" xfId="4" applyFill="1" applyBorder="1">
      <alignment vertical="center"/>
    </xf>
    <xf numFmtId="0" fontId="5" fillId="0" borderId="4" xfId="4" applyBorder="1" applyAlignment="1">
      <alignment vertical="center"/>
    </xf>
    <xf numFmtId="0" fontId="5" fillId="7" borderId="4" xfId="4" applyFill="1" applyBorder="1" applyAlignment="1">
      <alignment horizontal="center" vertical="center"/>
    </xf>
    <xf numFmtId="0" fontId="5" fillId="7" borderId="4" xfId="4" applyFill="1" applyBorder="1" applyAlignment="1">
      <alignment vertical="center"/>
    </xf>
    <xf numFmtId="0" fontId="9" fillId="0" borderId="34" xfId="0" applyFont="1" applyBorder="1" applyAlignment="1" applyProtection="1">
      <alignment vertical="center"/>
    </xf>
    <xf numFmtId="0" fontId="9" fillId="0" borderId="0" xfId="0" applyFont="1" applyBorder="1" applyAlignment="1" applyProtection="1">
      <alignment vertical="center"/>
    </xf>
    <xf numFmtId="0" fontId="2" fillId="0" borderId="65" xfId="0" applyFont="1" applyBorder="1" applyProtection="1">
      <alignment vertical="center"/>
    </xf>
    <xf numFmtId="0" fontId="2" fillId="0" borderId="66" xfId="0" applyFont="1" applyBorder="1" applyProtection="1">
      <alignment vertical="center"/>
    </xf>
    <xf numFmtId="0" fontId="2" fillId="0" borderId="67" xfId="0" applyFont="1" applyBorder="1" applyProtection="1">
      <alignment vertical="center"/>
    </xf>
    <xf numFmtId="0" fontId="2" fillId="0" borderId="53"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7" xfId="0" applyFont="1" applyBorder="1" applyAlignment="1" applyProtection="1">
      <alignment horizontal="center" vertical="center"/>
    </xf>
    <xf numFmtId="0" fontId="15" fillId="0" borderId="12" xfId="0" applyFont="1" applyBorder="1" applyAlignment="1" applyProtection="1">
      <alignment vertical="center"/>
    </xf>
    <xf numFmtId="0" fontId="15" fillId="0" borderId="14" xfId="0" applyFont="1" applyBorder="1" applyAlignment="1" applyProtection="1">
      <alignment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3" borderId="41" xfId="0" applyFont="1" applyFill="1" applyBorder="1" applyAlignment="1" applyProtection="1">
      <alignment horizontal="center" vertical="center" shrinkToFit="1"/>
    </xf>
    <xf numFmtId="0" fontId="2" fillId="3" borderId="10" xfId="0" applyFont="1" applyFill="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shrinkToFit="1"/>
    </xf>
    <xf numFmtId="0" fontId="2" fillId="3" borderId="12" xfId="0" applyFont="1" applyFill="1" applyBorder="1" applyAlignment="1" applyProtection="1">
      <alignment horizontal="center" vertical="center" shrinkToFit="1"/>
    </xf>
    <xf numFmtId="0" fontId="2" fillId="3" borderId="13" xfId="0" applyFont="1" applyFill="1" applyBorder="1" applyAlignment="1" applyProtection="1">
      <alignment horizontal="center" vertical="center" shrinkToFit="1"/>
    </xf>
    <xf numFmtId="0" fontId="2" fillId="3" borderId="5"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3" borderId="44"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wrapText="1"/>
    </xf>
    <xf numFmtId="14" fontId="2" fillId="3" borderId="4" xfId="0" applyNumberFormat="1" applyFont="1" applyFill="1" applyBorder="1" applyAlignment="1" applyProtection="1">
      <alignment horizontal="center" vertical="center"/>
    </xf>
    <xf numFmtId="11" fontId="2" fillId="0" borderId="4" xfId="0" applyNumberFormat="1" applyFont="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2" borderId="16"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176" fontId="2" fillId="2" borderId="4" xfId="0" applyNumberFormat="1" applyFont="1" applyFill="1" applyBorder="1" applyAlignment="1" applyProtection="1">
      <alignment horizontal="center" vertical="center"/>
    </xf>
    <xf numFmtId="176" fontId="2" fillId="2" borderId="5" xfId="0" applyNumberFormat="1" applyFont="1" applyFill="1" applyBorder="1" applyAlignment="1" applyProtection="1">
      <alignment horizontal="center" vertical="center"/>
    </xf>
    <xf numFmtId="176" fontId="2" fillId="2" borderId="12" xfId="0" applyNumberFormat="1" applyFont="1" applyFill="1" applyBorder="1" applyAlignment="1" applyProtection="1">
      <alignment horizontal="center" vertical="center"/>
    </xf>
    <xf numFmtId="176" fontId="2" fillId="2" borderId="14" xfId="0" applyNumberFormat="1" applyFont="1" applyFill="1" applyBorder="1" applyAlignment="1" applyProtection="1">
      <alignment horizontal="center" vertical="center"/>
    </xf>
    <xf numFmtId="177" fontId="2" fillId="3" borderId="51" xfId="1" applyNumberFormat="1" applyFont="1" applyFill="1" applyBorder="1" applyAlignment="1" applyProtection="1">
      <alignment horizontal="center" vertical="center" wrapText="1"/>
    </xf>
    <xf numFmtId="177" fontId="2" fillId="3" borderId="52" xfId="1" applyNumberFormat="1" applyFont="1" applyFill="1" applyBorder="1" applyAlignment="1" applyProtection="1">
      <alignment horizontal="center" vertical="center" wrapText="1"/>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3" borderId="16" xfId="0" applyFont="1" applyFill="1" applyBorder="1" applyAlignment="1" applyProtection="1">
      <alignment horizontal="left" vertical="top" wrapText="1"/>
    </xf>
    <xf numFmtId="0" fontId="2" fillId="3" borderId="20"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2" fillId="3" borderId="7"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3" borderId="1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2" fillId="3" borderId="19" xfId="0" applyFont="1" applyFill="1" applyBorder="1" applyAlignment="1" applyProtection="1">
      <alignment horizontal="left" vertical="top" wrapText="1"/>
    </xf>
    <xf numFmtId="0" fontId="2" fillId="3" borderId="18" xfId="0" applyFont="1" applyFill="1" applyBorder="1" applyAlignment="1" applyProtection="1">
      <alignment horizontal="left" vertical="top" wrapText="1"/>
    </xf>
    <xf numFmtId="0" fontId="2" fillId="0" borderId="12" xfId="0" applyFont="1" applyBorder="1" applyAlignment="1" applyProtection="1">
      <alignment horizontal="center" vertical="center"/>
    </xf>
    <xf numFmtId="0" fontId="2" fillId="0" borderId="14" xfId="0" applyFont="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xf>
    <xf numFmtId="176" fontId="3" fillId="2" borderId="2" xfId="0" applyNumberFormat="1" applyFont="1" applyFill="1" applyBorder="1" applyAlignment="1" applyProtection="1">
      <alignment horizontal="center" vertical="center"/>
    </xf>
    <xf numFmtId="176" fontId="3" fillId="2" borderId="46" xfId="0" applyNumberFormat="1" applyFont="1" applyFill="1" applyBorder="1" applyAlignment="1" applyProtection="1">
      <alignment horizontal="center" vertical="center"/>
    </xf>
    <xf numFmtId="181" fontId="2" fillId="3" borderId="51" xfId="3" applyNumberFormat="1" applyFont="1" applyFill="1" applyBorder="1" applyAlignment="1" applyProtection="1">
      <alignment horizontal="center" vertical="center" wrapText="1"/>
    </xf>
    <xf numFmtId="181" fontId="2" fillId="3" borderId="52" xfId="3" applyNumberFormat="1" applyFont="1" applyFill="1" applyBorder="1" applyAlignment="1" applyProtection="1">
      <alignment horizontal="center" vertical="center" wrapText="1"/>
    </xf>
    <xf numFmtId="181" fontId="3" fillId="0" borderId="55" xfId="3" applyNumberFormat="1" applyFont="1" applyFill="1" applyBorder="1" applyAlignment="1" applyProtection="1">
      <alignment horizontal="center" vertical="center" wrapText="1"/>
    </xf>
    <xf numFmtId="181" fontId="3" fillId="0" borderId="56" xfId="3" applyNumberFormat="1" applyFont="1" applyFill="1" applyBorder="1" applyAlignment="1" applyProtection="1">
      <alignment horizontal="center" vertical="center" wrapText="1"/>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5" xfId="3" applyNumberFormat="1" applyFont="1" applyFill="1" applyBorder="1" applyAlignment="1" applyProtection="1">
      <alignment horizontal="right" vertical="center" wrapText="1"/>
    </xf>
    <xf numFmtId="0" fontId="2" fillId="0" borderId="12" xfId="3" applyNumberFormat="1" applyFont="1" applyFill="1" applyBorder="1" applyAlignment="1" applyProtection="1">
      <alignment horizontal="right" vertical="center" wrapText="1"/>
    </xf>
    <xf numFmtId="0" fontId="2" fillId="3" borderId="51" xfId="3" applyNumberFormat="1" applyFont="1" applyFill="1" applyBorder="1" applyAlignment="1" applyProtection="1">
      <alignment horizontal="center" vertical="center" wrapText="1"/>
    </xf>
    <xf numFmtId="0" fontId="2" fillId="3" borderId="52" xfId="3" applyNumberFormat="1"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178" fontId="3" fillId="3" borderId="58" xfId="1" applyNumberFormat="1" applyFont="1" applyFill="1" applyBorder="1" applyAlignment="1" applyProtection="1">
      <alignment horizontal="center" vertical="center" wrapText="1"/>
    </xf>
    <xf numFmtId="178" fontId="3" fillId="3" borderId="59" xfId="1" applyNumberFormat="1" applyFont="1" applyFill="1" applyBorder="1" applyAlignment="1" applyProtection="1">
      <alignment horizontal="center" vertical="center" wrapText="1"/>
    </xf>
    <xf numFmtId="0" fontId="3" fillId="0" borderId="59" xfId="0" applyFont="1" applyBorder="1" applyAlignment="1" applyProtection="1">
      <alignment horizontal="center" vertical="center"/>
    </xf>
    <xf numFmtId="0" fontId="3" fillId="0" borderId="60"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181" fontId="2" fillId="0" borderId="51" xfId="0" applyNumberFormat="1" applyFont="1" applyFill="1" applyBorder="1" applyAlignment="1" applyProtection="1">
      <alignment horizontal="center" vertical="center"/>
    </xf>
    <xf numFmtId="181" fontId="2" fillId="0" borderId="52" xfId="0" applyNumberFormat="1"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2" borderId="47"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81" fontId="2" fillId="3" borderId="68" xfId="0" applyNumberFormat="1" applyFont="1" applyFill="1" applyBorder="1" applyAlignment="1" applyProtection="1">
      <alignment horizontal="center" vertical="center"/>
    </xf>
    <xf numFmtId="181" fontId="2" fillId="3" borderId="52" xfId="0" applyNumberFormat="1"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181" fontId="3" fillId="0" borderId="55" xfId="0" applyNumberFormat="1" applyFont="1" applyFill="1" applyBorder="1" applyAlignment="1" applyProtection="1">
      <alignment horizontal="center" vertical="center"/>
    </xf>
    <xf numFmtId="181" fontId="3" fillId="0" borderId="56" xfId="0" applyNumberFormat="1"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57" xfId="0" applyFont="1" applyFill="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6" fillId="4" borderId="49"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16" fillId="4" borderId="50" xfId="0" applyFont="1" applyFill="1" applyBorder="1" applyAlignment="1" applyProtection="1">
      <alignment horizontal="center" vertical="center"/>
    </xf>
    <xf numFmtId="0" fontId="16" fillId="4" borderId="25" xfId="0" applyFont="1" applyFill="1" applyBorder="1" applyAlignment="1" applyProtection="1">
      <alignment horizontal="center" vertical="center"/>
    </xf>
    <xf numFmtId="0" fontId="16" fillId="4" borderId="21" xfId="0" applyFont="1" applyFill="1" applyBorder="1" applyAlignment="1" applyProtection="1">
      <alignment horizontal="center" vertical="center"/>
    </xf>
    <xf numFmtId="0" fontId="16" fillId="4" borderId="26" xfId="0" applyFont="1" applyFill="1" applyBorder="1" applyAlignment="1" applyProtection="1">
      <alignment horizontal="center" vertical="center"/>
    </xf>
    <xf numFmtId="0" fontId="3" fillId="0" borderId="59" xfId="0" applyFont="1" applyFill="1" applyBorder="1" applyAlignment="1" applyProtection="1">
      <alignment horizontal="center" vertical="center" wrapText="1"/>
    </xf>
    <xf numFmtId="0" fontId="3" fillId="0" borderId="60" xfId="0" applyFont="1" applyFill="1" applyBorder="1" applyAlignment="1" applyProtection="1">
      <alignment horizontal="center" vertical="center" wrapText="1"/>
    </xf>
    <xf numFmtId="179" fontId="2" fillId="0" borderId="51" xfId="0" applyNumberFormat="1" applyFont="1" applyFill="1" applyBorder="1" applyAlignment="1" applyProtection="1">
      <alignment horizontal="center" vertical="center"/>
    </xf>
    <xf numFmtId="179" fontId="2" fillId="0" borderId="52" xfId="0" applyNumberFormat="1" applyFont="1" applyFill="1" applyBorder="1" applyAlignment="1" applyProtection="1">
      <alignment horizontal="center" vertical="center"/>
    </xf>
    <xf numFmtId="179" fontId="3" fillId="0" borderId="58" xfId="0" applyNumberFormat="1" applyFont="1" applyFill="1" applyBorder="1" applyAlignment="1" applyProtection="1">
      <alignment horizontal="center" vertical="center" wrapText="1"/>
    </xf>
    <xf numFmtId="179" fontId="3" fillId="0" borderId="59" xfId="0" applyNumberFormat="1" applyFont="1" applyFill="1" applyBorder="1" applyAlignment="1" applyProtection="1">
      <alignment horizontal="center" vertical="center" wrapText="1"/>
    </xf>
    <xf numFmtId="0" fontId="2" fillId="0" borderId="52" xfId="0"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179" fontId="2" fillId="3" borderId="51" xfId="1" applyNumberFormat="1" applyFont="1" applyFill="1" applyBorder="1" applyAlignment="1" applyProtection="1">
      <alignment horizontal="center" vertical="center" wrapText="1"/>
    </xf>
    <xf numFmtId="179" fontId="2" fillId="3" borderId="52" xfId="1" applyNumberFormat="1" applyFont="1" applyFill="1" applyBorder="1" applyAlignment="1" applyProtection="1">
      <alignment horizontal="center" vertical="center" wrapText="1"/>
    </xf>
    <xf numFmtId="179" fontId="2" fillId="0" borderId="51" xfId="1" applyNumberFormat="1" applyFont="1" applyFill="1" applyBorder="1" applyAlignment="1" applyProtection="1">
      <alignment horizontal="center" vertical="center" wrapText="1"/>
    </xf>
    <xf numFmtId="179" fontId="2" fillId="0" borderId="52" xfId="1" applyNumberFormat="1" applyFont="1" applyFill="1" applyBorder="1" applyAlignment="1" applyProtection="1">
      <alignment horizontal="center" vertical="center" wrapText="1"/>
    </xf>
    <xf numFmtId="14" fontId="2" fillId="3"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178" fontId="3" fillId="3" borderId="58" xfId="1" applyNumberFormat="1" applyFont="1" applyFill="1" applyBorder="1" applyAlignment="1" applyProtection="1">
      <alignment horizontal="center" vertical="center" wrapText="1"/>
      <protection locked="0"/>
    </xf>
    <xf numFmtId="178" fontId="3" fillId="3" borderId="59" xfId="1" applyNumberFormat="1" applyFont="1" applyFill="1" applyBorder="1" applyAlignment="1" applyProtection="1">
      <alignment horizontal="center" vertical="center" wrapText="1"/>
      <protection locked="0"/>
    </xf>
    <xf numFmtId="0" fontId="2" fillId="3" borderId="51" xfId="3" applyNumberFormat="1" applyFont="1" applyFill="1" applyBorder="1" applyAlignment="1" applyProtection="1">
      <alignment horizontal="center" vertical="center" wrapText="1"/>
      <protection locked="0"/>
    </xf>
    <xf numFmtId="0" fontId="2" fillId="3" borderId="52" xfId="3" applyNumberFormat="1" applyFont="1" applyFill="1" applyBorder="1" applyAlignment="1" applyProtection="1">
      <alignment horizontal="center" vertical="center" wrapText="1"/>
      <protection locked="0"/>
    </xf>
    <xf numFmtId="0" fontId="2" fillId="3" borderId="5" xfId="0" quotePrefix="1"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49" fontId="2" fillId="3" borderId="41" xfId="0" applyNumberFormat="1" applyFont="1" applyFill="1" applyBorder="1" applyAlignment="1" applyProtection="1">
      <alignment horizontal="center" vertical="center" shrinkToFit="1"/>
      <protection locked="0"/>
    </xf>
    <xf numFmtId="49" fontId="2" fillId="3" borderId="10" xfId="0" applyNumberFormat="1" applyFont="1" applyFill="1" applyBorder="1" applyAlignment="1" applyProtection="1">
      <alignment horizontal="center"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177" fontId="2" fillId="3" borderId="51" xfId="1" applyNumberFormat="1" applyFont="1" applyFill="1" applyBorder="1" applyAlignment="1" applyProtection="1">
      <alignment horizontal="center" vertical="center" wrapText="1"/>
      <protection locked="0"/>
    </xf>
    <xf numFmtId="177" fontId="2" fillId="3" borderId="52" xfId="1" applyNumberFormat="1" applyFont="1" applyFill="1" applyBorder="1" applyAlignment="1" applyProtection="1">
      <alignment horizontal="center" vertical="center" wrapText="1"/>
      <protection locked="0"/>
    </xf>
    <xf numFmtId="181" fontId="2" fillId="3" borderId="51" xfId="3" applyNumberFormat="1" applyFont="1" applyFill="1" applyBorder="1" applyAlignment="1" applyProtection="1">
      <alignment horizontal="center" vertical="center" wrapText="1"/>
      <protection locked="0"/>
    </xf>
    <xf numFmtId="181" fontId="2" fillId="3" borderId="52" xfId="3" applyNumberFormat="1"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shrinkToFit="1"/>
      <protection locked="0"/>
    </xf>
    <xf numFmtId="0" fontId="2" fillId="3" borderId="44"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181" fontId="2" fillId="3" borderId="64" xfId="0" applyNumberFormat="1" applyFont="1" applyFill="1" applyBorder="1" applyAlignment="1" applyProtection="1">
      <alignment horizontal="center" vertical="center"/>
      <protection locked="0"/>
    </xf>
    <xf numFmtId="181" fontId="2" fillId="3" borderId="52" xfId="0" applyNumberFormat="1" applyFont="1" applyFill="1" applyBorder="1" applyAlignment="1" applyProtection="1">
      <alignment horizontal="center" vertical="center"/>
      <protection locked="0"/>
    </xf>
    <xf numFmtId="179" fontId="2" fillId="0" borderId="58" xfId="1" applyNumberFormat="1" applyFont="1" applyFill="1" applyBorder="1" applyAlignment="1" applyProtection="1">
      <alignment horizontal="center" vertical="center" wrapText="1"/>
    </xf>
    <xf numFmtId="179" fontId="2" fillId="0" borderId="59" xfId="1"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62" xfId="0" applyFont="1" applyBorder="1" applyAlignment="1" applyProtection="1">
      <alignment horizontal="center" vertical="center" wrapText="1"/>
    </xf>
    <xf numFmtId="179" fontId="2" fillId="3" borderId="63" xfId="1" applyNumberFormat="1" applyFont="1" applyFill="1" applyBorder="1" applyAlignment="1" applyProtection="1">
      <alignment horizontal="center" vertical="center" wrapText="1"/>
      <protection locked="0"/>
    </xf>
    <xf numFmtId="179" fontId="2" fillId="3" borderId="59" xfId="1" applyNumberFormat="1" applyFont="1" applyFill="1" applyBorder="1" applyAlignment="1" applyProtection="1">
      <alignment horizontal="center" vertical="center" wrapText="1"/>
      <protection locked="0"/>
    </xf>
    <xf numFmtId="0" fontId="2" fillId="2" borderId="61" xfId="0" applyFont="1" applyFill="1" applyBorder="1" applyAlignment="1" applyProtection="1">
      <alignment horizontal="center" vertical="center" wrapText="1"/>
    </xf>
    <xf numFmtId="180" fontId="2" fillId="0" borderId="4" xfId="0" applyNumberFormat="1" applyFont="1" applyFill="1" applyBorder="1" applyAlignment="1" applyProtection="1">
      <alignment horizontal="center" vertical="center"/>
    </xf>
    <xf numFmtId="0" fontId="2" fillId="0" borderId="60" xfId="0" applyFont="1" applyBorder="1" applyAlignment="1" applyProtection="1">
      <alignment horizontal="center" vertical="center" wrapText="1"/>
    </xf>
    <xf numFmtId="0" fontId="2" fillId="0" borderId="4" xfId="0" applyFont="1" applyFill="1" applyBorder="1" applyAlignment="1" applyProtection="1">
      <alignment horizontal="center" vertical="center" shrinkToFit="1"/>
    </xf>
  </cellXfs>
  <cellStyles count="5">
    <cellStyle name="パーセント" xfId="3" builtinId="5"/>
    <cellStyle name="桁区切り" xfId="1" builtinId="6"/>
    <cellStyle name="標準" xfId="0" builtinId="0"/>
    <cellStyle name="標準 2" xfId="2" xr:uid="{00000000-0005-0000-0000-000002000000}"/>
    <cellStyle name="標準 3" xfId="4" xr:uid="{AFC7901E-7557-4266-987F-520A7243A395}"/>
  </cellStyles>
  <dxfs count="3">
    <dxf>
      <font>
        <color rgb="FF9C0006"/>
      </font>
      <fill>
        <patternFill>
          <bgColor rgb="FFFFC7CE"/>
        </patternFill>
      </fill>
    </dxf>
    <dxf>
      <fill>
        <patternFill>
          <bgColor theme="8" tint="0.59996337778862885"/>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160241</xdr:colOff>
      <xdr:row>3</xdr:row>
      <xdr:rowOff>159684</xdr:rowOff>
    </xdr:from>
    <xdr:to>
      <xdr:col>68</xdr:col>
      <xdr:colOff>172916</xdr:colOff>
      <xdr:row>8</xdr:row>
      <xdr:rowOff>0</xdr:rowOff>
    </xdr:to>
    <xdr:sp macro="" textlink="">
      <xdr:nvSpPr>
        <xdr:cNvPr id="2" name="吹き出し: 四角形 1">
          <a:extLst>
            <a:ext uri="{FF2B5EF4-FFF2-40B4-BE49-F238E27FC236}">
              <a16:creationId xmlns:a16="http://schemas.microsoft.com/office/drawing/2014/main" id="{9ED61693-9763-45F9-B3C3-2F7CA1E3B045}"/>
            </a:ext>
          </a:extLst>
        </xdr:cNvPr>
        <xdr:cNvSpPr/>
      </xdr:nvSpPr>
      <xdr:spPr>
        <a:xfrm>
          <a:off x="8418416" y="864534"/>
          <a:ext cx="6804000" cy="1002366"/>
        </a:xfrm>
        <a:prstGeom prst="wedgeRectCallout">
          <a:avLst>
            <a:gd name="adj1" fmla="val -58541"/>
            <a:gd name="adj2" fmla="val -143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申請書番号、事業者名、設備区分、設備種別、更新範囲名、導入設備の製品型番</a:t>
          </a:r>
          <a:endParaRPr kumimoji="1" lang="en-US" altLang="ja-JP" sz="1100">
            <a:solidFill>
              <a:sysClr val="windowText" lastClr="000000"/>
            </a:solidFill>
          </a:endParaRPr>
        </a:p>
        <a:p>
          <a:pPr algn="l"/>
          <a:r>
            <a:rPr kumimoji="1" lang="ja-JP" altLang="en-US" sz="1100">
              <a:solidFill>
                <a:sysClr val="windowText" lastClr="000000"/>
              </a:solidFill>
            </a:rPr>
            <a:t>を記入してください。</a:t>
          </a:r>
          <a:r>
            <a:rPr kumimoji="1" lang="ja-JP" altLang="ja-JP" sz="1100">
              <a:solidFill>
                <a:schemeClr val="dk1"/>
              </a:solidFill>
              <a:effectLst/>
              <a:latin typeface="+mn-lt"/>
              <a:ea typeface="+mn-ea"/>
              <a:cs typeface="+mn-cs"/>
            </a:rPr>
            <a:t>補助事業ポータルに登録</a:t>
          </a:r>
          <a:r>
            <a:rPr kumimoji="1" lang="ja-JP" altLang="en-US" sz="1100">
              <a:solidFill>
                <a:schemeClr val="dk1"/>
              </a:solidFill>
              <a:effectLst/>
              <a:latin typeface="+mn-lt"/>
              <a:ea typeface="+mn-ea"/>
              <a:cs typeface="+mn-cs"/>
            </a:rPr>
            <a:t>している内容と一致しているか、ご確認ください。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申請書番号、事業者名、設備区分については、計測データ記録用</a:t>
          </a:r>
          <a:r>
            <a:rPr kumimoji="1" lang="en-US" altLang="ja-JP" sz="1100">
              <a:solidFill>
                <a:sysClr val="windowText" lastClr="000000"/>
              </a:solidFill>
            </a:rPr>
            <a:t>1</a:t>
          </a:r>
          <a:r>
            <a:rPr kumimoji="1" lang="ja-JP" altLang="en-US" sz="1100">
              <a:solidFill>
                <a:sysClr val="windowText" lastClr="000000"/>
              </a:solidFill>
            </a:rPr>
            <a:t>枚目に入力した内容が、他のシートに反映されます。</a:t>
          </a:r>
          <a:endParaRPr kumimoji="1" lang="en-US" altLang="ja-JP" sz="1100">
            <a:solidFill>
              <a:sysClr val="windowText" lastClr="000000"/>
            </a:solidFill>
          </a:endParaRPr>
        </a:p>
      </xdr:txBody>
    </xdr:sp>
    <xdr:clientData/>
  </xdr:twoCellAnchor>
  <xdr:twoCellAnchor>
    <xdr:from>
      <xdr:col>37</xdr:col>
      <xdr:colOff>160241</xdr:colOff>
      <xdr:row>26</xdr:row>
      <xdr:rowOff>87405</xdr:rowOff>
    </xdr:from>
    <xdr:to>
      <xdr:col>68</xdr:col>
      <xdr:colOff>172916</xdr:colOff>
      <xdr:row>29</xdr:row>
      <xdr:rowOff>70755</xdr:rowOff>
    </xdr:to>
    <xdr:sp macro="" textlink="">
      <xdr:nvSpPr>
        <xdr:cNvPr id="3" name="吹き出し: 四角形 2">
          <a:extLst>
            <a:ext uri="{FF2B5EF4-FFF2-40B4-BE49-F238E27FC236}">
              <a16:creationId xmlns:a16="http://schemas.microsoft.com/office/drawing/2014/main" id="{988535F0-E6EF-4ECB-9055-EDE6555428F5}"/>
            </a:ext>
          </a:extLst>
        </xdr:cNvPr>
        <xdr:cNvSpPr/>
      </xdr:nvSpPr>
      <xdr:spPr>
        <a:xfrm>
          <a:off x="8418416" y="6088155"/>
          <a:ext cx="6804000" cy="612000"/>
        </a:xfrm>
        <a:prstGeom prst="wedgeRectCallout">
          <a:avLst>
            <a:gd name="adj1" fmla="val -93526"/>
            <a:gd name="adj2" fmla="val 8874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既存設備、導入設備それぞれの交付申請時の１サイクル当たりの所要時間の値を記入してください。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なお、計画値は、交付申請時の独自計算書類を参照してください。</a:t>
          </a:r>
        </a:p>
      </xdr:txBody>
    </xdr:sp>
    <xdr:clientData/>
  </xdr:twoCellAnchor>
  <xdr:twoCellAnchor>
    <xdr:from>
      <xdr:col>37</xdr:col>
      <xdr:colOff>160241</xdr:colOff>
      <xdr:row>33</xdr:row>
      <xdr:rowOff>94130</xdr:rowOff>
    </xdr:from>
    <xdr:to>
      <xdr:col>68</xdr:col>
      <xdr:colOff>172916</xdr:colOff>
      <xdr:row>36</xdr:row>
      <xdr:rowOff>67394</xdr:rowOff>
    </xdr:to>
    <xdr:sp macro="" textlink="">
      <xdr:nvSpPr>
        <xdr:cNvPr id="4" name="吹き出し: 四角形 3">
          <a:extLst>
            <a:ext uri="{FF2B5EF4-FFF2-40B4-BE49-F238E27FC236}">
              <a16:creationId xmlns:a16="http://schemas.microsoft.com/office/drawing/2014/main" id="{B2BC9058-519F-445D-A69B-BB244A188B98}"/>
            </a:ext>
          </a:extLst>
        </xdr:cNvPr>
        <xdr:cNvSpPr/>
      </xdr:nvSpPr>
      <xdr:spPr>
        <a:xfrm>
          <a:off x="8418416" y="7752230"/>
          <a:ext cx="6804000" cy="611439"/>
        </a:xfrm>
        <a:prstGeom prst="wedgeRectCallout">
          <a:avLst>
            <a:gd name="adj1" fmla="val -119761"/>
            <a:gd name="adj2" fmla="val 3916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交付申請時の生産性向上率（</a:t>
          </a:r>
          <a:r>
            <a:rPr kumimoji="1" lang="ja-JP" altLang="ja-JP" sz="1100">
              <a:solidFill>
                <a:schemeClr val="dk1"/>
              </a:solidFill>
              <a:effectLst/>
              <a:latin typeface="+mn-lt"/>
              <a:ea typeface="+mn-ea"/>
              <a:cs typeface="+mn-cs"/>
            </a:rPr>
            <a:t>更新範囲毎の計画値</a:t>
          </a:r>
          <a:r>
            <a:rPr kumimoji="1" lang="ja-JP" altLang="en-US" sz="1100">
              <a:solidFill>
                <a:sysClr val="windowText" lastClr="000000"/>
              </a:solidFill>
            </a:rPr>
            <a:t>）を記入してください。更新範囲毎の計画値は、補助事業ポータルに登録している値と一致しているか、ご確認ください。</a:t>
          </a:r>
        </a:p>
      </xdr:txBody>
    </xdr:sp>
    <xdr:clientData/>
  </xdr:twoCellAnchor>
  <xdr:twoCellAnchor>
    <xdr:from>
      <xdr:col>37</xdr:col>
      <xdr:colOff>160241</xdr:colOff>
      <xdr:row>42</xdr:row>
      <xdr:rowOff>181378</xdr:rowOff>
    </xdr:from>
    <xdr:to>
      <xdr:col>68</xdr:col>
      <xdr:colOff>172916</xdr:colOff>
      <xdr:row>44</xdr:row>
      <xdr:rowOff>97907</xdr:rowOff>
    </xdr:to>
    <xdr:sp macro="" textlink="">
      <xdr:nvSpPr>
        <xdr:cNvPr id="5" name="吹き出し: 四角形 4">
          <a:extLst>
            <a:ext uri="{FF2B5EF4-FFF2-40B4-BE49-F238E27FC236}">
              <a16:creationId xmlns:a16="http://schemas.microsoft.com/office/drawing/2014/main" id="{1F1B88AF-0852-4E83-B3E4-236F7CC22DBC}"/>
            </a:ext>
          </a:extLst>
        </xdr:cNvPr>
        <xdr:cNvSpPr/>
      </xdr:nvSpPr>
      <xdr:spPr>
        <a:xfrm>
          <a:off x="8418416" y="9649228"/>
          <a:ext cx="6804000" cy="430879"/>
        </a:xfrm>
        <a:prstGeom prst="wedgeRectCallout">
          <a:avLst>
            <a:gd name="adj1" fmla="val -103203"/>
            <a:gd name="adj2" fmla="val -4831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電力使用量を計測した期間を記入してください。</a:t>
          </a:r>
        </a:p>
      </xdr:txBody>
    </xdr:sp>
    <xdr:clientData/>
  </xdr:twoCellAnchor>
  <xdr:twoCellAnchor>
    <xdr:from>
      <xdr:col>37</xdr:col>
      <xdr:colOff>160241</xdr:colOff>
      <xdr:row>15</xdr:row>
      <xdr:rowOff>244927</xdr:rowOff>
    </xdr:from>
    <xdr:to>
      <xdr:col>68</xdr:col>
      <xdr:colOff>172916</xdr:colOff>
      <xdr:row>18</xdr:row>
      <xdr:rowOff>84281</xdr:rowOff>
    </xdr:to>
    <xdr:sp macro="" textlink="">
      <xdr:nvSpPr>
        <xdr:cNvPr id="6" name="吹き出し: 四角形 5">
          <a:extLst>
            <a:ext uri="{FF2B5EF4-FFF2-40B4-BE49-F238E27FC236}">
              <a16:creationId xmlns:a16="http://schemas.microsoft.com/office/drawing/2014/main" id="{0990F519-07FB-4BBD-AEED-A7D7833AF85F}"/>
            </a:ext>
          </a:extLst>
        </xdr:cNvPr>
        <xdr:cNvSpPr/>
      </xdr:nvSpPr>
      <xdr:spPr>
        <a:xfrm>
          <a:off x="8418416" y="3721552"/>
          <a:ext cx="6804000" cy="610879"/>
        </a:xfrm>
        <a:prstGeom prst="wedgeRectCallout">
          <a:avLst>
            <a:gd name="adj1" fmla="val -61049"/>
            <a:gd name="adj2" fmla="val 469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一定数のサイクルの所要時間を計測した際の、加工条件と加工物材質を記入してください。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加工条件と加工物材質は、交付申請時と同一、又は類似である必要があります。</a:t>
          </a:r>
          <a:endParaRPr kumimoji="1" lang="en-US" altLang="ja-JP" sz="1100">
            <a:solidFill>
              <a:sysClr val="windowText" lastClr="000000"/>
            </a:solidFill>
          </a:endParaRPr>
        </a:p>
      </xdr:txBody>
    </xdr:sp>
    <xdr:clientData/>
  </xdr:twoCellAnchor>
  <xdr:twoCellAnchor>
    <xdr:from>
      <xdr:col>37</xdr:col>
      <xdr:colOff>160241</xdr:colOff>
      <xdr:row>29</xdr:row>
      <xdr:rowOff>105336</xdr:rowOff>
    </xdr:from>
    <xdr:to>
      <xdr:col>68</xdr:col>
      <xdr:colOff>172916</xdr:colOff>
      <xdr:row>33</xdr:row>
      <xdr:rowOff>12636</xdr:rowOff>
    </xdr:to>
    <xdr:sp macro="" textlink="">
      <xdr:nvSpPr>
        <xdr:cNvPr id="9" name="吹き出し: 四角形 8">
          <a:extLst>
            <a:ext uri="{FF2B5EF4-FFF2-40B4-BE49-F238E27FC236}">
              <a16:creationId xmlns:a16="http://schemas.microsoft.com/office/drawing/2014/main" id="{17611C22-968C-4E6C-AFE1-A6E43CAD6E2F}"/>
            </a:ext>
          </a:extLst>
        </xdr:cNvPr>
        <xdr:cNvSpPr/>
      </xdr:nvSpPr>
      <xdr:spPr>
        <a:xfrm>
          <a:off x="8418416" y="6734736"/>
          <a:ext cx="6804000" cy="936000"/>
        </a:xfrm>
        <a:prstGeom prst="wedgeRectCallout">
          <a:avLst>
            <a:gd name="adj1" fmla="val -63943"/>
            <a:gd name="adj2" fmla="val 3360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一定数のサイクルにおける所要時間を計測し、その計測データを基に１サイクル当たりの所要時間を算出し、実績値として記入してください。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なお、報告の際は、算出根拠として、一定数のサイクルの所要時間を計測したデータの提出が必要です。</a:t>
          </a:r>
          <a:endParaRPr kumimoji="1" lang="en-US" altLang="ja-JP" sz="1100">
            <a:solidFill>
              <a:sysClr val="windowText" lastClr="000000"/>
            </a:solidFill>
          </a:endParaRPr>
        </a:p>
      </xdr:txBody>
    </xdr:sp>
    <xdr:clientData/>
  </xdr:twoCellAnchor>
  <xdr:twoCellAnchor>
    <xdr:from>
      <xdr:col>37</xdr:col>
      <xdr:colOff>160241</xdr:colOff>
      <xdr:row>37</xdr:row>
      <xdr:rowOff>61077</xdr:rowOff>
    </xdr:from>
    <xdr:to>
      <xdr:col>68</xdr:col>
      <xdr:colOff>172916</xdr:colOff>
      <xdr:row>42</xdr:row>
      <xdr:rowOff>82677</xdr:rowOff>
    </xdr:to>
    <xdr:sp macro="" textlink="">
      <xdr:nvSpPr>
        <xdr:cNvPr id="12" name="吹き出し: 四角形 11">
          <a:extLst>
            <a:ext uri="{FF2B5EF4-FFF2-40B4-BE49-F238E27FC236}">
              <a16:creationId xmlns:a16="http://schemas.microsoft.com/office/drawing/2014/main" id="{BD232A55-91B1-45A1-A104-1FC3C53DA260}"/>
            </a:ext>
          </a:extLst>
        </xdr:cNvPr>
        <xdr:cNvSpPr/>
      </xdr:nvSpPr>
      <xdr:spPr>
        <a:xfrm>
          <a:off x="8418416" y="8614527"/>
          <a:ext cx="6804000" cy="936000"/>
        </a:xfrm>
        <a:prstGeom prst="wedgeRectCallout">
          <a:avLst>
            <a:gd name="adj1" fmla="val -92980"/>
            <a:gd name="adj2" fmla="val -6229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生産性向上率が自動表示されます。</a:t>
          </a:r>
          <a:endParaRPr kumimoji="1" lang="en-US" altLang="ja-JP" sz="1100">
            <a:solidFill>
              <a:sysClr val="windowText" lastClr="000000"/>
            </a:solidFill>
          </a:endParaRPr>
        </a:p>
        <a:p>
          <a:pPr algn="l"/>
          <a:r>
            <a:rPr kumimoji="1" lang="ja-JP" altLang="en-US" sz="1100">
              <a:solidFill>
                <a:sysClr val="windowText" lastClr="000000"/>
              </a:solidFill>
            </a:rPr>
            <a:t>なお、報告の際は、生産性向上率の計算過程が分かる資料（生産性向上率の計算過程説明書）の提出が必要です。計算過程説明書の計算結果と一致しているか、ご確認ください。</a:t>
          </a:r>
        </a:p>
      </xdr:txBody>
    </xdr:sp>
    <xdr:clientData/>
  </xdr:twoCellAnchor>
  <xdr:twoCellAnchor>
    <xdr:from>
      <xdr:col>37</xdr:col>
      <xdr:colOff>160241</xdr:colOff>
      <xdr:row>45</xdr:row>
      <xdr:rowOff>56989</xdr:rowOff>
    </xdr:from>
    <xdr:to>
      <xdr:col>68</xdr:col>
      <xdr:colOff>172916</xdr:colOff>
      <xdr:row>46</xdr:row>
      <xdr:rowOff>234615</xdr:rowOff>
    </xdr:to>
    <xdr:sp macro="" textlink="">
      <xdr:nvSpPr>
        <xdr:cNvPr id="13" name="吹き出し: 四角形 12">
          <a:extLst>
            <a:ext uri="{FF2B5EF4-FFF2-40B4-BE49-F238E27FC236}">
              <a16:creationId xmlns:a16="http://schemas.microsoft.com/office/drawing/2014/main" id="{2C0D9A28-EC13-4CD1-A9FA-E6E99B6CD916}"/>
            </a:ext>
          </a:extLst>
        </xdr:cNvPr>
        <xdr:cNvSpPr/>
      </xdr:nvSpPr>
      <xdr:spPr>
        <a:xfrm>
          <a:off x="8418416" y="10143964"/>
          <a:ext cx="6804000" cy="434801"/>
        </a:xfrm>
        <a:prstGeom prst="wedgeRectCallout">
          <a:avLst>
            <a:gd name="adj1" fmla="val -127255"/>
            <a:gd name="adj2" fmla="val -10221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計測期間のうち、導入設備の稼働している日数を記入してください。</a:t>
          </a:r>
        </a:p>
      </xdr:txBody>
    </xdr:sp>
    <xdr:clientData/>
  </xdr:twoCellAnchor>
  <xdr:twoCellAnchor>
    <xdr:from>
      <xdr:col>37</xdr:col>
      <xdr:colOff>160241</xdr:colOff>
      <xdr:row>46</xdr:row>
      <xdr:rowOff>293995</xdr:rowOff>
    </xdr:from>
    <xdr:to>
      <xdr:col>68</xdr:col>
      <xdr:colOff>172916</xdr:colOff>
      <xdr:row>49</xdr:row>
      <xdr:rowOff>37394</xdr:rowOff>
    </xdr:to>
    <xdr:sp macro="" textlink="">
      <xdr:nvSpPr>
        <xdr:cNvPr id="14" name="吹き出し: 四角形 13">
          <a:extLst>
            <a:ext uri="{FF2B5EF4-FFF2-40B4-BE49-F238E27FC236}">
              <a16:creationId xmlns:a16="http://schemas.microsoft.com/office/drawing/2014/main" id="{5E0CD5E6-C312-44AA-AD60-F1CB88070900}"/>
            </a:ext>
          </a:extLst>
        </xdr:cNvPr>
        <xdr:cNvSpPr/>
      </xdr:nvSpPr>
      <xdr:spPr>
        <a:xfrm>
          <a:off x="8418416" y="10638145"/>
          <a:ext cx="6804000" cy="438724"/>
        </a:xfrm>
        <a:prstGeom prst="wedgeRectCallout">
          <a:avLst>
            <a:gd name="adj1" fmla="val -114539"/>
            <a:gd name="adj2" fmla="val -7952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計測した</a:t>
          </a:r>
          <a:r>
            <a:rPr kumimoji="1" lang="en-US" altLang="ja-JP" sz="1100">
              <a:solidFill>
                <a:sysClr val="windowText" lastClr="000000"/>
              </a:solidFill>
            </a:rPr>
            <a:t>1</a:t>
          </a:r>
          <a:r>
            <a:rPr kumimoji="1" lang="ja-JP" altLang="en-US" sz="1100">
              <a:solidFill>
                <a:sysClr val="windowText" lastClr="000000"/>
              </a:solidFill>
            </a:rPr>
            <a:t>か月程度の電力使用量の結果を記入してください。</a:t>
          </a:r>
        </a:p>
      </xdr:txBody>
    </xdr:sp>
    <xdr:clientData/>
  </xdr:twoCellAnchor>
  <xdr:twoCellAnchor>
    <xdr:from>
      <xdr:col>37</xdr:col>
      <xdr:colOff>160241</xdr:colOff>
      <xdr:row>0</xdr:row>
      <xdr:rowOff>112058</xdr:rowOff>
    </xdr:from>
    <xdr:to>
      <xdr:col>68</xdr:col>
      <xdr:colOff>172916</xdr:colOff>
      <xdr:row>3</xdr:row>
      <xdr:rowOff>29293</xdr:rowOff>
    </xdr:to>
    <xdr:sp macro="" textlink="">
      <xdr:nvSpPr>
        <xdr:cNvPr id="16" name="吹き出し: 四角形 15">
          <a:extLst>
            <a:ext uri="{FF2B5EF4-FFF2-40B4-BE49-F238E27FC236}">
              <a16:creationId xmlns:a16="http://schemas.microsoft.com/office/drawing/2014/main" id="{39E6D938-EDD3-4C4D-8597-6FF32FD38807}"/>
            </a:ext>
          </a:extLst>
        </xdr:cNvPr>
        <xdr:cNvSpPr/>
      </xdr:nvSpPr>
      <xdr:spPr>
        <a:xfrm>
          <a:off x="8418416" y="112058"/>
          <a:ext cx="6804000" cy="622085"/>
        </a:xfrm>
        <a:prstGeom prst="wedgeRectCallout">
          <a:avLst>
            <a:gd name="adj1" fmla="val -60753"/>
            <a:gd name="adj2" fmla="val 5168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計測データ記録用フォーマットは、補助事業ポータルに登録している更新範囲毎に作成してください。</a:t>
          </a:r>
          <a:endParaRPr kumimoji="1" lang="en-US" altLang="ja-JP" sz="1100">
            <a:solidFill>
              <a:sysClr val="windowText" lastClr="000000"/>
            </a:solidFill>
          </a:endParaRPr>
        </a:p>
        <a:p>
          <a:pPr algn="l"/>
          <a:r>
            <a:rPr kumimoji="1" lang="ja-JP" altLang="en-US" sz="1100">
              <a:solidFill>
                <a:sysClr val="windowText" lastClr="000000"/>
              </a:solidFill>
            </a:rPr>
            <a:t>更新範囲が複数ある場合は、</a:t>
          </a:r>
          <a:r>
            <a:rPr kumimoji="1" lang="en-US" altLang="ja-JP" sz="1100">
              <a:solidFill>
                <a:sysClr val="windowText" lastClr="000000"/>
              </a:solidFill>
            </a:rPr>
            <a:t>2</a:t>
          </a:r>
          <a:r>
            <a:rPr kumimoji="1" lang="ja-JP" altLang="en-US" sz="1100">
              <a:solidFill>
                <a:sysClr val="windowText" lastClr="000000"/>
              </a:solidFill>
            </a:rPr>
            <a:t>枚目以降にそれぞれ記入してください。</a:t>
          </a:r>
          <a:endParaRPr kumimoji="1" lang="en-US" altLang="ja-JP" sz="1100">
            <a:solidFill>
              <a:sysClr val="windowText" lastClr="000000"/>
            </a:solidFill>
          </a:endParaRPr>
        </a:p>
      </xdr:txBody>
    </xdr:sp>
    <xdr:clientData/>
  </xdr:twoCellAnchor>
  <xdr:twoCellAnchor>
    <xdr:from>
      <xdr:col>37</xdr:col>
      <xdr:colOff>160241</xdr:colOff>
      <xdr:row>20</xdr:row>
      <xdr:rowOff>39301</xdr:rowOff>
    </xdr:from>
    <xdr:to>
      <xdr:col>68</xdr:col>
      <xdr:colOff>172916</xdr:colOff>
      <xdr:row>21</xdr:row>
      <xdr:rowOff>214126</xdr:rowOff>
    </xdr:to>
    <xdr:sp macro="" textlink="">
      <xdr:nvSpPr>
        <xdr:cNvPr id="17" name="吹き出し: 四角形 16">
          <a:extLst>
            <a:ext uri="{FF2B5EF4-FFF2-40B4-BE49-F238E27FC236}">
              <a16:creationId xmlns:a16="http://schemas.microsoft.com/office/drawing/2014/main" id="{4986968D-88DB-4107-8C17-3F10B9C3433D}"/>
            </a:ext>
          </a:extLst>
        </xdr:cNvPr>
        <xdr:cNvSpPr/>
      </xdr:nvSpPr>
      <xdr:spPr>
        <a:xfrm>
          <a:off x="8418416" y="4658926"/>
          <a:ext cx="6804000" cy="432000"/>
        </a:xfrm>
        <a:prstGeom prst="wedgeRectCallout">
          <a:avLst>
            <a:gd name="adj1" fmla="val -61188"/>
            <a:gd name="adj2" fmla="val 59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交付申請時の加工条件</a:t>
          </a:r>
          <a:r>
            <a:rPr kumimoji="1" lang="ja-JP" altLang="en-US" sz="1100">
              <a:solidFill>
                <a:sysClr val="windowText" lastClr="000000"/>
              </a:solidFill>
              <a:effectLst/>
              <a:latin typeface="+mn-lt"/>
              <a:ea typeface="+mn-ea"/>
              <a:cs typeface="+mn-cs"/>
            </a:rPr>
            <a:t>と加工物材質について記入してください。</a:t>
          </a:r>
          <a:endParaRPr lang="ja-JP" altLang="ja-JP">
            <a:solidFill>
              <a:sysClr val="windowText" lastClr="000000"/>
            </a:solidFill>
            <a:effectLst/>
          </a:endParaRPr>
        </a:p>
      </xdr:txBody>
    </xdr:sp>
    <xdr:clientData/>
  </xdr:twoCellAnchor>
  <xdr:twoCellAnchor>
    <xdr:from>
      <xdr:col>37</xdr:col>
      <xdr:colOff>160241</xdr:colOff>
      <xdr:row>22</xdr:row>
      <xdr:rowOff>228124</xdr:rowOff>
    </xdr:from>
    <xdr:to>
      <xdr:col>68</xdr:col>
      <xdr:colOff>172916</xdr:colOff>
      <xdr:row>25</xdr:row>
      <xdr:rowOff>230524</xdr:rowOff>
    </xdr:to>
    <xdr:sp macro="" textlink="">
      <xdr:nvSpPr>
        <xdr:cNvPr id="18" name="吹き出し: 四角形 17">
          <a:extLst>
            <a:ext uri="{FF2B5EF4-FFF2-40B4-BE49-F238E27FC236}">
              <a16:creationId xmlns:a16="http://schemas.microsoft.com/office/drawing/2014/main" id="{29D8EE5F-1649-4C2E-9613-2CEF4791E93C}"/>
            </a:ext>
          </a:extLst>
        </xdr:cNvPr>
        <xdr:cNvSpPr/>
      </xdr:nvSpPr>
      <xdr:spPr>
        <a:xfrm>
          <a:off x="8418416" y="5362099"/>
          <a:ext cx="6804000" cy="612000"/>
        </a:xfrm>
        <a:prstGeom prst="wedgeRectCallout">
          <a:avLst>
            <a:gd name="adj1" fmla="val -61581"/>
            <a:gd name="adj2" fmla="val 437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条件が同一ではなく類似の場合、どのように類似しているかその説明を記入してください。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solidFill>
                <a:sysClr val="windowText" lastClr="000000"/>
              </a:solidFill>
              <a:effectLst/>
            </a:rPr>
            <a:t>※</a:t>
          </a:r>
          <a:r>
            <a:rPr lang="ja-JP" altLang="en-US">
              <a:solidFill>
                <a:sysClr val="windowText" lastClr="000000"/>
              </a:solidFill>
              <a:effectLst/>
            </a:rPr>
            <a:t>条件が同一の場合、記入は不要です。</a:t>
          </a:r>
          <a:endParaRPr lang="ja-JP" altLang="ja-JP">
            <a:solidFill>
              <a:sysClr val="windowText" lastClr="000000"/>
            </a:solidFill>
            <a:effectLst/>
          </a:endParaRPr>
        </a:p>
      </xdr:txBody>
    </xdr:sp>
    <xdr:clientData/>
  </xdr:twoCellAnchor>
  <xdr:twoCellAnchor>
    <xdr:from>
      <xdr:col>37</xdr:col>
      <xdr:colOff>160241</xdr:colOff>
      <xdr:row>13</xdr:row>
      <xdr:rowOff>246047</xdr:rowOff>
    </xdr:from>
    <xdr:to>
      <xdr:col>68</xdr:col>
      <xdr:colOff>172916</xdr:colOff>
      <xdr:row>15</xdr:row>
      <xdr:rowOff>163136</xdr:rowOff>
    </xdr:to>
    <xdr:sp macro="" textlink="">
      <xdr:nvSpPr>
        <xdr:cNvPr id="19" name="吹き出し: 四角形 18">
          <a:extLst>
            <a:ext uri="{FF2B5EF4-FFF2-40B4-BE49-F238E27FC236}">
              <a16:creationId xmlns:a16="http://schemas.microsoft.com/office/drawing/2014/main" id="{226A6234-C6D1-430D-9103-FA8C835413FA}"/>
            </a:ext>
          </a:extLst>
        </xdr:cNvPr>
        <xdr:cNvSpPr/>
      </xdr:nvSpPr>
      <xdr:spPr>
        <a:xfrm>
          <a:off x="8418416" y="3208322"/>
          <a:ext cx="6804000" cy="431439"/>
        </a:xfrm>
        <a:prstGeom prst="wedgeRectCallout">
          <a:avLst>
            <a:gd name="adj1" fmla="val -60334"/>
            <a:gd name="adj2" fmla="val 5943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一定数のサイクルの所要時間を計測した際の、計測期間と計測方法を記入してください。</a:t>
          </a:r>
          <a:endParaRPr kumimoji="1" lang="en-US" altLang="ja-JP" sz="1100">
            <a:solidFill>
              <a:sysClr val="windowText" lastClr="000000"/>
            </a:solidFill>
          </a:endParaRPr>
        </a:p>
      </xdr:txBody>
    </xdr:sp>
    <xdr:clientData/>
  </xdr:twoCellAnchor>
  <xdr:twoCellAnchor>
    <xdr:from>
      <xdr:col>2</xdr:col>
      <xdr:colOff>112059</xdr:colOff>
      <xdr:row>14</xdr:row>
      <xdr:rowOff>235324</xdr:rowOff>
    </xdr:from>
    <xdr:to>
      <xdr:col>33</xdr:col>
      <xdr:colOff>33618</xdr:colOff>
      <xdr:row>16</xdr:row>
      <xdr:rowOff>224117</xdr:rowOff>
    </xdr:to>
    <xdr:sp macro="" textlink="">
      <xdr:nvSpPr>
        <xdr:cNvPr id="22" name="正方形/長方形 21">
          <a:extLst>
            <a:ext uri="{FF2B5EF4-FFF2-40B4-BE49-F238E27FC236}">
              <a16:creationId xmlns:a16="http://schemas.microsoft.com/office/drawing/2014/main" id="{1D936683-015F-43BC-BFA9-43796073CD5D}"/>
            </a:ext>
          </a:extLst>
        </xdr:cNvPr>
        <xdr:cNvSpPr/>
      </xdr:nvSpPr>
      <xdr:spPr>
        <a:xfrm>
          <a:off x="369794" y="3440206"/>
          <a:ext cx="7149353" cy="50426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112059</xdr:colOff>
      <xdr:row>17</xdr:row>
      <xdr:rowOff>33618</xdr:rowOff>
    </xdr:from>
    <xdr:to>
      <xdr:col>33</xdr:col>
      <xdr:colOff>33618</xdr:colOff>
      <xdr:row>19</xdr:row>
      <xdr:rowOff>33617</xdr:rowOff>
    </xdr:to>
    <xdr:sp macro="" textlink="">
      <xdr:nvSpPr>
        <xdr:cNvPr id="23" name="正方形/長方形 22">
          <a:extLst>
            <a:ext uri="{FF2B5EF4-FFF2-40B4-BE49-F238E27FC236}">
              <a16:creationId xmlns:a16="http://schemas.microsoft.com/office/drawing/2014/main" id="{4CC6BE7C-1CA6-4DA8-95AD-BFE456DB47F1}"/>
            </a:ext>
          </a:extLst>
        </xdr:cNvPr>
        <xdr:cNvSpPr/>
      </xdr:nvSpPr>
      <xdr:spPr>
        <a:xfrm>
          <a:off x="369794" y="4011706"/>
          <a:ext cx="7149353" cy="51547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9</xdr:col>
      <xdr:colOff>179294</xdr:colOff>
      <xdr:row>29</xdr:row>
      <xdr:rowOff>201707</xdr:rowOff>
    </xdr:from>
    <xdr:to>
      <xdr:col>25</xdr:col>
      <xdr:colOff>190500</xdr:colOff>
      <xdr:row>33</xdr:row>
      <xdr:rowOff>56029</xdr:rowOff>
    </xdr:to>
    <xdr:sp macro="" textlink="">
      <xdr:nvSpPr>
        <xdr:cNvPr id="24" name="正方形/長方形 23">
          <a:extLst>
            <a:ext uri="{FF2B5EF4-FFF2-40B4-BE49-F238E27FC236}">
              <a16:creationId xmlns:a16="http://schemas.microsoft.com/office/drawing/2014/main" id="{C4AD60DA-4F19-4A55-9147-E8A7E128D756}"/>
            </a:ext>
          </a:extLst>
        </xdr:cNvPr>
        <xdr:cNvSpPr/>
      </xdr:nvSpPr>
      <xdr:spPr>
        <a:xfrm>
          <a:off x="2028265" y="6824383"/>
          <a:ext cx="3765176" cy="88526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4</xdr:row>
      <xdr:rowOff>19051</xdr:rowOff>
    </xdr:from>
    <xdr:to>
      <xdr:col>34</xdr:col>
      <xdr:colOff>47625</xdr:colOff>
      <xdr:row>11</xdr:row>
      <xdr:rowOff>47626</xdr:rowOff>
    </xdr:to>
    <xdr:sp macro="" textlink="">
      <xdr:nvSpPr>
        <xdr:cNvPr id="21" name="正方形/長方形 20">
          <a:extLst>
            <a:ext uri="{FF2B5EF4-FFF2-40B4-BE49-F238E27FC236}">
              <a16:creationId xmlns:a16="http://schemas.microsoft.com/office/drawing/2014/main" id="{CEB8DCD7-8057-4BA0-AA03-E696623FA070}"/>
            </a:ext>
          </a:extLst>
        </xdr:cNvPr>
        <xdr:cNvSpPr/>
      </xdr:nvSpPr>
      <xdr:spPr>
        <a:xfrm>
          <a:off x="200025" y="1047751"/>
          <a:ext cx="7648575" cy="163830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37</xdr:col>
      <xdr:colOff>169766</xdr:colOff>
      <xdr:row>8</xdr:row>
      <xdr:rowOff>178734</xdr:rowOff>
    </xdr:from>
    <xdr:to>
      <xdr:col>68</xdr:col>
      <xdr:colOff>182441</xdr:colOff>
      <xdr:row>10</xdr:row>
      <xdr:rowOff>96384</xdr:rowOff>
    </xdr:to>
    <xdr:sp macro="" textlink="">
      <xdr:nvSpPr>
        <xdr:cNvPr id="20" name="吹き出し: 四角形 19">
          <a:extLst>
            <a:ext uri="{FF2B5EF4-FFF2-40B4-BE49-F238E27FC236}">
              <a16:creationId xmlns:a16="http://schemas.microsoft.com/office/drawing/2014/main" id="{4B364962-F5D7-4238-A366-8ED8174A00C3}"/>
            </a:ext>
          </a:extLst>
        </xdr:cNvPr>
        <xdr:cNvSpPr/>
      </xdr:nvSpPr>
      <xdr:spPr>
        <a:xfrm>
          <a:off x="8427941" y="2045634"/>
          <a:ext cx="6804000" cy="432000"/>
        </a:xfrm>
        <a:prstGeom prst="wedgeRectCallout">
          <a:avLst>
            <a:gd name="adj1" fmla="val -77209"/>
            <a:gd name="adj2" fmla="val -5693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設備区分をプルダウン選択することで、設備種別のプルダウンが選択可能となります。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2</xdr:col>
      <xdr:colOff>104774</xdr:colOff>
      <xdr:row>41</xdr:row>
      <xdr:rowOff>228600</xdr:rowOff>
    </xdr:from>
    <xdr:to>
      <xdr:col>21</xdr:col>
      <xdr:colOff>47624</xdr:colOff>
      <xdr:row>43</xdr:row>
      <xdr:rowOff>8404</xdr:rowOff>
    </xdr:to>
    <xdr:sp macro="" textlink="">
      <xdr:nvSpPr>
        <xdr:cNvPr id="25" name="正方形/長方形 24">
          <a:extLst>
            <a:ext uri="{FF2B5EF4-FFF2-40B4-BE49-F238E27FC236}">
              <a16:creationId xmlns:a16="http://schemas.microsoft.com/office/drawing/2014/main" id="{04AF7BE8-DACD-4B18-882B-6E6B6F18238B}"/>
            </a:ext>
          </a:extLst>
        </xdr:cNvPr>
        <xdr:cNvSpPr/>
      </xdr:nvSpPr>
      <xdr:spPr>
        <a:xfrm>
          <a:off x="361949" y="9439275"/>
          <a:ext cx="4391025" cy="29415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57149</xdr:colOff>
      <xdr:row>9</xdr:row>
      <xdr:rowOff>67235</xdr:rowOff>
    </xdr:from>
    <xdr:to>
      <xdr:col>60</xdr:col>
      <xdr:colOff>170090</xdr:colOff>
      <xdr:row>12</xdr:row>
      <xdr:rowOff>204530</xdr:rowOff>
    </xdr:to>
    <xdr:sp macro="" textlink="">
      <xdr:nvSpPr>
        <xdr:cNvPr id="3" name="吹き出し: 四角形 2">
          <a:extLst>
            <a:ext uri="{FF2B5EF4-FFF2-40B4-BE49-F238E27FC236}">
              <a16:creationId xmlns:a16="http://schemas.microsoft.com/office/drawing/2014/main" id="{028FE3C8-E675-4FCC-B671-BFF219C31B33}"/>
            </a:ext>
          </a:extLst>
        </xdr:cNvPr>
        <xdr:cNvSpPr/>
      </xdr:nvSpPr>
      <xdr:spPr>
        <a:xfrm>
          <a:off x="7733178" y="2398059"/>
          <a:ext cx="5940000" cy="720000"/>
        </a:xfrm>
        <a:prstGeom prst="wedgeRectCallout">
          <a:avLst>
            <a:gd name="adj1" fmla="val -95056"/>
            <a:gd name="adj2" fmla="val 9200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交付申請時の生産性向上率の計画値（設備区分毎）を記入してください。計画値は、補助事業ポータルに登録している値と一致しているか、ご確認ください。</a:t>
          </a:r>
          <a:endParaRPr kumimoji="1" lang="en-US" altLang="ja-JP" sz="1100">
            <a:solidFill>
              <a:sysClr val="windowText" lastClr="000000"/>
            </a:solidFill>
          </a:endParaRPr>
        </a:p>
      </xdr:txBody>
    </xdr:sp>
    <xdr:clientData/>
  </xdr:twoCellAnchor>
  <xdr:twoCellAnchor>
    <xdr:from>
      <xdr:col>34</xdr:col>
      <xdr:colOff>57149</xdr:colOff>
      <xdr:row>0</xdr:row>
      <xdr:rowOff>85725</xdr:rowOff>
    </xdr:from>
    <xdr:to>
      <xdr:col>60</xdr:col>
      <xdr:colOff>170090</xdr:colOff>
      <xdr:row>3</xdr:row>
      <xdr:rowOff>246137</xdr:rowOff>
    </xdr:to>
    <xdr:sp macro="" textlink="">
      <xdr:nvSpPr>
        <xdr:cNvPr id="4" name="吹き出し: 四角形 3">
          <a:extLst>
            <a:ext uri="{FF2B5EF4-FFF2-40B4-BE49-F238E27FC236}">
              <a16:creationId xmlns:a16="http://schemas.microsoft.com/office/drawing/2014/main" id="{775843E7-409D-4529-9CCD-BD98C62CA4F0}"/>
            </a:ext>
          </a:extLst>
        </xdr:cNvPr>
        <xdr:cNvSpPr/>
      </xdr:nvSpPr>
      <xdr:spPr>
        <a:xfrm>
          <a:off x="7957296" y="85725"/>
          <a:ext cx="5940000" cy="900000"/>
        </a:xfrm>
        <a:prstGeom prst="wedgeRectCallout">
          <a:avLst>
            <a:gd name="adj1" fmla="val -41493"/>
            <a:gd name="adj2" fmla="val 2140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計測データ集計用フォーマットは、計測データ記録用フォーマットに入力した内容が反映されます。</a:t>
          </a:r>
          <a:endParaRPr kumimoji="1" lang="en-US" altLang="ja-JP" sz="1100">
            <a:solidFill>
              <a:sysClr val="windowText" lastClr="000000"/>
            </a:solidFill>
          </a:endParaRPr>
        </a:p>
        <a:p>
          <a:pPr algn="l"/>
          <a:r>
            <a:rPr kumimoji="1" lang="ja-JP" altLang="en-US" sz="1100">
              <a:solidFill>
                <a:sysClr val="windowText" lastClr="000000"/>
              </a:solidFill>
            </a:rPr>
            <a:t>黄色セルのみ記入してください。</a:t>
          </a:r>
          <a:endParaRPr kumimoji="1" lang="en-US" altLang="ja-JP" sz="1100">
            <a:solidFill>
              <a:sysClr val="windowText" lastClr="000000"/>
            </a:solidFill>
          </a:endParaRPr>
        </a:p>
      </xdr:txBody>
    </xdr:sp>
    <xdr:clientData/>
  </xdr:twoCellAnchor>
  <xdr:twoCellAnchor>
    <xdr:from>
      <xdr:col>34</xdr:col>
      <xdr:colOff>57149</xdr:colOff>
      <xdr:row>13</xdr:row>
      <xdr:rowOff>294716</xdr:rowOff>
    </xdr:from>
    <xdr:to>
      <xdr:col>60</xdr:col>
      <xdr:colOff>170090</xdr:colOff>
      <xdr:row>16</xdr:row>
      <xdr:rowOff>6186</xdr:rowOff>
    </xdr:to>
    <xdr:sp macro="" textlink="">
      <xdr:nvSpPr>
        <xdr:cNvPr id="5" name="吹き出し: 四角形 4">
          <a:extLst>
            <a:ext uri="{FF2B5EF4-FFF2-40B4-BE49-F238E27FC236}">
              <a16:creationId xmlns:a16="http://schemas.microsoft.com/office/drawing/2014/main" id="{3C059495-E12A-461D-AFEA-D27A0FA16575}"/>
            </a:ext>
          </a:extLst>
        </xdr:cNvPr>
        <xdr:cNvSpPr/>
      </xdr:nvSpPr>
      <xdr:spPr>
        <a:xfrm>
          <a:off x="7733178" y="3690098"/>
          <a:ext cx="5940000" cy="720000"/>
        </a:xfrm>
        <a:prstGeom prst="wedgeRectCallout">
          <a:avLst>
            <a:gd name="adj1" fmla="val -67055"/>
            <a:gd name="adj2" fmla="val -2088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更新範囲毎の生産性向上率の平均値が自動表示されます。</a:t>
          </a:r>
        </a:p>
      </xdr:txBody>
    </xdr:sp>
    <xdr:clientData/>
  </xdr:twoCellAnchor>
  <xdr:twoCellAnchor>
    <xdr:from>
      <xdr:col>34</xdr:col>
      <xdr:colOff>57149</xdr:colOff>
      <xdr:row>18</xdr:row>
      <xdr:rowOff>42022</xdr:rowOff>
    </xdr:from>
    <xdr:to>
      <xdr:col>60</xdr:col>
      <xdr:colOff>170090</xdr:colOff>
      <xdr:row>21</xdr:row>
      <xdr:rowOff>33640</xdr:rowOff>
    </xdr:to>
    <xdr:sp macro="" textlink="">
      <xdr:nvSpPr>
        <xdr:cNvPr id="6" name="吹き出し: 四角形 5">
          <a:extLst>
            <a:ext uri="{FF2B5EF4-FFF2-40B4-BE49-F238E27FC236}">
              <a16:creationId xmlns:a16="http://schemas.microsoft.com/office/drawing/2014/main" id="{ED493F68-8B40-4321-8F69-2315346A18D8}"/>
            </a:ext>
          </a:extLst>
        </xdr:cNvPr>
        <xdr:cNvSpPr/>
      </xdr:nvSpPr>
      <xdr:spPr>
        <a:xfrm>
          <a:off x="7733178" y="5118287"/>
          <a:ext cx="5940000" cy="720000"/>
        </a:xfrm>
        <a:prstGeom prst="wedgeRectCallout">
          <a:avLst>
            <a:gd name="adj1" fmla="val -63025"/>
            <a:gd name="adj2" fmla="val -208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生産性向上率の計画値と実績値を比較した結果が自動表示されます。</a:t>
          </a:r>
          <a:endParaRPr kumimoji="1" lang="en-US" altLang="ja-JP" sz="1100">
            <a:solidFill>
              <a:sysClr val="windowText" lastClr="000000"/>
            </a:solidFill>
          </a:endParaRPr>
        </a:p>
        <a:p>
          <a:pPr algn="l"/>
          <a:r>
            <a:rPr kumimoji="1" lang="ja-JP" altLang="en-US" sz="1100">
              <a:solidFill>
                <a:sysClr val="windowText" lastClr="000000"/>
              </a:solidFill>
            </a:rPr>
            <a:t>報告の際は、計画値を達成しているかご確認のうえ、提出してください。</a:t>
          </a:r>
        </a:p>
      </xdr:txBody>
    </xdr:sp>
    <xdr:clientData/>
  </xdr:twoCellAnchor>
  <xdr:twoCellAnchor>
    <xdr:from>
      <xdr:col>34</xdr:col>
      <xdr:colOff>57149</xdr:colOff>
      <xdr:row>27</xdr:row>
      <xdr:rowOff>95810</xdr:rowOff>
    </xdr:from>
    <xdr:to>
      <xdr:col>60</xdr:col>
      <xdr:colOff>170090</xdr:colOff>
      <xdr:row>30</xdr:row>
      <xdr:rowOff>221898</xdr:rowOff>
    </xdr:to>
    <xdr:sp macro="" textlink="">
      <xdr:nvSpPr>
        <xdr:cNvPr id="7" name="吹き出し: 四角形 6">
          <a:extLst>
            <a:ext uri="{FF2B5EF4-FFF2-40B4-BE49-F238E27FC236}">
              <a16:creationId xmlns:a16="http://schemas.microsoft.com/office/drawing/2014/main" id="{A7CF5745-7172-40AF-A748-97148C4D430E}"/>
            </a:ext>
          </a:extLst>
        </xdr:cNvPr>
        <xdr:cNvSpPr/>
      </xdr:nvSpPr>
      <xdr:spPr>
        <a:xfrm>
          <a:off x="7733178" y="7245163"/>
          <a:ext cx="5940000" cy="720000"/>
        </a:xfrm>
        <a:prstGeom prst="wedgeRectCallout">
          <a:avLst>
            <a:gd name="adj1" fmla="val -58863"/>
            <a:gd name="adj2" fmla="val 3724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更新範囲毎の</a:t>
          </a:r>
          <a:r>
            <a:rPr kumimoji="1" lang="en-US" altLang="ja-JP" sz="1100">
              <a:solidFill>
                <a:sysClr val="windowText" lastClr="000000"/>
              </a:solidFill>
            </a:rPr>
            <a:t>1</a:t>
          </a:r>
          <a:r>
            <a:rPr kumimoji="1" lang="ja-JP" altLang="en-US" sz="1100">
              <a:solidFill>
                <a:sysClr val="windowText" lastClr="000000"/>
              </a:solidFill>
            </a:rPr>
            <a:t>か月程度の電力使用量の合計値が自動表示されます。</a:t>
          </a:r>
        </a:p>
      </xdr:txBody>
    </xdr:sp>
    <xdr:clientData/>
  </xdr:twoCellAnchor>
  <xdr:twoCellAnchor>
    <xdr:from>
      <xdr:col>34</xdr:col>
      <xdr:colOff>57149</xdr:colOff>
      <xdr:row>31</xdr:row>
      <xdr:rowOff>173691</xdr:rowOff>
    </xdr:from>
    <xdr:to>
      <xdr:col>60</xdr:col>
      <xdr:colOff>170090</xdr:colOff>
      <xdr:row>33</xdr:row>
      <xdr:rowOff>221338</xdr:rowOff>
    </xdr:to>
    <xdr:sp macro="" textlink="">
      <xdr:nvSpPr>
        <xdr:cNvPr id="8" name="吹き出し: 四角形 7">
          <a:extLst>
            <a:ext uri="{FF2B5EF4-FFF2-40B4-BE49-F238E27FC236}">
              <a16:creationId xmlns:a16="http://schemas.microsoft.com/office/drawing/2014/main" id="{2CC4704D-6686-430E-BDB8-BDAEEF409F08}"/>
            </a:ext>
          </a:extLst>
        </xdr:cNvPr>
        <xdr:cNvSpPr/>
      </xdr:nvSpPr>
      <xdr:spPr>
        <a:xfrm>
          <a:off x="7733178" y="8398809"/>
          <a:ext cx="5940000" cy="720000"/>
        </a:xfrm>
        <a:prstGeom prst="wedgeRectCallout">
          <a:avLst>
            <a:gd name="adj1" fmla="val -102545"/>
            <a:gd name="adj2" fmla="val 10202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ja-JP" sz="1100">
              <a:solidFill>
                <a:schemeClr val="dk1"/>
              </a:solidFill>
              <a:effectLst/>
              <a:latin typeface="+mn-lt"/>
              <a:ea typeface="+mn-ea"/>
              <a:cs typeface="+mn-cs"/>
            </a:rPr>
            <a:t>交付申請時の</a:t>
          </a:r>
          <a:r>
            <a:rPr kumimoji="1" lang="ja-JP" altLang="en-US" sz="1100">
              <a:solidFill>
                <a:sysClr val="windowText" lastClr="000000"/>
              </a:solidFill>
            </a:rPr>
            <a:t>年間電力使用量の計画値を記入してください。</a:t>
          </a:r>
          <a:r>
            <a:rPr kumimoji="1" lang="ja-JP" altLang="ja-JP" sz="1100">
              <a:solidFill>
                <a:schemeClr val="dk1"/>
              </a:solidFill>
              <a:effectLst/>
              <a:latin typeface="+mn-lt"/>
              <a:ea typeface="+mn-ea"/>
              <a:cs typeface="+mn-cs"/>
            </a:rPr>
            <a:t>計画値は、補助事業ポータルに登録している値と一致しているか、ご確認ください。</a:t>
          </a:r>
          <a:endParaRPr kumimoji="1" lang="ja-JP" altLang="en-US" sz="1100">
            <a:solidFill>
              <a:sysClr val="windowText" lastClr="000000"/>
            </a:solidFill>
          </a:endParaRPr>
        </a:p>
      </xdr:txBody>
    </xdr:sp>
    <xdr:clientData/>
  </xdr:twoCellAnchor>
  <xdr:twoCellAnchor>
    <xdr:from>
      <xdr:col>34</xdr:col>
      <xdr:colOff>57149</xdr:colOff>
      <xdr:row>34</xdr:row>
      <xdr:rowOff>295275</xdr:rowOff>
    </xdr:from>
    <xdr:to>
      <xdr:col>60</xdr:col>
      <xdr:colOff>170090</xdr:colOff>
      <xdr:row>37</xdr:row>
      <xdr:rowOff>85187</xdr:rowOff>
    </xdr:to>
    <xdr:sp macro="" textlink="">
      <xdr:nvSpPr>
        <xdr:cNvPr id="9" name="吹き出し: 四角形 8">
          <a:extLst>
            <a:ext uri="{FF2B5EF4-FFF2-40B4-BE49-F238E27FC236}">
              <a16:creationId xmlns:a16="http://schemas.microsoft.com/office/drawing/2014/main" id="{CDBDB121-1C16-4C8A-AFD2-B1E9716749D6}"/>
            </a:ext>
          </a:extLst>
        </xdr:cNvPr>
        <xdr:cNvSpPr/>
      </xdr:nvSpPr>
      <xdr:spPr>
        <a:xfrm>
          <a:off x="7733178" y="9528922"/>
          <a:ext cx="5940000" cy="720000"/>
        </a:xfrm>
        <a:prstGeom prst="wedgeRectCallout">
          <a:avLst>
            <a:gd name="adj1" fmla="val -61495"/>
            <a:gd name="adj2" fmla="val -196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推定値として、</a:t>
          </a:r>
          <a:r>
            <a:rPr kumimoji="1" lang="en-US" altLang="ja-JP" sz="1100">
              <a:solidFill>
                <a:sysClr val="windowText" lastClr="000000"/>
              </a:solidFill>
            </a:rPr>
            <a:t>1</a:t>
          </a:r>
          <a:r>
            <a:rPr kumimoji="1" lang="ja-JP" altLang="en-US" sz="1100">
              <a:solidFill>
                <a:sysClr val="windowText" lastClr="000000"/>
              </a:solidFill>
            </a:rPr>
            <a:t>か月程度の電力使用量の計測値（合計）を、</a:t>
          </a:r>
          <a:r>
            <a:rPr kumimoji="1" lang="en-US" altLang="ja-JP" sz="1100">
              <a:solidFill>
                <a:sysClr val="windowText" lastClr="000000"/>
              </a:solidFill>
            </a:rPr>
            <a:t>12</a:t>
          </a:r>
          <a:r>
            <a:rPr kumimoji="1" lang="ja-JP" altLang="en-US" sz="1100">
              <a:solidFill>
                <a:sysClr val="windowText" lastClr="000000"/>
              </a:solidFill>
            </a:rPr>
            <a:t>倍（</a:t>
          </a:r>
          <a:r>
            <a:rPr kumimoji="1" lang="en-US" altLang="ja-JP" sz="1100">
              <a:solidFill>
                <a:sysClr val="windowText" lastClr="000000"/>
              </a:solidFill>
            </a:rPr>
            <a:t>×12</a:t>
          </a:r>
          <a:r>
            <a:rPr kumimoji="1" lang="ja-JP" altLang="en-US" sz="1100">
              <a:solidFill>
                <a:sysClr val="windowText" lastClr="000000"/>
              </a:solidFill>
            </a:rPr>
            <a:t>か月分）した数値が自動表示されます。</a:t>
          </a:r>
        </a:p>
      </xdr:txBody>
    </xdr:sp>
    <xdr:clientData/>
  </xdr:twoCellAnchor>
  <xdr:twoCellAnchor editAs="oneCell">
    <xdr:from>
      <xdr:col>61</xdr:col>
      <xdr:colOff>67239</xdr:colOff>
      <xdr:row>3</xdr:row>
      <xdr:rowOff>112060</xdr:rowOff>
    </xdr:from>
    <xdr:to>
      <xdr:col>91</xdr:col>
      <xdr:colOff>211235</xdr:colOff>
      <xdr:row>26</xdr:row>
      <xdr:rowOff>169210</xdr:rowOff>
    </xdr:to>
    <xdr:pic>
      <xdr:nvPicPr>
        <xdr:cNvPr id="10" name="図 9">
          <a:extLst>
            <a:ext uri="{FF2B5EF4-FFF2-40B4-BE49-F238E27FC236}">
              <a16:creationId xmlns:a16="http://schemas.microsoft.com/office/drawing/2014/main" id="{2DE9A14E-319F-46E1-A7F1-73F7813D9C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5033" y="851648"/>
          <a:ext cx="6867525" cy="6153150"/>
        </a:xfrm>
        <a:prstGeom prst="rect">
          <a:avLst/>
        </a:prstGeom>
      </xdr:spPr>
    </xdr:pic>
    <xdr:clientData/>
  </xdr:twoCellAnchor>
  <xdr:twoCellAnchor>
    <xdr:from>
      <xdr:col>61</xdr:col>
      <xdr:colOff>100856</xdr:colOff>
      <xdr:row>15</xdr:row>
      <xdr:rowOff>235323</xdr:rowOff>
    </xdr:from>
    <xdr:to>
      <xdr:col>73</xdr:col>
      <xdr:colOff>134473</xdr:colOff>
      <xdr:row>26</xdr:row>
      <xdr:rowOff>89646</xdr:rowOff>
    </xdr:to>
    <xdr:sp macro="" textlink="">
      <xdr:nvSpPr>
        <xdr:cNvPr id="11" name="正方形/長方形 10">
          <a:extLst>
            <a:ext uri="{FF2B5EF4-FFF2-40B4-BE49-F238E27FC236}">
              <a16:creationId xmlns:a16="http://schemas.microsoft.com/office/drawing/2014/main" id="{BAD182A9-F099-4AD6-AD1F-BDDD4DA64CA3}"/>
            </a:ext>
          </a:extLst>
        </xdr:cNvPr>
        <xdr:cNvSpPr/>
      </xdr:nvSpPr>
      <xdr:spPr>
        <a:xfrm>
          <a:off x="14948650" y="4303058"/>
          <a:ext cx="2723029" cy="2622176"/>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74</xdr:col>
      <xdr:colOff>136150</xdr:colOff>
      <xdr:row>3</xdr:row>
      <xdr:rowOff>134472</xdr:rowOff>
    </xdr:from>
    <xdr:to>
      <xdr:col>95</xdr:col>
      <xdr:colOff>147354</xdr:colOff>
      <xdr:row>4</xdr:row>
      <xdr:rowOff>56030</xdr:rowOff>
    </xdr:to>
    <xdr:sp macro="" textlink="">
      <xdr:nvSpPr>
        <xdr:cNvPr id="13" name="テキスト ボックス 12">
          <a:extLst>
            <a:ext uri="{FF2B5EF4-FFF2-40B4-BE49-F238E27FC236}">
              <a16:creationId xmlns:a16="http://schemas.microsoft.com/office/drawing/2014/main" id="{99615A51-B0BF-49CD-9114-3F80074C4B0C}"/>
            </a:ext>
          </a:extLst>
        </xdr:cNvPr>
        <xdr:cNvSpPr txBox="1"/>
      </xdr:nvSpPr>
      <xdr:spPr>
        <a:xfrm>
          <a:off x="16776885" y="874060"/>
          <a:ext cx="4717675"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参考</a:t>
          </a:r>
          <a:r>
            <a:rPr kumimoji="1" lang="en-US" altLang="ja-JP" sz="1400" b="1"/>
            <a:t>】</a:t>
          </a:r>
          <a:r>
            <a:rPr kumimoji="1" lang="ja-JP" altLang="en-US" sz="1400" b="1"/>
            <a:t>交付申請書類における計画値の記載箇所</a:t>
          </a:r>
        </a:p>
      </xdr:txBody>
    </xdr:sp>
    <xdr:clientData/>
  </xdr:twoCellAnchor>
  <xdr:twoCellAnchor>
    <xdr:from>
      <xdr:col>72</xdr:col>
      <xdr:colOff>190502</xdr:colOff>
      <xdr:row>5</xdr:row>
      <xdr:rowOff>156883</xdr:rowOff>
    </xdr:from>
    <xdr:to>
      <xdr:col>77</xdr:col>
      <xdr:colOff>201708</xdr:colOff>
      <xdr:row>13</xdr:row>
      <xdr:rowOff>212912</xdr:rowOff>
    </xdr:to>
    <xdr:sp macro="" textlink="">
      <xdr:nvSpPr>
        <xdr:cNvPr id="14" name="正方形/長方形 13">
          <a:extLst>
            <a:ext uri="{FF2B5EF4-FFF2-40B4-BE49-F238E27FC236}">
              <a16:creationId xmlns:a16="http://schemas.microsoft.com/office/drawing/2014/main" id="{570F8BAE-A12D-4C77-B20E-87CCA01F5362}"/>
            </a:ext>
          </a:extLst>
        </xdr:cNvPr>
        <xdr:cNvSpPr/>
      </xdr:nvSpPr>
      <xdr:spPr>
        <a:xfrm>
          <a:off x="17503590" y="1647265"/>
          <a:ext cx="1131794" cy="1961029"/>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74</xdr:col>
      <xdr:colOff>180416</xdr:colOff>
      <xdr:row>23</xdr:row>
      <xdr:rowOff>174252</xdr:rowOff>
    </xdr:from>
    <xdr:to>
      <xdr:col>82</xdr:col>
      <xdr:colOff>201708</xdr:colOff>
      <xdr:row>26</xdr:row>
      <xdr:rowOff>18782</xdr:rowOff>
    </xdr:to>
    <xdr:sp macro="" textlink="">
      <xdr:nvSpPr>
        <xdr:cNvPr id="15" name="吹き出し: 四角形 14">
          <a:extLst>
            <a:ext uri="{FF2B5EF4-FFF2-40B4-BE49-F238E27FC236}">
              <a16:creationId xmlns:a16="http://schemas.microsoft.com/office/drawing/2014/main" id="{54CBA5CB-2E3E-492F-8F81-3B0DC75161B7}"/>
            </a:ext>
          </a:extLst>
        </xdr:cNvPr>
        <xdr:cNvSpPr/>
      </xdr:nvSpPr>
      <xdr:spPr>
        <a:xfrm>
          <a:off x="17941740" y="6494370"/>
          <a:ext cx="1814233" cy="360000"/>
        </a:xfrm>
        <a:prstGeom prst="wedgeRectCallout">
          <a:avLst>
            <a:gd name="adj1" fmla="val -70405"/>
            <a:gd name="adj2" fmla="val -5166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rPr>
            <a:t>生産性向上率の計画値</a:t>
          </a:r>
        </a:p>
      </xdr:txBody>
    </xdr:sp>
    <xdr:clientData/>
  </xdr:twoCellAnchor>
  <xdr:twoCellAnchor>
    <xdr:from>
      <xdr:col>76</xdr:col>
      <xdr:colOff>113181</xdr:colOff>
      <xdr:row>15</xdr:row>
      <xdr:rowOff>140633</xdr:rowOff>
    </xdr:from>
    <xdr:to>
      <xdr:col>87</xdr:col>
      <xdr:colOff>112059</xdr:colOff>
      <xdr:row>16</xdr:row>
      <xdr:rowOff>164456</xdr:rowOff>
    </xdr:to>
    <xdr:sp macro="" textlink="">
      <xdr:nvSpPr>
        <xdr:cNvPr id="16" name="吹き出し: 四角形 15">
          <a:extLst>
            <a:ext uri="{FF2B5EF4-FFF2-40B4-BE49-F238E27FC236}">
              <a16:creationId xmlns:a16="http://schemas.microsoft.com/office/drawing/2014/main" id="{47897EBA-6D34-46A3-8D63-D9D4D499B53E}"/>
            </a:ext>
          </a:extLst>
        </xdr:cNvPr>
        <xdr:cNvSpPr/>
      </xdr:nvSpPr>
      <xdr:spPr>
        <a:xfrm>
          <a:off x="18322740" y="4208368"/>
          <a:ext cx="2464172" cy="360000"/>
        </a:xfrm>
        <a:prstGeom prst="wedgeRectCallout">
          <a:avLst>
            <a:gd name="adj1" fmla="val -42445"/>
            <a:gd name="adj2" fmla="val -23819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rPr>
            <a:t>導入設備の電力使用量の計画値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AC10-6565-40E4-A3AE-835BE37B7698}">
  <sheetPr>
    <tabColor rgb="FFFFFF00"/>
    <pageSetUpPr fitToPage="1"/>
  </sheetPr>
  <dimension ref="A1:AJ51"/>
  <sheetViews>
    <sheetView showGridLines="0" tabSelected="1" view="pageBreakPreview" zoomScale="85" zoomScaleNormal="100" zoomScaleSheetLayoutView="85" zoomScalePageLayoutView="85" workbookViewId="0">
      <selection activeCell="BR1" sqref="BR1"/>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1</v>
      </c>
      <c r="AG4" s="72" t="s">
        <v>52</v>
      </c>
      <c r="AH4" s="73"/>
      <c r="AI4" s="48"/>
    </row>
    <row r="5" spans="1:36" ht="5.25" customHeight="1" thickBot="1" x14ac:dyDescent="0.2">
      <c r="B5" s="51"/>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0"/>
      <c r="AG5" s="49"/>
      <c r="AH5" s="49"/>
      <c r="AI5" s="48"/>
    </row>
    <row r="6" spans="1:36" ht="20.25" customHeight="1" x14ac:dyDescent="0.15">
      <c r="B6" s="24"/>
      <c r="C6" s="74" t="s">
        <v>90</v>
      </c>
      <c r="D6" s="75"/>
      <c r="E6" s="75"/>
      <c r="F6" s="75"/>
      <c r="G6" s="75"/>
      <c r="H6" s="75"/>
      <c r="I6" s="75"/>
      <c r="J6" s="75"/>
      <c r="K6" s="75"/>
      <c r="L6" s="75"/>
      <c r="M6" s="75"/>
      <c r="N6" s="76" t="s">
        <v>18</v>
      </c>
      <c r="O6" s="77"/>
      <c r="P6" s="77"/>
      <c r="Q6" s="77"/>
      <c r="R6" s="77"/>
      <c r="S6" s="77"/>
      <c r="T6" s="77"/>
      <c r="U6" s="77"/>
      <c r="V6" s="77"/>
      <c r="W6" s="77"/>
      <c r="X6" s="77"/>
      <c r="Y6" s="77"/>
      <c r="Z6" s="77"/>
      <c r="AA6" s="77"/>
      <c r="AB6" s="77"/>
      <c r="AC6" s="77"/>
      <c r="AD6" s="77"/>
      <c r="AE6" s="77"/>
      <c r="AF6" s="77"/>
      <c r="AG6" s="77"/>
      <c r="AH6" s="78"/>
      <c r="AI6" s="42"/>
    </row>
    <row r="7" spans="1:36" ht="20.25" customHeight="1" x14ac:dyDescent="0.15">
      <c r="B7" s="24"/>
      <c r="C7" s="79" t="s">
        <v>0</v>
      </c>
      <c r="D7" s="80"/>
      <c r="E7" s="80"/>
      <c r="F7" s="80"/>
      <c r="G7" s="80"/>
      <c r="H7" s="80"/>
      <c r="I7" s="80"/>
      <c r="J7" s="80"/>
      <c r="K7" s="80"/>
      <c r="L7" s="80"/>
      <c r="M7" s="80"/>
      <c r="N7" s="81" t="s">
        <v>75</v>
      </c>
      <c r="O7" s="82"/>
      <c r="P7" s="82"/>
      <c r="Q7" s="82"/>
      <c r="R7" s="82"/>
      <c r="S7" s="82"/>
      <c r="T7" s="82"/>
      <c r="U7" s="82"/>
      <c r="V7" s="82"/>
      <c r="W7" s="82"/>
      <c r="X7" s="82"/>
      <c r="Y7" s="82"/>
      <c r="Z7" s="82"/>
      <c r="AA7" s="82"/>
      <c r="AB7" s="82"/>
      <c r="AC7" s="82"/>
      <c r="AD7" s="82"/>
      <c r="AE7" s="82"/>
      <c r="AF7" s="82"/>
      <c r="AG7" s="82"/>
      <c r="AH7" s="83"/>
      <c r="AI7" s="42"/>
    </row>
    <row r="8" spans="1:36" ht="20.25" customHeight="1" x14ac:dyDescent="0.15">
      <c r="B8" s="24"/>
      <c r="C8" s="79" t="s">
        <v>4</v>
      </c>
      <c r="D8" s="80"/>
      <c r="E8" s="80"/>
      <c r="F8" s="80"/>
      <c r="G8" s="80"/>
      <c r="H8" s="80"/>
      <c r="I8" s="80"/>
      <c r="J8" s="80"/>
      <c r="K8" s="80"/>
      <c r="L8" s="80"/>
      <c r="M8" s="80"/>
      <c r="N8" s="84" t="s">
        <v>53</v>
      </c>
      <c r="O8" s="85"/>
      <c r="P8" s="85"/>
      <c r="Q8" s="85"/>
      <c r="R8" s="85"/>
      <c r="S8" s="85"/>
      <c r="T8" s="85"/>
      <c r="U8" s="85"/>
      <c r="V8" s="85"/>
      <c r="W8" s="85"/>
      <c r="X8" s="85"/>
      <c r="Y8" s="85"/>
      <c r="Z8" s="85"/>
      <c r="AA8" s="85"/>
      <c r="AB8" s="85"/>
      <c r="AC8" s="85"/>
      <c r="AD8" s="85"/>
      <c r="AE8" s="85"/>
      <c r="AF8" s="85"/>
      <c r="AG8" s="85"/>
      <c r="AH8" s="86"/>
      <c r="AI8" s="42"/>
    </row>
    <row r="9" spans="1:36" s="34" customFormat="1" ht="20.25" customHeight="1" x14ac:dyDescent="0.15">
      <c r="B9" s="24"/>
      <c r="C9" s="79" t="s">
        <v>1</v>
      </c>
      <c r="D9" s="80"/>
      <c r="E9" s="80"/>
      <c r="F9" s="80"/>
      <c r="G9" s="80"/>
      <c r="H9" s="80"/>
      <c r="I9" s="80"/>
      <c r="J9" s="80"/>
      <c r="K9" s="80"/>
      <c r="L9" s="80"/>
      <c r="M9" s="80"/>
      <c r="N9" s="84" t="s">
        <v>69</v>
      </c>
      <c r="O9" s="85"/>
      <c r="P9" s="85"/>
      <c r="Q9" s="85"/>
      <c r="R9" s="85"/>
      <c r="S9" s="85"/>
      <c r="T9" s="85"/>
      <c r="U9" s="85"/>
      <c r="V9" s="85"/>
      <c r="W9" s="85"/>
      <c r="X9" s="85"/>
      <c r="Y9" s="85"/>
      <c r="Z9" s="85"/>
      <c r="AA9" s="85"/>
      <c r="AB9" s="85"/>
      <c r="AC9" s="85"/>
      <c r="AD9" s="85"/>
      <c r="AE9" s="85"/>
      <c r="AF9" s="85"/>
      <c r="AG9" s="85"/>
      <c r="AH9" s="86"/>
      <c r="AI9" s="42"/>
    </row>
    <row r="10" spans="1:36" ht="20.25" customHeight="1" x14ac:dyDescent="0.15">
      <c r="B10" s="24"/>
      <c r="C10" s="79" t="s">
        <v>37</v>
      </c>
      <c r="D10" s="80"/>
      <c r="E10" s="80"/>
      <c r="F10" s="80"/>
      <c r="G10" s="80"/>
      <c r="H10" s="80"/>
      <c r="I10" s="80"/>
      <c r="J10" s="80"/>
      <c r="K10" s="80"/>
      <c r="L10" s="80"/>
      <c r="M10" s="80"/>
      <c r="N10" s="81" t="s">
        <v>31</v>
      </c>
      <c r="O10" s="82"/>
      <c r="P10" s="82"/>
      <c r="Q10" s="82"/>
      <c r="R10" s="82"/>
      <c r="S10" s="82"/>
      <c r="T10" s="82"/>
      <c r="U10" s="82"/>
      <c r="V10" s="82"/>
      <c r="W10" s="82"/>
      <c r="X10" s="82"/>
      <c r="Y10" s="82"/>
      <c r="Z10" s="82"/>
      <c r="AA10" s="82"/>
      <c r="AB10" s="82"/>
      <c r="AC10" s="82"/>
      <c r="AD10" s="82"/>
      <c r="AE10" s="82"/>
      <c r="AF10" s="82"/>
      <c r="AG10" s="82"/>
      <c r="AH10" s="83"/>
      <c r="AI10" s="42"/>
    </row>
    <row r="11" spans="1:36" s="34" customFormat="1" ht="20.25" customHeight="1" thickBot="1" x14ac:dyDescent="0.2">
      <c r="B11" s="24"/>
      <c r="C11" s="87" t="s">
        <v>25</v>
      </c>
      <c r="D11" s="88"/>
      <c r="E11" s="88"/>
      <c r="F11" s="88"/>
      <c r="G11" s="88"/>
      <c r="H11" s="88"/>
      <c r="I11" s="88"/>
      <c r="J11" s="88"/>
      <c r="K11" s="88"/>
      <c r="L11" s="88"/>
      <c r="M11" s="88"/>
      <c r="N11" s="89" t="s">
        <v>10</v>
      </c>
      <c r="O11" s="90"/>
      <c r="P11" s="90"/>
      <c r="Q11" s="90"/>
      <c r="R11" s="90"/>
      <c r="S11" s="90"/>
      <c r="T11" s="90"/>
      <c r="U11" s="90"/>
      <c r="V11" s="90"/>
      <c r="W11" s="90"/>
      <c r="X11" s="90"/>
      <c r="Y11" s="90"/>
      <c r="Z11" s="90"/>
      <c r="AA11" s="90"/>
      <c r="AB11" s="90"/>
      <c r="AC11" s="90"/>
      <c r="AD11" s="90"/>
      <c r="AE11" s="90"/>
      <c r="AF11" s="90"/>
      <c r="AG11" s="90"/>
      <c r="AH11" s="91"/>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93">
        <v>44138</v>
      </c>
      <c r="L16" s="93"/>
      <c r="M16" s="93"/>
      <c r="N16" s="93"/>
      <c r="O16" s="93"/>
      <c r="P16" s="93"/>
      <c r="Q16" s="93"/>
      <c r="R16" s="93"/>
      <c r="S16" s="93"/>
      <c r="T16" s="93"/>
      <c r="U16" s="94" t="s">
        <v>23</v>
      </c>
      <c r="V16" s="94"/>
      <c r="W16" s="94"/>
      <c r="X16" s="93">
        <v>44160</v>
      </c>
      <c r="Y16" s="95"/>
      <c r="Z16" s="95"/>
      <c r="AA16" s="95"/>
      <c r="AB16" s="95"/>
      <c r="AC16" s="95"/>
      <c r="AD16" s="95"/>
      <c r="AE16" s="95"/>
      <c r="AF16" s="95"/>
      <c r="AG16" s="95"/>
      <c r="AH16" s="11"/>
      <c r="AI16" s="42"/>
    </row>
    <row r="17" spans="2:36" s="34" customFormat="1" ht="20.25" customHeight="1" x14ac:dyDescent="0.15">
      <c r="B17" s="24"/>
      <c r="C17" s="15"/>
      <c r="D17" s="92" t="s">
        <v>47</v>
      </c>
      <c r="E17" s="92"/>
      <c r="F17" s="92"/>
      <c r="G17" s="92"/>
      <c r="H17" s="92"/>
      <c r="I17" s="92"/>
      <c r="J17" s="92"/>
      <c r="K17" s="84" t="s">
        <v>48</v>
      </c>
      <c r="L17" s="85"/>
      <c r="M17" s="85"/>
      <c r="N17" s="85"/>
      <c r="O17" s="85"/>
      <c r="P17" s="85"/>
      <c r="Q17" s="85"/>
      <c r="R17" s="85"/>
      <c r="S17" s="85"/>
      <c r="T17" s="85"/>
      <c r="U17" s="85"/>
      <c r="V17" s="85"/>
      <c r="W17" s="85"/>
      <c r="X17" s="85"/>
      <c r="Y17" s="85"/>
      <c r="Z17" s="85"/>
      <c r="AA17" s="85"/>
      <c r="AB17" s="85"/>
      <c r="AC17" s="85"/>
      <c r="AD17" s="85"/>
      <c r="AE17" s="85"/>
      <c r="AF17" s="85"/>
      <c r="AG17" s="96"/>
      <c r="AH17" s="11"/>
      <c r="AI17" s="42"/>
    </row>
    <row r="18" spans="2:36" ht="20.25" customHeight="1" x14ac:dyDescent="0.15">
      <c r="B18" s="24"/>
      <c r="C18" s="15"/>
      <c r="D18" s="92" t="s">
        <v>5</v>
      </c>
      <c r="E18" s="92"/>
      <c r="F18" s="92"/>
      <c r="G18" s="92"/>
      <c r="H18" s="92"/>
      <c r="I18" s="92"/>
      <c r="J18" s="92"/>
      <c r="K18" s="95" t="s">
        <v>11</v>
      </c>
      <c r="L18" s="95"/>
      <c r="M18" s="95"/>
      <c r="N18" s="95"/>
      <c r="O18" s="95"/>
      <c r="P18" s="95"/>
      <c r="Q18" s="95"/>
      <c r="R18" s="95"/>
      <c r="S18" s="95"/>
      <c r="T18" s="95"/>
      <c r="U18" s="95"/>
      <c r="V18" s="95"/>
      <c r="W18" s="95"/>
      <c r="X18" s="95"/>
      <c r="Y18" s="95"/>
      <c r="Z18" s="95"/>
      <c r="AA18" s="95"/>
      <c r="AB18" s="95"/>
      <c r="AC18" s="95"/>
      <c r="AD18" s="95"/>
      <c r="AE18" s="95"/>
      <c r="AF18" s="95"/>
      <c r="AG18" s="95"/>
      <c r="AH18" s="11"/>
      <c r="AI18" s="42"/>
      <c r="AJ18" s="34"/>
    </row>
    <row r="19" spans="2:36" ht="20.25" customHeight="1" x14ac:dyDescent="0.15">
      <c r="B19" s="24"/>
      <c r="C19" s="15"/>
      <c r="D19" s="92" t="s">
        <v>6</v>
      </c>
      <c r="E19" s="92"/>
      <c r="F19" s="92"/>
      <c r="G19" s="92"/>
      <c r="H19" s="92"/>
      <c r="I19" s="92"/>
      <c r="J19" s="92"/>
      <c r="K19" s="95" t="s">
        <v>12</v>
      </c>
      <c r="L19" s="95"/>
      <c r="M19" s="95"/>
      <c r="N19" s="95"/>
      <c r="O19" s="95"/>
      <c r="P19" s="95"/>
      <c r="Q19" s="95"/>
      <c r="R19" s="95"/>
      <c r="S19" s="95"/>
      <c r="T19" s="95"/>
      <c r="U19" s="95"/>
      <c r="V19" s="95"/>
      <c r="W19" s="95"/>
      <c r="X19" s="95"/>
      <c r="Y19" s="95"/>
      <c r="Z19" s="95"/>
      <c r="AA19" s="95"/>
      <c r="AB19" s="95"/>
      <c r="AC19" s="95"/>
      <c r="AD19" s="95"/>
      <c r="AE19" s="95"/>
      <c r="AF19" s="95"/>
      <c r="AG19" s="95"/>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95" t="s">
        <v>11</v>
      </c>
      <c r="L22" s="95"/>
      <c r="M22" s="95"/>
      <c r="N22" s="95"/>
      <c r="O22" s="95"/>
      <c r="P22" s="95"/>
      <c r="Q22" s="95"/>
      <c r="R22" s="95"/>
      <c r="S22" s="95"/>
      <c r="T22" s="95"/>
      <c r="U22" s="95"/>
      <c r="V22" s="95"/>
      <c r="W22" s="95"/>
      <c r="X22" s="95"/>
      <c r="Y22" s="95"/>
      <c r="Z22" s="95"/>
      <c r="AA22" s="95"/>
      <c r="AB22" s="95"/>
      <c r="AC22" s="95"/>
      <c r="AD22" s="95"/>
      <c r="AE22" s="95"/>
      <c r="AF22" s="95"/>
      <c r="AG22" s="95"/>
      <c r="AH22" s="11"/>
      <c r="AI22" s="42"/>
    </row>
    <row r="23" spans="2:36" ht="20.25" customHeight="1" x14ac:dyDescent="0.15">
      <c r="B23" s="24"/>
      <c r="C23" s="15"/>
      <c r="D23" s="92" t="s">
        <v>6</v>
      </c>
      <c r="E23" s="92"/>
      <c r="F23" s="92"/>
      <c r="G23" s="92"/>
      <c r="H23" s="92"/>
      <c r="I23" s="92"/>
      <c r="J23" s="92"/>
      <c r="K23" s="95" t="s">
        <v>12</v>
      </c>
      <c r="L23" s="95"/>
      <c r="M23" s="95"/>
      <c r="N23" s="95"/>
      <c r="O23" s="95"/>
      <c r="P23" s="95"/>
      <c r="Q23" s="95"/>
      <c r="R23" s="95"/>
      <c r="S23" s="95"/>
      <c r="T23" s="95"/>
      <c r="U23" s="95"/>
      <c r="V23" s="95"/>
      <c r="W23" s="95"/>
      <c r="X23" s="95"/>
      <c r="Y23" s="95"/>
      <c r="Z23" s="95"/>
      <c r="AA23" s="95"/>
      <c r="AB23" s="95"/>
      <c r="AC23" s="95"/>
      <c r="AD23" s="95"/>
      <c r="AE23" s="95"/>
      <c r="AF23" s="95"/>
      <c r="AG23" s="95"/>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84</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15" t="s">
        <v>71</v>
      </c>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7"/>
      <c r="AH26" s="11"/>
      <c r="AI26" s="42"/>
      <c r="AJ26" s="34"/>
    </row>
    <row r="27" spans="2:36" ht="20.25" customHeight="1" x14ac:dyDescent="0.15">
      <c r="B27" s="24"/>
      <c r="C27" s="15"/>
      <c r="D27" s="118"/>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20"/>
      <c r="AH27" s="11"/>
      <c r="AI27" s="42"/>
      <c r="AJ27" s="34"/>
    </row>
    <row r="28" spans="2:36" ht="20.25" customHeight="1" x14ac:dyDescent="0.15">
      <c r="B28" s="24"/>
      <c r="C28" s="15"/>
      <c r="D28" s="121"/>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110">
        <v>250</v>
      </c>
      <c r="L33" s="111"/>
      <c r="M33" s="111"/>
      <c r="N33" s="111"/>
      <c r="O33" s="111"/>
      <c r="P33" s="111"/>
      <c r="Q33" s="112" t="s">
        <v>7</v>
      </c>
      <c r="R33" s="113"/>
      <c r="S33" s="3"/>
      <c r="T33" s="110">
        <v>225</v>
      </c>
      <c r="U33" s="111"/>
      <c r="V33" s="111"/>
      <c r="W33" s="111"/>
      <c r="X33" s="111"/>
      <c r="Y33" s="112" t="s">
        <v>7</v>
      </c>
      <c r="Z33" s="114"/>
      <c r="AA33" s="110">
        <v>220</v>
      </c>
      <c r="AB33" s="111"/>
      <c r="AC33" s="111"/>
      <c r="AD33" s="111"/>
      <c r="AE33" s="111"/>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135">
        <v>10</v>
      </c>
      <c r="L37" s="136"/>
      <c r="M37" s="136"/>
      <c r="N37" s="136"/>
      <c r="O37" s="136"/>
      <c r="P37" s="136"/>
      <c r="Q37" s="112" t="s">
        <v>30</v>
      </c>
      <c r="R37" s="113"/>
      <c r="S37" s="3"/>
      <c r="T37" s="137">
        <f>ROUNDDOWN((K33-AA33)*100/K33,3)</f>
        <v>12</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93">
        <v>44136</v>
      </c>
      <c r="L43" s="93"/>
      <c r="M43" s="93"/>
      <c r="N43" s="93"/>
      <c r="O43" s="93"/>
      <c r="P43" s="53" t="s">
        <v>23</v>
      </c>
      <c r="Q43" s="93">
        <v>44165</v>
      </c>
      <c r="R43" s="93"/>
      <c r="S43" s="93"/>
      <c r="T43" s="93"/>
      <c r="U43" s="93"/>
      <c r="V43" s="141" t="s">
        <v>41</v>
      </c>
      <c r="W43" s="142"/>
      <c r="X43" s="143">
        <f>Q43-K43+1</f>
        <v>30</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145">
        <v>20</v>
      </c>
      <c r="L44" s="146"/>
      <c r="M44" s="146"/>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80</v>
      </c>
      <c r="E46" s="3"/>
      <c r="F46" s="3"/>
      <c r="G46" s="3"/>
      <c r="H46" s="3"/>
      <c r="I46" s="3"/>
      <c r="J46" s="3"/>
      <c r="K46" s="3"/>
      <c r="L46" s="3"/>
      <c r="M46" s="3"/>
      <c r="N46" s="3"/>
      <c r="O46" s="3"/>
      <c r="P46" s="3"/>
      <c r="Q46" s="3"/>
      <c r="R46" s="3"/>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149">
        <v>12000</v>
      </c>
      <c r="L47" s="150"/>
      <c r="M47" s="150"/>
      <c r="N47" s="150"/>
      <c r="O47" s="150"/>
      <c r="P47" s="150"/>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Fax6IJi1L3HxozicXyD0PdY0hYuokqeAZJNfSmvW4Hdsestf5N3RJaO6l/VdGcj7ZitIEb2IcAMz0DYLDeRNOw==" saltValue="3JPx6Lq71neNhSX2ggkaqA==" spinCount="100000" sheet="1" objects="1" scenarios="1" selectLockedCells="1" selectUnlockedCells="1"/>
  <mergeCells count="61">
    <mergeCell ref="D44:J44"/>
    <mergeCell ref="K44:M44"/>
    <mergeCell ref="D47:J47"/>
    <mergeCell ref="K47:P47"/>
    <mergeCell ref="Q47:R47"/>
    <mergeCell ref="Z43:AB43"/>
    <mergeCell ref="D36:I37"/>
    <mergeCell ref="K36:R36"/>
    <mergeCell ref="T36:AA36"/>
    <mergeCell ref="K37:P37"/>
    <mergeCell ref="Q37:R37"/>
    <mergeCell ref="T37:Y37"/>
    <mergeCell ref="Z37:AA37"/>
    <mergeCell ref="D43:J43"/>
    <mergeCell ref="K43:O43"/>
    <mergeCell ref="Q43:U43"/>
    <mergeCell ref="V43:W43"/>
    <mergeCell ref="X43:Y43"/>
    <mergeCell ref="D22:J22"/>
    <mergeCell ref="K22:AG22"/>
    <mergeCell ref="D23:J23"/>
    <mergeCell ref="K23:AG23"/>
    <mergeCell ref="D26:AG28"/>
    <mergeCell ref="D31:I33"/>
    <mergeCell ref="K31:R31"/>
    <mergeCell ref="T31:AG31"/>
    <mergeCell ref="K32:R32"/>
    <mergeCell ref="T32:Z32"/>
    <mergeCell ref="AA32:AG32"/>
    <mergeCell ref="K33:P33"/>
    <mergeCell ref="Q33:R33"/>
    <mergeCell ref="T33:X33"/>
    <mergeCell ref="Y33:Z33"/>
    <mergeCell ref="AA33:AE33"/>
    <mergeCell ref="AF33:AG33"/>
    <mergeCell ref="D17:J17"/>
    <mergeCell ref="K17:AG17"/>
    <mergeCell ref="D18:J18"/>
    <mergeCell ref="K18:AG18"/>
    <mergeCell ref="D19:J19"/>
    <mergeCell ref="K19:AG19"/>
    <mergeCell ref="C10:M10"/>
    <mergeCell ref="N10:AH10"/>
    <mergeCell ref="C11:M11"/>
    <mergeCell ref="N11:AH11"/>
    <mergeCell ref="D16:J16"/>
    <mergeCell ref="K16:T16"/>
    <mergeCell ref="U16:W16"/>
    <mergeCell ref="X16:AG16"/>
    <mergeCell ref="C7:M7"/>
    <mergeCell ref="N7:AH7"/>
    <mergeCell ref="C8:M8"/>
    <mergeCell ref="N8:AH8"/>
    <mergeCell ref="C9:M9"/>
    <mergeCell ref="N9:AH9"/>
    <mergeCell ref="E2:AG2"/>
    <mergeCell ref="E3:AG3"/>
    <mergeCell ref="F4:AE4"/>
    <mergeCell ref="AG4:AH4"/>
    <mergeCell ref="C6:M6"/>
    <mergeCell ref="N6:AH6"/>
  </mergeCells>
  <phoneticPr fontId="1"/>
  <printOptions horizontalCentered="1"/>
  <pageMargins left="0.19685039370078741" right="0" top="0.39370078740157483" bottom="0" header="0.31496062992125984" footer="0.31496062992125984"/>
  <pageSetup paperSize="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6E3A4D5-4CA3-4FB5-AF13-A2BB874A6B1E}">
          <x14:formula1>
            <xm:f>OFFSET(プルダウンリスト!$A$1,MATCH($N$8,プルダウンリスト!$A$2:$A$5,0),1,1,5)</xm:f>
          </x14:formula1>
          <xm:sqref>N9:AH9</xm:sqref>
        </x14:dataValidation>
        <x14:dataValidation type="list" allowBlank="1" showInputMessage="1" showErrorMessage="1" xr:uid="{871DBB5E-9F6B-4C5B-A2C2-0357DB2414DF}">
          <x14:formula1>
            <xm:f>プルダウンリスト!$A$2:$A$5</xm:f>
          </x14:formula1>
          <xm:sqref>N8:AH8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00DA-E798-4D42-AAD9-0745DD398E38}">
  <sheetPr>
    <tabColor rgb="FFFFFF00"/>
    <pageSetUpPr fitToPage="1"/>
  </sheetPr>
  <dimension ref="B1:AH40"/>
  <sheetViews>
    <sheetView showGridLines="0" view="pageBreakPreview" zoomScale="85" zoomScaleNormal="100" zoomScaleSheetLayoutView="85" zoomScalePageLayoutView="85" workbookViewId="0">
      <selection activeCell="BJ1" sqref="BJ1"/>
    </sheetView>
  </sheetViews>
  <sheetFormatPr defaultColWidth="2.875" defaultRowHeight="20.25" customHeight="1" x14ac:dyDescent="0.15"/>
  <cols>
    <col min="1" max="1" width="1.5" style="1" customWidth="1"/>
    <col min="2" max="3" width="1.875" style="1" customWidth="1"/>
    <col min="4" max="6" width="3.125" style="1" customWidth="1"/>
    <col min="7" max="7" width="3.5" style="1" customWidth="1"/>
    <col min="8" max="12" width="3.125" style="1" customWidth="1"/>
    <col min="13" max="13" width="3.625" style="1" customWidth="1"/>
    <col min="14" max="26" width="3.125" style="1" customWidth="1"/>
    <col min="27" max="27" width="3.625" style="1" customWidth="1"/>
    <col min="28" max="29" width="3.125" style="1" customWidth="1"/>
    <col min="30" max="30" width="3.5" style="1" customWidth="1"/>
    <col min="31" max="32" width="3.125" style="1" customWidth="1"/>
    <col min="33" max="33" width="1.75" style="1" customWidth="1"/>
    <col min="34" max="34" width="2" style="1" customWidth="1"/>
    <col min="35" max="16384" width="2.875" style="1"/>
  </cols>
  <sheetData>
    <row r="1" spans="2:34" ht="9" customHeight="1" thickBot="1" x14ac:dyDescent="0.2"/>
    <row r="2" spans="2:34" s="2" customFormat="1" ht="24.75" customHeight="1" thickTop="1" x14ac:dyDescent="0.15">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21"/>
    </row>
    <row r="3" spans="2:34" s="2" customFormat="1" ht="24.75" customHeight="1" x14ac:dyDescent="0.15">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23"/>
    </row>
    <row r="4" spans="2:34" ht="33" customHeight="1" x14ac:dyDescent="0.15">
      <c r="B4" s="154" t="s">
        <v>42</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155"/>
    </row>
    <row r="5" spans="2:34" ht="26.25" customHeight="1" x14ac:dyDescent="0.15">
      <c r="B5" s="24"/>
      <c r="C5" s="80" t="s">
        <v>88</v>
      </c>
      <c r="D5" s="80"/>
      <c r="E5" s="80"/>
      <c r="F5" s="80"/>
      <c r="G5" s="80"/>
      <c r="H5" s="80"/>
      <c r="I5" s="80"/>
      <c r="J5" s="80"/>
      <c r="K5" s="80"/>
      <c r="L5" s="153" t="str">
        <f>'計測データ記入 (記入例)'!N6</f>
        <v>SS-2020□□□□□□□□□</v>
      </c>
      <c r="M5" s="153"/>
      <c r="N5" s="153"/>
      <c r="O5" s="153"/>
      <c r="P5" s="153"/>
      <c r="Q5" s="153"/>
      <c r="R5" s="153"/>
      <c r="S5" s="153"/>
      <c r="T5" s="153"/>
      <c r="U5" s="153"/>
      <c r="V5" s="153"/>
      <c r="W5" s="153"/>
      <c r="X5" s="153"/>
      <c r="Y5" s="153"/>
      <c r="Z5" s="153"/>
      <c r="AA5" s="153"/>
      <c r="AB5" s="153"/>
      <c r="AC5" s="153"/>
      <c r="AD5" s="153"/>
      <c r="AE5" s="153"/>
      <c r="AF5" s="153"/>
      <c r="AG5" s="42"/>
    </row>
    <row r="6" spans="2:34" ht="26.25" customHeight="1" x14ac:dyDescent="0.15">
      <c r="B6" s="24"/>
      <c r="C6" s="80" t="s">
        <v>73</v>
      </c>
      <c r="D6" s="80"/>
      <c r="E6" s="80"/>
      <c r="F6" s="80"/>
      <c r="G6" s="80"/>
      <c r="H6" s="80"/>
      <c r="I6" s="80"/>
      <c r="J6" s="80"/>
      <c r="K6" s="80"/>
      <c r="L6" s="153" t="str">
        <f>'計測データ記入 (記入例)'!N7</f>
        <v>○○株式会社</v>
      </c>
      <c r="M6" s="153"/>
      <c r="N6" s="153"/>
      <c r="O6" s="153"/>
      <c r="P6" s="153"/>
      <c r="Q6" s="153"/>
      <c r="R6" s="153"/>
      <c r="S6" s="153"/>
      <c r="T6" s="153"/>
      <c r="U6" s="153"/>
      <c r="V6" s="153"/>
      <c r="W6" s="153"/>
      <c r="X6" s="153"/>
      <c r="Y6" s="153"/>
      <c r="Z6" s="153"/>
      <c r="AA6" s="153"/>
      <c r="AB6" s="153"/>
      <c r="AC6" s="153"/>
      <c r="AD6" s="153"/>
      <c r="AE6" s="153"/>
      <c r="AF6" s="153"/>
      <c r="AG6" s="42"/>
    </row>
    <row r="7" spans="2:34" ht="11.25" customHeight="1" thickBot="1" x14ac:dyDescent="0.2">
      <c r="B7" s="2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42"/>
    </row>
    <row r="8" spans="2:34" s="34" customFormat="1" ht="8.25" customHeight="1" x14ac:dyDescent="0.15">
      <c r="B8" s="41"/>
      <c r="C8" s="43"/>
      <c r="D8" s="33"/>
      <c r="E8" s="9"/>
      <c r="F8" s="9"/>
      <c r="G8" s="9"/>
      <c r="H8" s="9"/>
      <c r="I8" s="9"/>
      <c r="J8" s="9"/>
      <c r="K8" s="9"/>
      <c r="L8" s="9"/>
      <c r="M8" s="9"/>
      <c r="N8" s="9"/>
      <c r="O8" s="9"/>
      <c r="P8" s="9"/>
      <c r="Q8" s="9"/>
      <c r="R8" s="9"/>
      <c r="S8" s="9"/>
      <c r="T8" s="9"/>
      <c r="U8" s="9"/>
      <c r="V8" s="9"/>
      <c r="W8" s="9"/>
      <c r="X8" s="9"/>
      <c r="Y8" s="9"/>
      <c r="Z8" s="9"/>
      <c r="AA8" s="9"/>
      <c r="AB8" s="9"/>
      <c r="AC8" s="9"/>
      <c r="AD8" s="9"/>
      <c r="AE8" s="9"/>
      <c r="AF8" s="10"/>
      <c r="AG8" s="42"/>
      <c r="AH8" s="1"/>
    </row>
    <row r="9" spans="2:34" s="34" customFormat="1" ht="20.25" customHeight="1" x14ac:dyDescent="0.15">
      <c r="B9" s="41"/>
      <c r="C9" s="15"/>
      <c r="D9" s="32" t="s">
        <v>35</v>
      </c>
      <c r="E9" s="3"/>
      <c r="F9" s="3"/>
      <c r="G9" s="3"/>
      <c r="H9" s="3"/>
      <c r="I9" s="3"/>
      <c r="J9" s="3"/>
      <c r="K9" s="3"/>
      <c r="L9" s="3"/>
      <c r="M9" s="3"/>
      <c r="N9" s="3"/>
      <c r="O9" s="3"/>
      <c r="P9" s="3"/>
      <c r="Q9" s="3"/>
      <c r="R9" s="3"/>
      <c r="S9" s="3"/>
      <c r="T9" s="3"/>
      <c r="U9" s="3"/>
      <c r="V9" s="3"/>
      <c r="W9" s="3"/>
      <c r="X9" s="3"/>
      <c r="Y9" s="3"/>
      <c r="Z9" s="3"/>
      <c r="AA9" s="3"/>
      <c r="AB9" s="3"/>
      <c r="AC9" s="3"/>
      <c r="AD9" s="3"/>
      <c r="AE9" s="3"/>
      <c r="AF9" s="11"/>
      <c r="AG9" s="42"/>
      <c r="AH9" s="1"/>
    </row>
    <row r="10" spans="2:34" s="34" customFormat="1" ht="9" customHeight="1" x14ac:dyDescent="0.15">
      <c r="B10" s="41"/>
      <c r="C10" s="15"/>
      <c r="D10" s="3"/>
      <c r="E10" s="3"/>
      <c r="F10" s="3"/>
      <c r="G10" s="3"/>
      <c r="H10" s="3"/>
      <c r="I10" s="3"/>
      <c r="J10" s="3"/>
      <c r="K10" s="3"/>
      <c r="L10" s="3"/>
      <c r="M10" s="3"/>
      <c r="N10" s="3"/>
      <c r="O10" s="3"/>
      <c r="P10" s="3"/>
      <c r="Q10" s="3"/>
      <c r="R10" s="3"/>
      <c r="S10" s="3"/>
      <c r="T10" s="3"/>
      <c r="U10" s="3"/>
      <c r="V10" s="3"/>
      <c r="W10" s="3"/>
      <c r="X10" s="3"/>
      <c r="Y10" s="3"/>
      <c r="Z10" s="3"/>
      <c r="AA10" s="3"/>
      <c r="AB10" s="3"/>
      <c r="AC10" s="3"/>
      <c r="AD10" s="5"/>
      <c r="AE10" s="3"/>
      <c r="AF10" s="11"/>
      <c r="AG10" s="42"/>
      <c r="AH10" s="1"/>
    </row>
    <row r="11" spans="2:34" s="34" customFormat="1" ht="26.25" customHeight="1" x14ac:dyDescent="0.15">
      <c r="B11" s="41"/>
      <c r="C11" s="15"/>
      <c r="D11" s="80" t="s">
        <v>4</v>
      </c>
      <c r="E11" s="80"/>
      <c r="F11" s="80"/>
      <c r="G11" s="80"/>
      <c r="H11" s="153" t="str">
        <f>'計測データ記入 (記入例)'!N8</f>
        <v>工作機械</v>
      </c>
      <c r="I11" s="153"/>
      <c r="J11" s="153"/>
      <c r="K11" s="153"/>
      <c r="L11" s="153"/>
      <c r="M11" s="153"/>
      <c r="N11" s="37"/>
      <c r="O11" s="3"/>
      <c r="P11" s="3"/>
      <c r="Q11" s="3"/>
      <c r="R11" s="3"/>
      <c r="S11" s="3"/>
      <c r="T11" s="3"/>
      <c r="U11" s="3"/>
      <c r="V11" s="3"/>
      <c r="W11" s="3"/>
      <c r="X11" s="3"/>
      <c r="Y11" s="3"/>
      <c r="Z11" s="5"/>
      <c r="AA11" s="5"/>
      <c r="AB11" s="5"/>
      <c r="AC11" s="5"/>
      <c r="AD11" s="5"/>
      <c r="AE11" s="5"/>
      <c r="AF11" s="11"/>
      <c r="AG11" s="42"/>
      <c r="AH11" s="1"/>
    </row>
    <row r="12" spans="2:34" s="34" customFormat="1" ht="10.5" customHeight="1" x14ac:dyDescent="0.15">
      <c r="B12" s="41"/>
      <c r="C12" s="15"/>
      <c r="D12" s="7"/>
      <c r="E12" s="7"/>
      <c r="F12" s="7"/>
      <c r="G12" s="37"/>
      <c r="H12" s="37"/>
      <c r="I12" s="37"/>
      <c r="J12" s="37"/>
      <c r="K12" s="37"/>
      <c r="L12" s="37"/>
      <c r="M12" s="37"/>
      <c r="N12" s="35"/>
      <c r="O12" s="3"/>
      <c r="P12" s="5"/>
      <c r="Q12" s="5"/>
      <c r="R12" s="5"/>
      <c r="S12" s="5"/>
      <c r="T12" s="5"/>
      <c r="U12" s="3"/>
      <c r="V12" s="3"/>
      <c r="W12" s="3"/>
      <c r="X12" s="3"/>
      <c r="Y12" s="3"/>
      <c r="Z12" s="5"/>
      <c r="AA12" s="5"/>
      <c r="AB12" s="5"/>
      <c r="AC12" s="5"/>
      <c r="AD12" s="5"/>
      <c r="AE12" s="5"/>
      <c r="AF12" s="11"/>
      <c r="AG12" s="42"/>
      <c r="AH12" s="1"/>
    </row>
    <row r="13" spans="2:34" s="34" customFormat="1" ht="37.5" customHeight="1" thickBot="1" x14ac:dyDescent="0.2">
      <c r="B13" s="41"/>
      <c r="C13" s="15"/>
      <c r="D13" s="80" t="s">
        <v>26</v>
      </c>
      <c r="E13" s="80"/>
      <c r="F13" s="80"/>
      <c r="G13" s="80"/>
      <c r="H13" s="156" t="s">
        <v>44</v>
      </c>
      <c r="I13" s="157"/>
      <c r="J13" s="157"/>
      <c r="K13" s="157"/>
      <c r="L13" s="157"/>
      <c r="M13" s="158"/>
      <c r="N13" s="37"/>
      <c r="O13" s="3"/>
      <c r="P13" s="3"/>
      <c r="Q13" s="3"/>
      <c r="R13" s="3"/>
      <c r="S13" s="3"/>
      <c r="T13" s="3"/>
      <c r="U13" s="3"/>
      <c r="V13" s="3"/>
      <c r="W13" s="3"/>
      <c r="X13" s="3"/>
      <c r="Y13" s="3"/>
      <c r="Z13" s="3"/>
      <c r="AA13" s="3"/>
      <c r="AB13" s="3"/>
      <c r="AC13" s="3"/>
      <c r="AD13" s="3"/>
      <c r="AE13" s="3"/>
      <c r="AF13" s="11"/>
      <c r="AG13" s="42"/>
      <c r="AH13" s="1"/>
    </row>
    <row r="14" spans="2:34" s="34" customFormat="1" ht="26.25" customHeight="1" x14ac:dyDescent="0.15">
      <c r="B14" s="41"/>
      <c r="C14" s="15"/>
      <c r="D14" s="153" t="str">
        <f>'計測データ記入 (記入例)'!N10</f>
        <v>加工ラインA</v>
      </c>
      <c r="E14" s="153"/>
      <c r="F14" s="153"/>
      <c r="G14" s="153"/>
      <c r="H14" s="159">
        <f>'計測データ記入 (記入例)'!T37</f>
        <v>12</v>
      </c>
      <c r="I14" s="160"/>
      <c r="J14" s="160"/>
      <c r="K14" s="160"/>
      <c r="L14" s="161" t="s">
        <v>30</v>
      </c>
      <c r="M14" s="162"/>
      <c r="N14" s="37"/>
      <c r="O14" s="126" t="s">
        <v>27</v>
      </c>
      <c r="P14" s="127"/>
      <c r="Q14" s="127"/>
      <c r="R14" s="127"/>
      <c r="S14" s="128"/>
      <c r="T14" s="163" t="s">
        <v>28</v>
      </c>
      <c r="U14" s="164"/>
      <c r="V14" s="164"/>
      <c r="W14" s="164"/>
      <c r="X14" s="165"/>
      <c r="Y14" s="166" t="s">
        <v>29</v>
      </c>
      <c r="Z14" s="167"/>
      <c r="AA14" s="167"/>
      <c r="AB14" s="167"/>
      <c r="AC14" s="168"/>
      <c r="AD14" s="3"/>
      <c r="AE14" s="3"/>
      <c r="AF14" s="11"/>
      <c r="AG14" s="42"/>
      <c r="AH14" s="1"/>
    </row>
    <row r="15" spans="2:34" s="34" customFormat="1" ht="26.25" customHeight="1" thickBot="1" x14ac:dyDescent="0.2">
      <c r="B15" s="41"/>
      <c r="C15" s="15"/>
      <c r="D15" s="153" t="s">
        <v>85</v>
      </c>
      <c r="E15" s="153"/>
      <c r="F15" s="153"/>
      <c r="G15" s="153"/>
      <c r="H15" s="159">
        <v>13</v>
      </c>
      <c r="I15" s="160"/>
      <c r="J15" s="160"/>
      <c r="K15" s="160"/>
      <c r="L15" s="161" t="s">
        <v>30</v>
      </c>
      <c r="M15" s="162"/>
      <c r="N15" s="37"/>
      <c r="O15" s="129"/>
      <c r="P15" s="130"/>
      <c r="Q15" s="130"/>
      <c r="R15" s="130"/>
      <c r="S15" s="131"/>
      <c r="T15" s="169">
        <v>11</v>
      </c>
      <c r="U15" s="170"/>
      <c r="V15" s="170"/>
      <c r="W15" s="161" t="s">
        <v>30</v>
      </c>
      <c r="X15" s="171"/>
      <c r="Y15" s="172">
        <f>ROUNDDOWN(SUM($H$14:$K$18)/$H$20,3)</f>
        <v>13</v>
      </c>
      <c r="Z15" s="173"/>
      <c r="AA15" s="173"/>
      <c r="AB15" s="174" t="s">
        <v>30</v>
      </c>
      <c r="AC15" s="175"/>
      <c r="AD15" s="3"/>
      <c r="AE15" s="3"/>
      <c r="AF15" s="11"/>
      <c r="AG15" s="42"/>
      <c r="AH15" s="1"/>
    </row>
    <row r="16" spans="2:34" s="34" customFormat="1" ht="26.25" customHeight="1" x14ac:dyDescent="0.15">
      <c r="B16" s="41"/>
      <c r="C16" s="15"/>
      <c r="D16" s="153" t="s">
        <v>86</v>
      </c>
      <c r="E16" s="153"/>
      <c r="F16" s="153"/>
      <c r="G16" s="153"/>
      <c r="H16" s="159">
        <v>14</v>
      </c>
      <c r="I16" s="160"/>
      <c r="J16" s="160"/>
      <c r="K16" s="160"/>
      <c r="L16" s="161" t="s">
        <v>30</v>
      </c>
      <c r="M16" s="162"/>
      <c r="N16" s="37"/>
      <c r="O16" s="3"/>
      <c r="P16" s="3"/>
      <c r="Q16" s="3"/>
      <c r="R16" s="3"/>
      <c r="S16" s="3"/>
      <c r="T16" s="3"/>
      <c r="U16" s="3"/>
      <c r="V16" s="3"/>
      <c r="W16" s="3"/>
      <c r="X16" s="3"/>
      <c r="Y16" s="3"/>
      <c r="Z16" s="3"/>
      <c r="AA16" s="3"/>
      <c r="AB16" s="3"/>
      <c r="AC16" s="3"/>
      <c r="AD16" s="3"/>
      <c r="AE16" s="3"/>
      <c r="AF16" s="11"/>
      <c r="AG16" s="42"/>
      <c r="AH16" s="1"/>
    </row>
    <row r="17" spans="2:34" s="34" customFormat="1" ht="26.25" customHeight="1" thickBot="1" x14ac:dyDescent="0.2">
      <c r="B17" s="41"/>
      <c r="C17" s="15"/>
      <c r="D17" s="153"/>
      <c r="E17" s="153"/>
      <c r="F17" s="153"/>
      <c r="G17" s="153"/>
      <c r="H17" s="159"/>
      <c r="I17" s="160"/>
      <c r="J17" s="160"/>
      <c r="K17" s="160"/>
      <c r="L17" s="161" t="s">
        <v>30</v>
      </c>
      <c r="M17" s="162"/>
      <c r="N17" s="37"/>
      <c r="O17" s="3"/>
      <c r="P17" s="3"/>
      <c r="Q17" s="3"/>
      <c r="R17" s="3"/>
      <c r="S17" s="3"/>
      <c r="T17" s="3"/>
      <c r="U17" s="3"/>
      <c r="V17" s="3"/>
      <c r="W17" s="3"/>
      <c r="X17" s="3"/>
      <c r="Y17" s="3"/>
      <c r="Z17" s="3"/>
      <c r="AA17" s="3"/>
      <c r="AB17" s="3"/>
      <c r="AC17" s="3"/>
      <c r="AD17" s="3"/>
      <c r="AE17" s="3"/>
      <c r="AF17" s="11"/>
      <c r="AG17" s="42"/>
      <c r="AH17" s="1"/>
    </row>
    <row r="18" spans="2:34" ht="26.25" customHeight="1" x14ac:dyDescent="0.15">
      <c r="B18" s="41"/>
      <c r="C18" s="15"/>
      <c r="D18" s="153"/>
      <c r="E18" s="153"/>
      <c r="F18" s="153"/>
      <c r="G18" s="153"/>
      <c r="H18" s="159"/>
      <c r="I18" s="160"/>
      <c r="J18" s="160"/>
      <c r="K18" s="160"/>
      <c r="L18" s="161" t="s">
        <v>30</v>
      </c>
      <c r="M18" s="162"/>
      <c r="N18" s="37"/>
      <c r="O18" s="3"/>
      <c r="P18" s="3"/>
      <c r="Q18" s="3"/>
      <c r="R18" s="3"/>
      <c r="S18" s="176" t="s">
        <v>33</v>
      </c>
      <c r="T18" s="177"/>
      <c r="U18" s="177"/>
      <c r="V18" s="177"/>
      <c r="W18" s="177"/>
      <c r="X18" s="177"/>
      <c r="Y18" s="177"/>
      <c r="Z18" s="177"/>
      <c r="AA18" s="177"/>
      <c r="AB18" s="177"/>
      <c r="AC18" s="177"/>
      <c r="AD18" s="178"/>
      <c r="AE18" s="3"/>
      <c r="AF18" s="11"/>
      <c r="AG18" s="42"/>
    </row>
    <row r="19" spans="2:34" ht="11.25" customHeight="1" x14ac:dyDescent="0.15">
      <c r="B19" s="41"/>
      <c r="C19" s="15"/>
      <c r="D19" s="37"/>
      <c r="E19" s="37"/>
      <c r="F19" s="37"/>
      <c r="G19" s="37"/>
      <c r="H19" s="37"/>
      <c r="I19" s="37"/>
      <c r="J19" s="37"/>
      <c r="K19" s="37"/>
      <c r="L19" s="37"/>
      <c r="M19" s="37"/>
      <c r="N19" s="37"/>
      <c r="O19" s="3"/>
      <c r="P19" s="3"/>
      <c r="Q19" s="3"/>
      <c r="R19" s="3"/>
      <c r="S19" s="179" t="str">
        <f>IF(OR(T15="",Y15=""),"",IF(Y15&gt;=T15,"計画値を達成しています","計画値を達成していません"))</f>
        <v>計画値を達成しています</v>
      </c>
      <c r="T19" s="180"/>
      <c r="U19" s="180"/>
      <c r="V19" s="180"/>
      <c r="W19" s="180"/>
      <c r="X19" s="180"/>
      <c r="Y19" s="180"/>
      <c r="Z19" s="180"/>
      <c r="AA19" s="180"/>
      <c r="AB19" s="180"/>
      <c r="AC19" s="180"/>
      <c r="AD19" s="181"/>
      <c r="AE19" s="3"/>
      <c r="AF19" s="11"/>
      <c r="AG19" s="42"/>
    </row>
    <row r="20" spans="2:34" ht="26.25" customHeight="1" thickBot="1" x14ac:dyDescent="0.2">
      <c r="B20" s="41"/>
      <c r="C20" s="15"/>
      <c r="D20" s="80" t="s">
        <v>32</v>
      </c>
      <c r="E20" s="80"/>
      <c r="F20" s="80"/>
      <c r="G20" s="80"/>
      <c r="H20" s="153">
        <f>IFERROR(COUNTA(H14:K18),"")</f>
        <v>3</v>
      </c>
      <c r="I20" s="153"/>
      <c r="J20" s="153"/>
      <c r="K20" s="153"/>
      <c r="L20" s="153"/>
      <c r="M20" s="153"/>
      <c r="N20" s="37"/>
      <c r="O20" s="3"/>
      <c r="P20" s="3"/>
      <c r="Q20" s="3"/>
      <c r="R20" s="3"/>
      <c r="S20" s="182"/>
      <c r="T20" s="183"/>
      <c r="U20" s="183"/>
      <c r="V20" s="183"/>
      <c r="W20" s="183"/>
      <c r="X20" s="183"/>
      <c r="Y20" s="183"/>
      <c r="Z20" s="183"/>
      <c r="AA20" s="183"/>
      <c r="AB20" s="183"/>
      <c r="AC20" s="183"/>
      <c r="AD20" s="184"/>
      <c r="AE20" s="3"/>
      <c r="AF20" s="11"/>
      <c r="AG20" s="42"/>
    </row>
    <row r="21" spans="2:34" ht="19.5" customHeight="1" x14ac:dyDescent="0.15">
      <c r="B21" s="41"/>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11"/>
      <c r="AG21" s="42"/>
    </row>
    <row r="22" spans="2:34" ht="20.25" customHeight="1" x14ac:dyDescent="0.15">
      <c r="B22" s="41"/>
      <c r="C22" s="15"/>
      <c r="D22" s="31" t="s">
        <v>34</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11"/>
      <c r="AG22" s="42"/>
    </row>
    <row r="23" spans="2:34" ht="20.25" customHeight="1" x14ac:dyDescent="0.15">
      <c r="B23" s="41"/>
      <c r="C23" s="15"/>
      <c r="D23" s="31" t="s">
        <v>43</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1"/>
      <c r="AG23" s="42"/>
    </row>
    <row r="24" spans="2:34" ht="20.25" customHeight="1" thickBot="1" x14ac:dyDescent="0.2">
      <c r="B24" s="24"/>
      <c r="C24" s="16"/>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3"/>
      <c r="AG24" s="42"/>
      <c r="AH24" s="34"/>
    </row>
    <row r="25" spans="2:34" ht="10.5" customHeight="1" thickBot="1" x14ac:dyDescent="0.2">
      <c r="B25" s="24"/>
      <c r="C25" s="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42"/>
      <c r="AH25" s="34"/>
    </row>
    <row r="26" spans="2:34" ht="9.75" customHeight="1" x14ac:dyDescent="0.15">
      <c r="B26" s="24"/>
      <c r="C26" s="43"/>
      <c r="D26" s="33"/>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10"/>
      <c r="AG26" s="42"/>
    </row>
    <row r="27" spans="2:34" ht="24.75" customHeight="1" x14ac:dyDescent="0.15">
      <c r="B27" s="24"/>
      <c r="C27" s="15"/>
      <c r="D27" s="32" t="s">
        <v>82</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11"/>
      <c r="AG27" s="42"/>
    </row>
    <row r="28" spans="2:34" ht="9" customHeight="1" x14ac:dyDescent="0.15">
      <c r="B28" s="24"/>
      <c r="C28" s="15"/>
      <c r="D28" s="3"/>
      <c r="E28" s="3"/>
      <c r="F28" s="3"/>
      <c r="G28" s="3"/>
      <c r="H28" s="3"/>
      <c r="I28" s="3"/>
      <c r="J28" s="3"/>
      <c r="K28" s="3"/>
      <c r="L28" s="3"/>
      <c r="M28" s="3"/>
      <c r="N28" s="3"/>
      <c r="O28" s="3"/>
      <c r="P28" s="3"/>
      <c r="Q28" s="3"/>
      <c r="R28" s="17"/>
      <c r="S28" s="17"/>
      <c r="T28" s="17"/>
      <c r="U28" s="17"/>
      <c r="V28" s="17"/>
      <c r="W28" s="7"/>
      <c r="X28" s="3"/>
      <c r="Y28" s="3"/>
      <c r="Z28" s="3"/>
      <c r="AA28" s="3"/>
      <c r="AB28" s="3"/>
      <c r="AC28" s="3"/>
      <c r="AD28" s="3"/>
      <c r="AE28" s="3"/>
      <c r="AF28" s="11"/>
      <c r="AG28" s="42"/>
    </row>
    <row r="29" spans="2:34" ht="26.25" customHeight="1" x14ac:dyDescent="0.15">
      <c r="B29" s="24"/>
      <c r="C29" s="15"/>
      <c r="D29" s="80" t="s">
        <v>4</v>
      </c>
      <c r="E29" s="80"/>
      <c r="F29" s="80"/>
      <c r="G29" s="80"/>
      <c r="H29" s="153" t="str">
        <f>H11</f>
        <v>工作機械</v>
      </c>
      <c r="I29" s="153"/>
      <c r="J29" s="153"/>
      <c r="K29" s="153"/>
      <c r="L29" s="153"/>
      <c r="M29" s="153"/>
      <c r="N29" s="36"/>
      <c r="O29" s="36"/>
      <c r="P29" s="36"/>
      <c r="Q29" s="36"/>
      <c r="R29" s="36"/>
      <c r="S29" s="36"/>
      <c r="T29" s="36"/>
      <c r="U29" s="36"/>
      <c r="V29" s="36"/>
      <c r="W29" s="37"/>
      <c r="X29" s="36"/>
      <c r="Y29" s="36"/>
      <c r="Z29" s="36"/>
      <c r="AA29" s="36"/>
      <c r="AB29" s="36"/>
      <c r="AC29" s="36"/>
      <c r="AF29" s="11"/>
      <c r="AG29" s="42"/>
    </row>
    <row r="30" spans="2:34" ht="11.25" customHeight="1" thickBot="1" x14ac:dyDescent="0.2">
      <c r="B30" s="24"/>
      <c r="C30" s="15"/>
      <c r="D30" s="7"/>
      <c r="E30" s="7"/>
      <c r="F30" s="7"/>
      <c r="G30" s="36"/>
      <c r="H30" s="36"/>
      <c r="I30" s="36"/>
      <c r="J30" s="36"/>
      <c r="K30" s="36"/>
      <c r="L30" s="36"/>
      <c r="M30" s="36"/>
      <c r="N30" s="36"/>
      <c r="O30" s="36"/>
      <c r="P30" s="36"/>
      <c r="Q30" s="36"/>
      <c r="R30" s="36"/>
      <c r="S30" s="36"/>
      <c r="T30" s="36"/>
      <c r="U30" s="36"/>
      <c r="V30" s="36"/>
      <c r="W30" s="7"/>
      <c r="X30" s="37"/>
      <c r="Y30" s="37"/>
      <c r="Z30" s="37"/>
      <c r="AA30" s="37"/>
      <c r="AB30" s="37"/>
      <c r="AC30" s="37"/>
      <c r="AD30" s="37"/>
      <c r="AE30" s="3"/>
      <c r="AF30" s="11"/>
      <c r="AG30" s="42"/>
    </row>
    <row r="31" spans="2:34" ht="41.25" customHeight="1" thickBot="1" x14ac:dyDescent="0.2">
      <c r="B31" s="24"/>
      <c r="C31" s="15"/>
      <c r="D31" s="80" t="s">
        <v>26</v>
      </c>
      <c r="E31" s="80"/>
      <c r="F31" s="80"/>
      <c r="G31" s="80"/>
      <c r="H31" s="156" t="s">
        <v>83</v>
      </c>
      <c r="I31" s="157"/>
      <c r="J31" s="157"/>
      <c r="K31" s="157"/>
      <c r="L31" s="157"/>
      <c r="M31" s="158"/>
      <c r="N31" s="37"/>
      <c r="O31" s="36"/>
      <c r="P31" s="147" t="s">
        <v>81</v>
      </c>
      <c r="Q31" s="148"/>
      <c r="R31" s="148"/>
      <c r="S31" s="148"/>
      <c r="T31" s="148"/>
      <c r="U31" s="148"/>
      <c r="V31" s="148"/>
      <c r="W31" s="148"/>
      <c r="X31" s="189">
        <f>SUM(H32:K36)</f>
        <v>39000</v>
      </c>
      <c r="Y31" s="190"/>
      <c r="Z31" s="190"/>
      <c r="AA31" s="190"/>
      <c r="AB31" s="190"/>
      <c r="AC31" s="190"/>
      <c r="AD31" s="185" t="s">
        <v>3</v>
      </c>
      <c r="AE31" s="186"/>
      <c r="AF31" s="11"/>
      <c r="AG31" s="42"/>
    </row>
    <row r="32" spans="2:34" ht="26.25" customHeight="1" x14ac:dyDescent="0.15">
      <c r="B32" s="24"/>
      <c r="C32" s="15"/>
      <c r="D32" s="153" t="str">
        <f>D14</f>
        <v>加工ラインA</v>
      </c>
      <c r="E32" s="153"/>
      <c r="F32" s="153"/>
      <c r="G32" s="153"/>
      <c r="H32" s="187">
        <f>'計測データ記入 (記入例)'!K47</f>
        <v>12000</v>
      </c>
      <c r="I32" s="188"/>
      <c r="J32" s="188"/>
      <c r="K32" s="188"/>
      <c r="L32" s="161" t="s">
        <v>3</v>
      </c>
      <c r="M32" s="162"/>
      <c r="N32" s="36"/>
      <c r="O32" s="36"/>
      <c r="P32" s="36"/>
      <c r="Q32" s="36"/>
      <c r="R32" s="36"/>
      <c r="S32" s="36"/>
      <c r="T32" s="36"/>
      <c r="U32" s="36"/>
      <c r="V32" s="36"/>
      <c r="W32" s="36"/>
      <c r="X32" s="36"/>
      <c r="Y32" s="36"/>
      <c r="Z32" s="36"/>
      <c r="AA32" s="36"/>
      <c r="AB32" s="36"/>
      <c r="AC32" s="36"/>
      <c r="AD32" s="36"/>
      <c r="AF32" s="11"/>
      <c r="AG32" s="42"/>
    </row>
    <row r="33" spans="2:33" ht="26.25" customHeight="1" x14ac:dyDescent="0.15">
      <c r="B33" s="24"/>
      <c r="C33" s="15"/>
      <c r="D33" s="153" t="str">
        <f t="shared" ref="D33:D34" si="0">D15</f>
        <v>加工ラインB</v>
      </c>
      <c r="E33" s="153"/>
      <c r="F33" s="153"/>
      <c r="G33" s="153"/>
      <c r="H33" s="187">
        <v>13000</v>
      </c>
      <c r="I33" s="188"/>
      <c r="J33" s="188"/>
      <c r="K33" s="188"/>
      <c r="L33" s="161" t="s">
        <v>3</v>
      </c>
      <c r="M33" s="162"/>
      <c r="N33" s="36"/>
      <c r="O33" s="36"/>
      <c r="P33" s="36"/>
      <c r="Q33" s="36"/>
      <c r="R33" s="17"/>
      <c r="S33" s="17"/>
      <c r="T33" s="17"/>
      <c r="U33" s="17"/>
      <c r="V33" s="17"/>
      <c r="W33" s="17"/>
      <c r="X33" s="17"/>
      <c r="Y33" s="36"/>
      <c r="Z33" s="36"/>
      <c r="AA33" s="36"/>
      <c r="AB33" s="36"/>
      <c r="AC33" s="36"/>
      <c r="AD33" s="37"/>
      <c r="AE33" s="3"/>
      <c r="AF33" s="11"/>
      <c r="AG33" s="42"/>
    </row>
    <row r="34" spans="2:33" ht="26.25" customHeight="1" x14ac:dyDescent="0.15">
      <c r="B34" s="24"/>
      <c r="C34" s="15"/>
      <c r="D34" s="153" t="str">
        <f t="shared" si="0"/>
        <v>加工ラインC</v>
      </c>
      <c r="E34" s="153"/>
      <c r="F34" s="153"/>
      <c r="G34" s="153"/>
      <c r="H34" s="187">
        <v>14000</v>
      </c>
      <c r="I34" s="188"/>
      <c r="J34" s="188"/>
      <c r="K34" s="188"/>
      <c r="L34" s="161" t="s">
        <v>3</v>
      </c>
      <c r="M34" s="162"/>
      <c r="N34" s="36"/>
      <c r="O34" s="36"/>
      <c r="P34" s="80" t="s">
        <v>46</v>
      </c>
      <c r="Q34" s="80"/>
      <c r="R34" s="80"/>
      <c r="S34" s="80"/>
      <c r="T34" s="80"/>
      <c r="U34" s="80"/>
      <c r="V34" s="80"/>
      <c r="W34" s="80"/>
      <c r="X34" s="80"/>
      <c r="Y34" s="80"/>
      <c r="Z34" s="80"/>
      <c r="AA34" s="80"/>
      <c r="AB34" s="80"/>
      <c r="AC34" s="80"/>
      <c r="AD34" s="80"/>
      <c r="AE34" s="80"/>
      <c r="AF34" s="11"/>
      <c r="AG34" s="42"/>
    </row>
    <row r="35" spans="2:33" ht="26.25" customHeight="1" x14ac:dyDescent="0.15">
      <c r="B35" s="24"/>
      <c r="C35" s="15"/>
      <c r="D35" s="153"/>
      <c r="E35" s="153"/>
      <c r="F35" s="153"/>
      <c r="G35" s="153"/>
      <c r="H35" s="187"/>
      <c r="I35" s="188"/>
      <c r="J35" s="188"/>
      <c r="K35" s="188"/>
      <c r="L35" s="161" t="s">
        <v>3</v>
      </c>
      <c r="M35" s="162"/>
      <c r="P35" s="92" t="s">
        <v>36</v>
      </c>
      <c r="Q35" s="92"/>
      <c r="R35" s="92"/>
      <c r="S35" s="92"/>
      <c r="T35" s="92"/>
      <c r="U35" s="92"/>
      <c r="V35" s="92"/>
      <c r="W35" s="92"/>
      <c r="X35" s="156" t="s">
        <v>87</v>
      </c>
      <c r="Y35" s="157"/>
      <c r="Z35" s="157"/>
      <c r="AA35" s="157"/>
      <c r="AB35" s="157"/>
      <c r="AC35" s="157"/>
      <c r="AD35" s="157"/>
      <c r="AE35" s="158"/>
      <c r="AF35" s="11"/>
      <c r="AG35" s="42"/>
    </row>
    <row r="36" spans="2:33" ht="26.25" customHeight="1" x14ac:dyDescent="0.15">
      <c r="B36" s="24"/>
      <c r="C36" s="15"/>
      <c r="D36" s="153"/>
      <c r="E36" s="153"/>
      <c r="F36" s="153"/>
      <c r="G36" s="153"/>
      <c r="H36" s="187"/>
      <c r="I36" s="188"/>
      <c r="J36" s="188"/>
      <c r="K36" s="188"/>
      <c r="L36" s="161" t="s">
        <v>3</v>
      </c>
      <c r="M36" s="162"/>
      <c r="P36" s="193">
        <v>470000</v>
      </c>
      <c r="Q36" s="194"/>
      <c r="R36" s="194"/>
      <c r="S36" s="194"/>
      <c r="T36" s="194"/>
      <c r="U36" s="194"/>
      <c r="V36" s="191" t="s">
        <v>3</v>
      </c>
      <c r="W36" s="192"/>
      <c r="X36" s="195">
        <f>X31*12</f>
        <v>468000</v>
      </c>
      <c r="Y36" s="196"/>
      <c r="Z36" s="196"/>
      <c r="AA36" s="196"/>
      <c r="AB36" s="196"/>
      <c r="AC36" s="196"/>
      <c r="AD36" s="191" t="s">
        <v>3</v>
      </c>
      <c r="AE36" s="192"/>
      <c r="AF36" s="11"/>
      <c r="AG36" s="42"/>
    </row>
    <row r="37" spans="2:33" ht="20.25" customHeight="1" thickBot="1" x14ac:dyDescent="0.2">
      <c r="B37" s="24"/>
      <c r="C37" s="16"/>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3"/>
      <c r="AG37" s="42"/>
    </row>
    <row r="38" spans="2:33" ht="13.5" customHeight="1" thickBot="1" x14ac:dyDescent="0.2">
      <c r="B38" s="25"/>
      <c r="C38" s="26"/>
      <c r="D38" s="26"/>
      <c r="E38" s="27"/>
      <c r="F38" s="27"/>
      <c r="G38" s="28"/>
      <c r="H38" s="27"/>
      <c r="I38" s="28"/>
      <c r="J38" s="27"/>
      <c r="K38" s="28"/>
      <c r="L38" s="27"/>
      <c r="M38" s="28"/>
      <c r="N38" s="27"/>
      <c r="O38" s="28"/>
      <c r="P38" s="27"/>
      <c r="Q38" s="28"/>
      <c r="R38" s="27"/>
      <c r="S38" s="28"/>
      <c r="T38" s="27"/>
      <c r="U38" s="28"/>
      <c r="V38" s="27"/>
      <c r="W38" s="28"/>
      <c r="X38" s="27"/>
      <c r="Y38" s="26"/>
      <c r="Z38" s="26"/>
      <c r="AA38" s="26"/>
      <c r="AB38" s="26"/>
      <c r="AC38" s="26"/>
      <c r="AD38" s="26"/>
      <c r="AE38" s="26"/>
      <c r="AF38" s="26"/>
      <c r="AG38" s="29"/>
    </row>
    <row r="39" spans="2:33" ht="9" customHeight="1" thickTop="1" x14ac:dyDescent="0.15">
      <c r="AG39" s="6"/>
    </row>
    <row r="40" spans="2:33" ht="20.25" customHeight="1" x14ac:dyDescent="0.15">
      <c r="B40" s="6"/>
      <c r="C40" s="6"/>
      <c r="AG40" s="6"/>
    </row>
  </sheetData>
  <sheetProtection algorithmName="SHA-512" hashValue="pTlzH0CAmT6IlRiIlHtxPMzdpM7b9WVcasAcCwnY0Trg15TXQM+0c9homrL0a8ihBJ1WPqUg0/+5+HWu2+lJ/Q==" saltValue="PDol82nxc2XyVTSmSR7yMQ==" spinCount="100000" sheet="1" objects="1" scenarios="1" selectLockedCells="1" selectUnlockedCells="1"/>
  <mergeCells count="66">
    <mergeCell ref="AD36:AE36"/>
    <mergeCell ref="D36:G36"/>
    <mergeCell ref="H36:K36"/>
    <mergeCell ref="L36:M36"/>
    <mergeCell ref="P36:U36"/>
    <mergeCell ref="V36:W36"/>
    <mergeCell ref="X36:AC36"/>
    <mergeCell ref="D34:G34"/>
    <mergeCell ref="H34:K34"/>
    <mergeCell ref="L34:M34"/>
    <mergeCell ref="P34:AE34"/>
    <mergeCell ref="D35:G35"/>
    <mergeCell ref="H35:K35"/>
    <mergeCell ref="L35:M35"/>
    <mergeCell ref="P35:W35"/>
    <mergeCell ref="X35:AE35"/>
    <mergeCell ref="AD31:AE31"/>
    <mergeCell ref="D32:G32"/>
    <mergeCell ref="H32:K32"/>
    <mergeCell ref="L32:M32"/>
    <mergeCell ref="D33:G33"/>
    <mergeCell ref="H33:K33"/>
    <mergeCell ref="L33:M33"/>
    <mergeCell ref="X31:AC31"/>
    <mergeCell ref="D29:G29"/>
    <mergeCell ref="H29:M29"/>
    <mergeCell ref="D31:G31"/>
    <mergeCell ref="H31:M31"/>
    <mergeCell ref="P31:W31"/>
    <mergeCell ref="D18:G18"/>
    <mergeCell ref="H18:K18"/>
    <mergeCell ref="L18:M18"/>
    <mergeCell ref="S18:AD18"/>
    <mergeCell ref="S19:AD20"/>
    <mergeCell ref="D20:G20"/>
    <mergeCell ref="H20:M20"/>
    <mergeCell ref="D16:G16"/>
    <mergeCell ref="H16:K16"/>
    <mergeCell ref="L16:M16"/>
    <mergeCell ref="D17:G17"/>
    <mergeCell ref="H17:K17"/>
    <mergeCell ref="L17:M17"/>
    <mergeCell ref="O14:S15"/>
    <mergeCell ref="T14:X14"/>
    <mergeCell ref="Y14:AC14"/>
    <mergeCell ref="D15:G15"/>
    <mergeCell ref="H15:K15"/>
    <mergeCell ref="L15:M15"/>
    <mergeCell ref="T15:V15"/>
    <mergeCell ref="W15:X15"/>
    <mergeCell ref="Y15:AA15"/>
    <mergeCell ref="AB15:AC15"/>
    <mergeCell ref="D11:G11"/>
    <mergeCell ref="H11:M11"/>
    <mergeCell ref="D13:G13"/>
    <mergeCell ref="H13:M13"/>
    <mergeCell ref="D14:G14"/>
    <mergeCell ref="H14:K14"/>
    <mergeCell ref="L14:M14"/>
    <mergeCell ref="C6:K6"/>
    <mergeCell ref="L6:AF6"/>
    <mergeCell ref="E2:AF2"/>
    <mergeCell ref="E3:AF3"/>
    <mergeCell ref="B4:AG4"/>
    <mergeCell ref="C5:K5"/>
    <mergeCell ref="L5:AF5"/>
  </mergeCells>
  <phoneticPr fontId="1"/>
  <conditionalFormatting sqref="S19:AD20">
    <cfRule type="containsText" dxfId="2" priority="1" operator="containsText" text="達成していません">
      <formula>NOT(ISERROR(SEARCH("達成していません",S19)))</formula>
    </cfRule>
  </conditionalFormatting>
  <dataValidations count="1">
    <dataValidation operator="greaterThanOrEqual" allowBlank="1" showInputMessage="1" showErrorMessage="1" error="小数第一位までの数値を入力してください。" sqref="H14:K18 H32:K36" xr:uid="{4EDD08A9-F36C-476A-965C-4820A9069912}"/>
  </dataValidations>
  <printOptions horizontalCentered="1"/>
  <pageMargins left="0.19685039370078741" right="0" top="0.59055118110236227" bottom="0" header="0.31496062992125984" footer="0.31496062992125984"/>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1F8B-2675-48E6-BF4D-1266AB886763}">
  <sheetPr>
    <pageSetUpPr fitToPage="1"/>
  </sheetPr>
  <dimension ref="A1:AJ51"/>
  <sheetViews>
    <sheetView showGridLines="0" view="pageBreakPreview" zoomScaleNormal="100" zoomScaleSheetLayoutView="100" zoomScalePageLayoutView="85" workbookViewId="0">
      <selection activeCell="N6" sqref="N6:AH6"/>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1</v>
      </c>
      <c r="AG4" s="72" t="s">
        <v>52</v>
      </c>
      <c r="AH4" s="73"/>
      <c r="AI4" s="48"/>
    </row>
    <row r="5" spans="1:36" ht="5.25" customHeight="1" thickBot="1" x14ac:dyDescent="0.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50"/>
      <c r="AG5" s="49"/>
      <c r="AH5" s="49"/>
      <c r="AI5" s="48"/>
    </row>
    <row r="6" spans="1:36" ht="20.25" customHeight="1" x14ac:dyDescent="0.15">
      <c r="B6" s="24"/>
      <c r="C6" s="74" t="s">
        <v>88</v>
      </c>
      <c r="D6" s="75"/>
      <c r="E6" s="75"/>
      <c r="F6" s="75"/>
      <c r="G6" s="75"/>
      <c r="H6" s="75"/>
      <c r="I6" s="75"/>
      <c r="J6" s="75"/>
      <c r="K6" s="75"/>
      <c r="L6" s="75"/>
      <c r="M6" s="75"/>
      <c r="N6" s="219" t="s">
        <v>89</v>
      </c>
      <c r="O6" s="220"/>
      <c r="P6" s="220"/>
      <c r="Q6" s="220"/>
      <c r="R6" s="220"/>
      <c r="S6" s="220"/>
      <c r="T6" s="220"/>
      <c r="U6" s="220"/>
      <c r="V6" s="220"/>
      <c r="W6" s="220"/>
      <c r="X6" s="220"/>
      <c r="Y6" s="220"/>
      <c r="Z6" s="220"/>
      <c r="AA6" s="220"/>
      <c r="AB6" s="220"/>
      <c r="AC6" s="220"/>
      <c r="AD6" s="220"/>
      <c r="AE6" s="220"/>
      <c r="AF6" s="220"/>
      <c r="AG6" s="220"/>
      <c r="AH6" s="221"/>
      <c r="AI6" s="42"/>
    </row>
    <row r="7" spans="1:36" ht="20.25" customHeight="1" x14ac:dyDescent="0.15">
      <c r="B7" s="24"/>
      <c r="C7" s="79" t="s">
        <v>74</v>
      </c>
      <c r="D7" s="80"/>
      <c r="E7" s="80"/>
      <c r="F7" s="80"/>
      <c r="G7" s="80"/>
      <c r="H7" s="80"/>
      <c r="I7" s="80"/>
      <c r="J7" s="80"/>
      <c r="K7" s="80"/>
      <c r="L7" s="80"/>
      <c r="M7" s="80"/>
      <c r="N7" s="218"/>
      <c r="O7" s="213"/>
      <c r="P7" s="213"/>
      <c r="Q7" s="213"/>
      <c r="R7" s="213"/>
      <c r="S7" s="213"/>
      <c r="T7" s="213"/>
      <c r="U7" s="213"/>
      <c r="V7" s="213"/>
      <c r="W7" s="213"/>
      <c r="X7" s="213"/>
      <c r="Y7" s="213"/>
      <c r="Z7" s="213"/>
      <c r="AA7" s="213"/>
      <c r="AB7" s="213"/>
      <c r="AC7" s="213"/>
      <c r="AD7" s="213"/>
      <c r="AE7" s="213"/>
      <c r="AF7" s="213"/>
      <c r="AG7" s="213"/>
      <c r="AH7" s="214"/>
      <c r="AI7" s="42"/>
    </row>
    <row r="8" spans="1:36" ht="20.25" customHeight="1" x14ac:dyDescent="0.15">
      <c r="B8" s="24"/>
      <c r="C8" s="79" t="s">
        <v>4</v>
      </c>
      <c r="D8" s="80"/>
      <c r="E8" s="80"/>
      <c r="F8" s="80"/>
      <c r="G8" s="80"/>
      <c r="H8" s="80"/>
      <c r="I8" s="80"/>
      <c r="J8" s="80"/>
      <c r="K8" s="80"/>
      <c r="L8" s="80"/>
      <c r="M8" s="80"/>
      <c r="N8" s="215"/>
      <c r="O8" s="216"/>
      <c r="P8" s="216"/>
      <c r="Q8" s="216"/>
      <c r="R8" s="216"/>
      <c r="S8" s="216"/>
      <c r="T8" s="216"/>
      <c r="U8" s="216"/>
      <c r="V8" s="216"/>
      <c r="W8" s="216"/>
      <c r="X8" s="216"/>
      <c r="Y8" s="216"/>
      <c r="Z8" s="216"/>
      <c r="AA8" s="216"/>
      <c r="AB8" s="216"/>
      <c r="AC8" s="216"/>
      <c r="AD8" s="216"/>
      <c r="AE8" s="216"/>
      <c r="AF8" s="216"/>
      <c r="AG8" s="216"/>
      <c r="AH8" s="217"/>
      <c r="AI8" s="42"/>
    </row>
    <row r="9" spans="1:36" s="34" customFormat="1" ht="20.25" customHeight="1" x14ac:dyDescent="0.15">
      <c r="B9" s="24"/>
      <c r="C9" s="79" t="s">
        <v>1</v>
      </c>
      <c r="D9" s="80"/>
      <c r="E9" s="80"/>
      <c r="F9" s="80"/>
      <c r="G9" s="80"/>
      <c r="H9" s="80"/>
      <c r="I9" s="80"/>
      <c r="J9" s="80"/>
      <c r="K9" s="80"/>
      <c r="L9" s="80"/>
      <c r="M9" s="80"/>
      <c r="N9" s="215"/>
      <c r="O9" s="216"/>
      <c r="P9" s="216"/>
      <c r="Q9" s="216"/>
      <c r="R9" s="216"/>
      <c r="S9" s="216"/>
      <c r="T9" s="216"/>
      <c r="U9" s="216"/>
      <c r="V9" s="216"/>
      <c r="W9" s="216"/>
      <c r="X9" s="216"/>
      <c r="Y9" s="216"/>
      <c r="Z9" s="216"/>
      <c r="AA9" s="216"/>
      <c r="AB9" s="216"/>
      <c r="AC9" s="216"/>
      <c r="AD9" s="216"/>
      <c r="AE9" s="216"/>
      <c r="AF9" s="216"/>
      <c r="AG9" s="216"/>
      <c r="AH9" s="217"/>
      <c r="AI9" s="42"/>
    </row>
    <row r="10" spans="1:36" ht="20.25" customHeight="1" x14ac:dyDescent="0.15">
      <c r="B10" s="24"/>
      <c r="C10" s="79" t="s">
        <v>37</v>
      </c>
      <c r="D10" s="80"/>
      <c r="E10" s="80"/>
      <c r="F10" s="80"/>
      <c r="G10" s="80"/>
      <c r="H10" s="80"/>
      <c r="I10" s="80"/>
      <c r="J10" s="80"/>
      <c r="K10" s="80"/>
      <c r="L10" s="80"/>
      <c r="M10" s="80"/>
      <c r="N10" s="212"/>
      <c r="O10" s="213"/>
      <c r="P10" s="213"/>
      <c r="Q10" s="213"/>
      <c r="R10" s="213"/>
      <c r="S10" s="213"/>
      <c r="T10" s="213"/>
      <c r="U10" s="213"/>
      <c r="V10" s="213"/>
      <c r="W10" s="213"/>
      <c r="X10" s="213"/>
      <c r="Y10" s="213"/>
      <c r="Z10" s="213"/>
      <c r="AA10" s="213"/>
      <c r="AB10" s="213"/>
      <c r="AC10" s="213"/>
      <c r="AD10" s="213"/>
      <c r="AE10" s="213"/>
      <c r="AF10" s="213"/>
      <c r="AG10" s="213"/>
      <c r="AH10" s="214"/>
      <c r="AI10" s="42"/>
    </row>
    <row r="11" spans="1:36" s="34" customFormat="1" ht="20.25" customHeight="1" thickBot="1" x14ac:dyDescent="0.2">
      <c r="B11" s="24"/>
      <c r="C11" s="87" t="s">
        <v>25</v>
      </c>
      <c r="D11" s="88"/>
      <c r="E11" s="88"/>
      <c r="F11" s="88"/>
      <c r="G11" s="88"/>
      <c r="H11" s="88"/>
      <c r="I11" s="88"/>
      <c r="J11" s="88"/>
      <c r="K11" s="88"/>
      <c r="L11" s="88"/>
      <c r="M11" s="88"/>
      <c r="N11" s="228"/>
      <c r="O11" s="229"/>
      <c r="P11" s="229"/>
      <c r="Q11" s="229"/>
      <c r="R11" s="229"/>
      <c r="S11" s="229"/>
      <c r="T11" s="229"/>
      <c r="U11" s="229"/>
      <c r="V11" s="229"/>
      <c r="W11" s="229"/>
      <c r="X11" s="229"/>
      <c r="Y11" s="229"/>
      <c r="Z11" s="229"/>
      <c r="AA11" s="229"/>
      <c r="AB11" s="229"/>
      <c r="AC11" s="229"/>
      <c r="AD11" s="229"/>
      <c r="AE11" s="229"/>
      <c r="AF11" s="229"/>
      <c r="AG11" s="229"/>
      <c r="AH11" s="230"/>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197"/>
      <c r="L16" s="197"/>
      <c r="M16" s="197"/>
      <c r="N16" s="197"/>
      <c r="O16" s="197"/>
      <c r="P16" s="197"/>
      <c r="Q16" s="197"/>
      <c r="R16" s="197"/>
      <c r="S16" s="197"/>
      <c r="T16" s="197"/>
      <c r="U16" s="94" t="s">
        <v>38</v>
      </c>
      <c r="V16" s="94"/>
      <c r="W16" s="94"/>
      <c r="X16" s="197"/>
      <c r="Y16" s="198"/>
      <c r="Z16" s="198"/>
      <c r="AA16" s="198"/>
      <c r="AB16" s="198"/>
      <c r="AC16" s="198"/>
      <c r="AD16" s="198"/>
      <c r="AE16" s="198"/>
      <c r="AF16" s="198"/>
      <c r="AG16" s="198"/>
      <c r="AH16" s="11"/>
      <c r="AI16" s="42"/>
    </row>
    <row r="17" spans="2:36" s="34" customFormat="1" ht="20.25" customHeight="1" x14ac:dyDescent="0.15">
      <c r="B17" s="24"/>
      <c r="C17" s="15"/>
      <c r="D17" s="92" t="s">
        <v>47</v>
      </c>
      <c r="E17" s="92"/>
      <c r="F17" s="92"/>
      <c r="G17" s="92"/>
      <c r="H17" s="92"/>
      <c r="I17" s="92"/>
      <c r="J17" s="92"/>
      <c r="K17" s="218"/>
      <c r="L17" s="213"/>
      <c r="M17" s="213"/>
      <c r="N17" s="213"/>
      <c r="O17" s="213"/>
      <c r="P17" s="213"/>
      <c r="Q17" s="213"/>
      <c r="R17" s="213"/>
      <c r="S17" s="213"/>
      <c r="T17" s="213"/>
      <c r="U17" s="213"/>
      <c r="V17" s="213"/>
      <c r="W17" s="213"/>
      <c r="X17" s="213"/>
      <c r="Y17" s="213"/>
      <c r="Z17" s="213"/>
      <c r="AA17" s="213"/>
      <c r="AB17" s="213"/>
      <c r="AC17" s="213"/>
      <c r="AD17" s="213"/>
      <c r="AE17" s="213"/>
      <c r="AF17" s="213"/>
      <c r="AG17" s="222"/>
      <c r="AH17" s="11"/>
      <c r="AI17" s="42"/>
    </row>
    <row r="18" spans="2:36" ht="20.25" customHeight="1" x14ac:dyDescent="0.15">
      <c r="B18" s="24"/>
      <c r="C18" s="15"/>
      <c r="D18" s="92" t="s">
        <v>5</v>
      </c>
      <c r="E18" s="92"/>
      <c r="F18" s="92"/>
      <c r="G18" s="92"/>
      <c r="H18" s="92"/>
      <c r="I18" s="92"/>
      <c r="J18" s="92"/>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11"/>
      <c r="AI18" s="42"/>
      <c r="AJ18" s="34"/>
    </row>
    <row r="19" spans="2:36" ht="20.25" customHeight="1" x14ac:dyDescent="0.15">
      <c r="B19" s="24"/>
      <c r="C19" s="15"/>
      <c r="D19" s="92" t="s">
        <v>6</v>
      </c>
      <c r="E19" s="92"/>
      <c r="F19" s="92"/>
      <c r="G19" s="92"/>
      <c r="H19" s="92"/>
      <c r="I19" s="92"/>
      <c r="J19" s="92"/>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11"/>
      <c r="AI22" s="42"/>
    </row>
    <row r="23" spans="2:36" ht="20.25" customHeight="1" x14ac:dyDescent="0.15">
      <c r="B23" s="24"/>
      <c r="C23" s="15"/>
      <c r="D23" s="92" t="s">
        <v>6</v>
      </c>
      <c r="E23" s="92"/>
      <c r="F23" s="92"/>
      <c r="G23" s="92"/>
      <c r="H23" s="92"/>
      <c r="I23" s="92"/>
      <c r="J23" s="92"/>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70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1"/>
      <c r="AH26" s="11"/>
      <c r="AI26" s="42"/>
      <c r="AJ26" s="34"/>
    </row>
    <row r="27" spans="2:36" ht="20.25" customHeight="1" x14ac:dyDescent="0.15">
      <c r="B27" s="24"/>
      <c r="C27" s="15"/>
      <c r="D27" s="202"/>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4"/>
      <c r="AH27" s="11"/>
      <c r="AI27" s="42"/>
      <c r="AJ27" s="34"/>
    </row>
    <row r="28" spans="2:36" ht="20.25" customHeight="1" x14ac:dyDescent="0.15">
      <c r="B28" s="24"/>
      <c r="C28" s="15"/>
      <c r="D28" s="205"/>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223"/>
      <c r="L33" s="224"/>
      <c r="M33" s="224"/>
      <c r="N33" s="224"/>
      <c r="O33" s="224"/>
      <c r="P33" s="224"/>
      <c r="Q33" s="112" t="s">
        <v>7</v>
      </c>
      <c r="R33" s="113"/>
      <c r="S33" s="3"/>
      <c r="T33" s="223"/>
      <c r="U33" s="224"/>
      <c r="V33" s="224"/>
      <c r="W33" s="224"/>
      <c r="X33" s="224"/>
      <c r="Y33" s="112" t="s">
        <v>7</v>
      </c>
      <c r="Z33" s="114"/>
      <c r="AA33" s="223"/>
      <c r="AB33" s="224"/>
      <c r="AC33" s="224"/>
      <c r="AD33" s="224"/>
      <c r="AE33" s="224"/>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225"/>
      <c r="L37" s="226"/>
      <c r="M37" s="226"/>
      <c r="N37" s="226"/>
      <c r="O37" s="226"/>
      <c r="P37" s="226"/>
      <c r="Q37" s="112" t="s">
        <v>30</v>
      </c>
      <c r="R37" s="113"/>
      <c r="S37" s="3"/>
      <c r="T37" s="137" t="str">
        <f>IF(OR(K33="",AA33=""),"",ROUNDDOWN((K33-AA33)*100/K33,3))</f>
        <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197"/>
      <c r="L43" s="197"/>
      <c r="M43" s="197"/>
      <c r="N43" s="197"/>
      <c r="O43" s="197"/>
      <c r="P43" s="47" t="s">
        <v>23</v>
      </c>
      <c r="Q43" s="197"/>
      <c r="R43" s="197"/>
      <c r="S43" s="197"/>
      <c r="T43" s="197"/>
      <c r="U43" s="197"/>
      <c r="V43" s="141" t="s">
        <v>41</v>
      </c>
      <c r="W43" s="142"/>
      <c r="X43" s="143" t="str">
        <f>IF(OR(K43="",Q43=""),"",Q43-K43+1)</f>
        <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210"/>
      <c r="L44" s="211"/>
      <c r="M44" s="211"/>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80</v>
      </c>
      <c r="E46" s="3"/>
      <c r="F46" s="3"/>
      <c r="G46" s="3"/>
      <c r="H46" s="3"/>
      <c r="I46" s="3"/>
      <c r="J46" s="3"/>
      <c r="K46" s="64"/>
      <c r="L46" s="65"/>
      <c r="M46" s="65"/>
      <c r="N46" s="66"/>
      <c r="O46" s="12"/>
      <c r="P46" s="12"/>
      <c r="Q46" s="12"/>
      <c r="R46" s="12"/>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208"/>
      <c r="L47" s="209"/>
      <c r="M47" s="209"/>
      <c r="N47" s="209"/>
      <c r="O47" s="209"/>
      <c r="P47" s="209"/>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asXr6qNkVyl3HxU9vem4ZOSj82OZc5nucRaOm1udYrNHW6NslukmXW23EFkNVVpdZ+xsi/4q0BHIp7sxZX6SQA==" saltValue="IOhy5SrJsiiCxl6LzvqX1g==" spinCount="100000" sheet="1" objects="1" scenarios="1" selectLockedCells="1"/>
  <mergeCells count="61">
    <mergeCell ref="C10:M10"/>
    <mergeCell ref="C8:M8"/>
    <mergeCell ref="C9:M9"/>
    <mergeCell ref="C11:M11"/>
    <mergeCell ref="T32:Z32"/>
    <mergeCell ref="K32:R32"/>
    <mergeCell ref="D18:J18"/>
    <mergeCell ref="K18:AG18"/>
    <mergeCell ref="D19:J19"/>
    <mergeCell ref="K19:AG19"/>
    <mergeCell ref="N11:AH11"/>
    <mergeCell ref="U16:W16"/>
    <mergeCell ref="D22:J22"/>
    <mergeCell ref="K22:AG22"/>
    <mergeCell ref="D23:J23"/>
    <mergeCell ref="K23:AG23"/>
    <mergeCell ref="C7:M7"/>
    <mergeCell ref="E2:AG2"/>
    <mergeCell ref="E3:AG3"/>
    <mergeCell ref="C6:M6"/>
    <mergeCell ref="AG4:AH4"/>
    <mergeCell ref="F4:AE4"/>
    <mergeCell ref="X43:Y43"/>
    <mergeCell ref="Z43:AB43"/>
    <mergeCell ref="V43:W43"/>
    <mergeCell ref="D31:I33"/>
    <mergeCell ref="K17:AG17"/>
    <mergeCell ref="K33:P33"/>
    <mergeCell ref="T33:X33"/>
    <mergeCell ref="AF33:AG33"/>
    <mergeCell ref="K36:R36"/>
    <mergeCell ref="T36:AA36"/>
    <mergeCell ref="Q37:R37"/>
    <mergeCell ref="Z37:AA37"/>
    <mergeCell ref="AA33:AE33"/>
    <mergeCell ref="K37:P37"/>
    <mergeCell ref="T37:Y37"/>
    <mergeCell ref="K31:R31"/>
    <mergeCell ref="N10:AH10"/>
    <mergeCell ref="N9:AH9"/>
    <mergeCell ref="N8:AH8"/>
    <mergeCell ref="N7:AH7"/>
    <mergeCell ref="N6:AH6"/>
    <mergeCell ref="K43:O43"/>
    <mergeCell ref="K47:P47"/>
    <mergeCell ref="Q43:U43"/>
    <mergeCell ref="D47:J47"/>
    <mergeCell ref="D44:J44"/>
    <mergeCell ref="D43:J43"/>
    <mergeCell ref="Q47:R47"/>
    <mergeCell ref="K44:M44"/>
    <mergeCell ref="D16:J16"/>
    <mergeCell ref="D17:J17"/>
    <mergeCell ref="D36:I37"/>
    <mergeCell ref="T31:AG31"/>
    <mergeCell ref="K16:T16"/>
    <mergeCell ref="X16:AG16"/>
    <mergeCell ref="AA32:AG32"/>
    <mergeCell ref="Y33:Z33"/>
    <mergeCell ref="Q33:R33"/>
    <mergeCell ref="D26:AG28"/>
  </mergeCells>
  <phoneticPr fontId="1"/>
  <dataValidations count="3">
    <dataValidation type="custom" imeMode="off" allowBlank="1" showInputMessage="1" showErrorMessage="1" error="小数第三位までの数値を入力してください。" sqref="K47:P47 K37:P37" xr:uid="{B6F99AC4-5D6F-4079-90EA-D4A4CC18D614}">
      <formula1>K37*1000=INT(K37*1000)</formula1>
    </dataValidation>
    <dataValidation type="date" operator="greaterThan" allowBlank="1" showInputMessage="1" showErrorMessage="1" error="年月日を入力してください。" sqref="K16:T16 K43:O43 Q43:U43 X16:AG16" xr:uid="{42260F3A-B8A8-4AF2-8179-A1F66D365CEF}">
      <formula1>44032</formula1>
    </dataValidation>
    <dataValidation type="decimal" imeMode="off" operator="greaterThan" allowBlank="1" showInputMessage="1" showErrorMessage="1" error="数値を入力してください。" sqref="K44:M44 K33:P33 T33:X33 AA33:AE33" xr:uid="{1CEC8F29-A12B-4DEB-A6B4-11164F17349A}">
      <formula1>0</formula1>
    </dataValidation>
  </dataValidations>
  <printOptions horizontalCentered="1"/>
  <pageMargins left="0.59055118110236227" right="0" top="0.39370078740157483"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C53F31-E242-431B-8BBB-3CB125449473}">
          <x14:formula1>
            <xm:f>プルダウンリスト!$A$2:$A$5</xm:f>
          </x14:formula1>
          <xm:sqref>N8:AH8</xm:sqref>
        </x14:dataValidation>
        <x14:dataValidation type="list" allowBlank="1" showInputMessage="1" showErrorMessage="1" xr:uid="{6AA04F5A-BED3-4ECF-8CEC-B393272EA867}">
          <x14:formula1>
            <xm:f>OFFSET(プルダウンリスト!$A$1,MATCH($N$8,プルダウンリスト!$A$2:$A$5,0),1,1,5)</xm:f>
          </x14:formula1>
          <xm:sqref>N9:AH9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39C5-AC7D-4CFD-8CD5-1E0DE7226D87}">
  <sheetPr>
    <pageSetUpPr fitToPage="1"/>
  </sheetPr>
  <dimension ref="A1:AJ51"/>
  <sheetViews>
    <sheetView showGridLines="0" view="pageBreakPreview" zoomScaleNormal="100" zoomScaleSheetLayoutView="100" zoomScalePageLayoutView="85" workbookViewId="0">
      <selection activeCell="N9" sqref="N9:AH9"/>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2</v>
      </c>
      <c r="AG4" s="72" t="s">
        <v>52</v>
      </c>
      <c r="AH4" s="73"/>
      <c r="AI4" s="48"/>
    </row>
    <row r="5" spans="1:36" ht="5.25" customHeight="1" thickBot="1" x14ac:dyDescent="0.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50"/>
      <c r="AG5" s="49"/>
      <c r="AH5" s="49"/>
      <c r="AI5" s="48"/>
    </row>
    <row r="6" spans="1:36" ht="20.25" customHeight="1" x14ac:dyDescent="0.15">
      <c r="B6" s="24"/>
      <c r="C6" s="74" t="s">
        <v>88</v>
      </c>
      <c r="D6" s="75"/>
      <c r="E6" s="75"/>
      <c r="F6" s="75"/>
      <c r="G6" s="75"/>
      <c r="H6" s="75"/>
      <c r="I6" s="75"/>
      <c r="J6" s="75"/>
      <c r="K6" s="75"/>
      <c r="L6" s="75"/>
      <c r="M6" s="75"/>
      <c r="N6" s="231" t="str">
        <f>IF(計測データ記入①!N6="","",計測データ記入①!N6)</f>
        <v>SS-2020</v>
      </c>
      <c r="O6" s="232"/>
      <c r="P6" s="232"/>
      <c r="Q6" s="232"/>
      <c r="R6" s="232"/>
      <c r="S6" s="232"/>
      <c r="T6" s="232"/>
      <c r="U6" s="232"/>
      <c r="V6" s="232"/>
      <c r="W6" s="232"/>
      <c r="X6" s="232"/>
      <c r="Y6" s="232"/>
      <c r="Z6" s="232"/>
      <c r="AA6" s="232"/>
      <c r="AB6" s="232"/>
      <c r="AC6" s="232"/>
      <c r="AD6" s="232"/>
      <c r="AE6" s="232"/>
      <c r="AF6" s="232"/>
      <c r="AG6" s="232"/>
      <c r="AH6" s="233"/>
      <c r="AI6" s="42"/>
    </row>
    <row r="7" spans="1:36" ht="20.25" customHeight="1" x14ac:dyDescent="0.15">
      <c r="B7" s="24"/>
      <c r="C7" s="79" t="s">
        <v>74</v>
      </c>
      <c r="D7" s="80"/>
      <c r="E7" s="80"/>
      <c r="F7" s="80"/>
      <c r="G7" s="80"/>
      <c r="H7" s="80"/>
      <c r="I7" s="80"/>
      <c r="J7" s="80"/>
      <c r="K7" s="80"/>
      <c r="L7" s="80"/>
      <c r="M7" s="80"/>
      <c r="N7" s="234" t="str">
        <f>IF(計測データ記入①!N7="","",計測データ記入①!N7)</f>
        <v/>
      </c>
      <c r="O7" s="235"/>
      <c r="P7" s="235"/>
      <c r="Q7" s="235"/>
      <c r="R7" s="235"/>
      <c r="S7" s="235"/>
      <c r="T7" s="235"/>
      <c r="U7" s="235"/>
      <c r="V7" s="235"/>
      <c r="W7" s="235"/>
      <c r="X7" s="235"/>
      <c r="Y7" s="235"/>
      <c r="Z7" s="235"/>
      <c r="AA7" s="235"/>
      <c r="AB7" s="235"/>
      <c r="AC7" s="235"/>
      <c r="AD7" s="235"/>
      <c r="AE7" s="235"/>
      <c r="AF7" s="235"/>
      <c r="AG7" s="235"/>
      <c r="AH7" s="236"/>
      <c r="AI7" s="42"/>
    </row>
    <row r="8" spans="1:36" ht="20.25" customHeight="1" x14ac:dyDescent="0.15">
      <c r="B8" s="24"/>
      <c r="C8" s="79" t="s">
        <v>4</v>
      </c>
      <c r="D8" s="80"/>
      <c r="E8" s="80"/>
      <c r="F8" s="80"/>
      <c r="G8" s="80"/>
      <c r="H8" s="80"/>
      <c r="I8" s="80"/>
      <c r="J8" s="80"/>
      <c r="K8" s="80"/>
      <c r="L8" s="80"/>
      <c r="M8" s="80"/>
      <c r="N8" s="237" t="str">
        <f>IF(計測データ記入①!N8="","",計測データ記入①!N8)</f>
        <v/>
      </c>
      <c r="O8" s="238"/>
      <c r="P8" s="238"/>
      <c r="Q8" s="238"/>
      <c r="R8" s="238"/>
      <c r="S8" s="238"/>
      <c r="T8" s="238"/>
      <c r="U8" s="238"/>
      <c r="V8" s="238"/>
      <c r="W8" s="238"/>
      <c r="X8" s="238"/>
      <c r="Y8" s="238"/>
      <c r="Z8" s="238"/>
      <c r="AA8" s="238"/>
      <c r="AB8" s="238"/>
      <c r="AC8" s="238"/>
      <c r="AD8" s="238"/>
      <c r="AE8" s="238"/>
      <c r="AF8" s="238"/>
      <c r="AG8" s="238"/>
      <c r="AH8" s="239"/>
      <c r="AI8" s="42"/>
    </row>
    <row r="9" spans="1:36" s="34" customFormat="1" ht="20.25" customHeight="1" x14ac:dyDescent="0.15">
      <c r="B9" s="24"/>
      <c r="C9" s="79" t="s">
        <v>1</v>
      </c>
      <c r="D9" s="80"/>
      <c r="E9" s="80"/>
      <c r="F9" s="80"/>
      <c r="G9" s="80"/>
      <c r="H9" s="80"/>
      <c r="I9" s="80"/>
      <c r="J9" s="80"/>
      <c r="K9" s="80"/>
      <c r="L9" s="80"/>
      <c r="M9" s="80"/>
      <c r="N9" s="215"/>
      <c r="O9" s="216"/>
      <c r="P9" s="216"/>
      <c r="Q9" s="216"/>
      <c r="R9" s="216"/>
      <c r="S9" s="216"/>
      <c r="T9" s="216"/>
      <c r="U9" s="216"/>
      <c r="V9" s="216"/>
      <c r="W9" s="216"/>
      <c r="X9" s="216"/>
      <c r="Y9" s="216"/>
      <c r="Z9" s="216"/>
      <c r="AA9" s="216"/>
      <c r="AB9" s="216"/>
      <c r="AC9" s="216"/>
      <c r="AD9" s="216"/>
      <c r="AE9" s="216"/>
      <c r="AF9" s="216"/>
      <c r="AG9" s="216"/>
      <c r="AH9" s="217"/>
      <c r="AI9" s="42"/>
    </row>
    <row r="10" spans="1:36" ht="20.25" customHeight="1" x14ac:dyDescent="0.15">
      <c r="B10" s="24"/>
      <c r="C10" s="79" t="s">
        <v>37</v>
      </c>
      <c r="D10" s="80"/>
      <c r="E10" s="80"/>
      <c r="F10" s="80"/>
      <c r="G10" s="80"/>
      <c r="H10" s="80"/>
      <c r="I10" s="80"/>
      <c r="J10" s="80"/>
      <c r="K10" s="80"/>
      <c r="L10" s="80"/>
      <c r="M10" s="80"/>
      <c r="N10" s="218"/>
      <c r="O10" s="213"/>
      <c r="P10" s="213"/>
      <c r="Q10" s="213"/>
      <c r="R10" s="213"/>
      <c r="S10" s="213"/>
      <c r="T10" s="213"/>
      <c r="U10" s="213"/>
      <c r="V10" s="213"/>
      <c r="W10" s="213"/>
      <c r="X10" s="213"/>
      <c r="Y10" s="213"/>
      <c r="Z10" s="213"/>
      <c r="AA10" s="213"/>
      <c r="AB10" s="213"/>
      <c r="AC10" s="213"/>
      <c r="AD10" s="213"/>
      <c r="AE10" s="213"/>
      <c r="AF10" s="213"/>
      <c r="AG10" s="213"/>
      <c r="AH10" s="214"/>
      <c r="AI10" s="42"/>
    </row>
    <row r="11" spans="1:36" s="34" customFormat="1" ht="20.25" customHeight="1" thickBot="1" x14ac:dyDescent="0.2">
      <c r="B11" s="24"/>
      <c r="C11" s="87" t="s">
        <v>25</v>
      </c>
      <c r="D11" s="88"/>
      <c r="E11" s="88"/>
      <c r="F11" s="88"/>
      <c r="G11" s="88"/>
      <c r="H11" s="88"/>
      <c r="I11" s="88"/>
      <c r="J11" s="88"/>
      <c r="K11" s="88"/>
      <c r="L11" s="88"/>
      <c r="M11" s="88"/>
      <c r="N11" s="228"/>
      <c r="O11" s="229"/>
      <c r="P11" s="229"/>
      <c r="Q11" s="229"/>
      <c r="R11" s="229"/>
      <c r="S11" s="229"/>
      <c r="T11" s="229"/>
      <c r="U11" s="229"/>
      <c r="V11" s="229"/>
      <c r="W11" s="229"/>
      <c r="X11" s="229"/>
      <c r="Y11" s="229"/>
      <c r="Z11" s="229"/>
      <c r="AA11" s="229"/>
      <c r="AB11" s="229"/>
      <c r="AC11" s="229"/>
      <c r="AD11" s="229"/>
      <c r="AE11" s="229"/>
      <c r="AF11" s="229"/>
      <c r="AG11" s="229"/>
      <c r="AH11" s="230"/>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197"/>
      <c r="L16" s="197"/>
      <c r="M16" s="197"/>
      <c r="N16" s="197"/>
      <c r="O16" s="197"/>
      <c r="P16" s="197"/>
      <c r="Q16" s="197"/>
      <c r="R16" s="197"/>
      <c r="S16" s="197"/>
      <c r="T16" s="197"/>
      <c r="U16" s="94" t="s">
        <v>23</v>
      </c>
      <c r="V16" s="94"/>
      <c r="W16" s="94"/>
      <c r="X16" s="197"/>
      <c r="Y16" s="198"/>
      <c r="Z16" s="198"/>
      <c r="AA16" s="198"/>
      <c r="AB16" s="198"/>
      <c r="AC16" s="198"/>
      <c r="AD16" s="198"/>
      <c r="AE16" s="198"/>
      <c r="AF16" s="198"/>
      <c r="AG16" s="198"/>
      <c r="AH16" s="11"/>
      <c r="AI16" s="42"/>
    </row>
    <row r="17" spans="2:36" s="34" customFormat="1" ht="20.25" customHeight="1" x14ac:dyDescent="0.15">
      <c r="B17" s="24"/>
      <c r="C17" s="15"/>
      <c r="D17" s="92" t="s">
        <v>47</v>
      </c>
      <c r="E17" s="92"/>
      <c r="F17" s="92"/>
      <c r="G17" s="92"/>
      <c r="H17" s="92"/>
      <c r="I17" s="92"/>
      <c r="J17" s="92"/>
      <c r="K17" s="218"/>
      <c r="L17" s="213"/>
      <c r="M17" s="213"/>
      <c r="N17" s="213"/>
      <c r="O17" s="213"/>
      <c r="P17" s="213"/>
      <c r="Q17" s="213"/>
      <c r="R17" s="213"/>
      <c r="S17" s="213"/>
      <c r="T17" s="213"/>
      <c r="U17" s="213"/>
      <c r="V17" s="213"/>
      <c r="W17" s="213"/>
      <c r="X17" s="213"/>
      <c r="Y17" s="213"/>
      <c r="Z17" s="213"/>
      <c r="AA17" s="213"/>
      <c r="AB17" s="213"/>
      <c r="AC17" s="213"/>
      <c r="AD17" s="213"/>
      <c r="AE17" s="213"/>
      <c r="AF17" s="213"/>
      <c r="AG17" s="222"/>
      <c r="AH17" s="11"/>
      <c r="AI17" s="42"/>
    </row>
    <row r="18" spans="2:36" ht="20.25" customHeight="1" x14ac:dyDescent="0.15">
      <c r="B18" s="24"/>
      <c r="C18" s="15"/>
      <c r="D18" s="92" t="s">
        <v>5</v>
      </c>
      <c r="E18" s="92"/>
      <c r="F18" s="92"/>
      <c r="G18" s="92"/>
      <c r="H18" s="92"/>
      <c r="I18" s="92"/>
      <c r="J18" s="92"/>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11"/>
      <c r="AI18" s="42"/>
      <c r="AJ18" s="34"/>
    </row>
    <row r="19" spans="2:36" ht="20.25" customHeight="1" x14ac:dyDescent="0.15">
      <c r="B19" s="24"/>
      <c r="C19" s="15"/>
      <c r="D19" s="92" t="s">
        <v>6</v>
      </c>
      <c r="E19" s="92"/>
      <c r="F19" s="92"/>
      <c r="G19" s="92"/>
      <c r="H19" s="92"/>
      <c r="I19" s="92"/>
      <c r="J19" s="92"/>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11"/>
      <c r="AI22" s="42"/>
    </row>
    <row r="23" spans="2:36" ht="20.25" customHeight="1" x14ac:dyDescent="0.15">
      <c r="B23" s="24"/>
      <c r="C23" s="15"/>
      <c r="D23" s="92" t="s">
        <v>6</v>
      </c>
      <c r="E23" s="92"/>
      <c r="F23" s="92"/>
      <c r="G23" s="92"/>
      <c r="H23" s="92"/>
      <c r="I23" s="92"/>
      <c r="J23" s="92"/>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70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1"/>
      <c r="AH26" s="11"/>
      <c r="AI26" s="42"/>
      <c r="AJ26" s="34"/>
    </row>
    <row r="27" spans="2:36" ht="20.25" customHeight="1" x14ac:dyDescent="0.15">
      <c r="B27" s="24"/>
      <c r="C27" s="15"/>
      <c r="D27" s="202"/>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4"/>
      <c r="AH27" s="11"/>
      <c r="AI27" s="42"/>
      <c r="AJ27" s="34"/>
    </row>
    <row r="28" spans="2:36" ht="20.25" customHeight="1" x14ac:dyDescent="0.15">
      <c r="B28" s="24"/>
      <c r="C28" s="15"/>
      <c r="D28" s="205"/>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223"/>
      <c r="L33" s="224"/>
      <c r="M33" s="224"/>
      <c r="N33" s="224"/>
      <c r="O33" s="224"/>
      <c r="P33" s="224"/>
      <c r="Q33" s="112" t="s">
        <v>7</v>
      </c>
      <c r="R33" s="113"/>
      <c r="S33" s="3"/>
      <c r="T33" s="223"/>
      <c r="U33" s="224"/>
      <c r="V33" s="224"/>
      <c r="W33" s="224"/>
      <c r="X33" s="224"/>
      <c r="Y33" s="112" t="s">
        <v>7</v>
      </c>
      <c r="Z33" s="114"/>
      <c r="AA33" s="223"/>
      <c r="AB33" s="224"/>
      <c r="AC33" s="224"/>
      <c r="AD33" s="224"/>
      <c r="AE33" s="224"/>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225"/>
      <c r="L37" s="226"/>
      <c r="M37" s="226"/>
      <c r="N37" s="226"/>
      <c r="O37" s="226"/>
      <c r="P37" s="226"/>
      <c r="Q37" s="112" t="s">
        <v>30</v>
      </c>
      <c r="R37" s="113"/>
      <c r="S37" s="3"/>
      <c r="T37" s="137" t="str">
        <f>IF(OR(K33="",AA33=""),"",ROUNDDOWN((K33-AA33)*100/K33,3))</f>
        <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197"/>
      <c r="L43" s="197"/>
      <c r="M43" s="197"/>
      <c r="N43" s="197"/>
      <c r="O43" s="197"/>
      <c r="P43" s="47" t="s">
        <v>23</v>
      </c>
      <c r="Q43" s="197"/>
      <c r="R43" s="197"/>
      <c r="S43" s="197"/>
      <c r="T43" s="197"/>
      <c r="U43" s="197"/>
      <c r="V43" s="141" t="s">
        <v>41</v>
      </c>
      <c r="W43" s="142"/>
      <c r="X43" s="143" t="str">
        <f>IF(OR(K43="",Q43=""),"",Q43-K43+1)</f>
        <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210"/>
      <c r="L44" s="211"/>
      <c r="M44" s="211"/>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78</v>
      </c>
      <c r="E46" s="3"/>
      <c r="F46" s="3"/>
      <c r="G46" s="3"/>
      <c r="H46" s="3"/>
      <c r="I46" s="3"/>
      <c r="J46" s="3"/>
      <c r="K46" s="3"/>
      <c r="L46" s="3"/>
      <c r="M46" s="3"/>
      <c r="N46" s="3"/>
      <c r="O46" s="3"/>
      <c r="P46" s="3"/>
      <c r="Q46" s="3"/>
      <c r="R46" s="3"/>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208"/>
      <c r="L47" s="209"/>
      <c r="M47" s="209"/>
      <c r="N47" s="209"/>
      <c r="O47" s="209"/>
      <c r="P47" s="209"/>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yOxIZVD7lCeqqxoh9RZWzWbrrxT8n/HQOes8JBG0oQgodcC3PX3CPcdQXhGbpVtHXMLcgrvM/AbWkVOok+XEOg==" saltValue="8HaR+BQ0VN2+/gqGtG8JYg==" spinCount="100000" sheet="1" objects="1" scenarios="1" selectLockedCells="1"/>
  <mergeCells count="61">
    <mergeCell ref="D44:J44"/>
    <mergeCell ref="K44:M44"/>
    <mergeCell ref="D47:J47"/>
    <mergeCell ref="K47:P47"/>
    <mergeCell ref="Q47:R47"/>
    <mergeCell ref="Z43:AB43"/>
    <mergeCell ref="D36:I37"/>
    <mergeCell ref="K36:R36"/>
    <mergeCell ref="T36:AA36"/>
    <mergeCell ref="K37:P37"/>
    <mergeCell ref="Q37:R37"/>
    <mergeCell ref="T37:Y37"/>
    <mergeCell ref="Z37:AA37"/>
    <mergeCell ref="D43:J43"/>
    <mergeCell ref="K43:O43"/>
    <mergeCell ref="Q43:U43"/>
    <mergeCell ref="V43:W43"/>
    <mergeCell ref="X43:Y43"/>
    <mergeCell ref="D22:J22"/>
    <mergeCell ref="K22:AG22"/>
    <mergeCell ref="D23:J23"/>
    <mergeCell ref="K23:AG23"/>
    <mergeCell ref="D26:AG28"/>
    <mergeCell ref="D31:I33"/>
    <mergeCell ref="K31:R31"/>
    <mergeCell ref="T31:AG31"/>
    <mergeCell ref="K32:R32"/>
    <mergeCell ref="T32:Z32"/>
    <mergeCell ref="AA32:AG32"/>
    <mergeCell ref="K33:P33"/>
    <mergeCell ref="Q33:R33"/>
    <mergeCell ref="T33:X33"/>
    <mergeCell ref="Y33:Z33"/>
    <mergeCell ref="AA33:AE33"/>
    <mergeCell ref="AF33:AG33"/>
    <mergeCell ref="D17:J17"/>
    <mergeCell ref="K17:AG17"/>
    <mergeCell ref="D18:J18"/>
    <mergeCell ref="K18:AG18"/>
    <mergeCell ref="D19:J19"/>
    <mergeCell ref="K19:AG19"/>
    <mergeCell ref="C10:M10"/>
    <mergeCell ref="N10:AH10"/>
    <mergeCell ref="C11:M11"/>
    <mergeCell ref="N11:AH11"/>
    <mergeCell ref="D16:J16"/>
    <mergeCell ref="K16:T16"/>
    <mergeCell ref="U16:W16"/>
    <mergeCell ref="X16:AG16"/>
    <mergeCell ref="C7:M7"/>
    <mergeCell ref="N7:AH7"/>
    <mergeCell ref="C8:M8"/>
    <mergeCell ref="N8:AH8"/>
    <mergeCell ref="C9:M9"/>
    <mergeCell ref="N9:AH9"/>
    <mergeCell ref="E2:AG2"/>
    <mergeCell ref="E3:AG3"/>
    <mergeCell ref="F4:AE4"/>
    <mergeCell ref="AG4:AH4"/>
    <mergeCell ref="C6:M6"/>
    <mergeCell ref="N6:AH6"/>
  </mergeCells>
  <phoneticPr fontId="1"/>
  <dataValidations count="4">
    <dataValidation type="date" operator="greaterThan" allowBlank="1" showInputMessage="1" showErrorMessage="1" error="日付を入力してください。" sqref="Q43:U43 K43:O43" xr:uid="{533FD089-88B1-4A2A-A1D1-79B600C72CDE}">
      <formula1>44032</formula1>
    </dataValidation>
    <dataValidation type="custom" imeMode="off" allowBlank="1" showInputMessage="1" showErrorMessage="1" error="小数第三位までの数値を入力してください。" sqref="K47:P47 K37:P37" xr:uid="{E0F3BAE3-55F6-4716-A454-8C6639934166}">
      <formula1>K37*1000=INT(K37*1000)</formula1>
    </dataValidation>
    <dataValidation type="decimal" imeMode="off" operator="greaterThan" allowBlank="1" showInputMessage="1" showErrorMessage="1" error="数値を入力してください。" sqref="K44:M44 K33:P33 T33:X33 AA33:AE33" xr:uid="{2AA5EB01-EA34-473A-9557-6D24FB966D82}">
      <formula1>0</formula1>
    </dataValidation>
    <dataValidation type="date" operator="greaterThan" allowBlank="1" showInputMessage="1" showErrorMessage="1" error="年月日を入力してください。" sqref="K16:T16 X16:AG16" xr:uid="{2C566E88-F63F-4030-A2C0-D04FBB8C184F}">
      <formula1>44032</formula1>
    </dataValidation>
  </dataValidations>
  <printOptions horizontalCentered="1"/>
  <pageMargins left="0.59055118110236227" right="0" top="0.39370078740157483"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56D787-A175-4B88-A2E5-ABFDD1C61FA6}">
          <x14:formula1>
            <xm:f>OFFSET(プルダウンリスト!$A$1,MATCH($N$8,プルダウンリスト!$A$2:$A$5,0),1,1,5)</xm:f>
          </x14:formula1>
          <xm:sqref>N9:AH9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B9C9-5B93-412E-A850-09E81DE389ED}">
  <sheetPr>
    <pageSetUpPr fitToPage="1"/>
  </sheetPr>
  <dimension ref="A1:AJ51"/>
  <sheetViews>
    <sheetView showGridLines="0" view="pageBreakPreview" zoomScaleNormal="100" zoomScaleSheetLayoutView="100" zoomScalePageLayoutView="85" workbookViewId="0">
      <selection activeCell="N9" sqref="N9:AH9"/>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3</v>
      </c>
      <c r="AG4" s="72" t="s">
        <v>52</v>
      </c>
      <c r="AH4" s="73"/>
      <c r="AI4" s="48"/>
    </row>
    <row r="5" spans="1:36" ht="5.25" customHeight="1" thickBot="1" x14ac:dyDescent="0.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50"/>
      <c r="AG5" s="49"/>
      <c r="AH5" s="49"/>
      <c r="AI5" s="48"/>
    </row>
    <row r="6" spans="1:36" ht="20.25" customHeight="1" x14ac:dyDescent="0.15">
      <c r="B6" s="24"/>
      <c r="C6" s="74" t="s">
        <v>88</v>
      </c>
      <c r="D6" s="75"/>
      <c r="E6" s="75"/>
      <c r="F6" s="75"/>
      <c r="G6" s="75"/>
      <c r="H6" s="75"/>
      <c r="I6" s="75"/>
      <c r="J6" s="75"/>
      <c r="K6" s="75"/>
      <c r="L6" s="75"/>
      <c r="M6" s="75"/>
      <c r="N6" s="231" t="str">
        <f>IF(計測データ記入①!N6="","",計測データ記入①!N6)</f>
        <v>SS-2020</v>
      </c>
      <c r="O6" s="232"/>
      <c r="P6" s="232"/>
      <c r="Q6" s="232"/>
      <c r="R6" s="232"/>
      <c r="S6" s="232"/>
      <c r="T6" s="232"/>
      <c r="U6" s="232"/>
      <c r="V6" s="232"/>
      <c r="W6" s="232"/>
      <c r="X6" s="232"/>
      <c r="Y6" s="232"/>
      <c r="Z6" s="232"/>
      <c r="AA6" s="232"/>
      <c r="AB6" s="232"/>
      <c r="AC6" s="232"/>
      <c r="AD6" s="232"/>
      <c r="AE6" s="232"/>
      <c r="AF6" s="232"/>
      <c r="AG6" s="232"/>
      <c r="AH6" s="233"/>
      <c r="AI6" s="42"/>
    </row>
    <row r="7" spans="1:36" ht="20.25" customHeight="1" x14ac:dyDescent="0.15">
      <c r="B7" s="24"/>
      <c r="C7" s="79" t="s">
        <v>74</v>
      </c>
      <c r="D7" s="80"/>
      <c r="E7" s="80"/>
      <c r="F7" s="80"/>
      <c r="G7" s="80"/>
      <c r="H7" s="80"/>
      <c r="I7" s="80"/>
      <c r="J7" s="80"/>
      <c r="K7" s="80"/>
      <c r="L7" s="80"/>
      <c r="M7" s="80"/>
      <c r="N7" s="234" t="str">
        <f>IF(計測データ記入①!N7="","",計測データ記入①!N7)</f>
        <v/>
      </c>
      <c r="O7" s="235"/>
      <c r="P7" s="235"/>
      <c r="Q7" s="235"/>
      <c r="R7" s="235"/>
      <c r="S7" s="235"/>
      <c r="T7" s="235"/>
      <c r="U7" s="235"/>
      <c r="V7" s="235"/>
      <c r="W7" s="235"/>
      <c r="X7" s="235"/>
      <c r="Y7" s="235"/>
      <c r="Z7" s="235"/>
      <c r="AA7" s="235"/>
      <c r="AB7" s="235"/>
      <c r="AC7" s="235"/>
      <c r="AD7" s="235"/>
      <c r="AE7" s="235"/>
      <c r="AF7" s="235"/>
      <c r="AG7" s="235"/>
      <c r="AH7" s="236"/>
      <c r="AI7" s="42"/>
    </row>
    <row r="8" spans="1:36" ht="20.25" customHeight="1" x14ac:dyDescent="0.15">
      <c r="B8" s="24"/>
      <c r="C8" s="79" t="s">
        <v>4</v>
      </c>
      <c r="D8" s="80"/>
      <c r="E8" s="80"/>
      <c r="F8" s="80"/>
      <c r="G8" s="80"/>
      <c r="H8" s="80"/>
      <c r="I8" s="80"/>
      <c r="J8" s="80"/>
      <c r="K8" s="80"/>
      <c r="L8" s="80"/>
      <c r="M8" s="80"/>
      <c r="N8" s="237" t="str">
        <f>IF(計測データ記入①!N8="","",計測データ記入①!N8)</f>
        <v/>
      </c>
      <c r="O8" s="238"/>
      <c r="P8" s="238"/>
      <c r="Q8" s="238"/>
      <c r="R8" s="238"/>
      <c r="S8" s="238"/>
      <c r="T8" s="238"/>
      <c r="U8" s="238"/>
      <c r="V8" s="238"/>
      <c r="W8" s="238"/>
      <c r="X8" s="238"/>
      <c r="Y8" s="238"/>
      <c r="Z8" s="238"/>
      <c r="AA8" s="238"/>
      <c r="AB8" s="238"/>
      <c r="AC8" s="238"/>
      <c r="AD8" s="238"/>
      <c r="AE8" s="238"/>
      <c r="AF8" s="238"/>
      <c r="AG8" s="238"/>
      <c r="AH8" s="239"/>
      <c r="AI8" s="42"/>
    </row>
    <row r="9" spans="1:36" s="34" customFormat="1" ht="20.25" customHeight="1" x14ac:dyDescent="0.15">
      <c r="B9" s="24"/>
      <c r="C9" s="79" t="s">
        <v>1</v>
      </c>
      <c r="D9" s="80"/>
      <c r="E9" s="80"/>
      <c r="F9" s="80"/>
      <c r="G9" s="80"/>
      <c r="H9" s="80"/>
      <c r="I9" s="80"/>
      <c r="J9" s="80"/>
      <c r="K9" s="80"/>
      <c r="L9" s="80"/>
      <c r="M9" s="80"/>
      <c r="N9" s="215"/>
      <c r="O9" s="216"/>
      <c r="P9" s="216"/>
      <c r="Q9" s="216"/>
      <c r="R9" s="216"/>
      <c r="S9" s="216"/>
      <c r="T9" s="216"/>
      <c r="U9" s="216"/>
      <c r="V9" s="216"/>
      <c r="W9" s="216"/>
      <c r="X9" s="216"/>
      <c r="Y9" s="216"/>
      <c r="Z9" s="216"/>
      <c r="AA9" s="216"/>
      <c r="AB9" s="216"/>
      <c r="AC9" s="216"/>
      <c r="AD9" s="216"/>
      <c r="AE9" s="216"/>
      <c r="AF9" s="216"/>
      <c r="AG9" s="216"/>
      <c r="AH9" s="217"/>
      <c r="AI9" s="42"/>
    </row>
    <row r="10" spans="1:36" ht="20.25" customHeight="1" x14ac:dyDescent="0.15">
      <c r="B10" s="24"/>
      <c r="C10" s="79" t="s">
        <v>37</v>
      </c>
      <c r="D10" s="80"/>
      <c r="E10" s="80"/>
      <c r="F10" s="80"/>
      <c r="G10" s="80"/>
      <c r="H10" s="80"/>
      <c r="I10" s="80"/>
      <c r="J10" s="80"/>
      <c r="K10" s="80"/>
      <c r="L10" s="80"/>
      <c r="M10" s="80"/>
      <c r="N10" s="218"/>
      <c r="O10" s="213"/>
      <c r="P10" s="213"/>
      <c r="Q10" s="213"/>
      <c r="R10" s="213"/>
      <c r="S10" s="213"/>
      <c r="T10" s="213"/>
      <c r="U10" s="213"/>
      <c r="V10" s="213"/>
      <c r="W10" s="213"/>
      <c r="X10" s="213"/>
      <c r="Y10" s="213"/>
      <c r="Z10" s="213"/>
      <c r="AA10" s="213"/>
      <c r="AB10" s="213"/>
      <c r="AC10" s="213"/>
      <c r="AD10" s="213"/>
      <c r="AE10" s="213"/>
      <c r="AF10" s="213"/>
      <c r="AG10" s="213"/>
      <c r="AH10" s="214"/>
      <c r="AI10" s="42"/>
    </row>
    <row r="11" spans="1:36" s="34" customFormat="1" ht="20.25" customHeight="1" thickBot="1" x14ac:dyDescent="0.2">
      <c r="B11" s="24"/>
      <c r="C11" s="87" t="s">
        <v>25</v>
      </c>
      <c r="D11" s="88"/>
      <c r="E11" s="88"/>
      <c r="F11" s="88"/>
      <c r="G11" s="88"/>
      <c r="H11" s="88"/>
      <c r="I11" s="88"/>
      <c r="J11" s="88"/>
      <c r="K11" s="88"/>
      <c r="L11" s="88"/>
      <c r="M11" s="88"/>
      <c r="N11" s="228"/>
      <c r="O11" s="229"/>
      <c r="P11" s="229"/>
      <c r="Q11" s="229"/>
      <c r="R11" s="229"/>
      <c r="S11" s="229"/>
      <c r="T11" s="229"/>
      <c r="U11" s="229"/>
      <c r="V11" s="229"/>
      <c r="W11" s="229"/>
      <c r="X11" s="229"/>
      <c r="Y11" s="229"/>
      <c r="Z11" s="229"/>
      <c r="AA11" s="229"/>
      <c r="AB11" s="229"/>
      <c r="AC11" s="229"/>
      <c r="AD11" s="229"/>
      <c r="AE11" s="229"/>
      <c r="AF11" s="229"/>
      <c r="AG11" s="229"/>
      <c r="AH11" s="230"/>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197"/>
      <c r="L16" s="197"/>
      <c r="M16" s="197"/>
      <c r="N16" s="197"/>
      <c r="O16" s="197"/>
      <c r="P16" s="197"/>
      <c r="Q16" s="197"/>
      <c r="R16" s="197"/>
      <c r="S16" s="197"/>
      <c r="T16" s="197"/>
      <c r="U16" s="94" t="s">
        <v>23</v>
      </c>
      <c r="V16" s="94"/>
      <c r="W16" s="94"/>
      <c r="X16" s="197"/>
      <c r="Y16" s="198"/>
      <c r="Z16" s="198"/>
      <c r="AA16" s="198"/>
      <c r="AB16" s="198"/>
      <c r="AC16" s="198"/>
      <c r="AD16" s="198"/>
      <c r="AE16" s="198"/>
      <c r="AF16" s="198"/>
      <c r="AG16" s="198"/>
      <c r="AH16" s="11"/>
      <c r="AI16" s="42"/>
    </row>
    <row r="17" spans="2:36" s="34" customFormat="1" ht="20.25" customHeight="1" x14ac:dyDescent="0.15">
      <c r="B17" s="24"/>
      <c r="C17" s="15"/>
      <c r="D17" s="92" t="s">
        <v>47</v>
      </c>
      <c r="E17" s="92"/>
      <c r="F17" s="92"/>
      <c r="G17" s="92"/>
      <c r="H17" s="92"/>
      <c r="I17" s="92"/>
      <c r="J17" s="92"/>
      <c r="K17" s="218"/>
      <c r="L17" s="213"/>
      <c r="M17" s="213"/>
      <c r="N17" s="213"/>
      <c r="O17" s="213"/>
      <c r="P17" s="213"/>
      <c r="Q17" s="213"/>
      <c r="R17" s="213"/>
      <c r="S17" s="213"/>
      <c r="T17" s="213"/>
      <c r="U17" s="213"/>
      <c r="V17" s="213"/>
      <c r="W17" s="213"/>
      <c r="X17" s="213"/>
      <c r="Y17" s="213"/>
      <c r="Z17" s="213"/>
      <c r="AA17" s="213"/>
      <c r="AB17" s="213"/>
      <c r="AC17" s="213"/>
      <c r="AD17" s="213"/>
      <c r="AE17" s="213"/>
      <c r="AF17" s="213"/>
      <c r="AG17" s="222"/>
      <c r="AH17" s="11"/>
      <c r="AI17" s="42"/>
    </row>
    <row r="18" spans="2:36" ht="20.25" customHeight="1" x14ac:dyDescent="0.15">
      <c r="B18" s="24"/>
      <c r="C18" s="15"/>
      <c r="D18" s="92" t="s">
        <v>5</v>
      </c>
      <c r="E18" s="92"/>
      <c r="F18" s="92"/>
      <c r="G18" s="92"/>
      <c r="H18" s="92"/>
      <c r="I18" s="92"/>
      <c r="J18" s="92"/>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11"/>
      <c r="AI18" s="42"/>
      <c r="AJ18" s="34"/>
    </row>
    <row r="19" spans="2:36" ht="20.25" customHeight="1" x14ac:dyDescent="0.15">
      <c r="B19" s="24"/>
      <c r="C19" s="15"/>
      <c r="D19" s="92" t="s">
        <v>6</v>
      </c>
      <c r="E19" s="92"/>
      <c r="F19" s="92"/>
      <c r="G19" s="92"/>
      <c r="H19" s="92"/>
      <c r="I19" s="92"/>
      <c r="J19" s="92"/>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11"/>
      <c r="AI22" s="42"/>
    </row>
    <row r="23" spans="2:36" ht="20.25" customHeight="1" x14ac:dyDescent="0.15">
      <c r="B23" s="24"/>
      <c r="C23" s="15"/>
      <c r="D23" s="92" t="s">
        <v>6</v>
      </c>
      <c r="E23" s="92"/>
      <c r="F23" s="92"/>
      <c r="G23" s="92"/>
      <c r="H23" s="92"/>
      <c r="I23" s="92"/>
      <c r="J23" s="92"/>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70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1"/>
      <c r="AH26" s="11"/>
      <c r="AI26" s="42"/>
      <c r="AJ26" s="34"/>
    </row>
    <row r="27" spans="2:36" ht="20.25" customHeight="1" x14ac:dyDescent="0.15">
      <c r="B27" s="24"/>
      <c r="C27" s="15"/>
      <c r="D27" s="202"/>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4"/>
      <c r="AH27" s="11"/>
      <c r="AI27" s="42"/>
      <c r="AJ27" s="34"/>
    </row>
    <row r="28" spans="2:36" ht="20.25" customHeight="1" x14ac:dyDescent="0.15">
      <c r="B28" s="24"/>
      <c r="C28" s="15"/>
      <c r="D28" s="205"/>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223"/>
      <c r="L33" s="224"/>
      <c r="M33" s="224"/>
      <c r="N33" s="224"/>
      <c r="O33" s="224"/>
      <c r="P33" s="224"/>
      <c r="Q33" s="112" t="s">
        <v>7</v>
      </c>
      <c r="R33" s="113"/>
      <c r="S33" s="3"/>
      <c r="T33" s="223"/>
      <c r="U33" s="224"/>
      <c r="V33" s="224"/>
      <c r="W33" s="224"/>
      <c r="X33" s="224"/>
      <c r="Y33" s="112" t="s">
        <v>7</v>
      </c>
      <c r="Z33" s="114"/>
      <c r="AA33" s="223"/>
      <c r="AB33" s="224"/>
      <c r="AC33" s="224"/>
      <c r="AD33" s="224"/>
      <c r="AE33" s="224"/>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225"/>
      <c r="L37" s="226"/>
      <c r="M37" s="226"/>
      <c r="N37" s="226"/>
      <c r="O37" s="226"/>
      <c r="P37" s="226"/>
      <c r="Q37" s="112" t="s">
        <v>30</v>
      </c>
      <c r="R37" s="113"/>
      <c r="S37" s="3"/>
      <c r="T37" s="137" t="str">
        <f>IF(OR(K33="",AA33=""),"",ROUNDDOWN((K33-AA33)*100/K33,3))</f>
        <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197"/>
      <c r="L43" s="197"/>
      <c r="M43" s="197"/>
      <c r="N43" s="197"/>
      <c r="O43" s="197"/>
      <c r="P43" s="53" t="s">
        <v>23</v>
      </c>
      <c r="Q43" s="197"/>
      <c r="R43" s="197"/>
      <c r="S43" s="197"/>
      <c r="T43" s="197"/>
      <c r="U43" s="197"/>
      <c r="V43" s="141" t="s">
        <v>41</v>
      </c>
      <c r="W43" s="142"/>
      <c r="X43" s="143" t="str">
        <f>IF(OR(K43="",Q43=""),"",Q43-K43+1)</f>
        <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210"/>
      <c r="L44" s="211"/>
      <c r="M44" s="211"/>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78</v>
      </c>
      <c r="E46" s="3"/>
      <c r="F46" s="3"/>
      <c r="G46" s="3"/>
      <c r="H46" s="3"/>
      <c r="I46" s="3"/>
      <c r="J46" s="3"/>
      <c r="K46" s="3"/>
      <c r="L46" s="3"/>
      <c r="M46" s="3"/>
      <c r="N46" s="3"/>
      <c r="O46" s="3"/>
      <c r="P46" s="3"/>
      <c r="Q46" s="3"/>
      <c r="R46" s="3"/>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208"/>
      <c r="L47" s="209"/>
      <c r="M47" s="209"/>
      <c r="N47" s="209"/>
      <c r="O47" s="209"/>
      <c r="P47" s="209"/>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bhzNsI7pZQdLcVBkpvGjaDlZ1w6Fz1gkGrFa8MlxfhQNq499NMNQXvDSHENYSUILe5+Zpyqt++omjg9S7wTggQ==" saltValue="Ma8qlResBWyc6cJLzXVEYA==" spinCount="100000" sheet="1" objects="1" scenarios="1" selectLockedCells="1"/>
  <mergeCells count="61">
    <mergeCell ref="D44:J44"/>
    <mergeCell ref="K44:M44"/>
    <mergeCell ref="D47:J47"/>
    <mergeCell ref="K47:P47"/>
    <mergeCell ref="Q47:R47"/>
    <mergeCell ref="Z43:AB43"/>
    <mergeCell ref="D36:I37"/>
    <mergeCell ref="K36:R36"/>
    <mergeCell ref="T36:AA36"/>
    <mergeCell ref="K37:P37"/>
    <mergeCell ref="Q37:R37"/>
    <mergeCell ref="T37:Y37"/>
    <mergeCell ref="Z37:AA37"/>
    <mergeCell ref="D43:J43"/>
    <mergeCell ref="K43:O43"/>
    <mergeCell ref="Q43:U43"/>
    <mergeCell ref="V43:W43"/>
    <mergeCell ref="X43:Y43"/>
    <mergeCell ref="D22:J22"/>
    <mergeCell ref="K22:AG22"/>
    <mergeCell ref="D23:J23"/>
    <mergeCell ref="K23:AG23"/>
    <mergeCell ref="D26:AG28"/>
    <mergeCell ref="D31:I33"/>
    <mergeCell ref="K31:R31"/>
    <mergeCell ref="T31:AG31"/>
    <mergeCell ref="K32:R32"/>
    <mergeCell ref="T32:Z32"/>
    <mergeCell ref="AA32:AG32"/>
    <mergeCell ref="K33:P33"/>
    <mergeCell ref="Q33:R33"/>
    <mergeCell ref="T33:X33"/>
    <mergeCell ref="Y33:Z33"/>
    <mergeCell ref="AA33:AE33"/>
    <mergeCell ref="AF33:AG33"/>
    <mergeCell ref="D17:J17"/>
    <mergeCell ref="K17:AG17"/>
    <mergeCell ref="D18:J18"/>
    <mergeCell ref="K18:AG18"/>
    <mergeCell ref="D19:J19"/>
    <mergeCell ref="K19:AG19"/>
    <mergeCell ref="C10:M10"/>
    <mergeCell ref="N10:AH10"/>
    <mergeCell ref="C11:M11"/>
    <mergeCell ref="N11:AH11"/>
    <mergeCell ref="D16:J16"/>
    <mergeCell ref="K16:T16"/>
    <mergeCell ref="U16:W16"/>
    <mergeCell ref="X16:AG16"/>
    <mergeCell ref="C7:M7"/>
    <mergeCell ref="N7:AH7"/>
    <mergeCell ref="C8:M8"/>
    <mergeCell ref="N8:AH8"/>
    <mergeCell ref="C9:M9"/>
    <mergeCell ref="N9:AH9"/>
    <mergeCell ref="E2:AG2"/>
    <mergeCell ref="E3:AG3"/>
    <mergeCell ref="F4:AE4"/>
    <mergeCell ref="AG4:AH4"/>
    <mergeCell ref="C6:M6"/>
    <mergeCell ref="N6:AH6"/>
  </mergeCells>
  <phoneticPr fontId="1"/>
  <dataValidations count="4">
    <dataValidation type="date" operator="greaterThan" allowBlank="1" showInputMessage="1" showErrorMessage="1" error="日付を入力してください。" sqref="K43:O43 Q43:U43" xr:uid="{CD60DC78-70E9-4B97-AE3C-31173B02CDFF}">
      <formula1>44032</formula1>
    </dataValidation>
    <dataValidation type="custom" imeMode="off" allowBlank="1" showInputMessage="1" showErrorMessage="1" error="小数第三位までの数値を入力してください。" sqref="K47:P47 K37:P37" xr:uid="{94DEA063-D7A4-431E-9AB7-645A4AF0BADE}">
      <formula1>K37*1000=INT(K37*1000)</formula1>
    </dataValidation>
    <dataValidation type="decimal" imeMode="off" operator="greaterThan" allowBlank="1" showInputMessage="1" showErrorMessage="1" error="数値を入力してください。" sqref="K44:M44 K33:P33 T33:X33 AA33:AE33" xr:uid="{4C3D5047-07A8-4388-B5B7-6B13842B0770}">
      <formula1>0</formula1>
    </dataValidation>
    <dataValidation type="date" operator="greaterThan" allowBlank="1" showInputMessage="1" showErrorMessage="1" error="年月日を入力してください。" sqref="K16:T16 X16:AG16" xr:uid="{2EB02338-9D42-4DFE-934D-1DA2801F7C75}">
      <formula1>44032</formula1>
    </dataValidation>
  </dataValidations>
  <printOptions horizontalCentered="1"/>
  <pageMargins left="0.59055118110236227" right="0" top="0.39370078740157483"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843EFB-0E7D-4523-9500-B60F5628BB10}">
          <x14:formula1>
            <xm:f>OFFSET(プルダウンリスト!$A$1,MATCH($N$8,プルダウンリスト!$A$2:$A$5,0),1,1,5)</xm:f>
          </x14:formula1>
          <xm:sqref>N9:AH9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47E9-9FA9-48DC-B3EA-26B26E13D8EA}">
  <sheetPr>
    <pageSetUpPr fitToPage="1"/>
  </sheetPr>
  <dimension ref="A1:AJ51"/>
  <sheetViews>
    <sheetView showGridLines="0" view="pageBreakPreview" zoomScaleNormal="100" zoomScaleSheetLayoutView="100" zoomScalePageLayoutView="85" workbookViewId="0">
      <selection activeCell="N9" sqref="N9:AH9"/>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4</v>
      </c>
      <c r="AG4" s="72" t="s">
        <v>52</v>
      </c>
      <c r="AH4" s="73"/>
      <c r="AI4" s="48"/>
    </row>
    <row r="5" spans="1:36" ht="5.25" customHeight="1" thickBot="1" x14ac:dyDescent="0.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50"/>
      <c r="AG5" s="49"/>
      <c r="AH5" s="49"/>
      <c r="AI5" s="48"/>
    </row>
    <row r="6" spans="1:36" ht="20.25" customHeight="1" x14ac:dyDescent="0.15">
      <c r="B6" s="24"/>
      <c r="C6" s="74" t="s">
        <v>88</v>
      </c>
      <c r="D6" s="75"/>
      <c r="E6" s="75"/>
      <c r="F6" s="75"/>
      <c r="G6" s="75"/>
      <c r="H6" s="75"/>
      <c r="I6" s="75"/>
      <c r="J6" s="75"/>
      <c r="K6" s="75"/>
      <c r="L6" s="75"/>
      <c r="M6" s="75"/>
      <c r="N6" s="231" t="str">
        <f>IF(計測データ記入①!N6="","",計測データ記入①!N6)</f>
        <v>SS-2020</v>
      </c>
      <c r="O6" s="232"/>
      <c r="P6" s="232"/>
      <c r="Q6" s="232"/>
      <c r="R6" s="232"/>
      <c r="S6" s="232"/>
      <c r="T6" s="232"/>
      <c r="U6" s="232"/>
      <c r="V6" s="232"/>
      <c r="W6" s="232"/>
      <c r="X6" s="232"/>
      <c r="Y6" s="232"/>
      <c r="Z6" s="232"/>
      <c r="AA6" s="232"/>
      <c r="AB6" s="232"/>
      <c r="AC6" s="232"/>
      <c r="AD6" s="232"/>
      <c r="AE6" s="232"/>
      <c r="AF6" s="232"/>
      <c r="AG6" s="232"/>
      <c r="AH6" s="233"/>
      <c r="AI6" s="42"/>
    </row>
    <row r="7" spans="1:36" ht="20.25" customHeight="1" x14ac:dyDescent="0.15">
      <c r="B7" s="24"/>
      <c r="C7" s="79" t="s">
        <v>74</v>
      </c>
      <c r="D7" s="80"/>
      <c r="E7" s="80"/>
      <c r="F7" s="80"/>
      <c r="G7" s="80"/>
      <c r="H7" s="80"/>
      <c r="I7" s="80"/>
      <c r="J7" s="80"/>
      <c r="K7" s="80"/>
      <c r="L7" s="80"/>
      <c r="M7" s="80"/>
      <c r="N7" s="234" t="str">
        <f>IF(計測データ記入①!N7="","",計測データ記入①!N7)</f>
        <v/>
      </c>
      <c r="O7" s="235"/>
      <c r="P7" s="235"/>
      <c r="Q7" s="235"/>
      <c r="R7" s="235"/>
      <c r="S7" s="235"/>
      <c r="T7" s="235"/>
      <c r="U7" s="235"/>
      <c r="V7" s="235"/>
      <c r="W7" s="235"/>
      <c r="X7" s="235"/>
      <c r="Y7" s="235"/>
      <c r="Z7" s="235"/>
      <c r="AA7" s="235"/>
      <c r="AB7" s="235"/>
      <c r="AC7" s="235"/>
      <c r="AD7" s="235"/>
      <c r="AE7" s="235"/>
      <c r="AF7" s="235"/>
      <c r="AG7" s="235"/>
      <c r="AH7" s="236"/>
      <c r="AI7" s="42"/>
    </row>
    <row r="8" spans="1:36" ht="20.25" customHeight="1" x14ac:dyDescent="0.15">
      <c r="B8" s="24"/>
      <c r="C8" s="79" t="s">
        <v>4</v>
      </c>
      <c r="D8" s="80"/>
      <c r="E8" s="80"/>
      <c r="F8" s="80"/>
      <c r="G8" s="80"/>
      <c r="H8" s="80"/>
      <c r="I8" s="80"/>
      <c r="J8" s="80"/>
      <c r="K8" s="80"/>
      <c r="L8" s="80"/>
      <c r="M8" s="80"/>
      <c r="N8" s="237" t="str">
        <f>IF(計測データ記入①!N8="","",計測データ記入①!N8)</f>
        <v/>
      </c>
      <c r="O8" s="238"/>
      <c r="P8" s="238"/>
      <c r="Q8" s="238"/>
      <c r="R8" s="238"/>
      <c r="S8" s="238"/>
      <c r="T8" s="238"/>
      <c r="U8" s="238"/>
      <c r="V8" s="238"/>
      <c r="W8" s="238"/>
      <c r="X8" s="238"/>
      <c r="Y8" s="238"/>
      <c r="Z8" s="238"/>
      <c r="AA8" s="238"/>
      <c r="AB8" s="238"/>
      <c r="AC8" s="238"/>
      <c r="AD8" s="238"/>
      <c r="AE8" s="238"/>
      <c r="AF8" s="238"/>
      <c r="AG8" s="238"/>
      <c r="AH8" s="239"/>
      <c r="AI8" s="42"/>
    </row>
    <row r="9" spans="1:36" s="34" customFormat="1" ht="20.25" customHeight="1" x14ac:dyDescent="0.15">
      <c r="B9" s="24"/>
      <c r="C9" s="79" t="s">
        <v>1</v>
      </c>
      <c r="D9" s="80"/>
      <c r="E9" s="80"/>
      <c r="F9" s="80"/>
      <c r="G9" s="80"/>
      <c r="H9" s="80"/>
      <c r="I9" s="80"/>
      <c r="J9" s="80"/>
      <c r="K9" s="80"/>
      <c r="L9" s="80"/>
      <c r="M9" s="80"/>
      <c r="N9" s="215"/>
      <c r="O9" s="216"/>
      <c r="P9" s="216"/>
      <c r="Q9" s="216"/>
      <c r="R9" s="216"/>
      <c r="S9" s="216"/>
      <c r="T9" s="216"/>
      <c r="U9" s="216"/>
      <c r="V9" s="216"/>
      <c r="W9" s="216"/>
      <c r="X9" s="216"/>
      <c r="Y9" s="216"/>
      <c r="Z9" s="216"/>
      <c r="AA9" s="216"/>
      <c r="AB9" s="216"/>
      <c r="AC9" s="216"/>
      <c r="AD9" s="216"/>
      <c r="AE9" s="216"/>
      <c r="AF9" s="216"/>
      <c r="AG9" s="216"/>
      <c r="AH9" s="217"/>
      <c r="AI9" s="42"/>
    </row>
    <row r="10" spans="1:36" ht="20.25" customHeight="1" x14ac:dyDescent="0.15">
      <c r="B10" s="24"/>
      <c r="C10" s="79" t="s">
        <v>37</v>
      </c>
      <c r="D10" s="80"/>
      <c r="E10" s="80"/>
      <c r="F10" s="80"/>
      <c r="G10" s="80"/>
      <c r="H10" s="80"/>
      <c r="I10" s="80"/>
      <c r="J10" s="80"/>
      <c r="K10" s="80"/>
      <c r="L10" s="80"/>
      <c r="M10" s="80"/>
      <c r="N10" s="218"/>
      <c r="O10" s="213"/>
      <c r="P10" s="213"/>
      <c r="Q10" s="213"/>
      <c r="R10" s="213"/>
      <c r="S10" s="213"/>
      <c r="T10" s="213"/>
      <c r="U10" s="213"/>
      <c r="V10" s="213"/>
      <c r="W10" s="213"/>
      <c r="X10" s="213"/>
      <c r="Y10" s="213"/>
      <c r="Z10" s="213"/>
      <c r="AA10" s="213"/>
      <c r="AB10" s="213"/>
      <c r="AC10" s="213"/>
      <c r="AD10" s="213"/>
      <c r="AE10" s="213"/>
      <c r="AF10" s="213"/>
      <c r="AG10" s="213"/>
      <c r="AH10" s="214"/>
      <c r="AI10" s="42"/>
    </row>
    <row r="11" spans="1:36" s="34" customFormat="1" ht="20.25" customHeight="1" thickBot="1" x14ac:dyDescent="0.2">
      <c r="B11" s="24"/>
      <c r="C11" s="87" t="s">
        <v>25</v>
      </c>
      <c r="D11" s="88"/>
      <c r="E11" s="88"/>
      <c r="F11" s="88"/>
      <c r="G11" s="88"/>
      <c r="H11" s="88"/>
      <c r="I11" s="88"/>
      <c r="J11" s="88"/>
      <c r="K11" s="88"/>
      <c r="L11" s="88"/>
      <c r="M11" s="88"/>
      <c r="N11" s="228"/>
      <c r="O11" s="229"/>
      <c r="P11" s="229"/>
      <c r="Q11" s="229"/>
      <c r="R11" s="229"/>
      <c r="S11" s="229"/>
      <c r="T11" s="229"/>
      <c r="U11" s="229"/>
      <c r="V11" s="229"/>
      <c r="W11" s="229"/>
      <c r="X11" s="229"/>
      <c r="Y11" s="229"/>
      <c r="Z11" s="229"/>
      <c r="AA11" s="229"/>
      <c r="AB11" s="229"/>
      <c r="AC11" s="229"/>
      <c r="AD11" s="229"/>
      <c r="AE11" s="229"/>
      <c r="AF11" s="229"/>
      <c r="AG11" s="229"/>
      <c r="AH11" s="230"/>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197"/>
      <c r="L16" s="197"/>
      <c r="M16" s="197"/>
      <c r="N16" s="197"/>
      <c r="O16" s="197"/>
      <c r="P16" s="197"/>
      <c r="Q16" s="197"/>
      <c r="R16" s="197"/>
      <c r="S16" s="197"/>
      <c r="T16" s="197"/>
      <c r="U16" s="94" t="s">
        <v>23</v>
      </c>
      <c r="V16" s="94"/>
      <c r="W16" s="94"/>
      <c r="X16" s="197"/>
      <c r="Y16" s="198"/>
      <c r="Z16" s="198"/>
      <c r="AA16" s="198"/>
      <c r="AB16" s="198"/>
      <c r="AC16" s="198"/>
      <c r="AD16" s="198"/>
      <c r="AE16" s="198"/>
      <c r="AF16" s="198"/>
      <c r="AG16" s="198"/>
      <c r="AH16" s="11"/>
      <c r="AI16" s="42"/>
    </row>
    <row r="17" spans="2:36" s="34" customFormat="1" ht="20.25" customHeight="1" x14ac:dyDescent="0.15">
      <c r="B17" s="24"/>
      <c r="C17" s="15"/>
      <c r="D17" s="92" t="s">
        <v>47</v>
      </c>
      <c r="E17" s="92"/>
      <c r="F17" s="92"/>
      <c r="G17" s="92"/>
      <c r="H17" s="92"/>
      <c r="I17" s="92"/>
      <c r="J17" s="92"/>
      <c r="K17" s="218"/>
      <c r="L17" s="213"/>
      <c r="M17" s="213"/>
      <c r="N17" s="213"/>
      <c r="O17" s="213"/>
      <c r="P17" s="213"/>
      <c r="Q17" s="213"/>
      <c r="R17" s="213"/>
      <c r="S17" s="213"/>
      <c r="T17" s="213"/>
      <c r="U17" s="213"/>
      <c r="V17" s="213"/>
      <c r="W17" s="213"/>
      <c r="X17" s="213"/>
      <c r="Y17" s="213"/>
      <c r="Z17" s="213"/>
      <c r="AA17" s="213"/>
      <c r="AB17" s="213"/>
      <c r="AC17" s="213"/>
      <c r="AD17" s="213"/>
      <c r="AE17" s="213"/>
      <c r="AF17" s="213"/>
      <c r="AG17" s="222"/>
      <c r="AH17" s="11"/>
      <c r="AI17" s="42"/>
    </row>
    <row r="18" spans="2:36" ht="20.25" customHeight="1" x14ac:dyDescent="0.15">
      <c r="B18" s="24"/>
      <c r="C18" s="15"/>
      <c r="D18" s="92" t="s">
        <v>5</v>
      </c>
      <c r="E18" s="92"/>
      <c r="F18" s="92"/>
      <c r="G18" s="92"/>
      <c r="H18" s="92"/>
      <c r="I18" s="92"/>
      <c r="J18" s="92"/>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11"/>
      <c r="AI18" s="42"/>
      <c r="AJ18" s="34"/>
    </row>
    <row r="19" spans="2:36" ht="20.25" customHeight="1" x14ac:dyDescent="0.15">
      <c r="B19" s="24"/>
      <c r="C19" s="15"/>
      <c r="D19" s="92" t="s">
        <v>6</v>
      </c>
      <c r="E19" s="92"/>
      <c r="F19" s="92"/>
      <c r="G19" s="92"/>
      <c r="H19" s="92"/>
      <c r="I19" s="92"/>
      <c r="J19" s="92"/>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11"/>
      <c r="AI22" s="42"/>
    </row>
    <row r="23" spans="2:36" ht="20.25" customHeight="1" x14ac:dyDescent="0.15">
      <c r="B23" s="24"/>
      <c r="C23" s="15"/>
      <c r="D23" s="92" t="s">
        <v>6</v>
      </c>
      <c r="E23" s="92"/>
      <c r="F23" s="92"/>
      <c r="G23" s="92"/>
      <c r="H23" s="92"/>
      <c r="I23" s="92"/>
      <c r="J23" s="92"/>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70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1"/>
      <c r="AH26" s="11"/>
      <c r="AI26" s="42"/>
      <c r="AJ26" s="34"/>
    </row>
    <row r="27" spans="2:36" ht="20.25" customHeight="1" x14ac:dyDescent="0.15">
      <c r="B27" s="24"/>
      <c r="C27" s="15"/>
      <c r="D27" s="202"/>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4"/>
      <c r="AH27" s="11"/>
      <c r="AI27" s="42"/>
      <c r="AJ27" s="34"/>
    </row>
    <row r="28" spans="2:36" ht="20.25" customHeight="1" x14ac:dyDescent="0.15">
      <c r="B28" s="24"/>
      <c r="C28" s="15"/>
      <c r="D28" s="205"/>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223"/>
      <c r="L33" s="224"/>
      <c r="M33" s="224"/>
      <c r="N33" s="224"/>
      <c r="O33" s="224"/>
      <c r="P33" s="224"/>
      <c r="Q33" s="112" t="s">
        <v>7</v>
      </c>
      <c r="R33" s="113"/>
      <c r="S33" s="3"/>
      <c r="T33" s="223"/>
      <c r="U33" s="224"/>
      <c r="V33" s="224"/>
      <c r="W33" s="224"/>
      <c r="X33" s="224"/>
      <c r="Y33" s="112" t="s">
        <v>7</v>
      </c>
      <c r="Z33" s="114"/>
      <c r="AA33" s="223"/>
      <c r="AB33" s="224"/>
      <c r="AC33" s="224"/>
      <c r="AD33" s="224"/>
      <c r="AE33" s="224"/>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225"/>
      <c r="L37" s="226"/>
      <c r="M37" s="226"/>
      <c r="N37" s="226"/>
      <c r="O37" s="226"/>
      <c r="P37" s="226"/>
      <c r="Q37" s="112" t="s">
        <v>30</v>
      </c>
      <c r="R37" s="113"/>
      <c r="S37" s="3"/>
      <c r="T37" s="137" t="str">
        <f>IF(OR(K33="",AA33=""),"",ROUNDDOWN((K33-AA33)*100/K33,3))</f>
        <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197"/>
      <c r="L43" s="197"/>
      <c r="M43" s="197"/>
      <c r="N43" s="197"/>
      <c r="O43" s="197"/>
      <c r="P43" s="53" t="s">
        <v>23</v>
      </c>
      <c r="Q43" s="197"/>
      <c r="R43" s="197"/>
      <c r="S43" s="197"/>
      <c r="T43" s="197"/>
      <c r="U43" s="197"/>
      <c r="V43" s="141" t="s">
        <v>41</v>
      </c>
      <c r="W43" s="142"/>
      <c r="X43" s="143" t="str">
        <f>IF(OR(K43="",Q43=""),"",Q43-K43+1)</f>
        <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210"/>
      <c r="L44" s="211"/>
      <c r="M44" s="211"/>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78</v>
      </c>
      <c r="E46" s="3"/>
      <c r="F46" s="3"/>
      <c r="G46" s="3"/>
      <c r="H46" s="3"/>
      <c r="I46" s="3"/>
      <c r="J46" s="3"/>
      <c r="K46" s="3"/>
      <c r="L46" s="3"/>
      <c r="M46" s="3"/>
      <c r="N46" s="3"/>
      <c r="O46" s="3"/>
      <c r="P46" s="3"/>
      <c r="Q46" s="3"/>
      <c r="R46" s="3"/>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208"/>
      <c r="L47" s="209"/>
      <c r="M47" s="209"/>
      <c r="N47" s="209"/>
      <c r="O47" s="209"/>
      <c r="P47" s="209"/>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AVWejVlvbR6jkPy0Jj65kXZpYiFoaX7c/0kWOvw4APEG09C7N1sTJjwBGaw2CcHDegkQoWy+FkMzcEcb+qzc2A==" saltValue="JP2u2R3pQLac3mDRwSBDgw==" spinCount="100000" sheet="1" objects="1" scenarios="1" selectLockedCells="1"/>
  <mergeCells count="61">
    <mergeCell ref="D44:J44"/>
    <mergeCell ref="K44:M44"/>
    <mergeCell ref="D47:J47"/>
    <mergeCell ref="K47:P47"/>
    <mergeCell ref="Q47:R47"/>
    <mergeCell ref="Z43:AB43"/>
    <mergeCell ref="D36:I37"/>
    <mergeCell ref="K36:R36"/>
    <mergeCell ref="T36:AA36"/>
    <mergeCell ref="K37:P37"/>
    <mergeCell ref="Q37:R37"/>
    <mergeCell ref="T37:Y37"/>
    <mergeCell ref="Z37:AA37"/>
    <mergeCell ref="D43:J43"/>
    <mergeCell ref="K43:O43"/>
    <mergeCell ref="Q43:U43"/>
    <mergeCell ref="V43:W43"/>
    <mergeCell ref="X43:Y43"/>
    <mergeCell ref="D22:J22"/>
    <mergeCell ref="K22:AG22"/>
    <mergeCell ref="D23:J23"/>
    <mergeCell ref="K23:AG23"/>
    <mergeCell ref="D26:AG28"/>
    <mergeCell ref="D31:I33"/>
    <mergeCell ref="K31:R31"/>
    <mergeCell ref="T31:AG31"/>
    <mergeCell ref="K32:R32"/>
    <mergeCell ref="T32:Z32"/>
    <mergeCell ref="AA32:AG32"/>
    <mergeCell ref="K33:P33"/>
    <mergeCell ref="Q33:R33"/>
    <mergeCell ref="T33:X33"/>
    <mergeCell ref="Y33:Z33"/>
    <mergeCell ref="AA33:AE33"/>
    <mergeCell ref="AF33:AG33"/>
    <mergeCell ref="D17:J17"/>
    <mergeCell ref="K17:AG17"/>
    <mergeCell ref="D18:J18"/>
    <mergeCell ref="K18:AG18"/>
    <mergeCell ref="D19:J19"/>
    <mergeCell ref="K19:AG19"/>
    <mergeCell ref="C10:M10"/>
    <mergeCell ref="N10:AH10"/>
    <mergeCell ref="C11:M11"/>
    <mergeCell ref="N11:AH11"/>
    <mergeCell ref="D16:J16"/>
    <mergeCell ref="K16:T16"/>
    <mergeCell ref="U16:W16"/>
    <mergeCell ref="X16:AG16"/>
    <mergeCell ref="C7:M7"/>
    <mergeCell ref="N7:AH7"/>
    <mergeCell ref="C8:M8"/>
    <mergeCell ref="N8:AH8"/>
    <mergeCell ref="C9:M9"/>
    <mergeCell ref="N9:AH9"/>
    <mergeCell ref="E2:AG2"/>
    <mergeCell ref="E3:AG3"/>
    <mergeCell ref="F4:AE4"/>
    <mergeCell ref="AG4:AH4"/>
    <mergeCell ref="C6:M6"/>
    <mergeCell ref="N6:AH6"/>
  </mergeCells>
  <phoneticPr fontId="1"/>
  <dataValidations count="4">
    <dataValidation type="date" operator="greaterThan" allowBlank="1" showInputMessage="1" showErrorMessage="1" error="日付を入力してください。" sqref="K43:O43 Q43:U43" xr:uid="{593C2887-A26F-408F-8CF2-457D8A7EAC42}">
      <formula1>44032</formula1>
    </dataValidation>
    <dataValidation type="custom" imeMode="off" allowBlank="1" showInputMessage="1" showErrorMessage="1" error="小数第三位までの数値を入力してください。" sqref="K47:P47 K37:P37" xr:uid="{454703FF-C6D3-48A1-BB23-B4C3F225A2AD}">
      <formula1>K37*1000=INT(K37*1000)</formula1>
    </dataValidation>
    <dataValidation type="decimal" imeMode="off" operator="greaterThan" allowBlank="1" showInputMessage="1" showErrorMessage="1" error="数値を入力してください。" sqref="K44:M44 K33:P33 T33:X33 AA33:AE33" xr:uid="{C79CF256-C7B4-45EF-A8EA-386FFF943F21}">
      <formula1>0</formula1>
    </dataValidation>
    <dataValidation type="date" operator="greaterThan" allowBlank="1" showInputMessage="1" showErrorMessage="1" error="年月日を入力してください。" sqref="K16:T16 X16:AG16" xr:uid="{19CFF0A3-26C8-4AC9-BF20-BBCB22B9498D}">
      <formula1>44032</formula1>
    </dataValidation>
  </dataValidations>
  <printOptions horizontalCentered="1"/>
  <pageMargins left="0.59055118110236227" right="0" top="0.39370078740157483"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561128-250A-4FC4-9258-035D04F800B1}">
          <x14:formula1>
            <xm:f>OFFSET(プルダウンリスト!$A$1,MATCH($N$8,プルダウンリスト!$A$2:$A$5,0),1,1,5)</xm:f>
          </x14:formula1>
          <xm:sqref>N9:AH9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24A5-1881-4C57-92A1-B0BE6933D0BD}">
  <sheetPr>
    <pageSetUpPr fitToPage="1"/>
  </sheetPr>
  <dimension ref="A1:AJ51"/>
  <sheetViews>
    <sheetView showGridLines="0" view="pageBreakPreview" zoomScaleNormal="100" zoomScaleSheetLayoutView="100" zoomScalePageLayoutView="85" workbookViewId="0">
      <selection activeCell="N9" sqref="N9:AH9"/>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30"/>
      <c r="AI2" s="21"/>
      <c r="AJ2" s="2"/>
    </row>
    <row r="3" spans="1:36" ht="23.25" customHeight="1" x14ac:dyDescent="0.15">
      <c r="A3" s="2"/>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4"/>
      <c r="AI3" s="23"/>
      <c r="AJ3" s="2"/>
    </row>
    <row r="4" spans="1:36" ht="25.5" customHeight="1" x14ac:dyDescent="0.15">
      <c r="B4" s="62"/>
      <c r="C4" s="63"/>
      <c r="D4" s="63"/>
      <c r="E4" s="63"/>
      <c r="F4" s="70" t="s">
        <v>72</v>
      </c>
      <c r="G4" s="70"/>
      <c r="H4" s="70"/>
      <c r="I4" s="70"/>
      <c r="J4" s="70"/>
      <c r="K4" s="70"/>
      <c r="L4" s="70"/>
      <c r="M4" s="70"/>
      <c r="N4" s="70"/>
      <c r="O4" s="70"/>
      <c r="P4" s="70"/>
      <c r="Q4" s="70"/>
      <c r="R4" s="70"/>
      <c r="S4" s="70"/>
      <c r="T4" s="70"/>
      <c r="U4" s="70"/>
      <c r="V4" s="70"/>
      <c r="W4" s="70"/>
      <c r="X4" s="70"/>
      <c r="Y4" s="70"/>
      <c r="Z4" s="70"/>
      <c r="AA4" s="70"/>
      <c r="AB4" s="70"/>
      <c r="AC4" s="70"/>
      <c r="AD4" s="70"/>
      <c r="AE4" s="71"/>
      <c r="AF4" s="54">
        <v>5</v>
      </c>
      <c r="AG4" s="72" t="s">
        <v>52</v>
      </c>
      <c r="AH4" s="73"/>
      <c r="AI4" s="48"/>
    </row>
    <row r="5" spans="1:36" ht="5.25" customHeight="1" thickBot="1" x14ac:dyDescent="0.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50"/>
      <c r="AG5" s="49"/>
      <c r="AH5" s="49"/>
      <c r="AI5" s="48"/>
    </row>
    <row r="6" spans="1:36" ht="20.25" customHeight="1" x14ac:dyDescent="0.15">
      <c r="B6" s="24"/>
      <c r="C6" s="74" t="s">
        <v>88</v>
      </c>
      <c r="D6" s="75"/>
      <c r="E6" s="75"/>
      <c r="F6" s="75"/>
      <c r="G6" s="75"/>
      <c r="H6" s="75"/>
      <c r="I6" s="75"/>
      <c r="J6" s="75"/>
      <c r="K6" s="75"/>
      <c r="L6" s="75"/>
      <c r="M6" s="75"/>
      <c r="N6" s="231" t="str">
        <f>IF(計測データ記入①!N6="","",計測データ記入①!N6)</f>
        <v>SS-2020</v>
      </c>
      <c r="O6" s="232"/>
      <c r="P6" s="232"/>
      <c r="Q6" s="232"/>
      <c r="R6" s="232"/>
      <c r="S6" s="232"/>
      <c r="T6" s="232"/>
      <c r="U6" s="232"/>
      <c r="V6" s="232"/>
      <c r="W6" s="232"/>
      <c r="X6" s="232"/>
      <c r="Y6" s="232"/>
      <c r="Z6" s="232"/>
      <c r="AA6" s="232"/>
      <c r="AB6" s="232"/>
      <c r="AC6" s="232"/>
      <c r="AD6" s="232"/>
      <c r="AE6" s="232"/>
      <c r="AF6" s="232"/>
      <c r="AG6" s="232"/>
      <c r="AH6" s="233"/>
      <c r="AI6" s="42"/>
    </row>
    <row r="7" spans="1:36" ht="20.25" customHeight="1" x14ac:dyDescent="0.15">
      <c r="B7" s="24"/>
      <c r="C7" s="79" t="s">
        <v>74</v>
      </c>
      <c r="D7" s="80"/>
      <c r="E7" s="80"/>
      <c r="F7" s="80"/>
      <c r="G7" s="80"/>
      <c r="H7" s="80"/>
      <c r="I7" s="80"/>
      <c r="J7" s="80"/>
      <c r="K7" s="80"/>
      <c r="L7" s="80"/>
      <c r="M7" s="80"/>
      <c r="N7" s="234" t="str">
        <f>IF(計測データ記入①!N7="","",計測データ記入①!N7)</f>
        <v/>
      </c>
      <c r="O7" s="235"/>
      <c r="P7" s="235"/>
      <c r="Q7" s="235"/>
      <c r="R7" s="235"/>
      <c r="S7" s="235"/>
      <c r="T7" s="235"/>
      <c r="U7" s="235"/>
      <c r="V7" s="235"/>
      <c r="W7" s="235"/>
      <c r="X7" s="235"/>
      <c r="Y7" s="235"/>
      <c r="Z7" s="235"/>
      <c r="AA7" s="235"/>
      <c r="AB7" s="235"/>
      <c r="AC7" s="235"/>
      <c r="AD7" s="235"/>
      <c r="AE7" s="235"/>
      <c r="AF7" s="235"/>
      <c r="AG7" s="235"/>
      <c r="AH7" s="236"/>
      <c r="AI7" s="42"/>
    </row>
    <row r="8" spans="1:36" ht="20.25" customHeight="1" x14ac:dyDescent="0.15">
      <c r="B8" s="24"/>
      <c r="C8" s="79" t="s">
        <v>4</v>
      </c>
      <c r="D8" s="80"/>
      <c r="E8" s="80"/>
      <c r="F8" s="80"/>
      <c r="G8" s="80"/>
      <c r="H8" s="80"/>
      <c r="I8" s="80"/>
      <c r="J8" s="80"/>
      <c r="K8" s="80"/>
      <c r="L8" s="80"/>
      <c r="M8" s="80"/>
      <c r="N8" s="237" t="str">
        <f>IF(計測データ記入①!N8="","",計測データ記入①!N8)</f>
        <v/>
      </c>
      <c r="O8" s="238"/>
      <c r="P8" s="238"/>
      <c r="Q8" s="238"/>
      <c r="R8" s="238"/>
      <c r="S8" s="238"/>
      <c r="T8" s="238"/>
      <c r="U8" s="238"/>
      <c r="V8" s="238"/>
      <c r="W8" s="238"/>
      <c r="X8" s="238"/>
      <c r="Y8" s="238"/>
      <c r="Z8" s="238"/>
      <c r="AA8" s="238"/>
      <c r="AB8" s="238"/>
      <c r="AC8" s="238"/>
      <c r="AD8" s="238"/>
      <c r="AE8" s="238"/>
      <c r="AF8" s="238"/>
      <c r="AG8" s="238"/>
      <c r="AH8" s="239"/>
      <c r="AI8" s="42"/>
    </row>
    <row r="9" spans="1:36" s="34" customFormat="1" ht="20.25" customHeight="1" x14ac:dyDescent="0.15">
      <c r="B9" s="24"/>
      <c r="C9" s="79" t="s">
        <v>1</v>
      </c>
      <c r="D9" s="80"/>
      <c r="E9" s="80"/>
      <c r="F9" s="80"/>
      <c r="G9" s="80"/>
      <c r="H9" s="80"/>
      <c r="I9" s="80"/>
      <c r="J9" s="80"/>
      <c r="K9" s="80"/>
      <c r="L9" s="80"/>
      <c r="M9" s="80"/>
      <c r="N9" s="215"/>
      <c r="O9" s="216"/>
      <c r="P9" s="216"/>
      <c r="Q9" s="216"/>
      <c r="R9" s="216"/>
      <c r="S9" s="216"/>
      <c r="T9" s="216"/>
      <c r="U9" s="216"/>
      <c r="V9" s="216"/>
      <c r="W9" s="216"/>
      <c r="X9" s="216"/>
      <c r="Y9" s="216"/>
      <c r="Z9" s="216"/>
      <c r="AA9" s="216"/>
      <c r="AB9" s="216"/>
      <c r="AC9" s="216"/>
      <c r="AD9" s="216"/>
      <c r="AE9" s="216"/>
      <c r="AF9" s="216"/>
      <c r="AG9" s="216"/>
      <c r="AH9" s="217"/>
      <c r="AI9" s="42"/>
    </row>
    <row r="10" spans="1:36" ht="20.25" customHeight="1" x14ac:dyDescent="0.15">
      <c r="B10" s="24"/>
      <c r="C10" s="79" t="s">
        <v>37</v>
      </c>
      <c r="D10" s="80"/>
      <c r="E10" s="80"/>
      <c r="F10" s="80"/>
      <c r="G10" s="80"/>
      <c r="H10" s="80"/>
      <c r="I10" s="80"/>
      <c r="J10" s="80"/>
      <c r="K10" s="80"/>
      <c r="L10" s="80"/>
      <c r="M10" s="80"/>
      <c r="N10" s="218"/>
      <c r="O10" s="213"/>
      <c r="P10" s="213"/>
      <c r="Q10" s="213"/>
      <c r="R10" s="213"/>
      <c r="S10" s="213"/>
      <c r="T10" s="213"/>
      <c r="U10" s="213"/>
      <c r="V10" s="213"/>
      <c r="W10" s="213"/>
      <c r="X10" s="213"/>
      <c r="Y10" s="213"/>
      <c r="Z10" s="213"/>
      <c r="AA10" s="213"/>
      <c r="AB10" s="213"/>
      <c r="AC10" s="213"/>
      <c r="AD10" s="213"/>
      <c r="AE10" s="213"/>
      <c r="AF10" s="213"/>
      <c r="AG10" s="213"/>
      <c r="AH10" s="214"/>
      <c r="AI10" s="42"/>
    </row>
    <row r="11" spans="1:36" s="34" customFormat="1" ht="20.25" customHeight="1" thickBot="1" x14ac:dyDescent="0.2">
      <c r="B11" s="24"/>
      <c r="C11" s="87" t="s">
        <v>25</v>
      </c>
      <c r="D11" s="88"/>
      <c r="E11" s="88"/>
      <c r="F11" s="88"/>
      <c r="G11" s="88"/>
      <c r="H11" s="88"/>
      <c r="I11" s="88"/>
      <c r="J11" s="88"/>
      <c r="K11" s="88"/>
      <c r="L11" s="88"/>
      <c r="M11" s="88"/>
      <c r="N11" s="228"/>
      <c r="O11" s="229"/>
      <c r="P11" s="229"/>
      <c r="Q11" s="229"/>
      <c r="R11" s="229"/>
      <c r="S11" s="229"/>
      <c r="T11" s="229"/>
      <c r="U11" s="229"/>
      <c r="V11" s="229"/>
      <c r="W11" s="229"/>
      <c r="X11" s="229"/>
      <c r="Y11" s="229"/>
      <c r="Z11" s="229"/>
      <c r="AA11" s="229"/>
      <c r="AB11" s="229"/>
      <c r="AC11" s="229"/>
      <c r="AD11" s="229"/>
      <c r="AE11" s="229"/>
      <c r="AF11" s="229"/>
      <c r="AG11" s="229"/>
      <c r="AH11" s="230"/>
      <c r="AI11" s="42"/>
    </row>
    <row r="12" spans="1:36" ht="12.75" customHeight="1" thickBot="1" x14ac:dyDescent="0.2">
      <c r="B12" s="2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2"/>
    </row>
    <row r="13" spans="1:36" s="34" customFormat="1" ht="12.75" customHeight="1" x14ac:dyDescent="0.15">
      <c r="B13" s="24"/>
      <c r="C13" s="43"/>
      <c r="D13" s="33"/>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0"/>
      <c r="AI13" s="42"/>
    </row>
    <row r="14" spans="1:36" s="34" customFormat="1" ht="20.25" customHeight="1" x14ac:dyDescent="0.15">
      <c r="B14" s="24"/>
      <c r="C14" s="15"/>
      <c r="D14" s="14" t="s">
        <v>49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2"/>
    </row>
    <row r="15" spans="1:36" s="34" customFormat="1" ht="20.25" customHeight="1" x14ac:dyDescent="0.15">
      <c r="B15" s="24"/>
      <c r="C15" s="15"/>
      <c r="D15" s="3" t="s">
        <v>50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2"/>
    </row>
    <row r="16" spans="1:36" s="34" customFormat="1" ht="20.25" customHeight="1" x14ac:dyDescent="0.15">
      <c r="B16" s="24"/>
      <c r="C16" s="15"/>
      <c r="D16" s="92" t="s">
        <v>21</v>
      </c>
      <c r="E16" s="92"/>
      <c r="F16" s="92"/>
      <c r="G16" s="92"/>
      <c r="H16" s="92"/>
      <c r="I16" s="92"/>
      <c r="J16" s="92"/>
      <c r="K16" s="197"/>
      <c r="L16" s="197"/>
      <c r="M16" s="197"/>
      <c r="N16" s="197"/>
      <c r="O16" s="197"/>
      <c r="P16" s="197"/>
      <c r="Q16" s="197"/>
      <c r="R16" s="197"/>
      <c r="S16" s="197"/>
      <c r="T16" s="197"/>
      <c r="U16" s="94" t="s">
        <v>23</v>
      </c>
      <c r="V16" s="94"/>
      <c r="W16" s="94"/>
      <c r="X16" s="197"/>
      <c r="Y16" s="198"/>
      <c r="Z16" s="198"/>
      <c r="AA16" s="198"/>
      <c r="AB16" s="198"/>
      <c r="AC16" s="198"/>
      <c r="AD16" s="198"/>
      <c r="AE16" s="198"/>
      <c r="AF16" s="198"/>
      <c r="AG16" s="198"/>
      <c r="AH16" s="11"/>
      <c r="AI16" s="42"/>
    </row>
    <row r="17" spans="2:36" s="34" customFormat="1" ht="20.25" customHeight="1" x14ac:dyDescent="0.15">
      <c r="B17" s="24"/>
      <c r="C17" s="15"/>
      <c r="D17" s="92" t="s">
        <v>47</v>
      </c>
      <c r="E17" s="92"/>
      <c r="F17" s="92"/>
      <c r="G17" s="92"/>
      <c r="H17" s="92"/>
      <c r="I17" s="92"/>
      <c r="J17" s="92"/>
      <c r="K17" s="218"/>
      <c r="L17" s="213"/>
      <c r="M17" s="213"/>
      <c r="N17" s="213"/>
      <c r="O17" s="213"/>
      <c r="P17" s="213"/>
      <c r="Q17" s="213"/>
      <c r="R17" s="213"/>
      <c r="S17" s="213"/>
      <c r="T17" s="213"/>
      <c r="U17" s="213"/>
      <c r="V17" s="213"/>
      <c r="W17" s="213"/>
      <c r="X17" s="213"/>
      <c r="Y17" s="213"/>
      <c r="Z17" s="213"/>
      <c r="AA17" s="213"/>
      <c r="AB17" s="213"/>
      <c r="AC17" s="213"/>
      <c r="AD17" s="213"/>
      <c r="AE17" s="213"/>
      <c r="AF17" s="213"/>
      <c r="AG17" s="222"/>
      <c r="AH17" s="11"/>
      <c r="AI17" s="42"/>
    </row>
    <row r="18" spans="2:36" ht="20.25" customHeight="1" x14ac:dyDescent="0.15">
      <c r="B18" s="24"/>
      <c r="C18" s="15"/>
      <c r="D18" s="92" t="s">
        <v>5</v>
      </c>
      <c r="E18" s="92"/>
      <c r="F18" s="92"/>
      <c r="G18" s="92"/>
      <c r="H18" s="92"/>
      <c r="I18" s="92"/>
      <c r="J18" s="92"/>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11"/>
      <c r="AI18" s="42"/>
      <c r="AJ18" s="34"/>
    </row>
    <row r="19" spans="2:36" ht="20.25" customHeight="1" x14ac:dyDescent="0.15">
      <c r="B19" s="24"/>
      <c r="C19" s="15"/>
      <c r="D19" s="92" t="s">
        <v>6</v>
      </c>
      <c r="E19" s="92"/>
      <c r="F19" s="92"/>
      <c r="G19" s="92"/>
      <c r="H19" s="92"/>
      <c r="I19" s="92"/>
      <c r="J19" s="92"/>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11"/>
      <c r="AI19" s="42"/>
      <c r="AJ19" s="34"/>
    </row>
    <row r="20" spans="2:36" ht="9" customHeight="1" x14ac:dyDescent="0.15">
      <c r="B20" s="24"/>
      <c r="C20" s="1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2"/>
      <c r="AJ20" s="34"/>
    </row>
    <row r="21" spans="2:36" s="34" customFormat="1" ht="20.25" customHeight="1" x14ac:dyDescent="0.15">
      <c r="B21" s="24"/>
      <c r="C21" s="15"/>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2"/>
    </row>
    <row r="22" spans="2:36" s="34" customFormat="1" ht="20.25" customHeight="1" x14ac:dyDescent="0.15">
      <c r="B22" s="24"/>
      <c r="C22" s="15"/>
      <c r="D22" s="92" t="s">
        <v>5</v>
      </c>
      <c r="E22" s="92"/>
      <c r="F22" s="92"/>
      <c r="G22" s="92"/>
      <c r="H22" s="92"/>
      <c r="I22" s="92"/>
      <c r="J22" s="92"/>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11"/>
      <c r="AI22" s="42"/>
    </row>
    <row r="23" spans="2:36" ht="20.25" customHeight="1" x14ac:dyDescent="0.15">
      <c r="B23" s="24"/>
      <c r="C23" s="15"/>
      <c r="D23" s="92" t="s">
        <v>6</v>
      </c>
      <c r="E23" s="92"/>
      <c r="F23" s="92"/>
      <c r="G23" s="92"/>
      <c r="H23" s="92"/>
      <c r="I23" s="92"/>
      <c r="J23" s="92"/>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11"/>
      <c r="AI23" s="42"/>
      <c r="AJ23" s="34"/>
    </row>
    <row r="24" spans="2:36" ht="7.5" customHeight="1" x14ac:dyDescent="0.15">
      <c r="B24" s="24"/>
      <c r="C24" s="1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1"/>
      <c r="AI24" s="42"/>
      <c r="AJ24" s="34"/>
    </row>
    <row r="25" spans="2:36" ht="20.25" customHeight="1" x14ac:dyDescent="0.15">
      <c r="B25" s="24"/>
      <c r="C25" s="15"/>
      <c r="D25" s="3" t="s">
        <v>70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2"/>
      <c r="AJ25" s="34"/>
    </row>
    <row r="26" spans="2:36" ht="20.25" customHeight="1" x14ac:dyDescent="0.15">
      <c r="B26" s="24"/>
      <c r="C26" s="15"/>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1"/>
      <c r="AH26" s="11"/>
      <c r="AI26" s="42"/>
      <c r="AJ26" s="34"/>
    </row>
    <row r="27" spans="2:36" ht="20.25" customHeight="1" x14ac:dyDescent="0.15">
      <c r="B27" s="24"/>
      <c r="C27" s="15"/>
      <c r="D27" s="202"/>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4"/>
      <c r="AH27" s="11"/>
      <c r="AI27" s="42"/>
      <c r="AJ27" s="34"/>
    </row>
    <row r="28" spans="2:36" ht="20.25" customHeight="1" x14ac:dyDescent="0.15">
      <c r="B28" s="24"/>
      <c r="C28" s="15"/>
      <c r="D28" s="205"/>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11"/>
      <c r="AI28" s="42"/>
      <c r="AJ28" s="34"/>
    </row>
    <row r="29" spans="2:36" ht="9" customHeight="1" x14ac:dyDescent="0.15">
      <c r="B29" s="24"/>
      <c r="C29" s="44"/>
      <c r="D29" s="38"/>
      <c r="E29" s="38"/>
      <c r="F29" s="38"/>
      <c r="G29" s="38"/>
      <c r="H29" s="38"/>
      <c r="I29" s="38"/>
      <c r="J29" s="38"/>
      <c r="K29" s="39"/>
      <c r="L29" s="39"/>
      <c r="M29" s="39"/>
      <c r="N29" s="39"/>
      <c r="O29" s="39"/>
      <c r="P29" s="39"/>
      <c r="Q29" s="39"/>
      <c r="R29" s="39"/>
      <c r="S29" s="39"/>
      <c r="T29" s="39"/>
      <c r="U29" s="39"/>
      <c r="V29" s="39"/>
      <c r="W29" s="39"/>
      <c r="X29" s="39"/>
      <c r="Y29" s="39"/>
      <c r="Z29" s="39"/>
      <c r="AA29" s="39"/>
      <c r="AB29" s="39"/>
      <c r="AC29" s="39"/>
      <c r="AD29" s="39"/>
      <c r="AE29" s="39"/>
      <c r="AF29" s="39"/>
      <c r="AG29" s="39"/>
      <c r="AH29" s="40"/>
      <c r="AI29" s="42"/>
      <c r="AJ29" s="34"/>
    </row>
    <row r="30" spans="2:36" s="34" customFormat="1" ht="20.25" customHeight="1" x14ac:dyDescent="0.15">
      <c r="B30" s="24"/>
      <c r="C30" s="15"/>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1"/>
      <c r="AI30" s="42"/>
    </row>
    <row r="31" spans="2:36" ht="20.25" customHeight="1" x14ac:dyDescent="0.15">
      <c r="B31" s="24"/>
      <c r="C31" s="15"/>
      <c r="D31" s="97" t="s">
        <v>13</v>
      </c>
      <c r="E31" s="98"/>
      <c r="F31" s="98"/>
      <c r="G31" s="98"/>
      <c r="H31" s="98"/>
      <c r="I31" s="99"/>
      <c r="J31" s="3"/>
      <c r="K31" s="106" t="s">
        <v>14</v>
      </c>
      <c r="L31" s="106"/>
      <c r="M31" s="106"/>
      <c r="N31" s="106"/>
      <c r="O31" s="106"/>
      <c r="P31" s="106"/>
      <c r="Q31" s="106"/>
      <c r="R31" s="106"/>
      <c r="S31" s="3"/>
      <c r="T31" s="107" t="s">
        <v>2</v>
      </c>
      <c r="U31" s="108"/>
      <c r="V31" s="108"/>
      <c r="W31" s="108"/>
      <c r="X31" s="108"/>
      <c r="Y31" s="108"/>
      <c r="Z31" s="108"/>
      <c r="AA31" s="108"/>
      <c r="AB31" s="108"/>
      <c r="AC31" s="108"/>
      <c r="AD31" s="108"/>
      <c r="AE31" s="108"/>
      <c r="AF31" s="108"/>
      <c r="AG31" s="109"/>
      <c r="AH31" s="11"/>
      <c r="AI31" s="42"/>
    </row>
    <row r="32" spans="2:36" ht="20.25" customHeight="1" x14ac:dyDescent="0.15">
      <c r="B32" s="24"/>
      <c r="C32" s="15"/>
      <c r="D32" s="100"/>
      <c r="E32" s="101"/>
      <c r="F32" s="101"/>
      <c r="G32" s="101"/>
      <c r="H32" s="101"/>
      <c r="I32" s="102"/>
      <c r="J32" s="3"/>
      <c r="K32" s="106" t="s">
        <v>19</v>
      </c>
      <c r="L32" s="106"/>
      <c r="M32" s="106"/>
      <c r="N32" s="106"/>
      <c r="O32" s="106"/>
      <c r="P32" s="106"/>
      <c r="Q32" s="106"/>
      <c r="R32" s="106"/>
      <c r="S32" s="3"/>
      <c r="T32" s="107" t="s">
        <v>19</v>
      </c>
      <c r="U32" s="108"/>
      <c r="V32" s="108"/>
      <c r="W32" s="108"/>
      <c r="X32" s="108"/>
      <c r="Y32" s="108"/>
      <c r="Z32" s="109"/>
      <c r="AA32" s="107" t="s">
        <v>16</v>
      </c>
      <c r="AB32" s="108"/>
      <c r="AC32" s="108"/>
      <c r="AD32" s="108"/>
      <c r="AE32" s="108"/>
      <c r="AF32" s="108"/>
      <c r="AG32" s="109"/>
      <c r="AH32" s="11"/>
      <c r="AI32" s="42"/>
    </row>
    <row r="33" spans="2:36" ht="20.25" customHeight="1" x14ac:dyDescent="0.15">
      <c r="B33" s="24"/>
      <c r="C33" s="15"/>
      <c r="D33" s="103"/>
      <c r="E33" s="104"/>
      <c r="F33" s="104"/>
      <c r="G33" s="104"/>
      <c r="H33" s="104"/>
      <c r="I33" s="105"/>
      <c r="J33" s="3"/>
      <c r="K33" s="223"/>
      <c r="L33" s="224"/>
      <c r="M33" s="224"/>
      <c r="N33" s="224"/>
      <c r="O33" s="224"/>
      <c r="P33" s="224"/>
      <c r="Q33" s="112" t="s">
        <v>7</v>
      </c>
      <c r="R33" s="113"/>
      <c r="S33" s="3"/>
      <c r="T33" s="223"/>
      <c r="U33" s="224"/>
      <c r="V33" s="224"/>
      <c r="W33" s="224"/>
      <c r="X33" s="224"/>
      <c r="Y33" s="112" t="s">
        <v>7</v>
      </c>
      <c r="Z33" s="114"/>
      <c r="AA33" s="223"/>
      <c r="AB33" s="224"/>
      <c r="AC33" s="224"/>
      <c r="AD33" s="224"/>
      <c r="AE33" s="224"/>
      <c r="AF33" s="112" t="s">
        <v>7</v>
      </c>
      <c r="AG33" s="113"/>
      <c r="AH33" s="11"/>
      <c r="AI33" s="42"/>
    </row>
    <row r="34" spans="2:36" ht="9.75" customHeight="1" x14ac:dyDescent="0.15">
      <c r="B34" s="24"/>
      <c r="C34" s="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1"/>
      <c r="AI34" s="42"/>
    </row>
    <row r="35" spans="2:36" ht="20.25" customHeight="1" thickBot="1" x14ac:dyDescent="0.2">
      <c r="B35" s="24"/>
      <c r="C35" s="15"/>
      <c r="D35" s="8" t="s">
        <v>20</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2"/>
    </row>
    <row r="36" spans="2:36" ht="20.25" customHeight="1" x14ac:dyDescent="0.15">
      <c r="B36" s="24"/>
      <c r="C36" s="15"/>
      <c r="D36" s="126" t="s">
        <v>15</v>
      </c>
      <c r="E36" s="127"/>
      <c r="F36" s="127"/>
      <c r="G36" s="127"/>
      <c r="H36" s="127"/>
      <c r="I36" s="128"/>
      <c r="J36" s="3"/>
      <c r="K36" s="106" t="s">
        <v>19</v>
      </c>
      <c r="L36" s="106"/>
      <c r="M36" s="106"/>
      <c r="N36" s="106"/>
      <c r="O36" s="106"/>
      <c r="P36" s="106"/>
      <c r="Q36" s="106"/>
      <c r="R36" s="106"/>
      <c r="S36" s="3"/>
      <c r="T36" s="132" t="s">
        <v>16</v>
      </c>
      <c r="U36" s="133"/>
      <c r="V36" s="133"/>
      <c r="W36" s="133"/>
      <c r="X36" s="133"/>
      <c r="Y36" s="133"/>
      <c r="Z36" s="133"/>
      <c r="AA36" s="134"/>
      <c r="AB36" s="3"/>
      <c r="AC36" s="3"/>
      <c r="AD36" s="3"/>
      <c r="AE36" s="3"/>
      <c r="AF36" s="3"/>
      <c r="AG36" s="3"/>
      <c r="AH36" s="11"/>
      <c r="AI36" s="42"/>
    </row>
    <row r="37" spans="2:36" ht="20.25" customHeight="1" thickBot="1" x14ac:dyDescent="0.2">
      <c r="B37" s="24"/>
      <c r="C37" s="15"/>
      <c r="D37" s="129"/>
      <c r="E37" s="130"/>
      <c r="F37" s="130"/>
      <c r="G37" s="130"/>
      <c r="H37" s="130"/>
      <c r="I37" s="131"/>
      <c r="J37" s="3"/>
      <c r="K37" s="225"/>
      <c r="L37" s="226"/>
      <c r="M37" s="226"/>
      <c r="N37" s="226"/>
      <c r="O37" s="226"/>
      <c r="P37" s="226"/>
      <c r="Q37" s="112" t="s">
        <v>30</v>
      </c>
      <c r="R37" s="113"/>
      <c r="S37" s="3"/>
      <c r="T37" s="137" t="str">
        <f>IF(OR(K33="",AA33=""),"",ROUNDDOWN((K33-AA33)*100/K33,3))</f>
        <v/>
      </c>
      <c r="U37" s="138"/>
      <c r="V37" s="138"/>
      <c r="W37" s="138"/>
      <c r="X37" s="138"/>
      <c r="Y37" s="138"/>
      <c r="Z37" s="139" t="s">
        <v>30</v>
      </c>
      <c r="AA37" s="140"/>
      <c r="AB37" s="3"/>
      <c r="AC37" s="3"/>
      <c r="AD37" s="3"/>
      <c r="AE37" s="3"/>
      <c r="AF37" s="3"/>
      <c r="AG37" s="3"/>
      <c r="AH37" s="11"/>
      <c r="AI37" s="42"/>
    </row>
    <row r="38" spans="2:36" ht="9.75" customHeight="1" thickBot="1" x14ac:dyDescent="0.2">
      <c r="B38" s="24"/>
      <c r="C38" s="16"/>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42"/>
    </row>
    <row r="39" spans="2:36" ht="12.75" customHeight="1" thickBot="1" x14ac:dyDescent="0.2">
      <c r="B39" s="24"/>
      <c r="C39" s="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2"/>
      <c r="AJ39" s="34"/>
    </row>
    <row r="40" spans="2:36" ht="9" customHeight="1" x14ac:dyDescent="0.15">
      <c r="B40" s="24"/>
      <c r="C40" s="43"/>
      <c r="D40" s="33"/>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c r="AI40" s="42"/>
    </row>
    <row r="41" spans="2:36" ht="20.25" customHeight="1" x14ac:dyDescent="0.15">
      <c r="B41" s="24"/>
      <c r="C41" s="15"/>
      <c r="D41" s="14" t="s">
        <v>77</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1"/>
      <c r="AI41" s="42"/>
    </row>
    <row r="42" spans="2:36" ht="20.25" customHeight="1" x14ac:dyDescent="0.15">
      <c r="B42" s="24"/>
      <c r="C42" s="15"/>
      <c r="D42" s="3" t="s">
        <v>22</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11"/>
      <c r="AI42" s="42"/>
    </row>
    <row r="43" spans="2:36" ht="20.25" customHeight="1" x14ac:dyDescent="0.15">
      <c r="B43" s="24"/>
      <c r="C43" s="15"/>
      <c r="D43" s="92" t="s">
        <v>21</v>
      </c>
      <c r="E43" s="92"/>
      <c r="F43" s="92"/>
      <c r="G43" s="92"/>
      <c r="H43" s="92"/>
      <c r="I43" s="92"/>
      <c r="J43" s="92"/>
      <c r="K43" s="197"/>
      <c r="L43" s="197"/>
      <c r="M43" s="197"/>
      <c r="N43" s="197"/>
      <c r="O43" s="197"/>
      <c r="P43" s="53" t="s">
        <v>23</v>
      </c>
      <c r="Q43" s="197"/>
      <c r="R43" s="197"/>
      <c r="S43" s="197"/>
      <c r="T43" s="197"/>
      <c r="U43" s="197"/>
      <c r="V43" s="141" t="s">
        <v>41</v>
      </c>
      <c r="W43" s="142"/>
      <c r="X43" s="143" t="str">
        <f>IF(OR(K43="",Q43=""),"",Q43-K43+1)</f>
        <v/>
      </c>
      <c r="Y43" s="144"/>
      <c r="Z43" s="124" t="s">
        <v>40</v>
      </c>
      <c r="AA43" s="124"/>
      <c r="AB43" s="125"/>
      <c r="AC43" s="3"/>
      <c r="AD43" s="3"/>
      <c r="AE43" s="3"/>
      <c r="AF43" s="3"/>
      <c r="AG43" s="3"/>
      <c r="AH43" s="11"/>
      <c r="AI43" s="42"/>
    </row>
    <row r="44" spans="2:36" ht="20.25" customHeight="1" x14ac:dyDescent="0.15">
      <c r="B44" s="24"/>
      <c r="C44" s="15"/>
      <c r="D44" s="92" t="s">
        <v>24</v>
      </c>
      <c r="E44" s="92"/>
      <c r="F44" s="92"/>
      <c r="G44" s="92"/>
      <c r="H44" s="92"/>
      <c r="I44" s="92"/>
      <c r="J44" s="92"/>
      <c r="K44" s="210"/>
      <c r="L44" s="211"/>
      <c r="M44" s="211"/>
      <c r="N44" s="67" t="s">
        <v>8</v>
      </c>
      <c r="O44" s="3"/>
      <c r="P44" s="3"/>
      <c r="Q44" s="3"/>
      <c r="R44" s="3"/>
      <c r="S44" s="3"/>
      <c r="T44" s="3"/>
      <c r="U44" s="3"/>
      <c r="V44" s="3"/>
      <c r="W44" s="3"/>
      <c r="X44" s="3"/>
      <c r="Y44" s="3"/>
      <c r="Z44" s="3"/>
      <c r="AA44" s="3"/>
      <c r="AB44" s="3"/>
      <c r="AC44" s="3"/>
      <c r="AD44" s="3"/>
      <c r="AE44" s="3"/>
      <c r="AF44" s="3"/>
      <c r="AG44" s="3"/>
      <c r="AH44" s="11"/>
      <c r="AI44" s="42"/>
    </row>
    <row r="45" spans="2:36" ht="8.25" customHeight="1" x14ac:dyDescent="0.15">
      <c r="B45" s="24"/>
      <c r="C45" s="1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11"/>
      <c r="AI45" s="42"/>
    </row>
    <row r="46" spans="2:36" ht="20.25" customHeight="1" thickBot="1" x14ac:dyDescent="0.2">
      <c r="B46" s="24"/>
      <c r="C46" s="15"/>
      <c r="D46" s="8" t="s">
        <v>78</v>
      </c>
      <c r="E46" s="3"/>
      <c r="F46" s="3"/>
      <c r="G46" s="3"/>
      <c r="H46" s="3"/>
      <c r="I46" s="3"/>
      <c r="J46" s="3"/>
      <c r="K46" s="3"/>
      <c r="L46" s="3"/>
      <c r="M46" s="3"/>
      <c r="N46" s="3"/>
      <c r="O46" s="3"/>
      <c r="P46" s="3"/>
      <c r="Q46" s="3"/>
      <c r="R46" s="3"/>
      <c r="S46" s="3"/>
      <c r="T46" s="7"/>
      <c r="U46" s="17"/>
      <c r="V46" s="17"/>
      <c r="W46" s="17"/>
      <c r="X46" s="17"/>
      <c r="Y46" s="17"/>
      <c r="Z46" s="7"/>
      <c r="AA46" s="7"/>
      <c r="AB46" s="3"/>
      <c r="AC46" s="3"/>
      <c r="AD46" s="3"/>
      <c r="AE46" s="3"/>
      <c r="AF46" s="3"/>
      <c r="AG46" s="3"/>
      <c r="AH46" s="11"/>
      <c r="AI46" s="42"/>
    </row>
    <row r="47" spans="2:36" ht="29.25" customHeight="1" thickBot="1" x14ac:dyDescent="0.2">
      <c r="B47" s="24"/>
      <c r="C47" s="15"/>
      <c r="D47" s="147" t="s">
        <v>79</v>
      </c>
      <c r="E47" s="148"/>
      <c r="F47" s="148"/>
      <c r="G47" s="148"/>
      <c r="H47" s="148"/>
      <c r="I47" s="148"/>
      <c r="J47" s="148"/>
      <c r="K47" s="208"/>
      <c r="L47" s="209"/>
      <c r="M47" s="209"/>
      <c r="N47" s="209"/>
      <c r="O47" s="209"/>
      <c r="P47" s="209"/>
      <c r="Q47" s="151" t="s">
        <v>3</v>
      </c>
      <c r="R47" s="152"/>
      <c r="S47" s="3"/>
      <c r="T47" s="7"/>
      <c r="U47" s="17"/>
      <c r="V47" s="17"/>
      <c r="W47" s="17"/>
      <c r="X47" s="17"/>
      <c r="Y47" s="17"/>
      <c r="Z47" s="7"/>
      <c r="AA47" s="7"/>
      <c r="AB47" s="3"/>
      <c r="AC47" s="3"/>
      <c r="AD47" s="3"/>
      <c r="AE47" s="3"/>
      <c r="AF47" s="3"/>
      <c r="AG47" s="3"/>
      <c r="AH47" s="11"/>
      <c r="AI47" s="42"/>
    </row>
    <row r="48" spans="2:36" ht="12.75" customHeight="1" thickBot="1" x14ac:dyDescent="0.2">
      <c r="B48" s="24"/>
      <c r="C48" s="16"/>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42"/>
    </row>
    <row r="49" spans="2:35" ht="12.75" customHeight="1" thickBot="1" x14ac:dyDescent="0.2">
      <c r="B49" s="25"/>
      <c r="C49" s="26"/>
      <c r="D49" s="26"/>
      <c r="E49" s="27"/>
      <c r="F49" s="28"/>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9"/>
    </row>
    <row r="50" spans="2:35" ht="8.25" customHeight="1" thickTop="1" x14ac:dyDescent="0.15"/>
    <row r="51" spans="2:35" ht="20.25" customHeight="1" x14ac:dyDescent="0.15">
      <c r="B51" s="6"/>
      <c r="C51" s="6"/>
    </row>
  </sheetData>
  <sheetProtection algorithmName="SHA-512" hashValue="vwem7yrne1nzn0GOLX6Mb/jzF3iSq4r3J4v312pek73JTImjjjLfS7ojFT6YKOy9YIXC5gz9bavDsZnLBi6+eA==" saltValue="rYpAPV8KOpi3g27+R753Uw==" spinCount="100000" sheet="1" objects="1" scenarios="1" selectLockedCells="1"/>
  <mergeCells count="61">
    <mergeCell ref="D44:J44"/>
    <mergeCell ref="K44:M44"/>
    <mergeCell ref="D47:J47"/>
    <mergeCell ref="K47:P47"/>
    <mergeCell ref="Q47:R47"/>
    <mergeCell ref="Z43:AB43"/>
    <mergeCell ref="D36:I37"/>
    <mergeCell ref="K36:R36"/>
    <mergeCell ref="T36:AA36"/>
    <mergeCell ref="K37:P37"/>
    <mergeCell ref="Q37:R37"/>
    <mergeCell ref="T37:Y37"/>
    <mergeCell ref="Z37:AA37"/>
    <mergeCell ref="D43:J43"/>
    <mergeCell ref="K43:O43"/>
    <mergeCell ref="Q43:U43"/>
    <mergeCell ref="V43:W43"/>
    <mergeCell ref="X43:Y43"/>
    <mergeCell ref="D22:J22"/>
    <mergeCell ref="K22:AG22"/>
    <mergeCell ref="D23:J23"/>
    <mergeCell ref="K23:AG23"/>
    <mergeCell ref="D26:AG28"/>
    <mergeCell ref="D31:I33"/>
    <mergeCell ref="K31:R31"/>
    <mergeCell ref="T31:AG31"/>
    <mergeCell ref="K32:R32"/>
    <mergeCell ref="T32:Z32"/>
    <mergeCell ref="AA32:AG32"/>
    <mergeCell ref="K33:P33"/>
    <mergeCell ref="Q33:R33"/>
    <mergeCell ref="T33:X33"/>
    <mergeCell ref="Y33:Z33"/>
    <mergeCell ref="AA33:AE33"/>
    <mergeCell ref="AF33:AG33"/>
    <mergeCell ref="D17:J17"/>
    <mergeCell ref="K17:AG17"/>
    <mergeCell ref="D18:J18"/>
    <mergeCell ref="K18:AG18"/>
    <mergeCell ref="D19:J19"/>
    <mergeCell ref="K19:AG19"/>
    <mergeCell ref="C10:M10"/>
    <mergeCell ref="N10:AH10"/>
    <mergeCell ref="C11:M11"/>
    <mergeCell ref="N11:AH11"/>
    <mergeCell ref="D16:J16"/>
    <mergeCell ref="K16:T16"/>
    <mergeCell ref="U16:W16"/>
    <mergeCell ref="X16:AG16"/>
    <mergeCell ref="C7:M7"/>
    <mergeCell ref="N7:AH7"/>
    <mergeCell ref="C8:M8"/>
    <mergeCell ref="N8:AH8"/>
    <mergeCell ref="C9:M9"/>
    <mergeCell ref="N9:AH9"/>
    <mergeCell ref="E2:AG2"/>
    <mergeCell ref="E3:AG3"/>
    <mergeCell ref="F4:AE4"/>
    <mergeCell ref="AG4:AH4"/>
    <mergeCell ref="C6:M6"/>
    <mergeCell ref="N6:AH6"/>
  </mergeCells>
  <phoneticPr fontId="1"/>
  <dataValidations count="4">
    <dataValidation type="date" operator="greaterThan" allowBlank="1" showInputMessage="1" showErrorMessage="1" error="日付を入力してください。" sqref="K43:O43 Q43:U43" xr:uid="{139F68F8-26FE-4DC9-97B1-CE6C5F06F609}">
      <formula1>44032</formula1>
    </dataValidation>
    <dataValidation type="custom" imeMode="off" allowBlank="1" showInputMessage="1" showErrorMessage="1" error="小数第三位までの数値を入力してください。" sqref="K47:P47 K37:P37" xr:uid="{C1F2C426-F6C7-44D8-AF5A-B6EA24D0BAFB}">
      <formula1>K37*1000=INT(K37*1000)</formula1>
    </dataValidation>
    <dataValidation type="decimal" imeMode="off" operator="greaterThan" allowBlank="1" showInputMessage="1" showErrorMessage="1" error="数値を入力してください。" sqref="K44:M44 K33:P33 T33:X33 AA33:AE33" xr:uid="{30F25770-D19F-49FF-A040-231C43AA0EDB}">
      <formula1>0</formula1>
    </dataValidation>
    <dataValidation type="date" operator="greaterThan" allowBlank="1" showInputMessage="1" showErrorMessage="1" error="年月日を入力してください。" sqref="K16:T16 X16:AG16" xr:uid="{CB2F0628-F27A-41BC-8DC2-8C3BA69241CB}">
      <formula1>44032</formula1>
    </dataValidation>
  </dataValidations>
  <printOptions horizontalCentered="1"/>
  <pageMargins left="0.59055118110236227" right="0" top="0.39370078740157483"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8C070A-2371-45B3-9B6F-BAA183D5A005}">
          <x14:formula1>
            <xm:f>OFFSET(プルダウンリスト!$A$1,MATCH($N$8,プルダウンリスト!$A$2:$A$5,0),1,1,5)</xm:f>
          </x14:formula1>
          <xm:sqref>N9:AH9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6BCE-DC4D-4719-BDA8-9E72C6B5BF3B}">
  <sheetPr>
    <tabColor theme="3" tint="0.79998168889431442"/>
    <pageSetUpPr fitToPage="1"/>
  </sheetPr>
  <dimension ref="B1:AH40"/>
  <sheetViews>
    <sheetView showGridLines="0" view="pageBreakPreview" zoomScaleNormal="100" zoomScaleSheetLayoutView="100" zoomScalePageLayoutView="85" workbookViewId="0">
      <selection activeCell="T15" sqref="T15:V15"/>
    </sheetView>
  </sheetViews>
  <sheetFormatPr defaultColWidth="2.875" defaultRowHeight="20.25" customHeight="1" x14ac:dyDescent="0.15"/>
  <cols>
    <col min="1" max="1" width="1.5" style="1" customWidth="1"/>
    <col min="2" max="3" width="1.875" style="1" customWidth="1"/>
    <col min="4" max="6" width="3.125" style="1" customWidth="1"/>
    <col min="7" max="7" width="3.5" style="1" customWidth="1"/>
    <col min="8" max="12" width="3.125" style="1" customWidth="1"/>
    <col min="13" max="13" width="3.625" style="1" customWidth="1"/>
    <col min="14" max="26" width="3.125" style="1" customWidth="1"/>
    <col min="27" max="27" width="3.625" style="1" customWidth="1"/>
    <col min="28" max="29" width="3.125" style="1" customWidth="1"/>
    <col min="30" max="30" width="3.5" style="1" customWidth="1"/>
    <col min="31" max="32" width="3.125" style="1" customWidth="1"/>
    <col min="33" max="33" width="1.75" style="1" customWidth="1"/>
    <col min="34" max="34" width="2" style="1" customWidth="1"/>
    <col min="35" max="16384" width="2.875" style="1"/>
  </cols>
  <sheetData>
    <row r="1" spans="2:34" ht="9" customHeight="1" thickBot="1" x14ac:dyDescent="0.2"/>
    <row r="2" spans="2:34" s="2" customFormat="1" ht="24.75" customHeight="1" thickTop="1" x14ac:dyDescent="0.15">
      <c r="B2" s="18"/>
      <c r="C2" s="19"/>
      <c r="D2" s="20"/>
      <c r="E2" s="68" t="s">
        <v>9</v>
      </c>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21"/>
    </row>
    <row r="3" spans="2:34" s="2" customFormat="1" ht="24.75" customHeight="1" x14ac:dyDescent="0.15">
      <c r="B3" s="22"/>
      <c r="C3" s="8"/>
      <c r="D3" s="4"/>
      <c r="E3" s="69" t="s">
        <v>39</v>
      </c>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23"/>
    </row>
    <row r="4" spans="2:34" ht="33" customHeight="1" x14ac:dyDescent="0.15">
      <c r="B4" s="154" t="s">
        <v>42</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155"/>
    </row>
    <row r="5" spans="2:34" ht="26.25" customHeight="1" x14ac:dyDescent="0.15">
      <c r="B5" s="24"/>
      <c r="C5" s="80" t="s">
        <v>88</v>
      </c>
      <c r="D5" s="80"/>
      <c r="E5" s="80"/>
      <c r="F5" s="80"/>
      <c r="G5" s="80"/>
      <c r="H5" s="80"/>
      <c r="I5" s="80"/>
      <c r="J5" s="80"/>
      <c r="K5" s="80"/>
      <c r="L5" s="153" t="str">
        <f>IF(計測データ記入①!N6="","",計測データ記入①!N6)</f>
        <v>SS-2020</v>
      </c>
      <c r="M5" s="153"/>
      <c r="N5" s="153"/>
      <c r="O5" s="153"/>
      <c r="P5" s="153"/>
      <c r="Q5" s="153"/>
      <c r="R5" s="153"/>
      <c r="S5" s="153"/>
      <c r="T5" s="153"/>
      <c r="U5" s="153"/>
      <c r="V5" s="153"/>
      <c r="W5" s="153"/>
      <c r="X5" s="153"/>
      <c r="Y5" s="153"/>
      <c r="Z5" s="153"/>
      <c r="AA5" s="153"/>
      <c r="AB5" s="153"/>
      <c r="AC5" s="153"/>
      <c r="AD5" s="153"/>
      <c r="AE5" s="153"/>
      <c r="AF5" s="153"/>
      <c r="AG5" s="42"/>
    </row>
    <row r="6" spans="2:34" ht="26.25" customHeight="1" x14ac:dyDescent="0.15">
      <c r="B6" s="24"/>
      <c r="C6" s="80" t="s">
        <v>73</v>
      </c>
      <c r="D6" s="80"/>
      <c r="E6" s="80"/>
      <c r="F6" s="80"/>
      <c r="G6" s="80"/>
      <c r="H6" s="80"/>
      <c r="I6" s="80"/>
      <c r="J6" s="80"/>
      <c r="K6" s="80"/>
      <c r="L6" s="258" t="str">
        <f>IF(計測データ記入①!N7="","",計測データ記入①!N7)</f>
        <v/>
      </c>
      <c r="M6" s="258"/>
      <c r="N6" s="258"/>
      <c r="O6" s="258"/>
      <c r="P6" s="258"/>
      <c r="Q6" s="258"/>
      <c r="R6" s="258"/>
      <c r="S6" s="258"/>
      <c r="T6" s="258"/>
      <c r="U6" s="258"/>
      <c r="V6" s="258"/>
      <c r="W6" s="258"/>
      <c r="X6" s="258"/>
      <c r="Y6" s="258"/>
      <c r="Z6" s="258"/>
      <c r="AA6" s="258"/>
      <c r="AB6" s="258"/>
      <c r="AC6" s="258"/>
      <c r="AD6" s="258"/>
      <c r="AE6" s="258"/>
      <c r="AF6" s="258"/>
      <c r="AG6" s="42"/>
    </row>
    <row r="7" spans="2:34" ht="11.25" customHeight="1" thickBot="1" x14ac:dyDescent="0.2">
      <c r="B7" s="2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42"/>
    </row>
    <row r="8" spans="2:34" s="34" customFormat="1" ht="8.25" customHeight="1" x14ac:dyDescent="0.15">
      <c r="B8" s="41"/>
      <c r="C8" s="43"/>
      <c r="D8" s="33"/>
      <c r="E8" s="9"/>
      <c r="F8" s="9"/>
      <c r="G8" s="9"/>
      <c r="H8" s="9"/>
      <c r="I8" s="9"/>
      <c r="J8" s="9"/>
      <c r="K8" s="9"/>
      <c r="L8" s="9"/>
      <c r="M8" s="9"/>
      <c r="N8" s="9"/>
      <c r="O8" s="9"/>
      <c r="P8" s="9"/>
      <c r="Q8" s="9"/>
      <c r="R8" s="9"/>
      <c r="S8" s="9"/>
      <c r="T8" s="9"/>
      <c r="U8" s="9"/>
      <c r="V8" s="9"/>
      <c r="W8" s="9"/>
      <c r="X8" s="9"/>
      <c r="Y8" s="9"/>
      <c r="Z8" s="9"/>
      <c r="AA8" s="9"/>
      <c r="AB8" s="9"/>
      <c r="AC8" s="9"/>
      <c r="AD8" s="9"/>
      <c r="AE8" s="9"/>
      <c r="AF8" s="10"/>
      <c r="AG8" s="42"/>
      <c r="AH8" s="1"/>
    </row>
    <row r="9" spans="2:34" s="34" customFormat="1" ht="20.25" customHeight="1" x14ac:dyDescent="0.15">
      <c r="B9" s="41"/>
      <c r="C9" s="15"/>
      <c r="D9" s="32" t="s">
        <v>35</v>
      </c>
      <c r="E9" s="3"/>
      <c r="F9" s="3"/>
      <c r="G9" s="3"/>
      <c r="H9" s="3"/>
      <c r="I9" s="3"/>
      <c r="J9" s="3"/>
      <c r="K9" s="3"/>
      <c r="L9" s="3"/>
      <c r="M9" s="3"/>
      <c r="N9" s="3"/>
      <c r="O9" s="3"/>
      <c r="P9" s="3"/>
      <c r="Q9" s="3"/>
      <c r="R9" s="3"/>
      <c r="S9" s="3"/>
      <c r="T9" s="3"/>
      <c r="U9" s="3"/>
      <c r="V9" s="3"/>
      <c r="W9" s="3"/>
      <c r="X9" s="3"/>
      <c r="Y9" s="3"/>
      <c r="Z9" s="3"/>
      <c r="AA9" s="3"/>
      <c r="AB9" s="3"/>
      <c r="AC9" s="3"/>
      <c r="AD9" s="3"/>
      <c r="AE9" s="3"/>
      <c r="AF9" s="11"/>
      <c r="AG9" s="42"/>
      <c r="AH9" s="1"/>
    </row>
    <row r="10" spans="2:34" s="34" customFormat="1" ht="9" customHeight="1" x14ac:dyDescent="0.15">
      <c r="B10" s="41"/>
      <c r="C10" s="15"/>
      <c r="D10" s="3"/>
      <c r="E10" s="3"/>
      <c r="F10" s="3"/>
      <c r="G10" s="3"/>
      <c r="H10" s="3"/>
      <c r="I10" s="3"/>
      <c r="J10" s="3"/>
      <c r="K10" s="3"/>
      <c r="L10" s="3"/>
      <c r="M10" s="3"/>
      <c r="N10" s="3"/>
      <c r="O10" s="3"/>
      <c r="P10" s="3"/>
      <c r="Q10" s="3"/>
      <c r="R10" s="3"/>
      <c r="S10" s="3"/>
      <c r="T10" s="3"/>
      <c r="U10" s="3"/>
      <c r="V10" s="3"/>
      <c r="W10" s="3"/>
      <c r="X10" s="3"/>
      <c r="Y10" s="3"/>
      <c r="Z10" s="3"/>
      <c r="AA10" s="3"/>
      <c r="AB10" s="3"/>
      <c r="AC10" s="3"/>
      <c r="AD10" s="5"/>
      <c r="AE10" s="3"/>
      <c r="AF10" s="11"/>
      <c r="AG10" s="42"/>
      <c r="AH10" s="1"/>
    </row>
    <row r="11" spans="2:34" s="34" customFormat="1" ht="26.25" customHeight="1" x14ac:dyDescent="0.15">
      <c r="B11" s="41"/>
      <c r="C11" s="15"/>
      <c r="D11" s="80" t="s">
        <v>4</v>
      </c>
      <c r="E11" s="80"/>
      <c r="F11" s="80"/>
      <c r="G11" s="80"/>
      <c r="H11" s="153" t="str">
        <f>IF(計測データ記入①!N8="","",計測データ記入①!N8)</f>
        <v/>
      </c>
      <c r="I11" s="153"/>
      <c r="J11" s="153"/>
      <c r="K11" s="153"/>
      <c r="L11" s="153"/>
      <c r="M11" s="153"/>
      <c r="N11" s="37"/>
      <c r="O11" s="3"/>
      <c r="P11" s="3"/>
      <c r="Q11" s="3"/>
      <c r="R11" s="3"/>
      <c r="S11" s="3"/>
      <c r="T11" s="3"/>
      <c r="U11" s="3"/>
      <c r="V11" s="3"/>
      <c r="W11" s="3"/>
      <c r="X11" s="3"/>
      <c r="Y11" s="3"/>
      <c r="Z11" s="5"/>
      <c r="AA11" s="5"/>
      <c r="AB11" s="5"/>
      <c r="AC11" s="5"/>
      <c r="AD11" s="5"/>
      <c r="AE11" s="5"/>
      <c r="AF11" s="11"/>
      <c r="AG11" s="42"/>
      <c r="AH11" s="1"/>
    </row>
    <row r="12" spans="2:34" s="34" customFormat="1" ht="10.5" customHeight="1" x14ac:dyDescent="0.15">
      <c r="B12" s="41"/>
      <c r="C12" s="15"/>
      <c r="D12" s="7"/>
      <c r="E12" s="7"/>
      <c r="F12" s="7"/>
      <c r="G12" s="37"/>
      <c r="H12" s="37"/>
      <c r="I12" s="37"/>
      <c r="J12" s="37"/>
      <c r="K12" s="37"/>
      <c r="L12" s="37"/>
      <c r="M12" s="37"/>
      <c r="N12" s="35"/>
      <c r="O12" s="3"/>
      <c r="P12" s="5"/>
      <c r="Q12" s="5"/>
      <c r="R12" s="5"/>
      <c r="S12" s="5"/>
      <c r="T12" s="5"/>
      <c r="U12" s="3"/>
      <c r="V12" s="3"/>
      <c r="W12" s="3"/>
      <c r="X12" s="3"/>
      <c r="Y12" s="3"/>
      <c r="Z12" s="5"/>
      <c r="AA12" s="5"/>
      <c r="AB12" s="5"/>
      <c r="AC12" s="5"/>
      <c r="AD12" s="5"/>
      <c r="AE12" s="5"/>
      <c r="AF12" s="11"/>
      <c r="AG12" s="42"/>
      <c r="AH12" s="1"/>
    </row>
    <row r="13" spans="2:34" s="34" customFormat="1" ht="37.5" customHeight="1" thickBot="1" x14ac:dyDescent="0.2">
      <c r="B13" s="41"/>
      <c r="C13" s="15"/>
      <c r="D13" s="80" t="s">
        <v>26</v>
      </c>
      <c r="E13" s="80"/>
      <c r="F13" s="80"/>
      <c r="G13" s="80"/>
      <c r="H13" s="156" t="s">
        <v>44</v>
      </c>
      <c r="I13" s="157"/>
      <c r="J13" s="157"/>
      <c r="K13" s="157"/>
      <c r="L13" s="157"/>
      <c r="M13" s="158"/>
      <c r="N13" s="37"/>
      <c r="O13" s="3"/>
      <c r="P13" s="3"/>
      <c r="Q13" s="3"/>
      <c r="R13" s="3"/>
      <c r="S13" s="3"/>
      <c r="T13" s="3"/>
      <c r="U13" s="3"/>
      <c r="V13" s="3"/>
      <c r="W13" s="3"/>
      <c r="X13" s="3"/>
      <c r="Y13" s="3"/>
      <c r="Z13" s="3"/>
      <c r="AA13" s="3"/>
      <c r="AB13" s="3"/>
      <c r="AC13" s="3"/>
      <c r="AD13" s="3"/>
      <c r="AE13" s="3"/>
      <c r="AF13" s="11"/>
      <c r="AG13" s="42"/>
      <c r="AH13" s="1"/>
    </row>
    <row r="14" spans="2:34" s="34" customFormat="1" ht="26.25" customHeight="1" x14ac:dyDescent="0.15">
      <c r="B14" s="41"/>
      <c r="C14" s="15"/>
      <c r="D14" s="250" t="str">
        <f>IF(計測データ記入①!N10="","",計測データ記入①!N10)</f>
        <v/>
      </c>
      <c r="E14" s="250"/>
      <c r="F14" s="250"/>
      <c r="G14" s="250"/>
      <c r="H14" s="159" t="str">
        <f>計測データ記入①!T37</f>
        <v/>
      </c>
      <c r="I14" s="160"/>
      <c r="J14" s="160"/>
      <c r="K14" s="160"/>
      <c r="L14" s="161" t="s">
        <v>30</v>
      </c>
      <c r="M14" s="162"/>
      <c r="N14" s="37"/>
      <c r="O14" s="126" t="s">
        <v>27</v>
      </c>
      <c r="P14" s="127"/>
      <c r="Q14" s="127"/>
      <c r="R14" s="127"/>
      <c r="S14" s="128"/>
      <c r="T14" s="164" t="s">
        <v>28</v>
      </c>
      <c r="U14" s="164"/>
      <c r="V14" s="164"/>
      <c r="W14" s="164"/>
      <c r="X14" s="164"/>
      <c r="Y14" s="166" t="s">
        <v>29</v>
      </c>
      <c r="Z14" s="167"/>
      <c r="AA14" s="167"/>
      <c r="AB14" s="167"/>
      <c r="AC14" s="168"/>
      <c r="AD14" s="3"/>
      <c r="AE14" s="3"/>
      <c r="AF14" s="11"/>
      <c r="AG14" s="42"/>
      <c r="AH14" s="1"/>
    </row>
    <row r="15" spans="2:34" s="34" customFormat="1" ht="26.25" customHeight="1" thickBot="1" x14ac:dyDescent="0.2">
      <c r="B15" s="41"/>
      <c r="C15" s="15"/>
      <c r="D15" s="250" t="str">
        <f>IF(計測データ記入②!N10="","",計測データ記入②!N10)</f>
        <v/>
      </c>
      <c r="E15" s="250"/>
      <c r="F15" s="250"/>
      <c r="G15" s="250"/>
      <c r="H15" s="159" t="str">
        <f>計測データ記入②!T37</f>
        <v/>
      </c>
      <c r="I15" s="160"/>
      <c r="J15" s="160"/>
      <c r="K15" s="160"/>
      <c r="L15" s="161" t="s">
        <v>30</v>
      </c>
      <c r="M15" s="162"/>
      <c r="N15" s="37"/>
      <c r="O15" s="129"/>
      <c r="P15" s="130"/>
      <c r="Q15" s="130"/>
      <c r="R15" s="130"/>
      <c r="S15" s="131"/>
      <c r="T15" s="246"/>
      <c r="U15" s="247"/>
      <c r="V15" s="247"/>
      <c r="W15" s="161" t="s">
        <v>30</v>
      </c>
      <c r="X15" s="171"/>
      <c r="Y15" s="172" t="str">
        <f>IFERROR(ROUNDDOWN(SUM($H$14:$K$18)/$H$20,3),"")</f>
        <v/>
      </c>
      <c r="Z15" s="173"/>
      <c r="AA15" s="173"/>
      <c r="AB15" s="174" t="s">
        <v>30</v>
      </c>
      <c r="AC15" s="175"/>
      <c r="AD15" s="3"/>
      <c r="AE15" s="3"/>
      <c r="AF15" s="11"/>
      <c r="AG15" s="42"/>
      <c r="AH15" s="1"/>
    </row>
    <row r="16" spans="2:34" s="34" customFormat="1" ht="26.25" customHeight="1" x14ac:dyDescent="0.15">
      <c r="B16" s="41"/>
      <c r="C16" s="15"/>
      <c r="D16" s="250" t="str">
        <f>IF(計測データ記入③!N10="","",計測データ記入③!N10)</f>
        <v/>
      </c>
      <c r="E16" s="250"/>
      <c r="F16" s="250"/>
      <c r="G16" s="250"/>
      <c r="H16" s="159" t="str">
        <f>計測データ記入③!T37</f>
        <v/>
      </c>
      <c r="I16" s="160"/>
      <c r="J16" s="160"/>
      <c r="K16" s="160"/>
      <c r="L16" s="161" t="s">
        <v>30</v>
      </c>
      <c r="M16" s="162"/>
      <c r="N16" s="37"/>
      <c r="O16" s="3"/>
      <c r="P16" s="3"/>
      <c r="Q16" s="3"/>
      <c r="R16" s="3"/>
      <c r="S16" s="3"/>
      <c r="T16" s="3"/>
      <c r="U16" s="3"/>
      <c r="V16" s="3"/>
      <c r="W16" s="3"/>
      <c r="X16" s="3"/>
      <c r="Y16" s="3"/>
      <c r="Z16" s="3"/>
      <c r="AA16" s="3"/>
      <c r="AB16" s="3"/>
      <c r="AC16" s="3"/>
      <c r="AD16" s="3"/>
      <c r="AE16" s="3"/>
      <c r="AF16" s="11"/>
      <c r="AG16" s="42"/>
      <c r="AH16" s="1"/>
    </row>
    <row r="17" spans="2:34" s="34" customFormat="1" ht="26.25" customHeight="1" thickBot="1" x14ac:dyDescent="0.2">
      <c r="B17" s="41"/>
      <c r="C17" s="15"/>
      <c r="D17" s="250" t="str">
        <f>IF(計測データ記入④!N10="","",計測データ記入④!N10)</f>
        <v/>
      </c>
      <c r="E17" s="250"/>
      <c r="F17" s="250"/>
      <c r="G17" s="250"/>
      <c r="H17" s="159" t="str">
        <f>計測データ記入④!T37</f>
        <v/>
      </c>
      <c r="I17" s="160"/>
      <c r="J17" s="160"/>
      <c r="K17" s="160"/>
      <c r="L17" s="161" t="s">
        <v>30</v>
      </c>
      <c r="M17" s="162"/>
      <c r="N17" s="37"/>
      <c r="O17" s="3"/>
      <c r="P17" s="3"/>
      <c r="Q17" s="3"/>
      <c r="R17" s="3"/>
      <c r="S17" s="3"/>
      <c r="T17" s="3"/>
      <c r="U17" s="3"/>
      <c r="V17" s="3"/>
      <c r="W17" s="3"/>
      <c r="X17" s="3"/>
      <c r="Y17" s="3"/>
      <c r="Z17" s="3"/>
      <c r="AA17" s="3"/>
      <c r="AB17" s="3"/>
      <c r="AC17" s="3"/>
      <c r="AD17" s="3"/>
      <c r="AE17" s="3"/>
      <c r="AF17" s="11"/>
      <c r="AG17" s="42"/>
      <c r="AH17" s="1"/>
    </row>
    <row r="18" spans="2:34" ht="26.25" customHeight="1" x14ac:dyDescent="0.15">
      <c r="B18" s="41"/>
      <c r="C18" s="15"/>
      <c r="D18" s="250" t="str">
        <f>IF(計測データ記入⑤!N10="","",計測データ記入⑤!N10)</f>
        <v/>
      </c>
      <c r="E18" s="250"/>
      <c r="F18" s="250"/>
      <c r="G18" s="250"/>
      <c r="H18" s="159" t="str">
        <f>計測データ記入⑤!T37</f>
        <v/>
      </c>
      <c r="I18" s="160"/>
      <c r="J18" s="160"/>
      <c r="K18" s="160"/>
      <c r="L18" s="161" t="s">
        <v>30</v>
      </c>
      <c r="M18" s="162"/>
      <c r="N18" s="37"/>
      <c r="O18" s="3"/>
      <c r="P18" s="3"/>
      <c r="Q18" s="3"/>
      <c r="R18" s="3"/>
      <c r="S18" s="176" t="s">
        <v>33</v>
      </c>
      <c r="T18" s="177"/>
      <c r="U18" s="177"/>
      <c r="V18" s="177"/>
      <c r="W18" s="177"/>
      <c r="X18" s="177"/>
      <c r="Y18" s="177"/>
      <c r="Z18" s="177"/>
      <c r="AA18" s="177"/>
      <c r="AB18" s="177"/>
      <c r="AC18" s="177"/>
      <c r="AD18" s="178"/>
      <c r="AE18" s="3"/>
      <c r="AF18" s="11"/>
      <c r="AG18" s="42"/>
    </row>
    <row r="19" spans="2:34" ht="11.25" customHeight="1" x14ac:dyDescent="0.15">
      <c r="B19" s="41"/>
      <c r="C19" s="15"/>
      <c r="D19" s="37"/>
      <c r="E19" s="37"/>
      <c r="F19" s="37"/>
      <c r="G19" s="37"/>
      <c r="H19" s="37"/>
      <c r="I19" s="37"/>
      <c r="J19" s="37"/>
      <c r="K19" s="37"/>
      <c r="L19" s="37"/>
      <c r="M19" s="37"/>
      <c r="N19" s="37"/>
      <c r="O19" s="3"/>
      <c r="P19" s="3"/>
      <c r="Q19" s="3"/>
      <c r="R19" s="3"/>
      <c r="S19" s="240" t="str">
        <f>IF(OR(T15="",Y15=""),"",IF(Y15&gt;=T15,"計画値を達成しています","計画値を達成していません"))</f>
        <v/>
      </c>
      <c r="T19" s="241"/>
      <c r="U19" s="241"/>
      <c r="V19" s="241"/>
      <c r="W19" s="241"/>
      <c r="X19" s="241"/>
      <c r="Y19" s="241"/>
      <c r="Z19" s="241"/>
      <c r="AA19" s="241"/>
      <c r="AB19" s="241"/>
      <c r="AC19" s="241"/>
      <c r="AD19" s="242"/>
      <c r="AE19" s="3"/>
      <c r="AF19" s="11"/>
      <c r="AG19" s="42"/>
    </row>
    <row r="20" spans="2:34" ht="26.25" customHeight="1" thickBot="1" x14ac:dyDescent="0.2">
      <c r="B20" s="41"/>
      <c r="C20" s="15"/>
      <c r="D20" s="80" t="s">
        <v>32</v>
      </c>
      <c r="E20" s="80"/>
      <c r="F20" s="80"/>
      <c r="G20" s="80"/>
      <c r="H20" s="256">
        <f>5-COUNTBLANK(H14:H18)</f>
        <v>0</v>
      </c>
      <c r="I20" s="256"/>
      <c r="J20" s="256"/>
      <c r="K20" s="256"/>
      <c r="L20" s="256"/>
      <c r="M20" s="256"/>
      <c r="N20" s="37"/>
      <c r="O20" s="3"/>
      <c r="P20" s="3"/>
      <c r="Q20" s="3"/>
      <c r="R20" s="3"/>
      <c r="S20" s="243"/>
      <c r="T20" s="244"/>
      <c r="U20" s="244"/>
      <c r="V20" s="244"/>
      <c r="W20" s="244"/>
      <c r="X20" s="244"/>
      <c r="Y20" s="244"/>
      <c r="Z20" s="244"/>
      <c r="AA20" s="244"/>
      <c r="AB20" s="244"/>
      <c r="AC20" s="244"/>
      <c r="AD20" s="245"/>
      <c r="AE20" s="3"/>
      <c r="AF20" s="11"/>
      <c r="AG20" s="42"/>
    </row>
    <row r="21" spans="2:34" ht="19.5" customHeight="1" x14ac:dyDescent="0.15">
      <c r="B21" s="41"/>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11"/>
      <c r="AG21" s="42"/>
    </row>
    <row r="22" spans="2:34" ht="20.25" customHeight="1" x14ac:dyDescent="0.15">
      <c r="B22" s="41"/>
      <c r="C22" s="15"/>
      <c r="D22" s="31" t="s">
        <v>34</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11"/>
      <c r="AG22" s="42"/>
    </row>
    <row r="23" spans="2:34" ht="20.25" customHeight="1" x14ac:dyDescent="0.15">
      <c r="B23" s="41"/>
      <c r="C23" s="15"/>
      <c r="D23" s="31" t="s">
        <v>43</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1"/>
      <c r="AG23" s="42"/>
    </row>
    <row r="24" spans="2:34" ht="20.25" customHeight="1" thickBot="1" x14ac:dyDescent="0.2">
      <c r="B24" s="24"/>
      <c r="C24" s="16"/>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3"/>
      <c r="AG24" s="42"/>
      <c r="AH24" s="34"/>
    </row>
    <row r="25" spans="2:34" ht="10.5" customHeight="1" thickBot="1" x14ac:dyDescent="0.2">
      <c r="B25" s="24"/>
      <c r="C25" s="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42"/>
      <c r="AH25" s="34"/>
    </row>
    <row r="26" spans="2:34" ht="9.75" customHeight="1" x14ac:dyDescent="0.15">
      <c r="B26" s="24"/>
      <c r="C26" s="43"/>
      <c r="D26" s="33"/>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10"/>
      <c r="AG26" s="42"/>
    </row>
    <row r="27" spans="2:34" ht="24.75" customHeight="1" x14ac:dyDescent="0.15">
      <c r="B27" s="24"/>
      <c r="C27" s="15"/>
      <c r="D27" s="32" t="s">
        <v>76</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11"/>
      <c r="AG27" s="42"/>
    </row>
    <row r="28" spans="2:34" ht="9" customHeight="1" x14ac:dyDescent="0.15">
      <c r="B28" s="24"/>
      <c r="C28" s="15"/>
      <c r="D28" s="3"/>
      <c r="E28" s="3"/>
      <c r="F28" s="3"/>
      <c r="G28" s="3"/>
      <c r="H28" s="3"/>
      <c r="I28" s="3"/>
      <c r="J28" s="3"/>
      <c r="K28" s="3"/>
      <c r="L28" s="3"/>
      <c r="M28" s="3"/>
      <c r="N28" s="3"/>
      <c r="O28" s="3"/>
      <c r="P28" s="3"/>
      <c r="Q28" s="3"/>
      <c r="R28" s="17"/>
      <c r="S28" s="17"/>
      <c r="T28" s="17"/>
      <c r="U28" s="17"/>
      <c r="V28" s="17"/>
      <c r="W28" s="7"/>
      <c r="X28" s="3"/>
      <c r="Y28" s="3"/>
      <c r="Z28" s="3"/>
      <c r="AA28" s="3"/>
      <c r="AB28" s="3"/>
      <c r="AC28" s="3"/>
      <c r="AD28" s="3"/>
      <c r="AE28" s="3"/>
      <c r="AF28" s="11"/>
      <c r="AG28" s="42"/>
    </row>
    <row r="29" spans="2:34" ht="26.25" customHeight="1" x14ac:dyDescent="0.15">
      <c r="B29" s="24"/>
      <c r="C29" s="15"/>
      <c r="D29" s="80" t="s">
        <v>4</v>
      </c>
      <c r="E29" s="80"/>
      <c r="F29" s="80"/>
      <c r="G29" s="80"/>
      <c r="H29" s="153" t="str">
        <f>H11</f>
        <v/>
      </c>
      <c r="I29" s="153"/>
      <c r="J29" s="153"/>
      <c r="K29" s="153"/>
      <c r="L29" s="153"/>
      <c r="M29" s="153"/>
      <c r="N29" s="36"/>
      <c r="O29" s="36"/>
      <c r="P29" s="36"/>
      <c r="Q29" s="36"/>
      <c r="R29" s="36"/>
      <c r="S29" s="36"/>
      <c r="T29" s="36"/>
      <c r="U29" s="36"/>
      <c r="V29" s="36"/>
      <c r="W29" s="37"/>
      <c r="X29" s="36"/>
      <c r="Y29" s="36"/>
      <c r="Z29" s="36"/>
      <c r="AA29" s="36"/>
      <c r="AB29" s="36"/>
      <c r="AC29" s="36"/>
      <c r="AF29" s="11"/>
      <c r="AG29" s="42"/>
    </row>
    <row r="30" spans="2:34" ht="11.25" customHeight="1" thickBot="1" x14ac:dyDescent="0.2">
      <c r="B30" s="24"/>
      <c r="C30" s="15"/>
      <c r="D30" s="7"/>
      <c r="E30" s="7"/>
      <c r="F30" s="7"/>
      <c r="G30" s="36"/>
      <c r="H30" s="36"/>
      <c r="I30" s="36"/>
      <c r="J30" s="36"/>
      <c r="K30" s="36"/>
      <c r="L30" s="36"/>
      <c r="M30" s="36"/>
      <c r="N30" s="36"/>
      <c r="O30" s="36"/>
      <c r="P30" s="36"/>
      <c r="Q30" s="36"/>
      <c r="R30" s="36"/>
      <c r="S30" s="36"/>
      <c r="T30" s="36"/>
      <c r="U30" s="36"/>
      <c r="V30" s="36"/>
      <c r="W30" s="7"/>
      <c r="X30" s="37"/>
      <c r="Y30" s="37"/>
      <c r="Z30" s="37"/>
      <c r="AA30" s="37"/>
      <c r="AB30" s="37"/>
      <c r="AC30" s="37"/>
      <c r="AD30" s="37"/>
      <c r="AE30" s="3"/>
      <c r="AF30" s="11"/>
      <c r="AG30" s="42"/>
    </row>
    <row r="31" spans="2:34" ht="41.25" customHeight="1" thickBot="1" x14ac:dyDescent="0.2">
      <c r="B31" s="24"/>
      <c r="C31" s="15"/>
      <c r="D31" s="80" t="s">
        <v>26</v>
      </c>
      <c r="E31" s="80"/>
      <c r="F31" s="80"/>
      <c r="G31" s="80"/>
      <c r="H31" s="156" t="s">
        <v>83</v>
      </c>
      <c r="I31" s="157"/>
      <c r="J31" s="157"/>
      <c r="K31" s="157"/>
      <c r="L31" s="157"/>
      <c r="M31" s="158"/>
      <c r="N31" s="37"/>
      <c r="O31" s="36"/>
      <c r="P31" s="147" t="s">
        <v>81</v>
      </c>
      <c r="Q31" s="148"/>
      <c r="R31" s="148"/>
      <c r="S31" s="148"/>
      <c r="T31" s="148"/>
      <c r="U31" s="148"/>
      <c r="V31" s="148"/>
      <c r="W31" s="148"/>
      <c r="X31" s="189">
        <f>SUM(H32:K36)</f>
        <v>0</v>
      </c>
      <c r="Y31" s="190"/>
      <c r="Z31" s="190"/>
      <c r="AA31" s="190"/>
      <c r="AB31" s="190"/>
      <c r="AC31" s="190"/>
      <c r="AD31" s="185" t="s">
        <v>3</v>
      </c>
      <c r="AE31" s="186"/>
      <c r="AF31" s="11"/>
      <c r="AG31" s="42"/>
    </row>
    <row r="32" spans="2:34" ht="26.25" customHeight="1" x14ac:dyDescent="0.15">
      <c r="B32" s="24"/>
      <c r="C32" s="15"/>
      <c r="D32" s="250" t="str">
        <f>IF(D14="","",D14)</f>
        <v/>
      </c>
      <c r="E32" s="250"/>
      <c r="F32" s="250"/>
      <c r="G32" s="250"/>
      <c r="H32" s="187" t="str">
        <f>IF(計測データ記入①!K47="","",計測データ記入①!K47)</f>
        <v/>
      </c>
      <c r="I32" s="188"/>
      <c r="J32" s="188"/>
      <c r="K32" s="188"/>
      <c r="L32" s="161" t="s">
        <v>3</v>
      </c>
      <c r="M32" s="162"/>
      <c r="N32" s="36"/>
      <c r="O32" s="36"/>
      <c r="P32" s="36"/>
      <c r="Q32" s="36"/>
      <c r="R32" s="36"/>
      <c r="S32" s="36"/>
      <c r="T32" s="36"/>
      <c r="U32" s="36"/>
      <c r="V32" s="36"/>
      <c r="W32" s="36"/>
      <c r="X32" s="36"/>
      <c r="Y32" s="36"/>
      <c r="Z32" s="36"/>
      <c r="AA32" s="36"/>
      <c r="AB32" s="36"/>
      <c r="AC32" s="36"/>
      <c r="AD32" s="36"/>
      <c r="AF32" s="11"/>
      <c r="AG32" s="42"/>
    </row>
    <row r="33" spans="2:33" ht="26.25" customHeight="1" x14ac:dyDescent="0.15">
      <c r="B33" s="24"/>
      <c r="C33" s="15"/>
      <c r="D33" s="250" t="str">
        <f>IF(D15="","",D15)</f>
        <v/>
      </c>
      <c r="E33" s="250"/>
      <c r="F33" s="250"/>
      <c r="G33" s="250"/>
      <c r="H33" s="187" t="str">
        <f>IF(計測データ記入②!K47="","",計測データ記入②!K47)</f>
        <v/>
      </c>
      <c r="I33" s="188"/>
      <c r="J33" s="188"/>
      <c r="K33" s="188"/>
      <c r="L33" s="161" t="s">
        <v>3</v>
      </c>
      <c r="M33" s="162"/>
      <c r="N33" s="36"/>
      <c r="O33" s="36"/>
      <c r="P33" s="36"/>
      <c r="Q33" s="36"/>
      <c r="R33" s="17"/>
      <c r="S33" s="17"/>
      <c r="T33" s="17"/>
      <c r="U33" s="17"/>
      <c r="V33" s="17"/>
      <c r="W33" s="17"/>
      <c r="X33" s="17"/>
      <c r="Y33" s="36"/>
      <c r="Z33" s="36"/>
      <c r="AA33" s="36"/>
      <c r="AB33" s="36"/>
      <c r="AC33" s="36"/>
      <c r="AD33" s="37"/>
      <c r="AE33" s="3"/>
      <c r="AF33" s="11"/>
      <c r="AG33" s="42"/>
    </row>
    <row r="34" spans="2:33" ht="26.25" customHeight="1" x14ac:dyDescent="0.15">
      <c r="B34" s="24"/>
      <c r="C34" s="15"/>
      <c r="D34" s="250" t="str">
        <f>IF(D16="","",D16)</f>
        <v/>
      </c>
      <c r="E34" s="250"/>
      <c r="F34" s="250"/>
      <c r="G34" s="250"/>
      <c r="H34" s="187" t="str">
        <f>IF(計測データ記入③!K47="","",計測データ記入③!K47)</f>
        <v/>
      </c>
      <c r="I34" s="188"/>
      <c r="J34" s="188"/>
      <c r="K34" s="188"/>
      <c r="L34" s="161" t="s">
        <v>3</v>
      </c>
      <c r="M34" s="162"/>
      <c r="N34" s="36"/>
      <c r="O34" s="36"/>
      <c r="P34" s="80" t="s">
        <v>46</v>
      </c>
      <c r="Q34" s="80"/>
      <c r="R34" s="80"/>
      <c r="S34" s="80"/>
      <c r="T34" s="80"/>
      <c r="U34" s="80"/>
      <c r="V34" s="80"/>
      <c r="W34" s="80"/>
      <c r="X34" s="80"/>
      <c r="Y34" s="80"/>
      <c r="Z34" s="80"/>
      <c r="AA34" s="80"/>
      <c r="AB34" s="80"/>
      <c r="AC34" s="80"/>
      <c r="AD34" s="80"/>
      <c r="AE34" s="80"/>
      <c r="AF34" s="11"/>
      <c r="AG34" s="42"/>
    </row>
    <row r="35" spans="2:33" ht="26.25" customHeight="1" thickBot="1" x14ac:dyDescent="0.2">
      <c r="B35" s="24"/>
      <c r="C35" s="15"/>
      <c r="D35" s="250" t="str">
        <f>IF(D17="","",D17)</f>
        <v/>
      </c>
      <c r="E35" s="250"/>
      <c r="F35" s="250"/>
      <c r="G35" s="250"/>
      <c r="H35" s="187" t="str">
        <f>IF(計測データ記入④!K47="","",計測データ記入④!K47)</f>
        <v/>
      </c>
      <c r="I35" s="188"/>
      <c r="J35" s="188"/>
      <c r="K35" s="188"/>
      <c r="L35" s="161" t="s">
        <v>3</v>
      </c>
      <c r="M35" s="162"/>
      <c r="P35" s="255" t="s">
        <v>36</v>
      </c>
      <c r="Q35" s="255"/>
      <c r="R35" s="255"/>
      <c r="S35" s="255"/>
      <c r="T35" s="255"/>
      <c r="U35" s="255"/>
      <c r="V35" s="255"/>
      <c r="W35" s="255"/>
      <c r="X35" s="97" t="s">
        <v>87</v>
      </c>
      <c r="Y35" s="98"/>
      <c r="Z35" s="98"/>
      <c r="AA35" s="98"/>
      <c r="AB35" s="98"/>
      <c r="AC35" s="98"/>
      <c r="AD35" s="98"/>
      <c r="AE35" s="99"/>
      <c r="AF35" s="11"/>
      <c r="AG35" s="42"/>
    </row>
    <row r="36" spans="2:33" ht="26.25" customHeight="1" thickBot="1" x14ac:dyDescent="0.2">
      <c r="B36" s="24"/>
      <c r="C36" s="15"/>
      <c r="D36" s="250" t="str">
        <f>IF(D18="","",D18)</f>
        <v/>
      </c>
      <c r="E36" s="250"/>
      <c r="F36" s="250"/>
      <c r="G36" s="250"/>
      <c r="H36" s="187" t="str">
        <f>IF(計測データ記入⑤!K47="","",計測データ記入⑤!K47)</f>
        <v/>
      </c>
      <c r="I36" s="188"/>
      <c r="J36" s="188"/>
      <c r="K36" s="188"/>
      <c r="L36" s="161" t="s">
        <v>3</v>
      </c>
      <c r="M36" s="162"/>
      <c r="P36" s="253"/>
      <c r="Q36" s="254"/>
      <c r="R36" s="254"/>
      <c r="S36" s="254"/>
      <c r="T36" s="254"/>
      <c r="U36" s="254"/>
      <c r="V36" s="251" t="s">
        <v>3</v>
      </c>
      <c r="W36" s="252"/>
      <c r="X36" s="248">
        <f>X31*12</f>
        <v>0</v>
      </c>
      <c r="Y36" s="249"/>
      <c r="Z36" s="249"/>
      <c r="AA36" s="249"/>
      <c r="AB36" s="249"/>
      <c r="AC36" s="249"/>
      <c r="AD36" s="251" t="s">
        <v>3</v>
      </c>
      <c r="AE36" s="257"/>
      <c r="AF36" s="11"/>
      <c r="AG36" s="42"/>
    </row>
    <row r="37" spans="2:33" ht="20.25" customHeight="1" thickBot="1" x14ac:dyDescent="0.2">
      <c r="B37" s="24"/>
      <c r="C37" s="16"/>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3"/>
      <c r="AG37" s="42"/>
    </row>
    <row r="38" spans="2:33" ht="13.5" customHeight="1" thickBot="1" x14ac:dyDescent="0.2">
      <c r="B38" s="25"/>
      <c r="C38" s="26"/>
      <c r="D38" s="26"/>
      <c r="E38" s="27"/>
      <c r="F38" s="27"/>
      <c r="G38" s="28"/>
      <c r="H38" s="27"/>
      <c r="I38" s="28"/>
      <c r="J38" s="27"/>
      <c r="K38" s="28"/>
      <c r="L38" s="27"/>
      <c r="M38" s="28"/>
      <c r="N38" s="27"/>
      <c r="O38" s="28"/>
      <c r="P38" s="27"/>
      <c r="Q38" s="28"/>
      <c r="R38" s="27"/>
      <c r="S38" s="28"/>
      <c r="T38" s="27"/>
      <c r="U38" s="28"/>
      <c r="V38" s="27"/>
      <c r="W38" s="28"/>
      <c r="X38" s="27"/>
      <c r="Y38" s="26"/>
      <c r="Z38" s="26"/>
      <c r="AA38" s="26"/>
      <c r="AB38" s="26"/>
      <c r="AC38" s="26"/>
      <c r="AD38" s="26"/>
      <c r="AE38" s="26"/>
      <c r="AF38" s="26"/>
      <c r="AG38" s="29"/>
    </row>
    <row r="39" spans="2:33" ht="9" customHeight="1" thickTop="1" x14ac:dyDescent="0.15">
      <c r="AG39" s="6"/>
    </row>
    <row r="40" spans="2:33" ht="20.25" customHeight="1" x14ac:dyDescent="0.15">
      <c r="B40" s="6"/>
      <c r="C40" s="6"/>
      <c r="AG40" s="6"/>
    </row>
  </sheetData>
  <sheetProtection algorithmName="SHA-512" hashValue="kDnliEcN4tLQ1EmFsCpV6+A0eqBHpIEh+/QLiko37wDvi92I9RcgrkZYp4UyHMqT6g6WUwnqdg4I88Ytrjz4Fw==" saltValue="WVAgbfmNFxwyFfvfDnMtqQ==" spinCount="100000" sheet="1" objects="1" scenarios="1" selectLockedCells="1"/>
  <mergeCells count="66">
    <mergeCell ref="E2:AF2"/>
    <mergeCell ref="E3:AF3"/>
    <mergeCell ref="B4:AG4"/>
    <mergeCell ref="C5:K5"/>
    <mergeCell ref="C6:K6"/>
    <mergeCell ref="AD36:AE36"/>
    <mergeCell ref="L5:AF5"/>
    <mergeCell ref="L6:AF6"/>
    <mergeCell ref="D31:G31"/>
    <mergeCell ref="H31:M31"/>
    <mergeCell ref="D32:G32"/>
    <mergeCell ref="H32:K32"/>
    <mergeCell ref="L32:M32"/>
    <mergeCell ref="H13:M13"/>
    <mergeCell ref="D11:G11"/>
    <mergeCell ref="H11:M11"/>
    <mergeCell ref="H14:K14"/>
    <mergeCell ref="H15:K15"/>
    <mergeCell ref="L14:M14"/>
    <mergeCell ref="L15:M15"/>
    <mergeCell ref="D15:G15"/>
    <mergeCell ref="D14:G14"/>
    <mergeCell ref="D13:G13"/>
    <mergeCell ref="H16:K16"/>
    <mergeCell ref="H17:K17"/>
    <mergeCell ref="D20:G20"/>
    <mergeCell ref="H20:M20"/>
    <mergeCell ref="L16:M16"/>
    <mergeCell ref="L17:M17"/>
    <mergeCell ref="D17:G17"/>
    <mergeCell ref="D16:G16"/>
    <mergeCell ref="D29:G29"/>
    <mergeCell ref="H29:M29"/>
    <mergeCell ref="D18:G18"/>
    <mergeCell ref="H18:K18"/>
    <mergeCell ref="L18:M18"/>
    <mergeCell ref="X36:AC36"/>
    <mergeCell ref="D36:G36"/>
    <mergeCell ref="H36:K36"/>
    <mergeCell ref="L36:M36"/>
    <mergeCell ref="L33:M33"/>
    <mergeCell ref="D34:G34"/>
    <mergeCell ref="H34:K34"/>
    <mergeCell ref="L34:M34"/>
    <mergeCell ref="D35:G35"/>
    <mergeCell ref="H35:K35"/>
    <mergeCell ref="L35:M35"/>
    <mergeCell ref="D33:G33"/>
    <mergeCell ref="H33:K33"/>
    <mergeCell ref="V36:W36"/>
    <mergeCell ref="P36:U36"/>
    <mergeCell ref="P35:W35"/>
    <mergeCell ref="X35:AE35"/>
    <mergeCell ref="Y15:AA15"/>
    <mergeCell ref="AB15:AC15"/>
    <mergeCell ref="Y14:AC14"/>
    <mergeCell ref="S18:AD18"/>
    <mergeCell ref="S19:AD20"/>
    <mergeCell ref="P34:AE34"/>
    <mergeCell ref="P31:W31"/>
    <mergeCell ref="AD31:AE31"/>
    <mergeCell ref="X31:AC31"/>
    <mergeCell ref="O14:S15"/>
    <mergeCell ref="T15:V15"/>
    <mergeCell ref="T14:X14"/>
    <mergeCell ref="W15:X15"/>
  </mergeCells>
  <phoneticPr fontId="1"/>
  <conditionalFormatting sqref="S19:AD20">
    <cfRule type="containsText" dxfId="1" priority="2" operator="containsText" text="達成しています">
      <formula>NOT(ISERROR(SEARCH("達成しています",S19)))</formula>
    </cfRule>
    <cfRule type="containsText" dxfId="0" priority="3" operator="containsText" text="達成していません">
      <formula>NOT(ISERROR(SEARCH("達成していません",S19)))</formula>
    </cfRule>
  </conditionalFormatting>
  <dataValidations count="3">
    <dataValidation type="decimal" operator="greaterThanOrEqual" allowBlank="1" showInputMessage="1" showErrorMessage="1" error="小数第一位までの数値を入力してください。" sqref="H14:H16" xr:uid="{621C7C59-59C4-46D7-99A8-D1C767492527}">
      <formula1>0.1</formula1>
    </dataValidation>
    <dataValidation operator="greaterThanOrEqual" allowBlank="1" showInputMessage="1" showErrorMessage="1" error="小数第一位までの数値を入力してください。" sqref="H32:K36" xr:uid="{DB13A4F1-A708-4114-A950-E36C5BD21800}"/>
    <dataValidation type="custom" imeMode="off" allowBlank="1" showInputMessage="1" showErrorMessage="1" error="小数第三位までの数値を入力してください。" sqref="P36:U36 T15:V15" xr:uid="{90705768-AD49-4A53-A3B3-4B39EE727CAC}">
      <formula1>P15*1000=INT(P15*1000)</formula1>
    </dataValidation>
  </dataValidations>
  <printOptions horizontalCentered="1"/>
  <pageMargins left="0.59055118110236227" right="0" top="0.39370078740157483" bottom="0"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214E-4F79-4982-BA90-0F53FC35C5CC}">
  <sheetPr>
    <pageSetUpPr fitToPage="1"/>
  </sheetPr>
  <dimension ref="A1:F5"/>
  <sheetViews>
    <sheetView zoomScaleNormal="100" workbookViewId="0">
      <selection activeCell="G1" sqref="G1"/>
    </sheetView>
  </sheetViews>
  <sheetFormatPr defaultRowHeight="12" x14ac:dyDescent="0.15"/>
  <cols>
    <col min="1" max="1" width="16.625" style="55" bestFit="1" customWidth="1"/>
    <col min="2" max="2" width="21.875" style="55" bestFit="1" customWidth="1"/>
    <col min="3" max="3" width="16.625" style="55" bestFit="1" customWidth="1"/>
    <col min="4" max="4" width="29.125" style="55" bestFit="1" customWidth="1"/>
    <col min="5" max="5" width="16.125" style="55" bestFit="1" customWidth="1"/>
    <col min="6" max="6" width="6.375" style="55" bestFit="1" customWidth="1"/>
    <col min="7" max="16384" width="9" style="55"/>
  </cols>
  <sheetData>
    <row r="1" spans="1:6" ht="27" customHeight="1" x14ac:dyDescent="0.15">
      <c r="A1" s="60" t="s">
        <v>4</v>
      </c>
      <c r="B1" s="61" t="s">
        <v>56</v>
      </c>
      <c r="C1" s="61" t="s">
        <v>56</v>
      </c>
      <c r="D1" s="61" t="s">
        <v>56</v>
      </c>
      <c r="E1" s="61" t="s">
        <v>56</v>
      </c>
      <c r="F1" s="61" t="s">
        <v>56</v>
      </c>
    </row>
    <row r="2" spans="1:6" ht="27" customHeight="1" x14ac:dyDescent="0.15">
      <c r="A2" s="59" t="s">
        <v>53</v>
      </c>
      <c r="B2" s="56" t="s">
        <v>58</v>
      </c>
      <c r="C2" s="56" t="s">
        <v>61</v>
      </c>
      <c r="D2" s="56" t="s">
        <v>64</v>
      </c>
      <c r="E2" s="56" t="s">
        <v>67</v>
      </c>
      <c r="F2" s="56" t="s">
        <v>68</v>
      </c>
    </row>
    <row r="3" spans="1:6" ht="27" customHeight="1" x14ac:dyDescent="0.15">
      <c r="A3" s="59" t="s">
        <v>45</v>
      </c>
      <c r="B3" s="56" t="s">
        <v>57</v>
      </c>
      <c r="C3" s="57"/>
      <c r="D3" s="57"/>
      <c r="E3" s="57"/>
      <c r="F3" s="57"/>
    </row>
    <row r="4" spans="1:6" ht="27" customHeight="1" x14ac:dyDescent="0.15">
      <c r="A4" s="59" t="s">
        <v>54</v>
      </c>
      <c r="B4" s="56" t="s">
        <v>59</v>
      </c>
      <c r="C4" s="56" t="s">
        <v>62</v>
      </c>
      <c r="D4" s="56" t="s">
        <v>65</v>
      </c>
      <c r="E4" s="57"/>
      <c r="F4" s="57"/>
    </row>
    <row r="5" spans="1:6" ht="27" customHeight="1" x14ac:dyDescent="0.15">
      <c r="A5" s="59" t="s">
        <v>55</v>
      </c>
      <c r="B5" s="56" t="s">
        <v>60</v>
      </c>
      <c r="C5" s="56" t="s">
        <v>63</v>
      </c>
      <c r="D5" s="56" t="s">
        <v>66</v>
      </c>
      <c r="E5" s="58"/>
      <c r="F5" s="57"/>
    </row>
  </sheetData>
  <phoneticPr fontId="1"/>
  <pageMargins left="0.70866141732283472" right="0.70866141732283472" top="0.74803149606299213" bottom="0.74803149606299213" header="0.31496062992125984" footer="0.31496062992125984"/>
  <pageSetup paperSize="9" fitToHeight="0" orientation="portrait" r:id="rId1"/>
  <headerFooter>
    <oddHeader>&amp;R&amp;K01+024関係者限り</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計測データ記入 (記入例)</vt:lpstr>
      <vt:lpstr>データ集計結果 (記入例)</vt:lpstr>
      <vt:lpstr>計測データ記入①</vt:lpstr>
      <vt:lpstr>計測データ記入②</vt:lpstr>
      <vt:lpstr>計測データ記入③</vt:lpstr>
      <vt:lpstr>計測データ記入④</vt:lpstr>
      <vt:lpstr>計測データ記入⑤</vt:lpstr>
      <vt:lpstr>データ集計結果</vt:lpstr>
      <vt:lpstr>プルダウンリスト</vt:lpstr>
      <vt:lpstr>データ集計結果!Print_Area</vt:lpstr>
      <vt:lpstr>'データ集計結果 (記入例)'!Print_Area</vt:lpstr>
      <vt:lpstr>'計測データ記入 (記入例)'!Print_Area</vt:lpstr>
      <vt:lpstr>計測データ記入①!Print_Area</vt:lpstr>
      <vt:lpstr>計測データ記入②!Print_Area</vt:lpstr>
      <vt:lpstr>計測データ記入③!Print_Area</vt:lpstr>
      <vt:lpstr>計測データ記入④!Print_Area</vt:lpstr>
      <vt:lpstr>計測データ記入⑤!Print_Area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2020-10-01T07:02:57Z</cp:lastPrinted>
  <dcterms:created xsi:type="dcterms:W3CDTF">2015-02-14T03:06:55Z</dcterms:created>
  <dcterms:modified xsi:type="dcterms:W3CDTF">2020-11-16T08:12:43Z</dcterms:modified>
</cp:coreProperties>
</file>