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updateLinks="never" codeName="ThisWorkbook" defaultThemeVersion="166925"/>
  <xr:revisionPtr revIDLastSave="0" documentId="13_ncr:1_{6F7953E8-C919-42BC-B390-CCE35FE7864D}" xr6:coauthVersionLast="46" xr6:coauthVersionMax="46" xr10:uidLastSave="{00000000-0000-0000-0000-000000000000}"/>
  <bookViews>
    <workbookView xWindow="-120" yWindow="-120" windowWidth="29040" windowHeight="15840" tabRatio="865" xr2:uid="{00000000-000D-0000-FFFF-FFFF00000000}"/>
  </bookViews>
  <sheets>
    <sheet name="入力シート" sheetId="49" r:id="rId1"/>
    <sheet name="申請書類リスト" sheetId="12" r:id="rId2"/>
    <sheet name="提出書類チェックシート" sheetId="62" r:id="rId3"/>
    <sheet name="様式第1_交付申請書" sheetId="19" r:id="rId4"/>
    <sheet name="誓約書" sheetId="20" r:id="rId5"/>
    <sheet name="1.申請者の詳細" sheetId="56" r:id="rId6"/>
    <sheet name="2.全体概要" sheetId="3" r:id="rId7"/>
    <sheet name="3.住戸一覧" sheetId="51" r:id="rId8"/>
    <sheet name="4.外皮仕様調書" sheetId="66" r:id="rId9"/>
    <sheet name="5.蓄電システム明細" sheetId="68" r:id="rId10"/>
    <sheet name="6.エネルギー計測計画図" sheetId="63" r:id="rId11"/>
    <sheet name="7.8.事業予定・定期報告及び設備の保守に関する事項" sheetId="11" r:id="rId12"/>
    <sheet name="9.補助金額算出表" sheetId="54" r:id="rId13"/>
    <sheet name="10.工程表" sheetId="61" r:id="rId14"/>
  </sheets>
  <definedNames>
    <definedName name="_Key1" localSheetId="5" hidden="1">#REF!</definedName>
    <definedName name="_Key1" localSheetId="10" hidden="1">#REF!</definedName>
    <definedName name="_Key1" hidden="1">#REF!</definedName>
    <definedName name="_Key2" localSheetId="5" hidden="1">#REF!</definedName>
    <definedName name="_Key2" hidden="1">#REF!</definedName>
    <definedName name="_Order1" hidden="1">255</definedName>
    <definedName name="_Order2" hidden="1">255</definedName>
    <definedName name="_Sort" localSheetId="5" hidden="1">#REF!</definedName>
    <definedName name="_Sort" hidden="1">#REF!</definedName>
    <definedName name="Ａ．居室シーリングライト" localSheetId="8">#REF!</definedName>
    <definedName name="Ａ．居室シーリングライト">#REF!</definedName>
    <definedName name="Ｂ．ダウンライト" localSheetId="8">#REF!</definedName>
    <definedName name="Ｂ．ダウンライト">#REF!</definedName>
    <definedName name="Ｃ．ペンダント" localSheetId="8">#REF!</definedName>
    <definedName name="Ｃ．ペンダント">#REF!</definedName>
    <definedName name="Ｄ．室内用スポットライト" localSheetId="8">#REF!</definedName>
    <definedName name="Ｄ．室内用スポットライト">#REF!</definedName>
    <definedName name="Ｅ．ブラケット" localSheetId="8">#REF!</definedName>
    <definedName name="Ｅ．ブラケット">#REF!</definedName>
    <definedName name="Esub一覧" hidden="1">#REF!</definedName>
    <definedName name="Ｆ．非居室のシーリングライト" localSheetId="8">#REF!</definedName>
    <definedName name="Ｆ．非居室のシーリングライト">#REF!</definedName>
    <definedName name="Ｇ．足元灯" localSheetId="8">#REF!</definedName>
    <definedName name="Ｇ．足元灯">#REF!</definedName>
    <definedName name="ＨＵＵ" hidden="1">#REF!</definedName>
    <definedName name="_xlnm.Print_Area" localSheetId="5">'1.申請者の詳細'!$A$4:$AH$103</definedName>
    <definedName name="_xlnm.Print_Area" localSheetId="13">'10.工程表'!$B$4:$BW$40</definedName>
    <definedName name="_xlnm.Print_Area" localSheetId="6">'2.全体概要'!$B$5:$AZ$70</definedName>
    <definedName name="_xlnm.Print_Area" localSheetId="7">'3.住戸一覧'!$B$3:$AM$243</definedName>
    <definedName name="_xlnm.Print_Area" localSheetId="8">'4.外皮仕様調書'!$A$3:$AP$45</definedName>
    <definedName name="_xlnm.Print_Area" localSheetId="9">'5.蓄電システム明細'!$B$3:$AB$49</definedName>
    <definedName name="_xlnm.Print_Area" localSheetId="10">'6.エネルギー計測計画図'!$B$4:$AE$98</definedName>
    <definedName name="_xlnm.Print_Area" localSheetId="11">'7.8.事業予定・定期報告及び設備の保守に関する事項'!$B$3:$AH$23</definedName>
    <definedName name="_xlnm.Print_Area" localSheetId="12">'9.補助金額算出表'!$B$3:$W$244</definedName>
    <definedName name="_xlnm.Print_Area" localSheetId="1">申請書類リスト!$B$4:$F$31</definedName>
    <definedName name="_xlnm.Print_Area" localSheetId="4">誓約書!$B$3:$AR$70</definedName>
    <definedName name="_xlnm.Print_Area" localSheetId="2">提出書類チェックシート!$A$1:$E$60</definedName>
    <definedName name="_xlnm.Print_Area" localSheetId="0">入力シート!$A$1:$Z$122</definedName>
    <definedName name="_xlnm.Print_Area" localSheetId="3">様式第1_交付申請書!$A$3:$AR$268</definedName>
    <definedName name="_xlnm.Print_Titles" localSheetId="7">'3.住戸一覧'!$11:$13</definedName>
    <definedName name="_xlnm.Print_Titles" localSheetId="12">'9.補助金額算出表'!$13:$14</definedName>
    <definedName name="WEBプログラム" localSheetId="8">#REF!</definedName>
    <definedName name="WEBプログラム">#REF!</definedName>
    <definedName name="あ" hidden="1">#REF!</definedName>
    <definedName name="スポットライト" localSheetId="8">#REF!</definedName>
    <definedName name="スポットライト">#REF!</definedName>
    <definedName name="ダウンライト" localSheetId="8">#REF!</definedName>
    <definedName name="ダウンライト">#REF!</definedName>
    <definedName name="フットライト" localSheetId="8">#REF!</definedName>
    <definedName name="フットライト">#REF!</definedName>
    <definedName name="ブラケット" localSheetId="8">#REF!</definedName>
    <definedName name="ブラケット">#REF!</definedName>
    <definedName name="ペンダント" localSheetId="8">#REF!</definedName>
    <definedName name="ペンダント">#REF!</definedName>
    <definedName name="開始月">#REF!</definedName>
    <definedName name="開始日">#REF!</definedName>
    <definedName name="開始年">#REF!</definedName>
    <definedName name="居室シーリングライト" localSheetId="8">#REF!</definedName>
    <definedName name="居室シーリングライト">#REF!</definedName>
    <definedName name="照明器具" localSheetId="8">#REF!</definedName>
    <definedName name="照明器具">#REF!</definedName>
    <definedName name="締切月">#REF!</definedName>
    <definedName name="締切日">#REF!</definedName>
    <definedName name="締切年">#REF!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66" l="1"/>
  <c r="I8" i="3"/>
  <c r="O8" i="54" l="1"/>
  <c r="U8" i="54" s="1"/>
  <c r="R8" i="54" l="1"/>
  <c r="H15" i="54"/>
  <c r="O48" i="56" l="1"/>
  <c r="O36" i="56"/>
  <c r="J17" i="68" l="1"/>
  <c r="I7" i="51" l="1"/>
  <c r="I9" i="51"/>
  <c r="U9" i="51"/>
  <c r="T18" i="3"/>
  <c r="AL26" i="3"/>
  <c r="AL27" i="3" l="1"/>
  <c r="J22" i="68"/>
  <c r="H26" i="68"/>
  <c r="J28" i="68"/>
  <c r="J30" i="68" s="1"/>
  <c r="Z69" i="20" l="1"/>
  <c r="AF18" i="19"/>
  <c r="Q69" i="20"/>
  <c r="Y18" i="19"/>
  <c r="Q68" i="20"/>
  <c r="Y17" i="19"/>
  <c r="Y11" i="19"/>
  <c r="J24" i="68"/>
  <c r="K26" i="68" s="1"/>
  <c r="J32" i="68" s="1"/>
  <c r="J40" i="68" s="1"/>
  <c r="J47" i="68" s="1"/>
  <c r="I6" i="61" l="1"/>
  <c r="I4" i="54"/>
  <c r="J8" i="68"/>
  <c r="I4" i="51"/>
  <c r="C40" i="19"/>
  <c r="G58" i="56"/>
  <c r="M57" i="56"/>
  <c r="J57" i="56"/>
  <c r="G57" i="56"/>
  <c r="M56" i="56"/>
  <c r="J56" i="56"/>
  <c r="G56" i="56"/>
  <c r="G55" i="56"/>
  <c r="K54" i="56"/>
  <c r="H54" i="56"/>
  <c r="G53" i="56"/>
  <c r="G52" i="56"/>
  <c r="G51" i="56"/>
  <c r="G50" i="56"/>
  <c r="G49" i="56"/>
  <c r="G21" i="56" l="1"/>
  <c r="G10" i="56"/>
  <c r="AR6" i="61"/>
  <c r="I10" i="3"/>
  <c r="AU22" i="3"/>
  <c r="AG22" i="3"/>
  <c r="AO18" i="3"/>
  <c r="AV18" i="3" l="1"/>
  <c r="AO19" i="3"/>
  <c r="U51" i="19" l="1"/>
  <c r="G6" i="11"/>
  <c r="G8" i="11"/>
  <c r="M8" i="11"/>
  <c r="J8" i="11"/>
  <c r="G86" i="56" l="1"/>
  <c r="G87" i="56"/>
  <c r="G88" i="56"/>
  <c r="G89" i="56"/>
  <c r="G90" i="56"/>
  <c r="G85" i="56"/>
  <c r="AB84" i="56"/>
  <c r="Y84" i="56"/>
  <c r="T84" i="56"/>
  <c r="O84" i="56"/>
  <c r="L84" i="56"/>
  <c r="G84" i="56"/>
  <c r="G37" i="56"/>
  <c r="AU26" i="3"/>
  <c r="T26" i="3" s="1"/>
  <c r="AQ47" i="3" l="1"/>
  <c r="N23" i="3" s="1"/>
  <c r="AQ46" i="3" l="1"/>
  <c r="AO232" i="51" l="1"/>
  <c r="AP232" i="51" s="1"/>
  <c r="AO233" i="51"/>
  <c r="AP233" i="51" s="1"/>
  <c r="AO234" i="51"/>
  <c r="AP234" i="51" s="1"/>
  <c r="AO235" i="51"/>
  <c r="AP235" i="51" s="1"/>
  <c r="AO236" i="51"/>
  <c r="AP236" i="51" s="1"/>
  <c r="AO237" i="51"/>
  <c r="AP237" i="51" s="1"/>
  <c r="AO238" i="51"/>
  <c r="AP238" i="51" s="1"/>
  <c r="AO239" i="51"/>
  <c r="AP239" i="51" s="1"/>
  <c r="AO240" i="51"/>
  <c r="AP240" i="51" s="1"/>
  <c r="AO241" i="51"/>
  <c r="AP241" i="51" s="1"/>
  <c r="AO242" i="51"/>
  <c r="AP242" i="51" s="1"/>
  <c r="AO243" i="51"/>
  <c r="AP243" i="51" s="1"/>
  <c r="H16" i="54" l="1"/>
  <c r="H17" i="54"/>
  <c r="H18" i="54"/>
  <c r="H19" i="54"/>
  <c r="H20" i="54"/>
  <c r="H21" i="54"/>
  <c r="H22" i="54"/>
  <c r="H23" i="54"/>
  <c r="H24" i="54"/>
  <c r="H25" i="54"/>
  <c r="H26" i="54"/>
  <c r="H27" i="54"/>
  <c r="H28" i="54"/>
  <c r="H29" i="54"/>
  <c r="H30" i="54"/>
  <c r="H31" i="54"/>
  <c r="H32" i="54"/>
  <c r="H33" i="54"/>
  <c r="H34" i="54"/>
  <c r="H35" i="54"/>
  <c r="H36" i="54"/>
  <c r="H37" i="54"/>
  <c r="H38" i="54"/>
  <c r="H39" i="54"/>
  <c r="H40" i="54"/>
  <c r="H41" i="54"/>
  <c r="H42" i="54"/>
  <c r="H43" i="54"/>
  <c r="H44" i="54"/>
  <c r="H45" i="54"/>
  <c r="H46" i="54"/>
  <c r="H47" i="54"/>
  <c r="H48" i="54"/>
  <c r="H49" i="54"/>
  <c r="H50" i="54"/>
  <c r="H51" i="54"/>
  <c r="H52" i="54"/>
  <c r="H53" i="54"/>
  <c r="H54" i="54"/>
  <c r="H55" i="54"/>
  <c r="H56" i="54"/>
  <c r="H57" i="54"/>
  <c r="H58" i="54"/>
  <c r="H59" i="54"/>
  <c r="H60" i="54"/>
  <c r="H61" i="54"/>
  <c r="H62" i="54"/>
  <c r="H63" i="54"/>
  <c r="H64" i="54"/>
  <c r="H65" i="54"/>
  <c r="H66" i="54"/>
  <c r="H67" i="54"/>
  <c r="H68" i="54"/>
  <c r="H69" i="54"/>
  <c r="H70" i="54"/>
  <c r="H71" i="54"/>
  <c r="H72" i="54"/>
  <c r="H73" i="54"/>
  <c r="H74" i="54"/>
  <c r="H75" i="54"/>
  <c r="H76" i="54"/>
  <c r="H77" i="54"/>
  <c r="H78" i="54"/>
  <c r="H79" i="54"/>
  <c r="H80" i="54"/>
  <c r="H81" i="54"/>
  <c r="H82" i="54"/>
  <c r="H83" i="54"/>
  <c r="H84" i="54"/>
  <c r="H85" i="54"/>
  <c r="H86" i="54"/>
  <c r="H87" i="54"/>
  <c r="H88" i="54"/>
  <c r="H89" i="54"/>
  <c r="H90" i="54"/>
  <c r="H91" i="54"/>
  <c r="H92" i="54"/>
  <c r="H93" i="54"/>
  <c r="H94" i="54"/>
  <c r="H95" i="54"/>
  <c r="H96" i="54"/>
  <c r="H97" i="54"/>
  <c r="H98" i="54"/>
  <c r="H99" i="54"/>
  <c r="H100" i="54"/>
  <c r="H101" i="54"/>
  <c r="H102" i="54"/>
  <c r="H103" i="54"/>
  <c r="H104" i="54"/>
  <c r="H105" i="54"/>
  <c r="H106" i="54"/>
  <c r="H107" i="54"/>
  <c r="H108" i="54"/>
  <c r="H109" i="54"/>
  <c r="H110" i="54"/>
  <c r="H111" i="54"/>
  <c r="H112" i="54"/>
  <c r="H113" i="54"/>
  <c r="H114" i="54"/>
  <c r="H115" i="54"/>
  <c r="H116" i="54"/>
  <c r="H117" i="54"/>
  <c r="H118" i="54"/>
  <c r="H119" i="54"/>
  <c r="H120" i="54"/>
  <c r="H121" i="54"/>
  <c r="H122" i="54"/>
  <c r="H123" i="54"/>
  <c r="H124" i="54"/>
  <c r="H125" i="54"/>
  <c r="H126" i="54"/>
  <c r="H127" i="54"/>
  <c r="H128" i="54"/>
  <c r="H129" i="54"/>
  <c r="H130" i="54"/>
  <c r="H131" i="54"/>
  <c r="H132" i="54"/>
  <c r="H133" i="54"/>
  <c r="H134" i="54"/>
  <c r="H135" i="54"/>
  <c r="H136" i="54"/>
  <c r="H137" i="54"/>
  <c r="H138" i="54"/>
  <c r="H139" i="54"/>
  <c r="H140" i="54"/>
  <c r="H141" i="54"/>
  <c r="H142" i="54"/>
  <c r="H143" i="54"/>
  <c r="H144" i="54"/>
  <c r="H145" i="54"/>
  <c r="H146" i="54"/>
  <c r="H147" i="54"/>
  <c r="H148" i="54"/>
  <c r="H149" i="54"/>
  <c r="H150" i="54"/>
  <c r="H151" i="54"/>
  <c r="H152" i="54"/>
  <c r="H153" i="54"/>
  <c r="H154" i="54"/>
  <c r="H155" i="54"/>
  <c r="H156" i="54"/>
  <c r="H157" i="54"/>
  <c r="H158" i="54"/>
  <c r="H159" i="54"/>
  <c r="H160" i="54"/>
  <c r="H161" i="54"/>
  <c r="H162" i="54"/>
  <c r="H163" i="54"/>
  <c r="H164" i="54"/>
  <c r="H165" i="54"/>
  <c r="H166" i="54"/>
  <c r="H167" i="54"/>
  <c r="H168" i="54"/>
  <c r="H169" i="54"/>
  <c r="H170" i="54"/>
  <c r="H171" i="54"/>
  <c r="H172" i="54"/>
  <c r="H173" i="54"/>
  <c r="H174" i="54"/>
  <c r="H175" i="54"/>
  <c r="H176" i="54"/>
  <c r="H177" i="54"/>
  <c r="H178" i="54"/>
  <c r="H179" i="54"/>
  <c r="H180" i="54"/>
  <c r="H181" i="54"/>
  <c r="H182" i="54"/>
  <c r="H183" i="54"/>
  <c r="H184" i="54"/>
  <c r="H185" i="54"/>
  <c r="H186" i="54"/>
  <c r="H187" i="54"/>
  <c r="H188" i="54"/>
  <c r="H189" i="54"/>
  <c r="H190" i="54"/>
  <c r="H191" i="54"/>
  <c r="H192" i="54"/>
  <c r="H193" i="54"/>
  <c r="H194" i="54"/>
  <c r="H195" i="54"/>
  <c r="H196" i="54"/>
  <c r="H197" i="54"/>
  <c r="H198" i="54"/>
  <c r="H199" i="54"/>
  <c r="H200" i="54"/>
  <c r="H201" i="54"/>
  <c r="H202" i="54"/>
  <c r="H203" i="54"/>
  <c r="H204" i="54"/>
  <c r="H205" i="54"/>
  <c r="H206" i="54"/>
  <c r="H207" i="54"/>
  <c r="H208" i="54"/>
  <c r="H209" i="54"/>
  <c r="H210" i="54"/>
  <c r="H211" i="54"/>
  <c r="H212" i="54"/>
  <c r="H213" i="54"/>
  <c r="H214" i="54"/>
  <c r="H215" i="54"/>
  <c r="H216" i="54"/>
  <c r="H217" i="54"/>
  <c r="H218" i="54"/>
  <c r="H219" i="54"/>
  <c r="H220" i="54"/>
  <c r="H221" i="54"/>
  <c r="H222" i="54"/>
  <c r="H223" i="54"/>
  <c r="H224" i="54"/>
  <c r="H225" i="54"/>
  <c r="H226" i="54"/>
  <c r="H227" i="54"/>
  <c r="H228" i="54"/>
  <c r="H229" i="54"/>
  <c r="H230" i="54"/>
  <c r="H231" i="54"/>
  <c r="H232" i="54"/>
  <c r="H233" i="54"/>
  <c r="H234" i="54"/>
  <c r="H235" i="54"/>
  <c r="H236" i="54"/>
  <c r="H237" i="54"/>
  <c r="H238" i="54"/>
  <c r="H239" i="54"/>
  <c r="H240" i="54"/>
  <c r="H241" i="54"/>
  <c r="H242" i="54"/>
  <c r="H243" i="54"/>
  <c r="H244" i="54"/>
  <c r="D17" i="54"/>
  <c r="D18" i="54"/>
  <c r="D19" i="54"/>
  <c r="D20" i="54"/>
  <c r="D21" i="54"/>
  <c r="D22" i="54"/>
  <c r="D23" i="54"/>
  <c r="D24" i="54"/>
  <c r="D25" i="54"/>
  <c r="D26" i="54"/>
  <c r="D27" i="54"/>
  <c r="D28" i="54"/>
  <c r="D29" i="54"/>
  <c r="D30" i="54"/>
  <c r="D31" i="54"/>
  <c r="D32" i="54"/>
  <c r="D33" i="54"/>
  <c r="D34" i="54"/>
  <c r="D35" i="54"/>
  <c r="D36" i="54"/>
  <c r="D37" i="54"/>
  <c r="D38" i="54"/>
  <c r="D39" i="54"/>
  <c r="D40" i="54"/>
  <c r="D41" i="54"/>
  <c r="D42" i="54"/>
  <c r="D43" i="54"/>
  <c r="D44" i="54"/>
  <c r="D45" i="54"/>
  <c r="D46" i="54"/>
  <c r="D47" i="54"/>
  <c r="D48" i="54"/>
  <c r="D49" i="54"/>
  <c r="D50" i="54"/>
  <c r="D51" i="54"/>
  <c r="D52" i="54"/>
  <c r="D53" i="54"/>
  <c r="D54" i="54"/>
  <c r="D55" i="54"/>
  <c r="D56" i="54"/>
  <c r="D57" i="54"/>
  <c r="D58" i="54"/>
  <c r="D59" i="54"/>
  <c r="D60" i="54"/>
  <c r="D61" i="54"/>
  <c r="D62" i="54"/>
  <c r="D63" i="54"/>
  <c r="D64" i="54"/>
  <c r="D65" i="54"/>
  <c r="D66" i="54"/>
  <c r="D67" i="54"/>
  <c r="D68" i="54"/>
  <c r="D69" i="54"/>
  <c r="D70" i="54"/>
  <c r="D71" i="54"/>
  <c r="D72" i="54"/>
  <c r="D73" i="54"/>
  <c r="D74" i="54"/>
  <c r="D75" i="54"/>
  <c r="D76" i="54"/>
  <c r="D77" i="54"/>
  <c r="D78" i="54"/>
  <c r="D79" i="54"/>
  <c r="D80" i="54"/>
  <c r="D81" i="54"/>
  <c r="D82" i="54"/>
  <c r="D83" i="54"/>
  <c r="D84" i="54"/>
  <c r="D85" i="54"/>
  <c r="D86" i="54"/>
  <c r="D87" i="54"/>
  <c r="D88" i="54"/>
  <c r="D89" i="54"/>
  <c r="D90" i="54"/>
  <c r="D91" i="54"/>
  <c r="D92" i="54"/>
  <c r="D93" i="54"/>
  <c r="D94" i="54"/>
  <c r="D95" i="54"/>
  <c r="D96" i="54"/>
  <c r="D97" i="54"/>
  <c r="D98" i="54"/>
  <c r="D99" i="54"/>
  <c r="D100" i="54"/>
  <c r="D101" i="54"/>
  <c r="D102" i="54"/>
  <c r="D103" i="54"/>
  <c r="D104" i="54"/>
  <c r="D105" i="54"/>
  <c r="D106" i="54"/>
  <c r="D107" i="54"/>
  <c r="D108" i="54"/>
  <c r="D109" i="54"/>
  <c r="D110" i="54"/>
  <c r="D111" i="54"/>
  <c r="D112" i="54"/>
  <c r="D113" i="54"/>
  <c r="D114" i="54"/>
  <c r="D115" i="54"/>
  <c r="D116" i="54"/>
  <c r="D117" i="54"/>
  <c r="D118" i="54"/>
  <c r="D119" i="54"/>
  <c r="D120" i="54"/>
  <c r="D121" i="54"/>
  <c r="D122" i="54"/>
  <c r="D123" i="54"/>
  <c r="D124" i="54"/>
  <c r="D125" i="54"/>
  <c r="D126" i="54"/>
  <c r="D127" i="54"/>
  <c r="D128" i="54"/>
  <c r="D129" i="54"/>
  <c r="D130" i="54"/>
  <c r="D131" i="54"/>
  <c r="D132" i="54"/>
  <c r="D133" i="54"/>
  <c r="D134" i="54"/>
  <c r="D135" i="54"/>
  <c r="D136" i="54"/>
  <c r="D137" i="54"/>
  <c r="D138" i="54"/>
  <c r="D139" i="54"/>
  <c r="D140" i="54"/>
  <c r="D141" i="54"/>
  <c r="D142" i="54"/>
  <c r="D143" i="54"/>
  <c r="D144" i="54"/>
  <c r="D145" i="54"/>
  <c r="D146" i="54"/>
  <c r="D147" i="54"/>
  <c r="D148" i="54"/>
  <c r="D149" i="54"/>
  <c r="D150" i="54"/>
  <c r="D151" i="54"/>
  <c r="D152" i="54"/>
  <c r="D153" i="54"/>
  <c r="D154" i="54"/>
  <c r="D155" i="54"/>
  <c r="D156" i="54"/>
  <c r="D157" i="54"/>
  <c r="D158" i="54"/>
  <c r="D159" i="54"/>
  <c r="D160" i="54"/>
  <c r="D161" i="54"/>
  <c r="D162" i="54"/>
  <c r="D163" i="54"/>
  <c r="D164" i="54"/>
  <c r="D165" i="54"/>
  <c r="D166" i="54"/>
  <c r="D167" i="54"/>
  <c r="D168" i="54"/>
  <c r="D169" i="54"/>
  <c r="D170" i="54"/>
  <c r="D171" i="54"/>
  <c r="D172" i="54"/>
  <c r="D173" i="54"/>
  <c r="D174" i="54"/>
  <c r="D175" i="54"/>
  <c r="D176" i="54"/>
  <c r="D177" i="54"/>
  <c r="D178" i="54"/>
  <c r="D179" i="54"/>
  <c r="D180" i="54"/>
  <c r="D181" i="54"/>
  <c r="D182" i="54"/>
  <c r="D183" i="54"/>
  <c r="D184" i="54"/>
  <c r="D185" i="54"/>
  <c r="D186" i="54"/>
  <c r="D187" i="54"/>
  <c r="D188" i="54"/>
  <c r="D189" i="54"/>
  <c r="D190" i="54"/>
  <c r="D191" i="54"/>
  <c r="D192" i="54"/>
  <c r="D193" i="54"/>
  <c r="D194" i="54"/>
  <c r="D195" i="54"/>
  <c r="D196" i="54"/>
  <c r="D197" i="54"/>
  <c r="D198" i="54"/>
  <c r="D199" i="54"/>
  <c r="D200" i="54"/>
  <c r="D201" i="54"/>
  <c r="D202" i="54"/>
  <c r="D203" i="54"/>
  <c r="D204" i="54"/>
  <c r="D205" i="54"/>
  <c r="D206" i="54"/>
  <c r="D207" i="54"/>
  <c r="D208" i="54"/>
  <c r="D209" i="54"/>
  <c r="D210" i="54"/>
  <c r="D211" i="54"/>
  <c r="D212" i="54"/>
  <c r="D213" i="54"/>
  <c r="D214" i="54"/>
  <c r="D215" i="54"/>
  <c r="D216" i="54"/>
  <c r="D217" i="54"/>
  <c r="D218" i="54"/>
  <c r="D219" i="54"/>
  <c r="D220" i="54"/>
  <c r="D221" i="54"/>
  <c r="D222" i="54"/>
  <c r="D223" i="54"/>
  <c r="D224" i="54"/>
  <c r="D225" i="54"/>
  <c r="D226" i="54"/>
  <c r="D227" i="54"/>
  <c r="D228" i="54"/>
  <c r="D229" i="54"/>
  <c r="D230" i="54"/>
  <c r="D231" i="54"/>
  <c r="D232" i="54"/>
  <c r="D233" i="54"/>
  <c r="D234" i="54"/>
  <c r="D235" i="54"/>
  <c r="D236" i="54"/>
  <c r="D237" i="54"/>
  <c r="D238" i="54"/>
  <c r="D239" i="54"/>
  <c r="D240" i="54"/>
  <c r="D241" i="54"/>
  <c r="D242" i="54"/>
  <c r="D243" i="54"/>
  <c r="D244" i="54"/>
  <c r="D16" i="54"/>
  <c r="D15" i="54"/>
  <c r="AE13" i="3" l="1"/>
  <c r="I13" i="3"/>
  <c r="AO14" i="51"/>
  <c r="AP14" i="51" s="1"/>
  <c r="AO15" i="51"/>
  <c r="AP15" i="51" s="1"/>
  <c r="AO16" i="51"/>
  <c r="AP16" i="51" s="1"/>
  <c r="AO17" i="51"/>
  <c r="AP17" i="51" s="1"/>
  <c r="AO18" i="51"/>
  <c r="AP18" i="51" s="1"/>
  <c r="AO19" i="51"/>
  <c r="AP19" i="51" s="1"/>
  <c r="AO20" i="51"/>
  <c r="AP20" i="51" s="1"/>
  <c r="AO21" i="51"/>
  <c r="AP21" i="51" s="1"/>
  <c r="AO22" i="51"/>
  <c r="AP22" i="51" s="1"/>
  <c r="AO23" i="51"/>
  <c r="AP23" i="51" s="1"/>
  <c r="AO24" i="51"/>
  <c r="AP24" i="51" s="1"/>
  <c r="AO25" i="51"/>
  <c r="AP25" i="51" s="1"/>
  <c r="AO26" i="51"/>
  <c r="AP26" i="51" s="1"/>
  <c r="AO27" i="51"/>
  <c r="AP27" i="51" s="1"/>
  <c r="AO28" i="51"/>
  <c r="AP28" i="51" s="1"/>
  <c r="AO29" i="51"/>
  <c r="AP29" i="51" s="1"/>
  <c r="AO30" i="51"/>
  <c r="AP30" i="51" s="1"/>
  <c r="AO31" i="51"/>
  <c r="AP31" i="51" s="1"/>
  <c r="AO32" i="51"/>
  <c r="AP32" i="51" s="1"/>
  <c r="AO33" i="51"/>
  <c r="AP33" i="51" s="1"/>
  <c r="AO34" i="51"/>
  <c r="AP34" i="51" s="1"/>
  <c r="AO35" i="51"/>
  <c r="AP35" i="51" s="1"/>
  <c r="AO36" i="51"/>
  <c r="AP36" i="51" s="1"/>
  <c r="AO37" i="51"/>
  <c r="AP37" i="51" s="1"/>
  <c r="AO38" i="51"/>
  <c r="AP38" i="51" s="1"/>
  <c r="AO39" i="51"/>
  <c r="AP39" i="51" s="1"/>
  <c r="AO40" i="51"/>
  <c r="AP40" i="51" s="1"/>
  <c r="AO41" i="51"/>
  <c r="AP41" i="51" s="1"/>
  <c r="AO42" i="51"/>
  <c r="AP42" i="51" s="1"/>
  <c r="AO43" i="51"/>
  <c r="AP43" i="51" s="1"/>
  <c r="AO44" i="51"/>
  <c r="AP44" i="51" s="1"/>
  <c r="AO45" i="51"/>
  <c r="AP45" i="51" s="1"/>
  <c r="AO46" i="51"/>
  <c r="AP46" i="51" s="1"/>
  <c r="AO47" i="51"/>
  <c r="AP47" i="51" s="1"/>
  <c r="AO48" i="51"/>
  <c r="AP48" i="51" s="1"/>
  <c r="AO49" i="51"/>
  <c r="AP49" i="51" s="1"/>
  <c r="AO50" i="51"/>
  <c r="AP50" i="51" s="1"/>
  <c r="AO51" i="51"/>
  <c r="AP51" i="51" s="1"/>
  <c r="AO52" i="51"/>
  <c r="AP52" i="51" s="1"/>
  <c r="AO53" i="51"/>
  <c r="AP53" i="51" s="1"/>
  <c r="AO54" i="51"/>
  <c r="AP54" i="51" s="1"/>
  <c r="AO55" i="51"/>
  <c r="AP55" i="51" s="1"/>
  <c r="AO56" i="51"/>
  <c r="AP56" i="51" s="1"/>
  <c r="AO57" i="51"/>
  <c r="AP57" i="51" s="1"/>
  <c r="AO58" i="51"/>
  <c r="AP58" i="51" s="1"/>
  <c r="AO59" i="51"/>
  <c r="AP59" i="51" s="1"/>
  <c r="AO60" i="51"/>
  <c r="AP60" i="51" s="1"/>
  <c r="AO61" i="51"/>
  <c r="AP61" i="51" s="1"/>
  <c r="AO62" i="51"/>
  <c r="AP62" i="51" s="1"/>
  <c r="AO63" i="51"/>
  <c r="AP63" i="51" s="1"/>
  <c r="AO64" i="51"/>
  <c r="AP64" i="51" s="1"/>
  <c r="AO65" i="51"/>
  <c r="AP65" i="51" s="1"/>
  <c r="AO66" i="51"/>
  <c r="AP66" i="51" s="1"/>
  <c r="AO67" i="51"/>
  <c r="AP67" i="51" s="1"/>
  <c r="AO68" i="51"/>
  <c r="AP68" i="51" s="1"/>
  <c r="AO69" i="51"/>
  <c r="AP69" i="51" s="1"/>
  <c r="AO70" i="51"/>
  <c r="AP70" i="51" s="1"/>
  <c r="AO71" i="51"/>
  <c r="AP71" i="51" s="1"/>
  <c r="AO72" i="51"/>
  <c r="AP72" i="51" s="1"/>
  <c r="AO73" i="51"/>
  <c r="AP73" i="51" s="1"/>
  <c r="AO74" i="51"/>
  <c r="AP74" i="51" s="1"/>
  <c r="AO75" i="51"/>
  <c r="AP75" i="51" s="1"/>
  <c r="AO76" i="51"/>
  <c r="AP76" i="51" s="1"/>
  <c r="AO77" i="51"/>
  <c r="AP77" i="51" s="1"/>
  <c r="AO78" i="51"/>
  <c r="AP78" i="51" s="1"/>
  <c r="AO79" i="51"/>
  <c r="AP79" i="51" s="1"/>
  <c r="AO80" i="51"/>
  <c r="AP80" i="51" s="1"/>
  <c r="AO81" i="51"/>
  <c r="AP81" i="51" s="1"/>
  <c r="AO82" i="51"/>
  <c r="AP82" i="51" s="1"/>
  <c r="AO83" i="51"/>
  <c r="AP83" i="51" s="1"/>
  <c r="AO84" i="51"/>
  <c r="AP84" i="51" s="1"/>
  <c r="AO85" i="51"/>
  <c r="AP85" i="51" s="1"/>
  <c r="AO86" i="51"/>
  <c r="AP86" i="51" s="1"/>
  <c r="AO87" i="51"/>
  <c r="AP87" i="51" s="1"/>
  <c r="AO88" i="51"/>
  <c r="AP88" i="51" s="1"/>
  <c r="AO89" i="51"/>
  <c r="AP89" i="51" s="1"/>
  <c r="AO90" i="51"/>
  <c r="AP90" i="51" s="1"/>
  <c r="AO91" i="51"/>
  <c r="AP91" i="51" s="1"/>
  <c r="AO92" i="51"/>
  <c r="AP92" i="51" s="1"/>
  <c r="AO93" i="51"/>
  <c r="AP93" i="51" s="1"/>
  <c r="AO94" i="51"/>
  <c r="AP94" i="51" s="1"/>
  <c r="AO95" i="51"/>
  <c r="AP95" i="51" s="1"/>
  <c r="AO96" i="51"/>
  <c r="AP96" i="51" s="1"/>
  <c r="AO97" i="51"/>
  <c r="AP97" i="51" s="1"/>
  <c r="AO98" i="51"/>
  <c r="AP98" i="51" s="1"/>
  <c r="AO99" i="51"/>
  <c r="AP99" i="51" s="1"/>
  <c r="AO100" i="51"/>
  <c r="AP100" i="51" s="1"/>
  <c r="AO101" i="51"/>
  <c r="AP101" i="51" s="1"/>
  <c r="AO102" i="51"/>
  <c r="AP102" i="51" s="1"/>
  <c r="AO103" i="51"/>
  <c r="AP103" i="51" s="1"/>
  <c r="AO104" i="51"/>
  <c r="AP104" i="51" s="1"/>
  <c r="AO105" i="51"/>
  <c r="AP105" i="51" s="1"/>
  <c r="AO106" i="51"/>
  <c r="AP106" i="51" s="1"/>
  <c r="AO107" i="51"/>
  <c r="AP107" i="51" s="1"/>
  <c r="AO108" i="51"/>
  <c r="AP108" i="51" s="1"/>
  <c r="AO109" i="51"/>
  <c r="AP109" i="51" s="1"/>
  <c r="AO110" i="51"/>
  <c r="AP110" i="51" s="1"/>
  <c r="AO111" i="51"/>
  <c r="AP111" i="51" s="1"/>
  <c r="AO112" i="51"/>
  <c r="AP112" i="51" s="1"/>
  <c r="AO113" i="51"/>
  <c r="AP113" i="51" s="1"/>
  <c r="AO114" i="51"/>
  <c r="AP114" i="51" s="1"/>
  <c r="AO115" i="51"/>
  <c r="AP115" i="51" s="1"/>
  <c r="AO116" i="51"/>
  <c r="AP116" i="51" s="1"/>
  <c r="AO117" i="51"/>
  <c r="AP117" i="51" s="1"/>
  <c r="AO118" i="51"/>
  <c r="AP118" i="51" s="1"/>
  <c r="AO119" i="51"/>
  <c r="AP119" i="51" s="1"/>
  <c r="AO120" i="51"/>
  <c r="AP120" i="51" s="1"/>
  <c r="AO121" i="51"/>
  <c r="AP121" i="51" s="1"/>
  <c r="AO122" i="51"/>
  <c r="AP122" i="51" s="1"/>
  <c r="AO123" i="51"/>
  <c r="AP123" i="51" s="1"/>
  <c r="AO124" i="51"/>
  <c r="AP124" i="51" s="1"/>
  <c r="AO125" i="51"/>
  <c r="AP125" i="51" s="1"/>
  <c r="AO126" i="51"/>
  <c r="AP126" i="51" s="1"/>
  <c r="AO127" i="51"/>
  <c r="AP127" i="51" s="1"/>
  <c r="AO128" i="51"/>
  <c r="AP128" i="51" s="1"/>
  <c r="AO129" i="51"/>
  <c r="AP129" i="51" s="1"/>
  <c r="AO130" i="51"/>
  <c r="AP130" i="51" s="1"/>
  <c r="AO131" i="51"/>
  <c r="AP131" i="51" s="1"/>
  <c r="AO132" i="51"/>
  <c r="AP132" i="51" s="1"/>
  <c r="AO133" i="51"/>
  <c r="AP133" i="51" s="1"/>
  <c r="AO134" i="51"/>
  <c r="AP134" i="51" s="1"/>
  <c r="AO135" i="51"/>
  <c r="AP135" i="51" s="1"/>
  <c r="AO136" i="51"/>
  <c r="AP136" i="51" s="1"/>
  <c r="AO137" i="51"/>
  <c r="AP137" i="51" s="1"/>
  <c r="AO138" i="51"/>
  <c r="AP138" i="51" s="1"/>
  <c r="AO139" i="51"/>
  <c r="AP139" i="51" s="1"/>
  <c r="AO140" i="51"/>
  <c r="AP140" i="51" s="1"/>
  <c r="AO141" i="51"/>
  <c r="AP141" i="51" s="1"/>
  <c r="AO142" i="51"/>
  <c r="AP142" i="51" s="1"/>
  <c r="AO143" i="51"/>
  <c r="AP143" i="51" s="1"/>
  <c r="AO144" i="51"/>
  <c r="AP144" i="51" s="1"/>
  <c r="AO145" i="51"/>
  <c r="AP145" i="51" s="1"/>
  <c r="AO146" i="51"/>
  <c r="AP146" i="51" s="1"/>
  <c r="AO147" i="51"/>
  <c r="AP147" i="51" s="1"/>
  <c r="AO148" i="51"/>
  <c r="AP148" i="51" s="1"/>
  <c r="AO149" i="51"/>
  <c r="AP149" i="51" s="1"/>
  <c r="AO150" i="51"/>
  <c r="AP150" i="51" s="1"/>
  <c r="AO151" i="51"/>
  <c r="AP151" i="51" s="1"/>
  <c r="AO152" i="51"/>
  <c r="AP152" i="51" s="1"/>
  <c r="AO153" i="51"/>
  <c r="AP153" i="51" s="1"/>
  <c r="AO154" i="51"/>
  <c r="AP154" i="51" s="1"/>
  <c r="AO155" i="51"/>
  <c r="AP155" i="51" s="1"/>
  <c r="AO156" i="51"/>
  <c r="AP156" i="51" s="1"/>
  <c r="AO157" i="51"/>
  <c r="AP157" i="51" s="1"/>
  <c r="AO158" i="51"/>
  <c r="AP158" i="51" s="1"/>
  <c r="AO159" i="51"/>
  <c r="AP159" i="51" s="1"/>
  <c r="AO160" i="51"/>
  <c r="AP160" i="51" s="1"/>
  <c r="AO161" i="51"/>
  <c r="AP161" i="51" s="1"/>
  <c r="AO162" i="51"/>
  <c r="AP162" i="51" s="1"/>
  <c r="AO163" i="51"/>
  <c r="AP163" i="51" s="1"/>
  <c r="AO164" i="51"/>
  <c r="AP164" i="51" s="1"/>
  <c r="AO165" i="51"/>
  <c r="AP165" i="51" s="1"/>
  <c r="AO166" i="51"/>
  <c r="AP166" i="51" s="1"/>
  <c r="AO167" i="51"/>
  <c r="AP167" i="51" s="1"/>
  <c r="AO168" i="51"/>
  <c r="AP168" i="51" s="1"/>
  <c r="AO169" i="51"/>
  <c r="AP169" i="51" s="1"/>
  <c r="AO170" i="51"/>
  <c r="AP170" i="51" s="1"/>
  <c r="AO171" i="51"/>
  <c r="AP171" i="51" s="1"/>
  <c r="AO172" i="51"/>
  <c r="AP172" i="51" s="1"/>
  <c r="AO173" i="51"/>
  <c r="AP173" i="51" s="1"/>
  <c r="AO174" i="51"/>
  <c r="AP174" i="51" s="1"/>
  <c r="AO175" i="51"/>
  <c r="AP175" i="51" s="1"/>
  <c r="AO176" i="51"/>
  <c r="AP176" i="51" s="1"/>
  <c r="AO177" i="51"/>
  <c r="AP177" i="51" s="1"/>
  <c r="AO178" i="51"/>
  <c r="AP178" i="51" s="1"/>
  <c r="AO179" i="51"/>
  <c r="AP179" i="51" s="1"/>
  <c r="AO180" i="51"/>
  <c r="AP180" i="51" s="1"/>
  <c r="AO181" i="51"/>
  <c r="AP181" i="51" s="1"/>
  <c r="AO182" i="51"/>
  <c r="AP182" i="51" s="1"/>
  <c r="AO183" i="51"/>
  <c r="AP183" i="51" s="1"/>
  <c r="AO184" i="51"/>
  <c r="AP184" i="51" s="1"/>
  <c r="AO185" i="51"/>
  <c r="AP185" i="51" s="1"/>
  <c r="AO186" i="51"/>
  <c r="AP186" i="51" s="1"/>
  <c r="AO187" i="51"/>
  <c r="AP187" i="51" s="1"/>
  <c r="AO188" i="51"/>
  <c r="AP188" i="51" s="1"/>
  <c r="AO189" i="51"/>
  <c r="AP189" i="51" s="1"/>
  <c r="AO190" i="51"/>
  <c r="AP190" i="51" s="1"/>
  <c r="AO191" i="51"/>
  <c r="AP191" i="51" s="1"/>
  <c r="AO192" i="51"/>
  <c r="AP192" i="51" s="1"/>
  <c r="AO193" i="51"/>
  <c r="AP193" i="51" s="1"/>
  <c r="AO194" i="51"/>
  <c r="AP194" i="51" s="1"/>
  <c r="AO195" i="51"/>
  <c r="AP195" i="51" s="1"/>
  <c r="AO196" i="51"/>
  <c r="AP196" i="51" s="1"/>
  <c r="AO197" i="51"/>
  <c r="AP197" i="51" s="1"/>
  <c r="AO198" i="51"/>
  <c r="AP198" i="51" s="1"/>
  <c r="AO199" i="51"/>
  <c r="AP199" i="51" s="1"/>
  <c r="AO200" i="51"/>
  <c r="AP200" i="51" s="1"/>
  <c r="AO201" i="51"/>
  <c r="AP201" i="51" s="1"/>
  <c r="AO202" i="51"/>
  <c r="AP202" i="51" s="1"/>
  <c r="AO203" i="51"/>
  <c r="AP203" i="51" s="1"/>
  <c r="AO204" i="51"/>
  <c r="AP204" i="51" s="1"/>
  <c r="AO205" i="51"/>
  <c r="AP205" i="51" s="1"/>
  <c r="AO206" i="51"/>
  <c r="AP206" i="51" s="1"/>
  <c r="AO207" i="51"/>
  <c r="AP207" i="51" s="1"/>
  <c r="AO208" i="51"/>
  <c r="AP208" i="51" s="1"/>
  <c r="AO209" i="51"/>
  <c r="AP209" i="51" s="1"/>
  <c r="AO210" i="51"/>
  <c r="AP210" i="51" s="1"/>
  <c r="AO211" i="51"/>
  <c r="AP211" i="51" s="1"/>
  <c r="AO212" i="51"/>
  <c r="AP212" i="51" s="1"/>
  <c r="AO213" i="51"/>
  <c r="AP213" i="51" s="1"/>
  <c r="AO214" i="51"/>
  <c r="AP214" i="51" s="1"/>
  <c r="AO215" i="51"/>
  <c r="AP215" i="51" s="1"/>
  <c r="AO216" i="51"/>
  <c r="AP216" i="51" s="1"/>
  <c r="AO217" i="51"/>
  <c r="AP217" i="51" s="1"/>
  <c r="AO218" i="51"/>
  <c r="AP218" i="51" s="1"/>
  <c r="AO219" i="51"/>
  <c r="AP219" i="51" s="1"/>
  <c r="AO220" i="51"/>
  <c r="AP220" i="51" s="1"/>
  <c r="AO221" i="51"/>
  <c r="AP221" i="51" s="1"/>
  <c r="AO222" i="51"/>
  <c r="AP222" i="51" s="1"/>
  <c r="AO223" i="51"/>
  <c r="AP223" i="51" s="1"/>
  <c r="AO224" i="51"/>
  <c r="AP224" i="51" s="1"/>
  <c r="AO225" i="51"/>
  <c r="AP225" i="51" s="1"/>
  <c r="AO226" i="51"/>
  <c r="AP226" i="51" s="1"/>
  <c r="AO227" i="51"/>
  <c r="AP227" i="51" s="1"/>
  <c r="AO228" i="51"/>
  <c r="AP228" i="51" s="1"/>
  <c r="AO229" i="51"/>
  <c r="AP229" i="51" s="1"/>
  <c r="AO230" i="51"/>
  <c r="AP230" i="51" s="1"/>
  <c r="AO231" i="51"/>
  <c r="AP231" i="51" s="1"/>
  <c r="AE7" i="51" l="1"/>
  <c r="G28" i="56" l="1"/>
  <c r="U7" i="51" l="1"/>
  <c r="T22" i="3"/>
  <c r="G9" i="56"/>
  <c r="G13" i="56" l="1"/>
  <c r="AC15" i="19"/>
  <c r="AI19" i="19"/>
  <c r="AF19" i="19"/>
  <c r="AB19" i="19"/>
  <c r="Y19" i="19"/>
  <c r="Y16" i="19"/>
  <c r="Z15" i="19"/>
  <c r="E8" i="54" l="1"/>
  <c r="AB76" i="56" l="1"/>
  <c r="Y76" i="56"/>
  <c r="T76" i="56"/>
  <c r="O76" i="56"/>
  <c r="L76" i="56"/>
  <c r="G79" i="56"/>
  <c r="G80" i="56"/>
  <c r="G81" i="56"/>
  <c r="G82" i="56"/>
  <c r="G78" i="56"/>
  <c r="G77" i="56"/>
  <c r="O10" i="54" l="1"/>
  <c r="O9" i="54"/>
  <c r="R9" i="54" s="1"/>
  <c r="L10" i="54"/>
  <c r="L9" i="54"/>
  <c r="L8" i="54"/>
  <c r="I10" i="54"/>
  <c r="I9" i="54"/>
  <c r="I8" i="54"/>
  <c r="E10" i="54"/>
  <c r="E9" i="54"/>
  <c r="L11" i="54" l="1"/>
  <c r="I11" i="54"/>
  <c r="R10" i="54"/>
  <c r="U9" i="54"/>
  <c r="O11" i="54"/>
  <c r="U10" i="54"/>
  <c r="E11" i="54"/>
  <c r="G76" i="56"/>
  <c r="R11" i="54" l="1"/>
  <c r="U11" i="54"/>
  <c r="G29" i="56" l="1"/>
  <c r="M28" i="56"/>
  <c r="J28" i="56"/>
  <c r="G27" i="56"/>
  <c r="K26" i="56"/>
  <c r="H26" i="56"/>
  <c r="G25" i="56"/>
  <c r="G24" i="56"/>
  <c r="G23" i="56"/>
  <c r="G22" i="56"/>
  <c r="G20" i="56"/>
  <c r="AJ89" i="19"/>
  <c r="Y10" i="19"/>
  <c r="AJ90" i="19" l="1"/>
  <c r="AJ91" i="19" l="1"/>
  <c r="AJ92" i="19" s="1"/>
  <c r="AG45" i="3"/>
  <c r="G17" i="56"/>
  <c r="G12" i="56"/>
  <c r="G96" i="56"/>
  <c r="G95" i="56"/>
  <c r="G94" i="56"/>
  <c r="G93" i="56"/>
  <c r="G72" i="56"/>
  <c r="M71" i="56"/>
  <c r="J71" i="56"/>
  <c r="G71" i="56"/>
  <c r="M70" i="56"/>
  <c r="J70" i="56"/>
  <c r="G70" i="56"/>
  <c r="G69" i="56"/>
  <c r="K68" i="56"/>
  <c r="H68" i="56"/>
  <c r="G67" i="56"/>
  <c r="G66" i="56"/>
  <c r="G65" i="56"/>
  <c r="G64" i="56"/>
  <c r="G63" i="56"/>
  <c r="G46" i="56"/>
  <c r="M45" i="56"/>
  <c r="J45" i="56"/>
  <c r="G45" i="56"/>
  <c r="M44" i="56"/>
  <c r="J44" i="56"/>
  <c r="G44" i="56"/>
  <c r="K42" i="56"/>
  <c r="G43" i="56"/>
  <c r="H42" i="56"/>
  <c r="G41" i="56"/>
  <c r="G40" i="56"/>
  <c r="G39" i="56"/>
  <c r="G38" i="56"/>
  <c r="G33" i="56"/>
  <c r="G32" i="56"/>
  <c r="G18" i="56"/>
  <c r="J17" i="56"/>
  <c r="M17" i="56"/>
  <c r="G16" i="56"/>
  <c r="K15" i="56"/>
  <c r="H15" i="56"/>
  <c r="G14" i="56"/>
  <c r="G11" i="56"/>
  <c r="W45" i="3" l="1"/>
  <c r="AQ48" i="3" s="1"/>
  <c r="I7" i="3" l="1"/>
  <c r="AI13" i="19" l="1"/>
  <c r="AF13" i="19"/>
  <c r="AB13" i="19"/>
  <c r="Y13" i="19"/>
  <c r="AF5" i="19" l="1"/>
  <c r="AF12" i="19"/>
  <c r="Y12" i="19"/>
  <c r="Z9" i="19"/>
  <c r="AC9" i="19"/>
  <c r="AF167" i="19" l="1"/>
  <c r="AF219" i="19"/>
  <c r="U52" i="19"/>
  <c r="U53" i="19" l="1"/>
  <c r="AA53" i="19"/>
  <c r="AG53" i="19" l="1"/>
  <c r="AF63" i="20" l="1"/>
  <c r="Z66" i="20"/>
  <c r="Q66" i="20"/>
  <c r="Q65" i="20"/>
  <c r="AG52" i="19" l="1"/>
  <c r="AA52" i="19"/>
  <c r="AN5" i="19"/>
  <c r="AK5" i="19"/>
  <c r="AK219" i="19" s="1"/>
  <c r="AN219" i="19" l="1"/>
  <c r="AN167" i="19"/>
  <c r="AK63" i="20"/>
  <c r="AK167" i="19"/>
  <c r="AN63" i="20"/>
  <c r="AI7" i="3" l="1"/>
  <c r="AE7" i="3"/>
  <c r="AQ33" i="3" l="1"/>
  <c r="AQ45" i="3" l="1"/>
  <c r="AQ37" i="3"/>
  <c r="AQ44" i="3" l="1"/>
  <c r="AQ43" i="3"/>
  <c r="AQ42" i="3"/>
  <c r="AQ41" i="3"/>
  <c r="AQ40" i="3"/>
  <c r="AQ39" i="3"/>
  <c r="AQ38" i="3"/>
  <c r="AQ36" i="3"/>
  <c r="AQ35" i="3"/>
  <c r="AQ34" i="3"/>
  <c r="Q4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43" authorId="0" shapeId="0" xr:uid="{92FD4885-12B6-4567-B936-86B5408ABD86}">
      <text>
        <r>
          <rPr>
            <sz val="16"/>
            <color indexed="81"/>
            <rFont val="MS P ゴシック"/>
            <family val="3"/>
            <charset val="128"/>
          </rPr>
          <t>マイナスの値を入力すること</t>
        </r>
      </text>
    </comment>
    <comment ref="AG44" authorId="0" shapeId="0" xr:uid="{79A8388E-1EF1-46CA-AC72-62DF9603C1A4}">
      <text>
        <r>
          <rPr>
            <sz val="16"/>
            <color indexed="81"/>
            <rFont val="MS P ゴシック"/>
            <family val="3"/>
            <charset val="128"/>
          </rPr>
          <t>マイナスの値を入力すること</t>
        </r>
      </text>
    </comment>
    <comment ref="B59" authorId="0" shapeId="0" xr:uid="{CBC54F9C-03B0-41D3-A0B4-4ADCEB825A48}">
      <text>
        <r>
          <rPr>
            <b/>
            <sz val="16"/>
            <color indexed="81"/>
            <rFont val="MS P ゴシック"/>
            <family val="3"/>
            <charset val="128"/>
          </rPr>
          <t>2行目以降も必要に応じ、直接入力してください。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4" authorId="0" shapeId="0" xr:uid="{CBCFD628-5C08-43C0-8215-9BF1C3051A6F}">
      <text>
        <r>
          <rPr>
            <b/>
            <sz val="9"/>
            <color indexed="81"/>
            <rFont val="MS P ゴシック"/>
            <family val="3"/>
            <charset val="128"/>
          </rPr>
          <t>設備のタイプ分けを行い、タイプごとにa～の記号を振ること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08FF72AF-76E5-4DE1-9557-F3940AE95534}">
      <text>
        <r>
          <rPr>
            <b/>
            <sz val="9"/>
            <color indexed="81"/>
            <rFont val="MS P ゴシック"/>
            <family val="3"/>
            <charset val="128"/>
          </rPr>
          <t>蓄電システムを導入する住戸にのみ入力を行う</t>
        </r>
      </text>
    </comment>
  </commentList>
</comments>
</file>

<file path=xl/sharedStrings.xml><?xml version="1.0" encoding="utf-8"?>
<sst xmlns="http://schemas.openxmlformats.org/spreadsheetml/2006/main" count="1175" uniqueCount="727">
  <si>
    <t>１．申請者の詳細</t>
    <rPh sb="2" eb="5">
      <t>シンセイシャ</t>
    </rPh>
    <rPh sb="6" eb="8">
      <t>ショウサイ</t>
    </rPh>
    <phoneticPr fontId="5"/>
  </si>
  <si>
    <t>ふりがな</t>
    <phoneticPr fontId="5"/>
  </si>
  <si>
    <t>法人名又は氏名</t>
    <phoneticPr fontId="3"/>
  </si>
  <si>
    <t>法人番号（１３桁）</t>
    <rPh sb="0" eb="2">
      <t>ホウジン</t>
    </rPh>
    <rPh sb="2" eb="4">
      <t>バンゴウ</t>
    </rPh>
    <rPh sb="7" eb="8">
      <t>ケタ</t>
    </rPh>
    <phoneticPr fontId="5"/>
  </si>
  <si>
    <t>代表者役職</t>
    <rPh sb="3" eb="5">
      <t>ヤクショク</t>
    </rPh>
    <phoneticPr fontId="5"/>
  </si>
  <si>
    <t>住    所</t>
    <rPh sb="0" eb="1">
      <t>ジュウ</t>
    </rPh>
    <rPh sb="5" eb="6">
      <t>トコロ</t>
    </rPh>
    <phoneticPr fontId="5"/>
  </si>
  <si>
    <t>〒</t>
    <phoneticPr fontId="5"/>
  </si>
  <si>
    <t>-</t>
    <phoneticPr fontId="5"/>
  </si>
  <si>
    <t>都道府県</t>
    <rPh sb="0" eb="4">
      <t>トドウフケン</t>
    </rPh>
    <phoneticPr fontId="5"/>
  </si>
  <si>
    <t>市区町村</t>
    <rPh sb="0" eb="2">
      <t>シク</t>
    </rPh>
    <rPh sb="2" eb="4">
      <t>チョウソン</t>
    </rPh>
    <phoneticPr fontId="5"/>
  </si>
  <si>
    <t>所属部署</t>
    <rPh sb="0" eb="2">
      <t>ショゾク</t>
    </rPh>
    <rPh sb="2" eb="4">
      <t>ブショ</t>
    </rPh>
    <phoneticPr fontId="5"/>
  </si>
  <si>
    <t>担当者役職</t>
    <rPh sb="0" eb="3">
      <t>タントウシャ</t>
    </rPh>
    <rPh sb="3" eb="5">
      <t>ヤクショク</t>
    </rPh>
    <phoneticPr fontId="5"/>
  </si>
  <si>
    <t>担当者</t>
    <rPh sb="0" eb="3">
      <t>タントウシャ</t>
    </rPh>
    <phoneticPr fontId="5"/>
  </si>
  <si>
    <t>電話番号</t>
    <rPh sb="0" eb="2">
      <t>デンワ</t>
    </rPh>
    <rPh sb="2" eb="4">
      <t>バンゴウ</t>
    </rPh>
    <phoneticPr fontId="5"/>
  </si>
  <si>
    <t>携帯電話番号</t>
    <rPh sb="0" eb="2">
      <t>ケイタイ</t>
    </rPh>
    <rPh sb="2" eb="4">
      <t>デンワ</t>
    </rPh>
    <rPh sb="4" eb="6">
      <t>バンゴウ</t>
    </rPh>
    <phoneticPr fontId="5"/>
  </si>
  <si>
    <t>E-MAIL</t>
    <phoneticPr fontId="5"/>
  </si>
  <si>
    <t>他の補助金の有無</t>
    <rPh sb="0" eb="8">
      <t>タホジョキンウム</t>
    </rPh>
    <phoneticPr fontId="5"/>
  </si>
  <si>
    <t>他の補助金名</t>
    <rPh sb="0" eb="6">
      <t>タホジョキンメイ</t>
    </rPh>
    <phoneticPr fontId="5"/>
  </si>
  <si>
    <t>２．全体概要</t>
    <rPh sb="2" eb="4">
      <t>ゼンタイ</t>
    </rPh>
    <rPh sb="4" eb="6">
      <t>ガイヨウ</t>
    </rPh>
    <phoneticPr fontId="3"/>
  </si>
  <si>
    <t>❶　申請者概要</t>
    <rPh sb="2" eb="4">
      <t>シンセイ</t>
    </rPh>
    <rPh sb="4" eb="5">
      <t>シャ</t>
    </rPh>
    <phoneticPr fontId="5"/>
  </si>
  <si>
    <t>事業期間区分</t>
  </si>
  <si>
    <t>年</t>
    <rPh sb="0" eb="1">
      <t>ネン</t>
    </rPh>
    <phoneticPr fontId="3"/>
  </si>
  <si>
    <t>月</t>
    <rPh sb="0" eb="1">
      <t>ツキ</t>
    </rPh>
    <phoneticPr fontId="3"/>
  </si>
  <si>
    <t>補助事業の名称</t>
    <rPh sb="0" eb="2">
      <t>ホジョ</t>
    </rPh>
    <rPh sb="2" eb="4">
      <t>ジギョウ</t>
    </rPh>
    <rPh sb="5" eb="7">
      <t>メイショウ</t>
    </rPh>
    <phoneticPr fontId="5"/>
  </si>
  <si>
    <t>登録名称</t>
    <rPh sb="0" eb="2">
      <t>トウロク</t>
    </rPh>
    <rPh sb="2" eb="4">
      <t>メイショウ</t>
    </rPh>
    <phoneticPr fontId="5"/>
  </si>
  <si>
    <t>登録番号</t>
    <rPh sb="0" eb="2">
      <t>トウロク</t>
    </rPh>
    <rPh sb="2" eb="4">
      <t>バンゴウ</t>
    </rPh>
    <phoneticPr fontId="5"/>
  </si>
  <si>
    <t>➌　建物概要</t>
    <rPh sb="2" eb="4">
      <t>タテモノ</t>
    </rPh>
    <rPh sb="4" eb="6">
      <t>ガイヨウ</t>
    </rPh>
    <phoneticPr fontId="5"/>
  </si>
  <si>
    <t>住　　　所</t>
    <rPh sb="0" eb="1">
      <t>ジュウ</t>
    </rPh>
    <rPh sb="4" eb="5">
      <t>ショ</t>
    </rPh>
    <phoneticPr fontId="5"/>
  </si>
  <si>
    <t>-</t>
  </si>
  <si>
    <t>建物用途</t>
    <rPh sb="0" eb="2">
      <t>タテモノ</t>
    </rPh>
    <rPh sb="2" eb="4">
      <t>ヨウト</t>
    </rPh>
    <phoneticPr fontId="3"/>
  </si>
  <si>
    <t>構　造</t>
    <rPh sb="0" eb="1">
      <t>カマエ</t>
    </rPh>
    <rPh sb="2" eb="3">
      <t>ゾウ</t>
    </rPh>
    <phoneticPr fontId="3"/>
  </si>
  <si>
    <t>地域区分</t>
    <rPh sb="0" eb="2">
      <t>チイキ</t>
    </rPh>
    <rPh sb="2" eb="4">
      <t>クブン</t>
    </rPh>
    <phoneticPr fontId="5"/>
  </si>
  <si>
    <t>住戸数</t>
    <rPh sb="0" eb="2">
      <t>ジュウコ</t>
    </rPh>
    <rPh sb="2" eb="3">
      <t>スウ</t>
    </rPh>
    <phoneticPr fontId="5"/>
  </si>
  <si>
    <t>戸</t>
    <rPh sb="0" eb="1">
      <t>コ</t>
    </rPh>
    <phoneticPr fontId="5"/>
  </si>
  <si>
    <t>全体床面積</t>
    <rPh sb="0" eb="2">
      <t>ゼンタイ</t>
    </rPh>
    <rPh sb="2" eb="3">
      <t>ユカ</t>
    </rPh>
    <rPh sb="3" eb="5">
      <t>メンセキ</t>
    </rPh>
    <phoneticPr fontId="3"/>
  </si>
  <si>
    <t>㎡</t>
  </si>
  <si>
    <t>住宅専有部分</t>
    <rPh sb="0" eb="2">
      <t>ジュウタク</t>
    </rPh>
    <rPh sb="2" eb="4">
      <t>センユウ</t>
    </rPh>
    <rPh sb="4" eb="6">
      <t>ブブン</t>
    </rPh>
    <phoneticPr fontId="5"/>
  </si>
  <si>
    <t>住戸
平均
床面積</t>
    <rPh sb="0" eb="2">
      <t>ジュウコ</t>
    </rPh>
    <rPh sb="3" eb="5">
      <t>ヘイキン</t>
    </rPh>
    <rPh sb="6" eb="9">
      <t>ユカメンセキ</t>
    </rPh>
    <phoneticPr fontId="3"/>
  </si>
  <si>
    <t>㎡</t>
    <phoneticPr fontId="3"/>
  </si>
  <si>
    <t>階数</t>
    <rPh sb="0" eb="2">
      <t>カイスウ</t>
    </rPh>
    <phoneticPr fontId="5"/>
  </si>
  <si>
    <t>全体</t>
    <rPh sb="0" eb="2">
      <t>ゼンタイ</t>
    </rPh>
    <phoneticPr fontId="5"/>
  </si>
  <si>
    <t>地下</t>
    <rPh sb="0" eb="2">
      <t>チカ</t>
    </rPh>
    <phoneticPr fontId="5"/>
  </si>
  <si>
    <t>階</t>
    <rPh sb="0" eb="1">
      <t>カイ</t>
    </rPh>
    <phoneticPr fontId="5"/>
  </si>
  <si>
    <t>地上</t>
    <rPh sb="0" eb="2">
      <t>チジョウ</t>
    </rPh>
    <phoneticPr fontId="5"/>
  </si>
  <si>
    <t>住宅部分</t>
    <rPh sb="0" eb="2">
      <t>ジュウタク</t>
    </rPh>
    <rPh sb="2" eb="4">
      <t>ブブン</t>
    </rPh>
    <phoneticPr fontId="5"/>
  </si>
  <si>
    <t>住宅外用途部分</t>
    <rPh sb="0" eb="2">
      <t>ジュウタク</t>
    </rPh>
    <rPh sb="2" eb="3">
      <t>ガイ</t>
    </rPh>
    <rPh sb="3" eb="5">
      <t>ヨウト</t>
    </rPh>
    <rPh sb="5" eb="7">
      <t>ブブン</t>
    </rPh>
    <phoneticPr fontId="5"/>
  </si>
  <si>
    <t>➍　建物性能</t>
    <rPh sb="2" eb="4">
      <t>タテモノ</t>
    </rPh>
    <rPh sb="4" eb="6">
      <t>セイノウ</t>
    </rPh>
    <phoneticPr fontId="5"/>
  </si>
  <si>
    <t>住戸平均</t>
    <rPh sb="0" eb="2">
      <t>ジュウコ</t>
    </rPh>
    <rPh sb="2" eb="4">
      <t>ヘイキン</t>
    </rPh>
    <phoneticPr fontId="5"/>
  </si>
  <si>
    <t>最大</t>
    <rPh sb="0" eb="2">
      <t>サイダイ</t>
    </rPh>
    <phoneticPr fontId="5"/>
  </si>
  <si>
    <t>最小</t>
    <rPh sb="0" eb="1">
      <t>サイ</t>
    </rPh>
    <rPh sb="1" eb="2">
      <t>ショウ</t>
    </rPh>
    <phoneticPr fontId="5"/>
  </si>
  <si>
    <t>％</t>
  </si>
  <si>
    <t>専有部の外皮総面積に対する開口比率</t>
    <rPh sb="0" eb="2">
      <t>センユウ</t>
    </rPh>
    <rPh sb="2" eb="3">
      <t>ブ</t>
    </rPh>
    <rPh sb="4" eb="6">
      <t>ガイヒ</t>
    </rPh>
    <rPh sb="6" eb="9">
      <t>ソウメンセキ</t>
    </rPh>
    <rPh sb="10" eb="11">
      <t>タイ</t>
    </rPh>
    <rPh sb="13" eb="15">
      <t>カイコウ</t>
    </rPh>
    <rPh sb="15" eb="17">
      <t>ヒリツ</t>
    </rPh>
    <phoneticPr fontId="5"/>
  </si>
  <si>
    <t>８地域における要件</t>
    <rPh sb="1" eb="3">
      <t>チイキ</t>
    </rPh>
    <rPh sb="7" eb="9">
      <t>ヨウケン</t>
    </rPh>
    <phoneticPr fontId="3"/>
  </si>
  <si>
    <t>□</t>
  </si>
  <si>
    <t>通風の積極利用</t>
    <rPh sb="0" eb="2">
      <t>ツウフウ</t>
    </rPh>
    <rPh sb="3" eb="5">
      <t>セッキョク</t>
    </rPh>
    <rPh sb="5" eb="7">
      <t>リヨウ</t>
    </rPh>
    <phoneticPr fontId="3"/>
  </si>
  <si>
    <t>□</t>
    <phoneticPr fontId="3"/>
  </si>
  <si>
    <t>効果的な日射遮蔽</t>
    <rPh sb="0" eb="3">
      <t>コウカテキ</t>
    </rPh>
    <rPh sb="4" eb="6">
      <t>ニッシャ</t>
    </rPh>
    <rPh sb="6" eb="8">
      <t>シャヘイ</t>
    </rPh>
    <phoneticPr fontId="3"/>
  </si>
  <si>
    <t>最上階の屋上断熱強化</t>
    <rPh sb="0" eb="2">
      <t>サイジョウ</t>
    </rPh>
    <rPh sb="2" eb="3">
      <t>カイ</t>
    </rPh>
    <rPh sb="4" eb="6">
      <t>オクジョウ</t>
    </rPh>
    <rPh sb="6" eb="8">
      <t>ダンネツ</t>
    </rPh>
    <rPh sb="8" eb="10">
      <t>キョウカ</t>
    </rPh>
    <phoneticPr fontId="3"/>
  </si>
  <si>
    <t>屋上緑化、壁面緑化</t>
    <rPh sb="0" eb="2">
      <t>オクジョウ</t>
    </rPh>
    <rPh sb="2" eb="4">
      <t>リョッカ</t>
    </rPh>
    <rPh sb="5" eb="7">
      <t>ヘキメン</t>
    </rPh>
    <rPh sb="7" eb="9">
      <t>リョッカ</t>
    </rPh>
    <phoneticPr fontId="3"/>
  </si>
  <si>
    <t>その他</t>
    <rPh sb="2" eb="3">
      <t>タ</t>
    </rPh>
    <phoneticPr fontId="3"/>
  </si>
  <si>
    <t>太陽光パネル
の設置の有無</t>
    <rPh sb="0" eb="3">
      <t>タイヨウコウ</t>
    </rPh>
    <rPh sb="8" eb="10">
      <t>セッチ</t>
    </rPh>
    <rPh sb="11" eb="13">
      <t>ウム</t>
    </rPh>
    <phoneticPr fontId="5"/>
  </si>
  <si>
    <t>公称最大
出力の合計</t>
    <rPh sb="0" eb="2">
      <t>コウショウ</t>
    </rPh>
    <rPh sb="2" eb="4">
      <t>サイダイ</t>
    </rPh>
    <rPh sb="5" eb="7">
      <t>シュツリョク</t>
    </rPh>
    <rPh sb="8" eb="10">
      <t>ゴウケイ</t>
    </rPh>
    <phoneticPr fontId="3"/>
  </si>
  <si>
    <t>ｋＷ</t>
    <phoneticPr fontId="3"/>
  </si>
  <si>
    <t>分配方法</t>
    <rPh sb="0" eb="2">
      <t>ブンパイ</t>
    </rPh>
    <rPh sb="2" eb="4">
      <t>ホウホウ</t>
    </rPh>
    <phoneticPr fontId="5"/>
  </si>
  <si>
    <t>専有部住戸配分数</t>
    <rPh sb="0" eb="2">
      <t>センユウ</t>
    </rPh>
    <rPh sb="2" eb="3">
      <t>ブ</t>
    </rPh>
    <rPh sb="3" eb="5">
      <t>ジュウコ</t>
    </rPh>
    <rPh sb="5" eb="7">
      <t>ハイブン</t>
    </rPh>
    <rPh sb="7" eb="8">
      <t>スウ</t>
    </rPh>
    <phoneticPr fontId="3"/>
  </si>
  <si>
    <t>容量の合計</t>
    <rPh sb="0" eb="2">
      <t>ヨウリョウ</t>
    </rPh>
    <rPh sb="3" eb="5">
      <t>ゴウケイ</t>
    </rPh>
    <phoneticPr fontId="3"/>
  </si>
  <si>
    <t>％</t>
    <phoneticPr fontId="3"/>
  </si>
  <si>
    <t>共用部</t>
    <rPh sb="0" eb="2">
      <t>キョウヨウ</t>
    </rPh>
    <rPh sb="2" eb="3">
      <t>ブ</t>
    </rPh>
    <phoneticPr fontId="3"/>
  </si>
  <si>
    <t>設備用途区分</t>
    <rPh sb="0" eb="2">
      <t>セツビ</t>
    </rPh>
    <rPh sb="2" eb="4">
      <t>ヨウト</t>
    </rPh>
    <rPh sb="4" eb="6">
      <t>クブン</t>
    </rPh>
    <phoneticPr fontId="5"/>
  </si>
  <si>
    <t>一次エネルギー消費量</t>
    <rPh sb="0" eb="2">
      <t>イチジ</t>
    </rPh>
    <rPh sb="7" eb="10">
      <t>ショウヒリョウ</t>
    </rPh>
    <phoneticPr fontId="5"/>
  </si>
  <si>
    <t>基準値　(MJ/年)</t>
    <rPh sb="0" eb="3">
      <t>キジュンチ</t>
    </rPh>
    <phoneticPr fontId="5"/>
  </si>
  <si>
    <t>設計値　(MJ/年)</t>
    <rPh sb="0" eb="2">
      <t>セッケイ</t>
    </rPh>
    <rPh sb="2" eb="3">
      <t>チ</t>
    </rPh>
    <phoneticPr fontId="5"/>
  </si>
  <si>
    <t>削減量　(MJ/年)</t>
    <rPh sb="0" eb="2">
      <t>サクゲン</t>
    </rPh>
    <rPh sb="2" eb="3">
      <t>リョウ</t>
    </rPh>
    <phoneticPr fontId="5"/>
  </si>
  <si>
    <t>専有部</t>
    <rPh sb="0" eb="2">
      <t>センユウ</t>
    </rPh>
    <rPh sb="2" eb="3">
      <t>ブ</t>
    </rPh>
    <phoneticPr fontId="5"/>
  </si>
  <si>
    <t>空　　   調</t>
    <rPh sb="0" eb="1">
      <t>ソラ</t>
    </rPh>
    <rPh sb="6" eb="7">
      <t>チョウ</t>
    </rPh>
    <phoneticPr fontId="3"/>
  </si>
  <si>
    <t>暖房</t>
    <rPh sb="0" eb="2">
      <t>ダンボウ</t>
    </rPh>
    <phoneticPr fontId="3"/>
  </si>
  <si>
    <t>冷房</t>
    <rPh sb="0" eb="2">
      <t>レイボウ</t>
    </rPh>
    <phoneticPr fontId="3"/>
  </si>
  <si>
    <t>換 　　  気</t>
    <rPh sb="0" eb="1">
      <t>カン</t>
    </rPh>
    <rPh sb="6" eb="7">
      <t>キ</t>
    </rPh>
    <phoneticPr fontId="3"/>
  </si>
  <si>
    <t>照  　　 明</t>
    <rPh sb="0" eb="1">
      <t>アキラ</t>
    </rPh>
    <rPh sb="6" eb="7">
      <t>メイ</t>
    </rPh>
    <phoneticPr fontId="3"/>
  </si>
  <si>
    <t>給 　　  湯</t>
    <rPh sb="0" eb="1">
      <t>キュウ</t>
    </rPh>
    <rPh sb="6" eb="7">
      <t>ユ</t>
    </rPh>
    <phoneticPr fontId="3"/>
  </si>
  <si>
    <t>共用部</t>
    <rPh sb="0" eb="2">
      <t>キョウヨウ</t>
    </rPh>
    <rPh sb="2" eb="3">
      <t>ブ</t>
    </rPh>
    <phoneticPr fontId="5"/>
  </si>
  <si>
    <t>昇　降　機</t>
    <rPh sb="0" eb="1">
      <t>ノボル</t>
    </rPh>
    <rPh sb="2" eb="3">
      <t>タカシ</t>
    </rPh>
    <rPh sb="4" eb="5">
      <t>キ</t>
    </rPh>
    <phoneticPr fontId="3"/>
  </si>
  <si>
    <t>エネルギー利用効率化設備</t>
    <rPh sb="5" eb="7">
      <t>リヨウ</t>
    </rPh>
    <rPh sb="7" eb="10">
      <t>コウリツカ</t>
    </rPh>
    <rPh sb="10" eb="12">
      <t>セツビ</t>
    </rPh>
    <phoneticPr fontId="5"/>
  </si>
  <si>
    <t>コージェネ</t>
    <phoneticPr fontId="3"/>
  </si>
  <si>
    <t>計</t>
    <rPh sb="0" eb="1">
      <t>ケイ</t>
    </rPh>
    <phoneticPr fontId="3"/>
  </si>
  <si>
    <t>再生可能エネルギー等を除く一次エネルギー消費削減率</t>
    <rPh sb="0" eb="2">
      <t>サイセイ</t>
    </rPh>
    <rPh sb="2" eb="4">
      <t>カノウ</t>
    </rPh>
    <rPh sb="9" eb="10">
      <t>ナド</t>
    </rPh>
    <rPh sb="11" eb="12">
      <t>ノゾ</t>
    </rPh>
    <rPh sb="13" eb="15">
      <t>イチジ</t>
    </rPh>
    <rPh sb="20" eb="22">
      <t>ショウヒ</t>
    </rPh>
    <rPh sb="22" eb="24">
      <t>サクゲン</t>
    </rPh>
    <rPh sb="24" eb="25">
      <t>リツ</t>
    </rPh>
    <phoneticPr fontId="3"/>
  </si>
  <si>
    <t>再生可能エネルギー等を含む一次エネルギー消費削減率</t>
    <rPh sb="0" eb="2">
      <t>サイセイ</t>
    </rPh>
    <rPh sb="2" eb="4">
      <t>カノウ</t>
    </rPh>
    <rPh sb="9" eb="10">
      <t>ナド</t>
    </rPh>
    <rPh sb="11" eb="12">
      <t>フク</t>
    </rPh>
    <rPh sb="13" eb="15">
      <t>イチジ</t>
    </rPh>
    <rPh sb="20" eb="22">
      <t>ショウヒ</t>
    </rPh>
    <rPh sb="22" eb="24">
      <t>サクゲン</t>
    </rPh>
    <rPh sb="24" eb="25">
      <t>リツ</t>
    </rPh>
    <phoneticPr fontId="3"/>
  </si>
  <si>
    <t>ＺＥＨ-Ｍの種類</t>
    <rPh sb="6" eb="8">
      <t>シュルイ</t>
    </rPh>
    <phoneticPr fontId="3"/>
  </si>
  <si>
    <t>合計</t>
    <rPh sb="0" eb="2">
      <t>ゴウケイ</t>
    </rPh>
    <phoneticPr fontId="3"/>
  </si>
  <si>
    <t>年</t>
    <rPh sb="0" eb="1">
      <t>ネン</t>
    </rPh>
    <phoneticPr fontId="5"/>
  </si>
  <si>
    <t>月</t>
    <rPh sb="0" eb="1">
      <t>ガツ</t>
    </rPh>
    <phoneticPr fontId="5"/>
  </si>
  <si>
    <t>日</t>
    <rPh sb="0" eb="1">
      <t>ニチ</t>
    </rPh>
    <phoneticPr fontId="5"/>
  </si>
  <si>
    <t>設計者</t>
    <rPh sb="0" eb="2">
      <t>セッケイ</t>
    </rPh>
    <rPh sb="2" eb="3">
      <t>シャ</t>
    </rPh>
    <phoneticPr fontId="5"/>
  </si>
  <si>
    <t>法人名称</t>
    <rPh sb="0" eb="2">
      <t>ホウジン</t>
    </rPh>
    <rPh sb="2" eb="4">
      <t>メイショウ</t>
    </rPh>
    <phoneticPr fontId="5"/>
  </si>
  <si>
    <t>代表者名</t>
    <rPh sb="0" eb="3">
      <t>ダイヒョウシャ</t>
    </rPh>
    <rPh sb="3" eb="4">
      <t>メイ</t>
    </rPh>
    <phoneticPr fontId="5"/>
  </si>
  <si>
    <t>事業
内容</t>
    <rPh sb="0" eb="2">
      <t>ジギョウ</t>
    </rPh>
    <rPh sb="3" eb="5">
      <t>ナイヨウ</t>
    </rPh>
    <phoneticPr fontId="5"/>
  </si>
  <si>
    <t>住所</t>
    <rPh sb="0" eb="2">
      <t>ジュウショ</t>
    </rPh>
    <phoneticPr fontId="5"/>
  </si>
  <si>
    <t>建築工事
施工者</t>
    <rPh sb="0" eb="1">
      <t>ケン</t>
    </rPh>
    <rPh sb="1" eb="2">
      <t>チク</t>
    </rPh>
    <rPh sb="2" eb="4">
      <t>コウジ</t>
    </rPh>
    <rPh sb="5" eb="8">
      <t>セコウシャ</t>
    </rPh>
    <phoneticPr fontId="5"/>
  </si>
  <si>
    <t>◆インデックス名に沿ってインデックスを作成し、作成した申請書類を下記に示した順番でファイリングし公募期間内にＳＩＩへ送付すること。</t>
    <rPh sb="7" eb="8">
      <t>メイ</t>
    </rPh>
    <rPh sb="9" eb="10">
      <t>ソ</t>
    </rPh>
    <rPh sb="19" eb="21">
      <t>サクセイ</t>
    </rPh>
    <rPh sb="23" eb="25">
      <t>サクセイ</t>
    </rPh>
    <rPh sb="27" eb="29">
      <t>シンセイ</t>
    </rPh>
    <rPh sb="29" eb="31">
      <t>ショルイ</t>
    </rPh>
    <rPh sb="48" eb="50">
      <t>コウボ</t>
    </rPh>
    <rPh sb="50" eb="52">
      <t>キカン</t>
    </rPh>
    <rPh sb="52" eb="53">
      <t>ウチ</t>
    </rPh>
    <rPh sb="58" eb="60">
      <t>ソウフ</t>
    </rPh>
    <phoneticPr fontId="5"/>
  </si>
  <si>
    <t>インデックス名</t>
    <phoneticPr fontId="3"/>
  </si>
  <si>
    <t>書類名</t>
  </si>
  <si>
    <t>提出
区分</t>
    <phoneticPr fontId="3"/>
  </si>
  <si>
    <t>特記事項</t>
  </si>
  <si>
    <t>①交付申請書</t>
    <phoneticPr fontId="3"/>
  </si>
  <si>
    <t>様式第１　交付申請書</t>
  </si>
  <si>
    <t>必須</t>
  </si>
  <si>
    <t>別紙１　補助事業に要する経費、補助対象経費及び
　　　　　 補助金の額並びに区分ごとの配分</t>
    <rPh sb="4" eb="6">
      <t>ホジョ</t>
    </rPh>
    <rPh sb="6" eb="8">
      <t>ジギョウ</t>
    </rPh>
    <rPh sb="9" eb="10">
      <t>ヨウ</t>
    </rPh>
    <rPh sb="12" eb="14">
      <t>ケイヒ</t>
    </rPh>
    <rPh sb="15" eb="17">
      <t>ホジョ</t>
    </rPh>
    <rPh sb="17" eb="19">
      <t>タイショウ</t>
    </rPh>
    <rPh sb="19" eb="21">
      <t>ケイヒ</t>
    </rPh>
    <rPh sb="21" eb="22">
      <t>オヨ</t>
    </rPh>
    <rPh sb="30" eb="33">
      <t>ホジョキン</t>
    </rPh>
    <rPh sb="34" eb="35">
      <t>ガク</t>
    </rPh>
    <rPh sb="35" eb="36">
      <t>ナラ</t>
    </rPh>
    <rPh sb="38" eb="40">
      <t>クブン</t>
    </rPh>
    <rPh sb="43" eb="45">
      <t>ハイブン</t>
    </rPh>
    <phoneticPr fontId="3"/>
  </si>
  <si>
    <t>別紙２　暴力団排除に関する誓約事項</t>
    <phoneticPr fontId="3"/>
  </si>
  <si>
    <t>別紙３　役員名簿</t>
    <phoneticPr fontId="3"/>
  </si>
  <si>
    <t>該当</t>
  </si>
  <si>
    <t>誓約書</t>
    <phoneticPr fontId="3"/>
  </si>
  <si>
    <t>１．申請者の詳細</t>
  </si>
  <si>
    <t>土地登記簿謄本</t>
  </si>
  <si>
    <t>建物案内図</t>
  </si>
  <si>
    <t>建物配置図</t>
  </si>
  <si>
    <t>建物平面図・各階平面図</t>
  </si>
  <si>
    <t>建物立面図</t>
  </si>
  <si>
    <t>断面図または矩計図</t>
    <phoneticPr fontId="3"/>
  </si>
  <si>
    <t>その他申請に必要な書類がある場合</t>
  </si>
  <si>
    <t>設計費</t>
    <rPh sb="0" eb="2">
      <t>セッケイ</t>
    </rPh>
    <rPh sb="2" eb="3">
      <t>ヒ</t>
    </rPh>
    <phoneticPr fontId="3"/>
  </si>
  <si>
    <t>円</t>
    <rPh sb="0" eb="1">
      <t>エン</t>
    </rPh>
    <phoneticPr fontId="5"/>
  </si>
  <si>
    <t>月</t>
    <rPh sb="0" eb="1">
      <t>ツキ</t>
    </rPh>
    <phoneticPr fontId="5"/>
  </si>
  <si>
    <t>一般社団法人　環境共創イニシアチブ</t>
    <phoneticPr fontId="5"/>
  </si>
  <si>
    <t>代表者等名</t>
    <rPh sb="0" eb="3">
      <t>ダイヒョウシャ</t>
    </rPh>
    <rPh sb="4" eb="5">
      <t>メイ</t>
    </rPh>
    <phoneticPr fontId="39"/>
  </si>
  <si>
    <t>生年月日</t>
    <rPh sb="0" eb="2">
      <t>セイネン</t>
    </rPh>
    <rPh sb="2" eb="4">
      <t>ガッピ</t>
    </rPh>
    <phoneticPr fontId="39"/>
  </si>
  <si>
    <t>代表者等名</t>
    <phoneticPr fontId="39"/>
  </si>
  <si>
    <t>交付申請書</t>
    <rPh sb="0" eb="2">
      <t>コウフ</t>
    </rPh>
    <rPh sb="2" eb="5">
      <t>シンセイショ</t>
    </rPh>
    <phoneticPr fontId="5"/>
  </si>
  <si>
    <t>記</t>
    <rPh sb="0" eb="1">
      <t>キ</t>
    </rPh>
    <phoneticPr fontId="5"/>
  </si>
  <si>
    <t>日</t>
    <rPh sb="0" eb="1">
      <t>ヒ</t>
    </rPh>
    <phoneticPr fontId="5"/>
  </si>
  <si>
    <t>（注）この申請書には、以下の書面を添付すること。</t>
  </si>
  <si>
    <t>（別紙１）</t>
    <rPh sb="1" eb="3">
      <t>ベッシ</t>
    </rPh>
    <phoneticPr fontId="5"/>
  </si>
  <si>
    <t>（単位：円）</t>
    <phoneticPr fontId="3"/>
  </si>
  <si>
    <t>補助対象</t>
    <phoneticPr fontId="3"/>
  </si>
  <si>
    <t>補助事業に要する経費</t>
    <phoneticPr fontId="3"/>
  </si>
  <si>
    <t>補助対象経費</t>
    <phoneticPr fontId="3"/>
  </si>
  <si>
    <t>補助率</t>
    <phoneticPr fontId="3"/>
  </si>
  <si>
    <t>補助金の額</t>
    <phoneticPr fontId="3"/>
  </si>
  <si>
    <t>経費の区分</t>
    <rPh sb="0" eb="2">
      <t>ケイヒ</t>
    </rPh>
    <rPh sb="3" eb="5">
      <t>クブン</t>
    </rPh>
    <phoneticPr fontId="3"/>
  </si>
  <si>
    <t>（参考値）</t>
    <phoneticPr fontId="3"/>
  </si>
  <si>
    <t>（別紙２）</t>
    <rPh sb="1" eb="3">
      <t>ベッシ</t>
    </rPh>
    <phoneticPr fontId="5"/>
  </si>
  <si>
    <t>暴力団排除に関する誓約事項</t>
    <phoneticPr fontId="5"/>
  </si>
  <si>
    <t>記</t>
    <phoneticPr fontId="5"/>
  </si>
  <si>
    <t>（別紙３）</t>
    <rPh sb="1" eb="3">
      <t>ベッシ</t>
    </rPh>
    <phoneticPr fontId="5"/>
  </si>
  <si>
    <t>氏名　カナ</t>
    <rPh sb="0" eb="2">
      <t>シメイ</t>
    </rPh>
    <phoneticPr fontId="5"/>
  </si>
  <si>
    <t>氏名　漢字</t>
    <rPh sb="0" eb="2">
      <t>シメイ</t>
    </rPh>
    <rPh sb="3" eb="5">
      <t>カンジ</t>
    </rPh>
    <phoneticPr fontId="5"/>
  </si>
  <si>
    <t>生年月日</t>
    <rPh sb="0" eb="2">
      <t>セイネン</t>
    </rPh>
    <rPh sb="2" eb="4">
      <t>ガッピ</t>
    </rPh>
    <phoneticPr fontId="5"/>
  </si>
  <si>
    <t>会社名</t>
    <rPh sb="0" eb="2">
      <t>カイシャ</t>
    </rPh>
    <rPh sb="2" eb="3">
      <t>メイ</t>
    </rPh>
    <phoneticPr fontId="5"/>
  </si>
  <si>
    <t>役職名</t>
    <rPh sb="0" eb="3">
      <t>ヤクショクメイ</t>
    </rPh>
    <phoneticPr fontId="5"/>
  </si>
  <si>
    <t>和暦</t>
    <rPh sb="0" eb="2">
      <t>ワレキ</t>
    </rPh>
    <phoneticPr fontId="5"/>
  </si>
  <si>
    <t>（注１）</t>
    <phoneticPr fontId="5"/>
  </si>
  <si>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5"/>
  </si>
  <si>
    <t>１.</t>
    <phoneticPr fontId="5"/>
  </si>
  <si>
    <t>交付申請</t>
    <rPh sb="0" eb="2">
      <t>コウフ</t>
    </rPh>
    <rPh sb="2" eb="4">
      <t>シンセイ</t>
    </rPh>
    <phoneticPr fontId="5"/>
  </si>
  <si>
    <t>２.</t>
  </si>
  <si>
    <t>暴力団排除</t>
    <rPh sb="0" eb="3">
      <t>ボウリョクダン</t>
    </rPh>
    <rPh sb="3" eb="5">
      <t>ハイジョ</t>
    </rPh>
    <phoneticPr fontId="5"/>
  </si>
  <si>
    <t>暴力団排除に関する誓約事項について熟読し、理解の上、これに同意している。</t>
  </si>
  <si>
    <t>３.</t>
    <phoneticPr fontId="5"/>
  </si>
  <si>
    <t>交付決定前の事業着手の禁止</t>
    <rPh sb="0" eb="2">
      <t>コウフ</t>
    </rPh>
    <rPh sb="2" eb="4">
      <t>ケッテイ</t>
    </rPh>
    <rPh sb="4" eb="5">
      <t>マエ</t>
    </rPh>
    <rPh sb="6" eb="8">
      <t>ジギョウ</t>
    </rPh>
    <rPh sb="8" eb="10">
      <t>チャクシュ</t>
    </rPh>
    <rPh sb="11" eb="13">
      <t>キンシ</t>
    </rPh>
    <phoneticPr fontId="5"/>
  </si>
  <si>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5"/>
  </si>
  <si>
    <t>４.</t>
  </si>
  <si>
    <t>重複申請の禁止</t>
    <rPh sb="0" eb="2">
      <t>ジュウフク</t>
    </rPh>
    <rPh sb="2" eb="4">
      <t>シンセイ</t>
    </rPh>
    <rPh sb="5" eb="7">
      <t>キンシ</t>
    </rPh>
    <phoneticPr fontId="5"/>
  </si>
  <si>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5"/>
  </si>
  <si>
    <t>５.</t>
  </si>
  <si>
    <t>申請の無効</t>
    <rPh sb="0" eb="2">
      <t>シンセイ</t>
    </rPh>
    <rPh sb="3" eb="5">
      <t>ムコウ</t>
    </rPh>
    <phoneticPr fontId="5"/>
  </si>
  <si>
    <t>申請書及び添付書類一式について責任をもち、虚偽、不正の記入が一切ないことを確認している。</t>
    <phoneticPr fontId="5"/>
  </si>
  <si>
    <t>万が一、違反する行為が発生した場合の罰則等を理解し、了承している。</t>
    <phoneticPr fontId="5"/>
  </si>
  <si>
    <t>６.</t>
  </si>
  <si>
    <t>個人情報の利用</t>
    <rPh sb="5" eb="7">
      <t>リヨウ</t>
    </rPh>
    <phoneticPr fontId="5"/>
  </si>
  <si>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5"/>
  </si>
  <si>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5"/>
  </si>
  <si>
    <t>ための調査・分析、SIIが作成するパンフレット・事例集、国が行うその他調査業務等に利用されることがあり、</t>
    <phoneticPr fontId="5"/>
  </si>
  <si>
    <t>その場合、国が指定する外部機関に個人情報等が提供されることに同意している。</t>
    <rPh sb="20" eb="21">
      <t>ナド</t>
    </rPh>
    <phoneticPr fontId="5"/>
  </si>
  <si>
    <t>また、本情報が同一の設備等に対し、国から他の補助金を受けていないかを調査するために利用されることに同意している。</t>
    <rPh sb="3" eb="4">
      <t>ホン</t>
    </rPh>
    <rPh sb="4" eb="6">
      <t>ジョウホウ</t>
    </rPh>
    <rPh sb="49" eb="51">
      <t>ドウイ</t>
    </rPh>
    <phoneticPr fontId="5"/>
  </si>
  <si>
    <t>７.</t>
  </si>
  <si>
    <t>申請内容の変更及び取下げ</t>
    <rPh sb="0" eb="2">
      <t>シンセイ</t>
    </rPh>
    <rPh sb="2" eb="4">
      <t>ナイヨウ</t>
    </rPh>
    <rPh sb="5" eb="7">
      <t>ヘンコウ</t>
    </rPh>
    <rPh sb="7" eb="8">
      <t>オヨ</t>
    </rPh>
    <rPh sb="9" eb="11">
      <t>トリサ</t>
    </rPh>
    <phoneticPr fontId="5"/>
  </si>
  <si>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5"/>
  </si>
  <si>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5"/>
  </si>
  <si>
    <t>８.</t>
  </si>
  <si>
    <t>現地調査等の協力</t>
    <rPh sb="0" eb="2">
      <t>ゲンチ</t>
    </rPh>
    <rPh sb="2" eb="4">
      <t>チョウサ</t>
    </rPh>
    <rPh sb="4" eb="5">
      <t>トウ</t>
    </rPh>
    <rPh sb="6" eb="8">
      <t>キョウリョク</t>
    </rPh>
    <phoneticPr fontId="5"/>
  </si>
  <si>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5"/>
  </si>
  <si>
    <t>９.</t>
  </si>
  <si>
    <t>事業の不履行等</t>
    <rPh sb="0" eb="2">
      <t>ジギョウ</t>
    </rPh>
    <rPh sb="3" eb="6">
      <t>フリコウ</t>
    </rPh>
    <rPh sb="6" eb="7">
      <t>トウ</t>
    </rPh>
    <phoneticPr fontId="5"/>
  </si>
  <si>
    <t>判断した場合は、当該申請者の申請及び登録を無効とすることができることを理解し、了承している。</t>
    <rPh sb="35" eb="37">
      <t>リカイ</t>
    </rPh>
    <rPh sb="39" eb="41">
      <t>リョウショウ</t>
    </rPh>
    <phoneticPr fontId="5"/>
  </si>
  <si>
    <t>10.</t>
    <phoneticPr fontId="5"/>
  </si>
  <si>
    <t>免責</t>
    <rPh sb="0" eb="2">
      <t>メンセキ</t>
    </rPh>
    <phoneticPr fontId="5"/>
  </si>
  <si>
    <t>11.</t>
    <phoneticPr fontId="5"/>
  </si>
  <si>
    <t>事業の内容変更、終了</t>
    <rPh sb="0" eb="2">
      <t>ジギョウ</t>
    </rPh>
    <rPh sb="3" eb="5">
      <t>ナイヨウ</t>
    </rPh>
    <rPh sb="5" eb="7">
      <t>ヘンコウ</t>
    </rPh>
    <rPh sb="8" eb="10">
      <t>シュウリョウ</t>
    </rPh>
    <phoneticPr fontId="5"/>
  </si>
  <si>
    <t>SIIは、国との協議に基づき、本事業を終了、又はその制度内容の変更を行うことができることを承知している。</t>
    <rPh sb="31" eb="33">
      <t>ヘンコウ</t>
    </rPh>
    <rPh sb="34" eb="35">
      <t>オコナ</t>
    </rPh>
    <rPh sb="45" eb="47">
      <t>ショウチ</t>
    </rPh>
    <phoneticPr fontId="5"/>
  </si>
  <si>
    <t>名称</t>
    <rPh sb="0" eb="2">
      <t>メイショウ</t>
    </rPh>
    <phoneticPr fontId="39"/>
  </si>
  <si>
    <t>財務諸表・決算短信表等の写し</t>
    <phoneticPr fontId="3"/>
  </si>
  <si>
    <t>確認済証</t>
    <rPh sb="0" eb="2">
      <t>カクニン</t>
    </rPh>
    <rPh sb="2" eb="3">
      <t>スミ</t>
    </rPh>
    <rPh sb="3" eb="4">
      <t>ショウ</t>
    </rPh>
    <phoneticPr fontId="3"/>
  </si>
  <si>
    <t>②誓約書</t>
    <rPh sb="1" eb="4">
      <t>セイヤクショ</t>
    </rPh>
    <phoneticPr fontId="3"/>
  </si>
  <si>
    <t>③実施計画書</t>
    <phoneticPr fontId="3"/>
  </si>
  <si>
    <t>④財務資料</t>
    <phoneticPr fontId="3"/>
  </si>
  <si>
    <t>⑤土地登記簿等</t>
    <phoneticPr fontId="3"/>
  </si>
  <si>
    <t>⑥建物図面</t>
    <phoneticPr fontId="3"/>
  </si>
  <si>
    <t>本事業の交付規程及び公募要領の内容を全て承知の上で、申請者の役割及び要件等について確認し、了承している。</t>
    <rPh sb="26" eb="28">
      <t>シンセイ</t>
    </rPh>
    <rPh sb="28" eb="29">
      <t>シャ</t>
    </rPh>
    <phoneticPr fontId="5"/>
  </si>
  <si>
    <t>申請者がSIIに連絡することを怠ったことにより、事業の不履行等が生じ審査が継続できないとSIIが</t>
    <rPh sb="0" eb="3">
      <t>シンセイシャ</t>
    </rPh>
    <rPh sb="8" eb="10">
      <t>レンラク</t>
    </rPh>
    <rPh sb="15" eb="16">
      <t>オコタ</t>
    </rPh>
    <rPh sb="32" eb="33">
      <t>ショウ</t>
    </rPh>
    <rPh sb="34" eb="36">
      <t>シンサ</t>
    </rPh>
    <rPh sb="37" eb="39">
      <t>ケイゾク</t>
    </rPh>
    <phoneticPr fontId="5"/>
  </si>
  <si>
    <t>代表者名</t>
    <rPh sb="3" eb="4">
      <t>メイ</t>
    </rPh>
    <phoneticPr fontId="5"/>
  </si>
  <si>
    <t>設備・工事費</t>
    <rPh sb="0" eb="2">
      <t>セツビ</t>
    </rPh>
    <rPh sb="3" eb="5">
      <t>コウジ</t>
    </rPh>
    <rPh sb="5" eb="6">
      <t>ヒ</t>
    </rPh>
    <phoneticPr fontId="3"/>
  </si>
  <si>
    <t>年</t>
    <phoneticPr fontId="5"/>
  </si>
  <si>
    <t>（１）開始年月日</t>
    <rPh sb="3" eb="5">
      <t>カイシ</t>
    </rPh>
    <rPh sb="5" eb="7">
      <t>ネンゲツ</t>
    </rPh>
    <rPh sb="7" eb="8">
      <t>ヒ</t>
    </rPh>
    <phoneticPr fontId="5"/>
  </si>
  <si>
    <t>（２）完了予定年月日</t>
    <rPh sb="3" eb="5">
      <t>カンリョウ</t>
    </rPh>
    <rPh sb="5" eb="7">
      <t>ヨテイ</t>
    </rPh>
    <rPh sb="7" eb="9">
      <t>ネンゲツ</t>
    </rPh>
    <rPh sb="9" eb="10">
      <t>ヒ</t>
    </rPh>
    <phoneticPr fontId="5"/>
  </si>
  <si>
    <t>層</t>
    <rPh sb="0" eb="1">
      <t>ソウ</t>
    </rPh>
    <phoneticPr fontId="5"/>
  </si>
  <si>
    <t>　</t>
    <phoneticPr fontId="5"/>
  </si>
  <si>
    <t>1.基本情報</t>
    <rPh sb="2" eb="4">
      <t>キホン</t>
    </rPh>
    <rPh sb="4" eb="6">
      <t>ジョウホウ</t>
    </rPh>
    <phoneticPr fontId="5"/>
  </si>
  <si>
    <t>入力方法</t>
    <rPh sb="0" eb="2">
      <t>ニュウリョク</t>
    </rPh>
    <rPh sb="2" eb="4">
      <t>ホウホウ</t>
    </rPh>
    <phoneticPr fontId="5"/>
  </si>
  <si>
    <t>事業期間区分</t>
    <rPh sb="0" eb="2">
      <t>ジギョウ</t>
    </rPh>
    <rPh sb="2" eb="4">
      <t>キカン</t>
    </rPh>
    <rPh sb="4" eb="6">
      <t>クブン</t>
    </rPh>
    <phoneticPr fontId="5"/>
  </si>
  <si>
    <t>プルダウンから選択</t>
    <rPh sb="7" eb="9">
      <t>センタク</t>
    </rPh>
    <phoneticPr fontId="5"/>
  </si>
  <si>
    <t>交付申請日</t>
  </si>
  <si>
    <t>当該年度事業完了日</t>
    <rPh sb="0" eb="2">
      <t>トウガイ</t>
    </rPh>
    <rPh sb="2" eb="4">
      <t>ネンド</t>
    </rPh>
    <rPh sb="4" eb="6">
      <t>ジギョウ</t>
    </rPh>
    <rPh sb="6" eb="8">
      <t>カンリョウ</t>
    </rPh>
    <rPh sb="8" eb="9">
      <t>ビ</t>
    </rPh>
    <phoneticPr fontId="5"/>
  </si>
  <si>
    <t>入力方法</t>
    <phoneticPr fontId="5"/>
  </si>
  <si>
    <t>代表者</t>
    <rPh sb="0" eb="3">
      <t>ダイヒョウシャ</t>
    </rPh>
    <phoneticPr fontId="5"/>
  </si>
  <si>
    <t>氏名</t>
    <phoneticPr fontId="5"/>
  </si>
  <si>
    <t>所在地</t>
    <rPh sb="0" eb="3">
      <t>ショザイチ</t>
    </rPh>
    <phoneticPr fontId="5"/>
  </si>
  <si>
    <t>郵便番号</t>
    <rPh sb="0" eb="4">
      <t>ユウビンバンゴウ</t>
    </rPh>
    <phoneticPr fontId="5"/>
  </si>
  <si>
    <t>住所</t>
  </si>
  <si>
    <t>都道府県を含めて入力</t>
    <rPh sb="0" eb="4">
      <t>トドウフケン</t>
    </rPh>
    <rPh sb="5" eb="6">
      <t>フク</t>
    </rPh>
    <rPh sb="8" eb="10">
      <t>ニュウリョク</t>
    </rPh>
    <phoneticPr fontId="5"/>
  </si>
  <si>
    <t>所属</t>
    <rPh sb="0" eb="2">
      <t>ショゾク</t>
    </rPh>
    <phoneticPr fontId="5"/>
  </si>
  <si>
    <t>役職名</t>
    <phoneticPr fontId="5"/>
  </si>
  <si>
    <t>氏名（ふりがな）</t>
    <phoneticPr fontId="5"/>
  </si>
  <si>
    <t>連絡先</t>
    <rPh sb="0" eb="3">
      <t>レンラクサキ</t>
    </rPh>
    <phoneticPr fontId="5"/>
  </si>
  <si>
    <t>携帯番号</t>
    <rPh sb="0" eb="2">
      <t>ケイタイ</t>
    </rPh>
    <rPh sb="2" eb="4">
      <t>バンゴウ</t>
    </rPh>
    <phoneticPr fontId="5"/>
  </si>
  <si>
    <t>メールアドレス</t>
    <phoneticPr fontId="5"/>
  </si>
  <si>
    <t>記載事項がない場合は「－」を入力すること</t>
    <rPh sb="0" eb="2">
      <t>キサイ</t>
    </rPh>
    <rPh sb="2" eb="4">
      <t>ジコウ</t>
    </rPh>
    <rPh sb="7" eb="9">
      <t>バアイ</t>
    </rPh>
    <rPh sb="14" eb="16">
      <t>ニュウリョク</t>
    </rPh>
    <phoneticPr fontId="3"/>
  </si>
  <si>
    <t>最終事業年度の事業完了日</t>
    <rPh sb="0" eb="2">
      <t>サイシュウ</t>
    </rPh>
    <rPh sb="2" eb="4">
      <t>ジギョウ</t>
    </rPh>
    <rPh sb="4" eb="6">
      <t>ネンド</t>
    </rPh>
    <rPh sb="7" eb="9">
      <t>ジギョウ</t>
    </rPh>
    <rPh sb="9" eb="12">
      <t>カンリョウビ</t>
    </rPh>
    <phoneticPr fontId="5"/>
  </si>
  <si>
    <t>申請者１</t>
    <rPh sb="0" eb="3">
      <t>シンセイシャ</t>
    </rPh>
    <phoneticPr fontId="5"/>
  </si>
  <si>
    <t>申請者名（ふりがな）</t>
    <rPh sb="0" eb="3">
      <t>シンセイシャ</t>
    </rPh>
    <phoneticPr fontId="5"/>
  </si>
  <si>
    <t>２.申請者情報</t>
    <rPh sb="2" eb="5">
      <t>シンセイシャ</t>
    </rPh>
    <rPh sb="5" eb="7">
      <t>ジョウホウ</t>
    </rPh>
    <phoneticPr fontId="5"/>
  </si>
  <si>
    <t>〒</t>
    <phoneticPr fontId="39"/>
  </si>
  <si>
    <t>-</t>
    <phoneticPr fontId="39"/>
  </si>
  <si>
    <t>年</t>
    <rPh sb="0" eb="1">
      <t>ネン</t>
    </rPh>
    <phoneticPr fontId="39"/>
  </si>
  <si>
    <t>月</t>
    <rPh sb="0" eb="1">
      <t>ガツ</t>
    </rPh>
    <phoneticPr fontId="39"/>
  </si>
  <si>
    <t>日</t>
    <rPh sb="0" eb="1">
      <t>ニチ</t>
    </rPh>
    <phoneticPr fontId="39"/>
  </si>
  <si>
    <t>　　(２)　役員等が、自己、自社若しくは第三者の不正の利益を図る目的又は第三者に損害を加える目的を
　　　　　もって、暴力団又は暴力団員を利用するなどしているとき。</t>
    <phoneticPr fontId="5"/>
  </si>
  <si>
    <t>　　(３)　役員等が、暴力団又は暴力団員に対して、資金等を供給し、又は便宜を供与するなど直接的ある
　　　　　いは積極的に暴力団の維持、運営に協力し、若しくは関与しているとき。</t>
    <phoneticPr fontId="5"/>
  </si>
  <si>
    <t>　　(４)　役員等が、暴力団又は暴力団員であることを知りながらこれと社会的に非難されるべき関係を有
　　　　　しているとき。</t>
    <phoneticPr fontId="5"/>
  </si>
  <si>
    <t>（注２）</t>
    <phoneticPr fontId="5"/>
  </si>
  <si>
    <t>【本ページは印刷不要】</t>
    <rPh sb="1" eb="2">
      <t>ホン</t>
    </rPh>
    <rPh sb="6" eb="8">
      <t>インサツ</t>
    </rPh>
    <rPh sb="8" eb="10">
      <t>フヨウ</t>
    </rPh>
    <phoneticPr fontId="3"/>
  </si>
  <si>
    <t>【片面印刷】で印刷すること</t>
    <rPh sb="1" eb="3">
      <t>カタメン</t>
    </rPh>
    <rPh sb="3" eb="5">
      <t>インサツ</t>
    </rPh>
    <rPh sb="7" eb="9">
      <t>インサツ</t>
    </rPh>
    <phoneticPr fontId="5"/>
  </si>
  <si>
    <t>　※2行目以降も直接入力　</t>
    <rPh sb="3" eb="5">
      <t>ギョウメ</t>
    </rPh>
    <rPh sb="5" eb="7">
      <t>イコウ</t>
    </rPh>
    <rPh sb="8" eb="10">
      <t>チョクセツ</t>
    </rPh>
    <rPh sb="10" eb="12">
      <t>ニュウリョク</t>
    </rPh>
    <phoneticPr fontId="3"/>
  </si>
  <si>
    <t>生年月日</t>
    <rPh sb="0" eb="2">
      <t>セイネン</t>
    </rPh>
    <rPh sb="2" eb="4">
      <t>ガッピ</t>
    </rPh>
    <phoneticPr fontId="3"/>
  </si>
  <si>
    <t>登録情報</t>
    <rPh sb="0" eb="2">
      <t>トウロク</t>
    </rPh>
    <rPh sb="2" eb="4">
      <t>ジョウホウ</t>
    </rPh>
    <phoneticPr fontId="5"/>
  </si>
  <si>
    <t>登録名称</t>
    <phoneticPr fontId="5"/>
  </si>
  <si>
    <t>法人番号</t>
    <rPh sb="0" eb="2">
      <t>ホウジン</t>
    </rPh>
    <rPh sb="2" eb="4">
      <t>バンゴウ</t>
    </rPh>
    <phoneticPr fontId="3"/>
  </si>
  <si>
    <t>◆本シートは入力はすべて自動転記のため、表示内容を確認し印刷すること。</t>
    <rPh sb="1" eb="2">
      <t>ホン</t>
    </rPh>
    <rPh sb="6" eb="8">
      <t>ニュウリョク</t>
    </rPh>
    <rPh sb="12" eb="14">
      <t>ジドウ</t>
    </rPh>
    <rPh sb="14" eb="16">
      <t>テンキ</t>
    </rPh>
    <rPh sb="20" eb="22">
      <t>ヒョウジ</t>
    </rPh>
    <rPh sb="22" eb="24">
      <t>ナイヨウ</t>
    </rPh>
    <rPh sb="25" eb="27">
      <t>カクニン</t>
    </rPh>
    <rPh sb="28" eb="30">
      <t>インサツ</t>
    </rPh>
    <phoneticPr fontId="5"/>
  </si>
  <si>
    <t>供給住戸割合</t>
    <rPh sb="0" eb="2">
      <t>キョウキュウ</t>
    </rPh>
    <rPh sb="2" eb="4">
      <t>ジュウコ</t>
    </rPh>
    <rPh sb="4" eb="6">
      <t>ワリアイ</t>
    </rPh>
    <phoneticPr fontId="3"/>
  </si>
  <si>
    <t>１）事業全体の予定</t>
    <rPh sb="2" eb="4">
      <t>ジギョウ</t>
    </rPh>
    <rPh sb="4" eb="6">
      <t>ゼンタイ</t>
    </rPh>
    <rPh sb="7" eb="9">
      <t>ヨテイ</t>
    </rPh>
    <phoneticPr fontId="3"/>
  </si>
  <si>
    <t>（１）申請者概要</t>
    <phoneticPr fontId="5"/>
  </si>
  <si>
    <t>ひらがなで入力</t>
    <rPh sb="5" eb="7">
      <t>ニュウリョク</t>
    </rPh>
    <phoneticPr fontId="3"/>
  </si>
  <si>
    <t>記載事項がない場合は入力なしで可</t>
    <rPh sb="0" eb="2">
      <t>キサイ</t>
    </rPh>
    <rPh sb="2" eb="4">
      <t>ジコウ</t>
    </rPh>
    <rPh sb="7" eb="9">
      <t>バアイ</t>
    </rPh>
    <rPh sb="10" eb="12">
      <t>ニュウリョク</t>
    </rPh>
    <rPh sb="15" eb="16">
      <t>カ</t>
    </rPh>
    <phoneticPr fontId="3"/>
  </si>
  <si>
    <t>ＰＶ</t>
    <phoneticPr fontId="3"/>
  </si>
  <si>
    <t>【Ａ４カラー】で印刷すること</t>
    <rPh sb="8" eb="10">
      <t>インサツ</t>
    </rPh>
    <phoneticPr fontId="5"/>
  </si>
  <si>
    <t>◆オレンジ色のセルに必要事項を入力すること。（自動反映箇所のセルは白色※一部除く）　</t>
    <rPh sb="5" eb="6">
      <t>イロ</t>
    </rPh>
    <rPh sb="10" eb="12">
      <t>ヒツヨウ</t>
    </rPh>
    <rPh sb="12" eb="14">
      <t>ジコウ</t>
    </rPh>
    <rPh sb="15" eb="17">
      <t>ニュウリョク</t>
    </rPh>
    <rPh sb="36" eb="38">
      <t>イチブ</t>
    </rPh>
    <rPh sb="38" eb="39">
      <t>ノゾ</t>
    </rPh>
    <phoneticPr fontId="5"/>
  </si>
  <si>
    <t>３.ZEHデベロッパー情報</t>
    <rPh sb="11" eb="13">
      <t>ジョウホウ</t>
    </rPh>
    <phoneticPr fontId="5"/>
  </si>
  <si>
    <t>入力必須</t>
    <rPh sb="0" eb="2">
      <t>ニュウリョク</t>
    </rPh>
    <rPh sb="2" eb="4">
      <t>ヒッス</t>
    </rPh>
    <phoneticPr fontId="3"/>
  </si>
  <si>
    <t>キャリアメール（携帯メール）は入力不可</t>
    <rPh sb="8" eb="10">
      <t>ケイタイ</t>
    </rPh>
    <rPh sb="15" eb="17">
      <t>ニュウリョク</t>
    </rPh>
    <rPh sb="17" eb="19">
      <t>フカ</t>
    </rPh>
    <phoneticPr fontId="3"/>
  </si>
  <si>
    <t>他の補助金への
申請</t>
    <rPh sb="0" eb="1">
      <t>ホカ</t>
    </rPh>
    <rPh sb="2" eb="5">
      <t>ホジョキン</t>
    </rPh>
    <rPh sb="8" eb="10">
      <t>シンセイ</t>
    </rPh>
    <phoneticPr fontId="3"/>
  </si>
  <si>
    <t>他の補助金への申請有無</t>
    <rPh sb="0" eb="1">
      <t>ホカ</t>
    </rPh>
    <rPh sb="2" eb="5">
      <t>ホジョキン</t>
    </rPh>
    <rPh sb="7" eb="9">
      <t>シンセイ</t>
    </rPh>
    <rPh sb="9" eb="11">
      <t>ウム</t>
    </rPh>
    <phoneticPr fontId="5"/>
  </si>
  <si>
    <t>他の補助金名</t>
    <rPh sb="0" eb="1">
      <t>ホカ</t>
    </rPh>
    <rPh sb="2" eb="5">
      <t>ホジョキン</t>
    </rPh>
    <rPh sb="5" eb="6">
      <t>メイ</t>
    </rPh>
    <phoneticPr fontId="5"/>
  </si>
  <si>
    <t>同上</t>
    <rPh sb="0" eb="2">
      <t>ドウジョウ</t>
    </rPh>
    <phoneticPr fontId="3"/>
  </si>
  <si>
    <t>申請者名</t>
    <rPh sb="0" eb="3">
      <t>シンセイシャ</t>
    </rPh>
    <rPh sb="2" eb="3">
      <t>シャ</t>
    </rPh>
    <rPh sb="3" eb="4">
      <t>メイ</t>
    </rPh>
    <phoneticPr fontId="5"/>
  </si>
  <si>
    <t>様式第1</t>
    <rPh sb="0" eb="2">
      <t>ヨウシキ</t>
    </rPh>
    <rPh sb="2" eb="3">
      <t>ダイ</t>
    </rPh>
    <phoneticPr fontId="3"/>
  </si>
  <si>
    <t>２）事業に係る設計者等情報</t>
    <rPh sb="2" eb="4">
      <t>ジギョウ</t>
    </rPh>
    <rPh sb="5" eb="6">
      <t>カカワ</t>
    </rPh>
    <rPh sb="7" eb="10">
      <t>セッケイシャ</t>
    </rPh>
    <rPh sb="10" eb="11">
      <t>トウ</t>
    </rPh>
    <rPh sb="11" eb="13">
      <t>ジョウホウ</t>
    </rPh>
    <phoneticPr fontId="3"/>
  </si>
  <si>
    <t>◆SIIは、審査に必要な書類の追加提出を申請者に求めることがあるので対応すること。</t>
    <rPh sb="6" eb="8">
      <t>シンサ</t>
    </rPh>
    <rPh sb="9" eb="11">
      <t>ヒツヨウ</t>
    </rPh>
    <rPh sb="12" eb="14">
      <t>ショルイ</t>
    </rPh>
    <rPh sb="15" eb="17">
      <t>ツイカ</t>
    </rPh>
    <rPh sb="17" eb="19">
      <t>テイシュツ</t>
    </rPh>
    <rPh sb="20" eb="23">
      <t>シンセイシャ</t>
    </rPh>
    <rPh sb="24" eb="25">
      <t>モト</t>
    </rPh>
    <rPh sb="34" eb="36">
      <t>タイオウ</t>
    </rPh>
    <phoneticPr fontId="5"/>
  </si>
  <si>
    <t>書式</t>
    <rPh sb="0" eb="2">
      <t>ショシキ</t>
    </rPh>
    <phoneticPr fontId="3"/>
  </si>
  <si>
    <t>指定</t>
    <rPh sb="0" eb="2">
      <t>シテイ</t>
    </rPh>
    <phoneticPr fontId="3"/>
  </si>
  <si>
    <t>指定</t>
    <rPh sb="0" eb="2">
      <t>シテイ</t>
    </rPh>
    <phoneticPr fontId="3"/>
  </si>
  <si>
    <t>自由</t>
    <rPh sb="0" eb="2">
      <t>ジユウ</t>
    </rPh>
    <phoneticPr fontId="3"/>
  </si>
  <si>
    <t>写し</t>
    <rPh sb="0" eb="1">
      <t>ウツ</t>
    </rPh>
    <phoneticPr fontId="3"/>
  </si>
  <si>
    <t>他の補助金に申請する（している場合）正式名称を入力すること</t>
    <rPh sb="0" eb="1">
      <t>ホカ</t>
    </rPh>
    <rPh sb="2" eb="5">
      <t>ホジョキン</t>
    </rPh>
    <rPh sb="6" eb="8">
      <t>シンセイ</t>
    </rPh>
    <rPh sb="15" eb="17">
      <t>バアイ</t>
    </rPh>
    <rPh sb="18" eb="20">
      <t>セイシキ</t>
    </rPh>
    <rPh sb="20" eb="22">
      <t>メイショウ</t>
    </rPh>
    <rPh sb="23" eb="25">
      <t>ニュウリョク</t>
    </rPh>
    <phoneticPr fontId="3"/>
  </si>
  <si>
    <t>定額</t>
    <rPh sb="0" eb="2">
      <t>テイガク</t>
    </rPh>
    <phoneticPr fontId="3"/>
  </si>
  <si>
    <t>―</t>
    <phoneticPr fontId="3"/>
  </si>
  <si>
    <t>―</t>
    <phoneticPr fontId="3"/>
  </si>
  <si>
    <t>補助事業の名称</t>
    <rPh sb="0" eb="2">
      <t>ホジョ</t>
    </rPh>
    <rPh sb="2" eb="4">
      <t>ジギョウ</t>
    </rPh>
    <rPh sb="5" eb="7">
      <t>メイショウ</t>
    </rPh>
    <phoneticPr fontId="3"/>
  </si>
  <si>
    <t>外皮平均熱貫流率
（住戸平均値）
（ＵＡ値）</t>
    <rPh sb="0" eb="2">
      <t>ガイヒ</t>
    </rPh>
    <rPh sb="2" eb="4">
      <t>ヘイキン</t>
    </rPh>
    <rPh sb="4" eb="5">
      <t>ネツ</t>
    </rPh>
    <rPh sb="5" eb="7">
      <t>カンリュウ</t>
    </rPh>
    <rPh sb="7" eb="8">
      <t>リツ</t>
    </rPh>
    <rPh sb="10" eb="12">
      <t>ジュウコ</t>
    </rPh>
    <rPh sb="12" eb="15">
      <t>ヘイキンチ</t>
    </rPh>
    <rPh sb="20" eb="21">
      <t>チ</t>
    </rPh>
    <phoneticPr fontId="3"/>
  </si>
  <si>
    <t>住戸
タイプ数</t>
    <rPh sb="0" eb="2">
      <t>ジュウコ</t>
    </rPh>
    <rPh sb="6" eb="7">
      <t>スウ</t>
    </rPh>
    <phoneticPr fontId="3"/>
  </si>
  <si>
    <t>番号</t>
    <rPh sb="0" eb="2">
      <t>バンゴウ</t>
    </rPh>
    <phoneticPr fontId="3"/>
  </si>
  <si>
    <t>階数</t>
    <rPh sb="0" eb="2">
      <t>カイスウ</t>
    </rPh>
    <phoneticPr fontId="3"/>
  </si>
  <si>
    <t>住戸
タイプ</t>
    <rPh sb="0" eb="2">
      <t>ジュウコ</t>
    </rPh>
    <phoneticPr fontId="3"/>
  </si>
  <si>
    <t>間取り</t>
    <phoneticPr fontId="3"/>
  </si>
  <si>
    <t>床面積（㎡）</t>
    <rPh sb="0" eb="3">
      <t>ユカメンセキ</t>
    </rPh>
    <phoneticPr fontId="3"/>
  </si>
  <si>
    <t>各住戸の
外皮平均
熱貫流率
（ＵＡ値）</t>
    <rPh sb="0" eb="1">
      <t>カク</t>
    </rPh>
    <rPh sb="1" eb="3">
      <t>ジュウコ</t>
    </rPh>
    <phoneticPr fontId="3"/>
  </si>
  <si>
    <t>属性</t>
    <phoneticPr fontId="3"/>
  </si>
  <si>
    <t>設備
タイプ</t>
    <rPh sb="0" eb="2">
      <t>セツビ</t>
    </rPh>
    <phoneticPr fontId="3"/>
  </si>
  <si>
    <t>平面</t>
    <rPh sb="0" eb="2">
      <t>ヘイメン</t>
    </rPh>
    <phoneticPr fontId="3"/>
  </si>
  <si>
    <t>断面</t>
    <rPh sb="0" eb="2">
      <t>ダンメン</t>
    </rPh>
    <phoneticPr fontId="3"/>
  </si>
  <si>
    <t>メーカー名</t>
    <rPh sb="4" eb="5">
      <t>メイ</t>
    </rPh>
    <phoneticPr fontId="5"/>
  </si>
  <si>
    <t>＊定期報告を実施するための体制（データの収集、集計等を含む）を記入する。</t>
    <rPh sb="1" eb="3">
      <t>テイキ</t>
    </rPh>
    <rPh sb="3" eb="5">
      <t>ホウコク</t>
    </rPh>
    <rPh sb="6" eb="8">
      <t>ジッシ</t>
    </rPh>
    <rPh sb="13" eb="15">
      <t>タイセイ</t>
    </rPh>
    <phoneticPr fontId="5"/>
  </si>
  <si>
    <t>低中層ZEH-M促進事業</t>
    <rPh sb="0" eb="1">
      <t>テイ</t>
    </rPh>
    <rPh sb="1" eb="3">
      <t>チュウソウ</t>
    </rPh>
    <rPh sb="8" eb="10">
      <t>ソクシン</t>
    </rPh>
    <rPh sb="10" eb="12">
      <t>ジギョウ</t>
    </rPh>
    <phoneticPr fontId="3"/>
  </si>
  <si>
    <t>←個人の場合、提出不要</t>
    <rPh sb="1" eb="3">
      <t>コジン</t>
    </rPh>
    <rPh sb="4" eb="6">
      <t>バアイ</t>
    </rPh>
    <rPh sb="7" eb="9">
      <t>テイシュツ</t>
    </rPh>
    <rPh sb="9" eb="11">
      <t>フヨウ</t>
    </rPh>
    <phoneticPr fontId="3"/>
  </si>
  <si>
    <t>※各種書類は不備の無いよう、申請者自身でよく確認し、提出すること。
　　書類の不備、不足、誤りがあり、審査の継続が困難であるとSIIが判断した際は、申請書類の不受理や不採択になる場合があるので注意すること。</t>
    <rPh sb="14" eb="16">
      <t>シンセイ</t>
    </rPh>
    <rPh sb="16" eb="17">
      <t>シャ</t>
    </rPh>
    <rPh sb="71" eb="72">
      <t>サイ</t>
    </rPh>
    <rPh sb="74" eb="76">
      <t>シンセイ</t>
    </rPh>
    <rPh sb="76" eb="78">
      <t>ショルイ</t>
    </rPh>
    <rPh sb="79" eb="82">
      <t>フジュリ</t>
    </rPh>
    <rPh sb="83" eb="84">
      <t>フ</t>
    </rPh>
    <rPh sb="84" eb="86">
      <t>サイタク</t>
    </rPh>
    <phoneticPr fontId="5"/>
  </si>
  <si>
    <t>本シートに入力すると、各種申請様式に自動転記されます。
本シートに無い情報は、各種申請様式に直接入力してください。</t>
    <rPh sb="0" eb="1">
      <t>ホン</t>
    </rPh>
    <rPh sb="5" eb="7">
      <t>ニュウリョク</t>
    </rPh>
    <rPh sb="11" eb="13">
      <t>カクシュ</t>
    </rPh>
    <rPh sb="13" eb="15">
      <t>シンセイ</t>
    </rPh>
    <rPh sb="15" eb="17">
      <t>ヨウシキ</t>
    </rPh>
    <rPh sb="18" eb="20">
      <t>ジドウ</t>
    </rPh>
    <rPh sb="20" eb="22">
      <t>テンキ</t>
    </rPh>
    <rPh sb="28" eb="29">
      <t>ホン</t>
    </rPh>
    <rPh sb="33" eb="34">
      <t>ナ</t>
    </rPh>
    <rPh sb="35" eb="37">
      <t>ジョウホウ</t>
    </rPh>
    <rPh sb="39" eb="41">
      <t>カクシュ</t>
    </rPh>
    <rPh sb="41" eb="43">
      <t>シンセイ</t>
    </rPh>
    <rPh sb="43" eb="45">
      <t>ヨウシキ</t>
    </rPh>
    <rPh sb="46" eb="48">
      <t>チョクセツ</t>
    </rPh>
    <rPh sb="48" eb="50">
      <t>ニュウリョク</t>
    </rPh>
    <phoneticPr fontId="3"/>
  </si>
  <si>
    <r>
      <t>　</t>
    </r>
    <r>
      <rPr>
        <b/>
        <sz val="11"/>
        <color theme="9" tint="0.59999389629810485"/>
        <rFont val="Meiryo UI"/>
        <family val="3"/>
        <charset val="128"/>
      </rPr>
      <t>██　</t>
    </r>
    <r>
      <rPr>
        <b/>
        <sz val="11"/>
        <color theme="1" tint="0.14999847407452621"/>
        <rFont val="Meiryo UI"/>
        <family val="3"/>
        <charset val="128"/>
      </rPr>
      <t>オレンジのセルに入力を行ってくだい。</t>
    </r>
    <rPh sb="12" eb="14">
      <t>ニュウリョク</t>
    </rPh>
    <rPh sb="15" eb="16">
      <t>オコナ</t>
    </rPh>
    <phoneticPr fontId="5"/>
  </si>
  <si>
    <t>床面積の合計（㎡）</t>
    <rPh sb="0" eb="3">
      <t>ユカメンセキ</t>
    </rPh>
    <rPh sb="4" eb="6">
      <t>ゴウケイ</t>
    </rPh>
    <phoneticPr fontId="3"/>
  </si>
  <si>
    <t>申請者が法人の場合入力不要</t>
    <rPh sb="0" eb="3">
      <t>シンセイシャ</t>
    </rPh>
    <rPh sb="4" eb="6">
      <t>ホウジン</t>
    </rPh>
    <rPh sb="7" eb="9">
      <t>バアイ</t>
    </rPh>
    <rPh sb="9" eb="11">
      <t>ニュウリョク</t>
    </rPh>
    <rPh sb="11" eb="13">
      <t>フヨウ</t>
    </rPh>
    <phoneticPr fontId="3"/>
  </si>
  <si>
    <t>❻　エネルギー管理体制</t>
    <rPh sb="7" eb="9">
      <t>カンリ</t>
    </rPh>
    <rPh sb="9" eb="11">
      <t>タイセイ</t>
    </rPh>
    <phoneticPr fontId="5"/>
  </si>
  <si>
    <t>13桁（個人申請者は入力不要）</t>
    <rPh sb="2" eb="3">
      <t>ケタ</t>
    </rPh>
    <rPh sb="4" eb="6">
      <t>コジン</t>
    </rPh>
    <rPh sb="6" eb="9">
      <t>シンセイシャ</t>
    </rPh>
    <rPh sb="10" eb="12">
      <t>ニュウリョク</t>
    </rPh>
    <rPh sb="12" eb="14">
      <t>フヨウ</t>
    </rPh>
    <phoneticPr fontId="3"/>
  </si>
  <si>
    <t>４.申請者における補助事業担当者情報</t>
    <rPh sb="2" eb="5">
      <t>シンセイシャ</t>
    </rPh>
    <rPh sb="11" eb="13">
      <t>ジギョウ</t>
    </rPh>
    <rPh sb="13" eb="16">
      <t>タントウシャ</t>
    </rPh>
    <rPh sb="16" eb="18">
      <t>ジョウホウ</t>
    </rPh>
    <phoneticPr fontId="5"/>
  </si>
  <si>
    <t>※法人申請の場合のみ入力する</t>
    <rPh sb="1" eb="3">
      <t>ホウジン</t>
    </rPh>
    <rPh sb="3" eb="5">
      <t>シンセイ</t>
    </rPh>
    <rPh sb="6" eb="8">
      <t>バアイ</t>
    </rPh>
    <rPh sb="10" eb="12">
      <t>ニュウリョク</t>
    </rPh>
    <phoneticPr fontId="3"/>
  </si>
  <si>
    <t>所属</t>
    <rPh sb="0" eb="2">
      <t>ショゾク</t>
    </rPh>
    <phoneticPr fontId="3"/>
  </si>
  <si>
    <t>法人名</t>
    <rPh sb="0" eb="2">
      <t>ホウジン</t>
    </rPh>
    <rPh sb="2" eb="3">
      <t>メイ</t>
    </rPh>
    <phoneticPr fontId="5"/>
  </si>
  <si>
    <t>記載事項がない場合は「－」を入力すること</t>
    <phoneticPr fontId="3"/>
  </si>
  <si>
    <t>引渡し開始予定日（分譲のみ）</t>
    <rPh sb="0" eb="1">
      <t>ヒ</t>
    </rPh>
    <rPh sb="1" eb="2">
      <t>ワタ</t>
    </rPh>
    <rPh sb="3" eb="5">
      <t>カイシ</t>
    </rPh>
    <rPh sb="5" eb="8">
      <t>ヨテイビ</t>
    </rPh>
    <rPh sb="9" eb="11">
      <t>ブンジョウ</t>
    </rPh>
    <phoneticPr fontId="5"/>
  </si>
  <si>
    <t>⑦商業登記簿等</t>
    <rPh sb="1" eb="3">
      <t>ショウギョウ</t>
    </rPh>
    <rPh sb="3" eb="6">
      <t>トウキボ</t>
    </rPh>
    <rPh sb="6" eb="7">
      <t>トウ</t>
    </rPh>
    <phoneticPr fontId="3"/>
  </si>
  <si>
    <t>⑧その他</t>
    <phoneticPr fontId="3"/>
  </si>
  <si>
    <t>⑨データ提出CD-ROM</t>
    <rPh sb="4" eb="6">
      <t>テイシュツ</t>
    </rPh>
    <phoneticPr fontId="3"/>
  </si>
  <si>
    <t>申請者名</t>
    <rPh sb="0" eb="3">
      <t>シンセイシャ</t>
    </rPh>
    <phoneticPr fontId="5"/>
  </si>
  <si>
    <t>申請者名（法人名）もしくは、個人申請者名を入力</t>
    <rPh sb="0" eb="3">
      <t>シンセイシャ</t>
    </rPh>
    <rPh sb="3" eb="4">
      <t>メイ</t>
    </rPh>
    <rPh sb="5" eb="7">
      <t>ホウジン</t>
    </rPh>
    <rPh sb="7" eb="8">
      <t>メイ</t>
    </rPh>
    <rPh sb="14" eb="16">
      <t>コジン</t>
    </rPh>
    <rPh sb="16" eb="19">
      <t>シンセイシャ</t>
    </rPh>
    <rPh sb="19" eb="20">
      <t>メイ</t>
    </rPh>
    <rPh sb="21" eb="23">
      <t>ニュウリョク</t>
    </rPh>
    <phoneticPr fontId="3"/>
  </si>
  <si>
    <t>法人申請の場合、商業登記簿の記載と整合をとること（個人申請者は入力不要）</t>
    <rPh sb="0" eb="2">
      <t>ホウジン</t>
    </rPh>
    <rPh sb="2" eb="4">
      <t>シンセイ</t>
    </rPh>
    <rPh sb="5" eb="7">
      <t>バアイ</t>
    </rPh>
    <rPh sb="8" eb="10">
      <t>ショウギョウ</t>
    </rPh>
    <rPh sb="10" eb="13">
      <t>トウキボ</t>
    </rPh>
    <rPh sb="14" eb="16">
      <t>キサイ</t>
    </rPh>
    <rPh sb="17" eb="19">
      <t>セイゴウ</t>
    </rPh>
    <rPh sb="25" eb="27">
      <t>コジン</t>
    </rPh>
    <rPh sb="27" eb="30">
      <t>シンセイシャ</t>
    </rPh>
    <rPh sb="31" eb="33">
      <t>ニュウリョク</t>
    </rPh>
    <rPh sb="33" eb="35">
      <t>フヨウ</t>
    </rPh>
    <phoneticPr fontId="3"/>
  </si>
  <si>
    <t>個人申請者の場合、日中に必ず連絡のとれる電話番号を入力すること</t>
    <rPh sb="0" eb="2">
      <t>コジン</t>
    </rPh>
    <rPh sb="2" eb="5">
      <t>シンセイシャ</t>
    </rPh>
    <rPh sb="6" eb="8">
      <t>バアイ</t>
    </rPh>
    <rPh sb="9" eb="11">
      <t>ニッチュウ</t>
    </rPh>
    <rPh sb="12" eb="13">
      <t>カナラ</t>
    </rPh>
    <rPh sb="14" eb="16">
      <t>レンラク</t>
    </rPh>
    <rPh sb="20" eb="22">
      <t>デンワ</t>
    </rPh>
    <rPh sb="22" eb="24">
      <t>バンゴウ</t>
    </rPh>
    <rPh sb="25" eb="27">
      <t>ニュウリョク</t>
    </rPh>
    <phoneticPr fontId="3"/>
  </si>
  <si>
    <t>※以下、法人申請者のみ入力</t>
    <rPh sb="1" eb="3">
      <t>イカ</t>
    </rPh>
    <rPh sb="4" eb="6">
      <t>ホウジン</t>
    </rPh>
    <rPh sb="6" eb="9">
      <t>シンセイシャ</t>
    </rPh>
    <rPh sb="11" eb="13">
      <t>ニュウリョク</t>
    </rPh>
    <phoneticPr fontId="3"/>
  </si>
  <si>
    <t>SIIは、ＺＥＨデベロッパー、補助事業者（補助事業を行おうとするもの）、申請実務担当業務協力者、その他の者との</t>
    <rPh sb="21" eb="23">
      <t>ホジョ</t>
    </rPh>
    <rPh sb="23" eb="25">
      <t>ジギョウ</t>
    </rPh>
    <rPh sb="26" eb="27">
      <t>オコナ</t>
    </rPh>
    <rPh sb="36" eb="38">
      <t>シンセイ</t>
    </rPh>
    <rPh sb="38" eb="40">
      <t>ジツム</t>
    </rPh>
    <rPh sb="40" eb="42">
      <t>タントウ</t>
    </rPh>
    <rPh sb="42" eb="44">
      <t>ギョウム</t>
    </rPh>
    <rPh sb="44" eb="46">
      <t>キョウリョク</t>
    </rPh>
    <rPh sb="46" eb="47">
      <t>シャ</t>
    </rPh>
    <phoneticPr fontId="5"/>
  </si>
  <si>
    <t>間に生じるトラブルや損害について、一切の関与・責任を負わないことを理解し、了承している。</t>
    <rPh sb="26" eb="27">
      <t>オ</t>
    </rPh>
    <rPh sb="33" eb="35">
      <t>リカイ</t>
    </rPh>
    <rPh sb="37" eb="39">
      <t>リョウショウ</t>
    </rPh>
    <phoneticPr fontId="5"/>
  </si>
  <si>
    <t>メールアドレス（個人申請のみ）</t>
    <rPh sb="8" eb="10">
      <t>コジン</t>
    </rPh>
    <rPh sb="10" eb="12">
      <t>シンセイ</t>
    </rPh>
    <phoneticPr fontId="5"/>
  </si>
  <si>
    <t>申請者が法人の場合入力不要（キャリアメール（携帯メール）は入力不可）</t>
    <rPh sb="0" eb="3">
      <t>シンセイシャ</t>
    </rPh>
    <rPh sb="4" eb="6">
      <t>ホウジン</t>
    </rPh>
    <rPh sb="7" eb="9">
      <t>バアイ</t>
    </rPh>
    <rPh sb="9" eb="11">
      <t>ニュウリョク</t>
    </rPh>
    <rPh sb="11" eb="13">
      <t>フヨウ</t>
    </rPh>
    <phoneticPr fontId="3"/>
  </si>
  <si>
    <t>再生可能エネルギーによる削減率</t>
    <rPh sb="0" eb="2">
      <t>サイセイ</t>
    </rPh>
    <rPh sb="2" eb="4">
      <t>カノウ</t>
    </rPh>
    <rPh sb="12" eb="14">
      <t>サクゲン</t>
    </rPh>
    <rPh sb="14" eb="15">
      <t>リツ</t>
    </rPh>
    <phoneticPr fontId="3"/>
  </si>
  <si>
    <t>ＣＬＴ導入の有無</t>
    <rPh sb="3" eb="5">
      <t>ドウニュウ</t>
    </rPh>
    <rPh sb="6" eb="8">
      <t>ウム</t>
    </rPh>
    <phoneticPr fontId="3"/>
  </si>
  <si>
    <t>エネルギー計測記録体制</t>
    <rPh sb="5" eb="7">
      <t>ケイソク</t>
    </rPh>
    <rPh sb="7" eb="9">
      <t>キロク</t>
    </rPh>
    <rPh sb="9" eb="11">
      <t>タイセイ</t>
    </rPh>
    <phoneticPr fontId="3"/>
  </si>
  <si>
    <t>強化外皮に係る補助金額
（定額20万円/戸）</t>
    <rPh sb="0" eb="2">
      <t>キョウカ</t>
    </rPh>
    <rPh sb="2" eb="4">
      <t>ガイヒ</t>
    </rPh>
    <rPh sb="5" eb="6">
      <t>カカワ</t>
    </rPh>
    <rPh sb="7" eb="9">
      <t>ホジョ</t>
    </rPh>
    <rPh sb="9" eb="11">
      <t>キンガク</t>
    </rPh>
    <rPh sb="13" eb="15">
      <t>テイガク</t>
    </rPh>
    <rPh sb="17" eb="19">
      <t>マンエン</t>
    </rPh>
    <rPh sb="20" eb="21">
      <t>コ</t>
    </rPh>
    <phoneticPr fontId="3"/>
  </si>
  <si>
    <t>媒体の分類</t>
    <rPh sb="0" eb="2">
      <t>バイタイ</t>
    </rPh>
    <rPh sb="3" eb="5">
      <t>ブンルイ</t>
    </rPh>
    <phoneticPr fontId="5"/>
  </si>
  <si>
    <t>事業着手予定日</t>
    <rPh sb="0" eb="2">
      <t>ジギョウ</t>
    </rPh>
    <rPh sb="2" eb="4">
      <t>チャクシュ</t>
    </rPh>
    <rPh sb="4" eb="6">
      <t>ヨテイ</t>
    </rPh>
    <rPh sb="6" eb="7">
      <t>ビ</t>
    </rPh>
    <phoneticPr fontId="5"/>
  </si>
  <si>
    <t>ＺＥＨデベロッパー登録名称</t>
    <phoneticPr fontId="5"/>
  </si>
  <si>
    <t>ＺＥＨデベロッパー登録番号</t>
    <rPh sb="9" eb="11">
      <t>トウロク</t>
    </rPh>
    <rPh sb="11" eb="13">
      <t>バンゴウ</t>
    </rPh>
    <phoneticPr fontId="5"/>
  </si>
  <si>
    <t>その他</t>
    <rPh sb="2" eb="3">
      <t>ホカ</t>
    </rPh>
    <phoneticPr fontId="3"/>
  </si>
  <si>
    <r>
      <t>外皮平均熱貫流率（Ｕ</t>
    </r>
    <r>
      <rPr>
        <sz val="18"/>
        <rFont val="ＭＳ Ｐ明朝"/>
        <family val="1"/>
        <charset val="128"/>
      </rPr>
      <t>Ａ</t>
    </r>
    <r>
      <rPr>
        <sz val="20"/>
        <rFont val="ＭＳ Ｐ明朝"/>
        <family val="1"/>
        <charset val="128"/>
      </rPr>
      <t>値）</t>
    </r>
    <rPh sb="0" eb="2">
      <t>ガイヒ</t>
    </rPh>
    <rPh sb="2" eb="4">
      <t>ヘイキン</t>
    </rPh>
    <rPh sb="4" eb="5">
      <t>ネツ</t>
    </rPh>
    <rPh sb="5" eb="7">
      <t>カンリュウ</t>
    </rPh>
    <rPh sb="7" eb="8">
      <t>リツ</t>
    </rPh>
    <rPh sb="11" eb="12">
      <t>チ</t>
    </rPh>
    <phoneticPr fontId="5"/>
  </si>
  <si>
    <t>BELS評価証の取得に係る
補助金額
（定額5万円/戸）</t>
    <rPh sb="4" eb="6">
      <t>ヒョウカ</t>
    </rPh>
    <rPh sb="6" eb="7">
      <t>ショウ</t>
    </rPh>
    <rPh sb="8" eb="10">
      <t>シュトク</t>
    </rPh>
    <rPh sb="11" eb="12">
      <t>カカ</t>
    </rPh>
    <rPh sb="14" eb="16">
      <t>ホジョ</t>
    </rPh>
    <rPh sb="16" eb="18">
      <t>キンガク</t>
    </rPh>
    <rPh sb="20" eb="22">
      <t>テイガク</t>
    </rPh>
    <rPh sb="23" eb="25">
      <t>マンエン</t>
    </rPh>
    <rPh sb="26" eb="27">
      <t>コ</t>
    </rPh>
    <phoneticPr fontId="3"/>
  </si>
  <si>
    <t>合計</t>
    <rPh sb="0" eb="2">
      <t>ゴウケイ</t>
    </rPh>
    <phoneticPr fontId="3"/>
  </si>
  <si>
    <t>１年目</t>
    <rPh sb="1" eb="3">
      <t>ネンメ</t>
    </rPh>
    <phoneticPr fontId="3"/>
  </si>
  <si>
    <t>２年目</t>
    <rPh sb="1" eb="3">
      <t>ネンメ</t>
    </rPh>
    <phoneticPr fontId="3"/>
  </si>
  <si>
    <t>３年目</t>
    <rPh sb="1" eb="2">
      <t>ネン</t>
    </rPh>
    <rPh sb="2" eb="3">
      <t>メ</t>
    </rPh>
    <phoneticPr fontId="3"/>
  </si>
  <si>
    <t>１）　年度ごとの補助金額まとめ</t>
    <rPh sb="3" eb="5">
      <t>ネンド</t>
    </rPh>
    <rPh sb="8" eb="10">
      <t>ホジョ</t>
    </rPh>
    <rPh sb="10" eb="12">
      <t>キンガク</t>
    </rPh>
    <phoneticPr fontId="3"/>
  </si>
  <si>
    <t>２）　住戸ごとの補助対象の内訳</t>
    <rPh sb="3" eb="5">
      <t>ジュウコ</t>
    </rPh>
    <rPh sb="8" eb="10">
      <t>ホジョ</t>
    </rPh>
    <rPh sb="10" eb="12">
      <t>タイショウ</t>
    </rPh>
    <rPh sb="13" eb="15">
      <t>ウチワケ</t>
    </rPh>
    <phoneticPr fontId="3"/>
  </si>
  <si>
    <t>補助事業の名称</t>
    <rPh sb="0" eb="2">
      <t>ホジョ</t>
    </rPh>
    <rPh sb="2" eb="4">
      <t>ジギョウ</t>
    </rPh>
    <rPh sb="5" eb="7">
      <t>メイショウ</t>
    </rPh>
    <phoneticPr fontId="105"/>
  </si>
  <si>
    <t>申請者名</t>
    <rPh sb="0" eb="2">
      <t>シンセイ</t>
    </rPh>
    <rPh sb="2" eb="3">
      <t>シャ</t>
    </rPh>
    <rPh sb="3" eb="4">
      <t>メイ</t>
    </rPh>
    <phoneticPr fontId="105"/>
  </si>
  <si>
    <t>申請者２</t>
    <rPh sb="0" eb="3">
      <t>シンセイシャ</t>
    </rPh>
    <phoneticPr fontId="5"/>
  </si>
  <si>
    <t>申請者2</t>
    <rPh sb="0" eb="1">
      <t>サル</t>
    </rPh>
    <rPh sb="1" eb="2">
      <t>ショウ</t>
    </rPh>
    <rPh sb="2" eb="3">
      <t>モノ</t>
    </rPh>
    <phoneticPr fontId="5"/>
  </si>
  <si>
    <t>申請者1</t>
    <rPh sb="0" eb="1">
      <t>サル</t>
    </rPh>
    <rPh sb="1" eb="2">
      <t>ショウ</t>
    </rPh>
    <rPh sb="2" eb="3">
      <t>モノ</t>
    </rPh>
    <phoneticPr fontId="5"/>
  </si>
  <si>
    <t>　左端の「＋」を出現させたうえで出力を行うこと</t>
    <rPh sb="1" eb="3">
      <t>ヒダリハシ</t>
    </rPh>
    <rPh sb="8" eb="10">
      <t>シュツゲン</t>
    </rPh>
    <rPh sb="16" eb="18">
      <t>シュツリョク</t>
    </rPh>
    <rPh sb="19" eb="20">
      <t>オコナ</t>
    </rPh>
    <phoneticPr fontId="3"/>
  </si>
  <si>
    <t>←法人申請の場合、生年月日は入力不要</t>
    <rPh sb="1" eb="3">
      <t>ホウジン</t>
    </rPh>
    <rPh sb="3" eb="5">
      <t>シンセイ</t>
    </rPh>
    <rPh sb="6" eb="8">
      <t>バアイ</t>
    </rPh>
    <rPh sb="9" eb="11">
      <t>セイネン</t>
    </rPh>
    <rPh sb="11" eb="13">
      <t>ガッピ</t>
    </rPh>
    <rPh sb="14" eb="16">
      <t>ニュウリョク</t>
    </rPh>
    <rPh sb="16" eb="18">
      <t>フヨウ</t>
    </rPh>
    <phoneticPr fontId="3"/>
  </si>
  <si>
    <t>←共同申請の場合、左の「＋」ボタンを押下し、入力欄を出現させる（その際はシートの保護を解除すること）</t>
    <rPh sb="1" eb="3">
      <t>キョウドウ</t>
    </rPh>
    <rPh sb="3" eb="5">
      <t>シンセイ</t>
    </rPh>
    <rPh sb="6" eb="8">
      <t>バアイ</t>
    </rPh>
    <rPh sb="9" eb="10">
      <t>ヒダリ</t>
    </rPh>
    <rPh sb="18" eb="20">
      <t>オウカ</t>
    </rPh>
    <rPh sb="22" eb="24">
      <t>ニュウリョク</t>
    </rPh>
    <rPh sb="24" eb="25">
      <t>ラン</t>
    </rPh>
    <rPh sb="26" eb="28">
      <t>シュツゲン</t>
    </rPh>
    <rPh sb="34" eb="35">
      <t>サイ</t>
    </rPh>
    <rPh sb="40" eb="42">
      <t>ホゴ</t>
    </rPh>
    <rPh sb="43" eb="45">
      <t>カイジョ</t>
    </rPh>
    <phoneticPr fontId="3"/>
  </si>
  <si>
    <t>１）　住棟情報</t>
    <rPh sb="3" eb="4">
      <t>ジュウ</t>
    </rPh>
    <rPh sb="4" eb="5">
      <t>トウ</t>
    </rPh>
    <rPh sb="5" eb="7">
      <t>ジョウホウ</t>
    </rPh>
    <phoneticPr fontId="3"/>
  </si>
  <si>
    <t>２）　住戸内訳</t>
    <rPh sb="3" eb="5">
      <t>ジュウコ</t>
    </rPh>
    <rPh sb="5" eb="7">
      <t>ウチワケ</t>
    </rPh>
    <phoneticPr fontId="3"/>
  </si>
  <si>
    <t>※本年度の補助金交付日以前に引渡しを行った場合、
　当該住戸は補助対象外となるので注意すること</t>
    <rPh sb="1" eb="4">
      <t>ホンネンド</t>
    </rPh>
    <rPh sb="5" eb="8">
      <t>ホジョキン</t>
    </rPh>
    <rPh sb="8" eb="10">
      <t>コウフ</t>
    </rPh>
    <rPh sb="10" eb="11">
      <t>ビ</t>
    </rPh>
    <rPh sb="11" eb="13">
      <t>イゼン</t>
    </rPh>
    <rPh sb="14" eb="16">
      <t>ヒキワタ</t>
    </rPh>
    <rPh sb="18" eb="19">
      <t>オコナ</t>
    </rPh>
    <rPh sb="21" eb="23">
      <t>バアイ</t>
    </rPh>
    <rPh sb="26" eb="28">
      <t>トウガイ</t>
    </rPh>
    <rPh sb="28" eb="30">
      <t>ジュウコ</t>
    </rPh>
    <rPh sb="31" eb="33">
      <t>ホジョ</t>
    </rPh>
    <rPh sb="33" eb="36">
      <t>タイショウガイ</t>
    </rPh>
    <rPh sb="41" eb="43">
      <t>チュウイ</t>
    </rPh>
    <phoneticPr fontId="3"/>
  </si>
  <si>
    <t>パッケージ型番</t>
    <rPh sb="5" eb="7">
      <t>カタバン</t>
    </rPh>
    <phoneticPr fontId="5"/>
  </si>
  <si>
    <t>初期実効容量</t>
    <rPh sb="0" eb="2">
      <t>ショキ</t>
    </rPh>
    <rPh sb="2" eb="4">
      <t>ジッコウ</t>
    </rPh>
    <rPh sb="4" eb="6">
      <t>ヨウリョウ</t>
    </rPh>
    <phoneticPr fontId="5"/>
  </si>
  <si>
    <t>(Ⅰ)</t>
    <phoneticPr fontId="3"/>
  </si>
  <si>
    <t>蓄電容量</t>
    <rPh sb="0" eb="2">
      <t>チクデン</t>
    </rPh>
    <rPh sb="2" eb="4">
      <t>ヨウリョウ</t>
    </rPh>
    <phoneticPr fontId="5"/>
  </si>
  <si>
    <t>(Ⅱ)</t>
    <phoneticPr fontId="3"/>
  </si>
  <si>
    <t>導入台数</t>
    <rPh sb="0" eb="2">
      <t>ドウニュウ</t>
    </rPh>
    <rPh sb="2" eb="4">
      <t>ダイスウ</t>
    </rPh>
    <phoneticPr fontId="5"/>
  </si>
  <si>
    <t>台</t>
    <rPh sb="0" eb="1">
      <t>ダイ</t>
    </rPh>
    <phoneticPr fontId="5"/>
  </si>
  <si>
    <t>(Ⅲ)</t>
    <phoneticPr fontId="3"/>
  </si>
  <si>
    <t>(Ⅳ)</t>
    <phoneticPr fontId="3"/>
  </si>
  <si>
    <t>kWh</t>
    <phoneticPr fontId="5"/>
  </si>
  <si>
    <t xml:space="preserve"> 円</t>
    <rPh sb="1" eb="2">
      <t>エン</t>
    </rPh>
    <phoneticPr fontId="5"/>
  </si>
  <si>
    <t xml:space="preserve"> 円</t>
    <phoneticPr fontId="5"/>
  </si>
  <si>
    <t>補助額上限</t>
    <rPh sb="0" eb="2">
      <t>ホジョ</t>
    </rPh>
    <rPh sb="2" eb="3">
      <t>ガク</t>
    </rPh>
    <rPh sb="3" eb="5">
      <t>ジョウゲン</t>
    </rPh>
    <phoneticPr fontId="5"/>
  </si>
  <si>
    <t>蓄電システム導入補助金申請額</t>
    <rPh sb="0" eb="2">
      <t>チクデン</t>
    </rPh>
    <rPh sb="6" eb="8">
      <t>ドウニュウ</t>
    </rPh>
    <rPh sb="8" eb="10">
      <t>ホジョ</t>
    </rPh>
    <rPh sb="10" eb="11">
      <t>キン</t>
    </rPh>
    <rPh sb="11" eb="13">
      <t>シンセイ</t>
    </rPh>
    <rPh sb="13" eb="14">
      <t>ガク</t>
    </rPh>
    <phoneticPr fontId="5"/>
  </si>
  <si>
    <t>住戸番号
（部屋番号）</t>
    <rPh sb="0" eb="2">
      <t>ジュウコ</t>
    </rPh>
    <rPh sb="2" eb="4">
      <t>バンゴウ</t>
    </rPh>
    <rPh sb="6" eb="8">
      <t>ヘヤ</t>
    </rPh>
    <rPh sb="8" eb="10">
      <t>バンゴウ</t>
    </rPh>
    <phoneticPr fontId="3"/>
  </si>
  <si>
    <t>高性能設備に係る
補助金額（円） 　（ｃ）</t>
    <rPh sb="14" eb="15">
      <t>エン</t>
    </rPh>
    <phoneticPr fontId="3"/>
  </si>
  <si>
    <t>高性能設備に係る
補助金額
（定額25万円/戸）</t>
    <rPh sb="0" eb="3">
      <t>コウセイノウ</t>
    </rPh>
    <rPh sb="3" eb="5">
      <t>セツビ</t>
    </rPh>
    <rPh sb="6" eb="7">
      <t>カカワ</t>
    </rPh>
    <rPh sb="9" eb="11">
      <t>ホジョ</t>
    </rPh>
    <rPh sb="11" eb="13">
      <t>キンガク</t>
    </rPh>
    <rPh sb="15" eb="17">
      <t>テイガク</t>
    </rPh>
    <rPh sb="19" eb="21">
      <t>マンエン</t>
    </rPh>
    <rPh sb="22" eb="23">
      <t>コ</t>
    </rPh>
    <phoneticPr fontId="3"/>
  </si>
  <si>
    <t>補助金額（円）</t>
    <rPh sb="0" eb="2">
      <t>ホジョ</t>
    </rPh>
    <rPh sb="2" eb="4">
      <t>キンガク</t>
    </rPh>
    <rPh sb="5" eb="6">
      <t>エン</t>
    </rPh>
    <phoneticPr fontId="3"/>
  </si>
  <si>
    <t>蓄電システムに係るもの</t>
    <rPh sb="0" eb="2">
      <t>チクデン</t>
    </rPh>
    <rPh sb="7" eb="8">
      <t>カカワ</t>
    </rPh>
    <phoneticPr fontId="3"/>
  </si>
  <si>
    <t>導入年度</t>
    <rPh sb="0" eb="2">
      <t>ドウニュウ</t>
    </rPh>
    <rPh sb="2" eb="4">
      <t>ネンド</t>
    </rPh>
    <phoneticPr fontId="3"/>
  </si>
  <si>
    <t>蓄電システムに係る
補助金額（円）　（ｄ）</t>
    <rPh sb="0" eb="2">
      <t>チクデン</t>
    </rPh>
    <rPh sb="7" eb="8">
      <t>カカワ</t>
    </rPh>
    <rPh sb="10" eb="12">
      <t>ホジョ</t>
    </rPh>
    <rPh sb="12" eb="14">
      <t>キンガク</t>
    </rPh>
    <rPh sb="15" eb="16">
      <t>エン</t>
    </rPh>
    <phoneticPr fontId="3"/>
  </si>
  <si>
    <t>設備費・工事費合計（円）
（ｅ）=（ｂ）+（ｃ）+（ｄ）</t>
    <rPh sb="0" eb="3">
      <t>セツビヒ</t>
    </rPh>
    <rPh sb="4" eb="6">
      <t>コウジ</t>
    </rPh>
    <rPh sb="6" eb="7">
      <t>ヒ</t>
    </rPh>
    <rPh sb="7" eb="9">
      <t>ゴウケイ</t>
    </rPh>
    <rPh sb="10" eb="11">
      <t>エン</t>
    </rPh>
    <phoneticPr fontId="3"/>
  </si>
  <si>
    <t>合計（円）
（ｆ）=（ａ）+（ｅ）</t>
    <rPh sb="0" eb="2">
      <t>ゴウケイ</t>
    </rPh>
    <rPh sb="3" eb="4">
      <t>エン</t>
    </rPh>
    <phoneticPr fontId="3"/>
  </si>
  <si>
    <t>【片面印刷】【カラー】で印刷すること（入力があるページのみ提出）</t>
    <rPh sb="1" eb="3">
      <t>カタメン</t>
    </rPh>
    <rPh sb="3" eb="5">
      <t>インサツ</t>
    </rPh>
    <rPh sb="12" eb="14">
      <t>インサツ</t>
    </rPh>
    <rPh sb="19" eb="21">
      <t>ニュウリョク</t>
    </rPh>
    <rPh sb="29" eb="31">
      <t>テイシュツ</t>
    </rPh>
    <phoneticPr fontId="5"/>
  </si>
  <si>
    <t>◆「 ２）住戸ごとの補助対象の内訳」について、必要項目を入力すること</t>
    <rPh sb="5" eb="7">
      <t>ジュウコ</t>
    </rPh>
    <rPh sb="10" eb="12">
      <t>ホジョ</t>
    </rPh>
    <rPh sb="12" eb="14">
      <t>タイショウ</t>
    </rPh>
    <rPh sb="15" eb="17">
      <t>ウチワケ</t>
    </rPh>
    <rPh sb="23" eb="25">
      <t>ヒツヨウ</t>
    </rPh>
    <rPh sb="25" eb="27">
      <t>コウモク</t>
    </rPh>
    <rPh sb="28" eb="30">
      <t>ニュウリョク</t>
    </rPh>
    <phoneticPr fontId="5"/>
  </si>
  <si>
    <t>該当</t>
    <phoneticPr fontId="3"/>
  </si>
  <si>
    <t>蓄電池を導入する場合、提出すること</t>
    <rPh sb="0" eb="3">
      <t>チクデンチ</t>
    </rPh>
    <rPh sb="4" eb="6">
      <t>ドウニュウ</t>
    </rPh>
    <rPh sb="8" eb="10">
      <t>バアイ</t>
    </rPh>
    <rPh sb="11" eb="13">
      <t>テイシュツ</t>
    </rPh>
    <phoneticPr fontId="3"/>
  </si>
  <si>
    <t>申請者１</t>
    <rPh sb="0" eb="3">
      <t>シンセイシャ</t>
    </rPh>
    <phoneticPr fontId="3"/>
  </si>
  <si>
    <t>申請者２</t>
    <rPh sb="0" eb="3">
      <t>シンセイシャ</t>
    </rPh>
    <phoneticPr fontId="3"/>
  </si>
  <si>
    <t>６．事業者の実務実績に関する事項</t>
    <rPh sb="2" eb="4">
      <t>ジギョウ</t>
    </rPh>
    <rPh sb="4" eb="5">
      <t>シャ</t>
    </rPh>
    <rPh sb="6" eb="8">
      <t>ジツム</t>
    </rPh>
    <rPh sb="8" eb="10">
      <t>ジッセキ</t>
    </rPh>
    <rPh sb="11" eb="12">
      <t>カン</t>
    </rPh>
    <rPh sb="14" eb="16">
      <t>ジコウ</t>
    </rPh>
    <phoneticPr fontId="3"/>
  </si>
  <si>
    <t>申請者１
事業実績</t>
    <rPh sb="0" eb="3">
      <t>シンセイシャ</t>
    </rPh>
    <rPh sb="5" eb="7">
      <t>ジギョウ</t>
    </rPh>
    <rPh sb="7" eb="9">
      <t>ジッセキ</t>
    </rPh>
    <phoneticPr fontId="3"/>
  </si>
  <si>
    <t>事業報告期間</t>
    <rPh sb="0" eb="2">
      <t>ジギョウ</t>
    </rPh>
    <rPh sb="2" eb="4">
      <t>ホウコク</t>
    </rPh>
    <rPh sb="4" eb="6">
      <t>キカン</t>
    </rPh>
    <phoneticPr fontId="5"/>
  </si>
  <si>
    <t>事業報告期間（始点）</t>
    <rPh sb="0" eb="2">
      <t>ジギョウ</t>
    </rPh>
    <rPh sb="2" eb="4">
      <t>ホウコク</t>
    </rPh>
    <rPh sb="4" eb="6">
      <t>キカン</t>
    </rPh>
    <rPh sb="7" eb="9">
      <t>シテン</t>
    </rPh>
    <phoneticPr fontId="5"/>
  </si>
  <si>
    <t>事業報告期間（終点）</t>
    <rPh sb="0" eb="2">
      <t>ジギョウ</t>
    </rPh>
    <rPh sb="2" eb="4">
      <t>ホウコク</t>
    </rPh>
    <rPh sb="4" eb="6">
      <t>キカン</t>
    </rPh>
    <rPh sb="7" eb="9">
      <t>シュウテン</t>
    </rPh>
    <phoneticPr fontId="5"/>
  </si>
  <si>
    <t>直近1年間の事業実績について入力すること</t>
    <rPh sb="0" eb="2">
      <t>チョッキン</t>
    </rPh>
    <rPh sb="3" eb="5">
      <t>ネンカン</t>
    </rPh>
    <rPh sb="6" eb="8">
      <t>ジギョウ</t>
    </rPh>
    <rPh sb="8" eb="10">
      <t>ジッセキ</t>
    </rPh>
    <rPh sb="14" eb="16">
      <t>ニュウリョク</t>
    </rPh>
    <phoneticPr fontId="3"/>
  </si>
  <si>
    <t>負債合計（円）</t>
    <rPh sb="0" eb="2">
      <t>フサイ</t>
    </rPh>
    <rPh sb="2" eb="4">
      <t>ゴウケイ</t>
    </rPh>
    <rPh sb="5" eb="6">
      <t>エン</t>
    </rPh>
    <phoneticPr fontId="5"/>
  </si>
  <si>
    <t>純資産合計（円）</t>
    <rPh sb="0" eb="3">
      <t>ジュンシサン</t>
    </rPh>
    <rPh sb="3" eb="5">
      <t>ゴウケイ</t>
    </rPh>
    <rPh sb="6" eb="7">
      <t>エン</t>
    </rPh>
    <phoneticPr fontId="5"/>
  </si>
  <si>
    <t>売上高（円）</t>
    <rPh sb="0" eb="2">
      <t>ウリアゲ</t>
    </rPh>
    <rPh sb="2" eb="3">
      <t>ダカ</t>
    </rPh>
    <rPh sb="4" eb="5">
      <t>エン</t>
    </rPh>
    <phoneticPr fontId="5"/>
  </si>
  <si>
    <t>経常利益（円）</t>
    <rPh sb="0" eb="2">
      <t>ケイツネ</t>
    </rPh>
    <rPh sb="2" eb="4">
      <t>リエキ</t>
    </rPh>
    <rPh sb="5" eb="6">
      <t>エン</t>
    </rPh>
    <phoneticPr fontId="5"/>
  </si>
  <si>
    <t>当期純利益（円）</t>
    <rPh sb="0" eb="2">
      <t>トウキ</t>
    </rPh>
    <rPh sb="2" eb="5">
      <t>ジュンリエキ</t>
    </rPh>
    <rPh sb="6" eb="7">
      <t>エン</t>
    </rPh>
    <phoneticPr fontId="5"/>
  </si>
  <si>
    <t>※財務諸表等の提出は3期分</t>
    <rPh sb="1" eb="3">
      <t>ザイム</t>
    </rPh>
    <rPh sb="3" eb="5">
      <t>ショヒョウ</t>
    </rPh>
    <rPh sb="5" eb="6">
      <t>トウ</t>
    </rPh>
    <rPh sb="7" eb="9">
      <t>テイシュツ</t>
    </rPh>
    <rPh sb="11" eb="12">
      <t>キ</t>
    </rPh>
    <rPh sb="12" eb="13">
      <t>ブン</t>
    </rPh>
    <phoneticPr fontId="3"/>
  </si>
  <si>
    <t>（５）事業者の実務実績に関する事項</t>
    <phoneticPr fontId="5"/>
  </si>
  <si>
    <t>資産合計（円）</t>
    <rPh sb="0" eb="2">
      <t>シサン</t>
    </rPh>
    <rPh sb="2" eb="4">
      <t>ゴウケイ</t>
    </rPh>
    <rPh sb="5" eb="6">
      <t>エン</t>
    </rPh>
    <phoneticPr fontId="5"/>
  </si>
  <si>
    <t>～</t>
    <phoneticPr fontId="3"/>
  </si>
  <si>
    <t>年</t>
    <rPh sb="0" eb="1">
      <t>ネン</t>
    </rPh>
    <phoneticPr fontId="3"/>
  </si>
  <si>
    <t>月</t>
    <rPh sb="0" eb="1">
      <t>ゲツ</t>
    </rPh>
    <phoneticPr fontId="3"/>
  </si>
  <si>
    <t>日</t>
    <rPh sb="0" eb="1">
      <t>ニチ</t>
    </rPh>
    <phoneticPr fontId="3"/>
  </si>
  <si>
    <t>⑦</t>
    <phoneticPr fontId="5"/>
  </si>
  <si>
    <t>直近３期分を提出　※共同申請の場合は全申請者分
（個人事業主の場合は確定申告書類の写し）</t>
    <rPh sb="0" eb="2">
      <t>チョッキン</t>
    </rPh>
    <rPh sb="3" eb="4">
      <t>キ</t>
    </rPh>
    <rPh sb="4" eb="5">
      <t>ブン</t>
    </rPh>
    <rPh sb="6" eb="8">
      <t>テイシュツ</t>
    </rPh>
    <rPh sb="10" eb="12">
      <t>キョウドウ</t>
    </rPh>
    <rPh sb="12" eb="14">
      <t>シンセイ</t>
    </rPh>
    <rPh sb="15" eb="17">
      <t>バアイ</t>
    </rPh>
    <rPh sb="18" eb="19">
      <t>ゼン</t>
    </rPh>
    <rPh sb="19" eb="22">
      <t>シンセイシャ</t>
    </rPh>
    <rPh sb="22" eb="23">
      <t>ブン</t>
    </rPh>
    <rPh sb="25" eb="27">
      <t>コジン</t>
    </rPh>
    <rPh sb="27" eb="30">
      <t>ジギョウヌシ</t>
    </rPh>
    <rPh sb="31" eb="33">
      <t>バアイ</t>
    </rPh>
    <rPh sb="34" eb="36">
      <t>カクテイ</t>
    </rPh>
    <rPh sb="36" eb="38">
      <t>シンコク</t>
    </rPh>
    <rPh sb="38" eb="40">
      <t>ショルイ</t>
    </rPh>
    <rPh sb="41" eb="42">
      <t>ウツ</t>
    </rPh>
    <phoneticPr fontId="3"/>
  </si>
  <si>
    <t>５.申請実務協力者（申請窓口を担当する者が申請者以外にいる場合）</t>
    <rPh sb="2" eb="4">
      <t>シンセイ</t>
    </rPh>
    <rPh sb="4" eb="6">
      <t>ジツム</t>
    </rPh>
    <rPh sb="6" eb="8">
      <t>キョウリョク</t>
    </rPh>
    <rPh sb="8" eb="9">
      <t>シャ</t>
    </rPh>
    <rPh sb="10" eb="12">
      <t>シンセイ</t>
    </rPh>
    <rPh sb="12" eb="14">
      <t>マドグチ</t>
    </rPh>
    <rPh sb="15" eb="17">
      <t>タントウ</t>
    </rPh>
    <rPh sb="19" eb="20">
      <t>モノ</t>
    </rPh>
    <rPh sb="21" eb="24">
      <t>シンセイシャ</t>
    </rPh>
    <rPh sb="24" eb="26">
      <t>イガイ</t>
    </rPh>
    <rPh sb="29" eb="31">
      <t>バアイ</t>
    </rPh>
    <phoneticPr fontId="5"/>
  </si>
  <si>
    <t>公募要領P.32「申請実務協力者」を参照し、対象の場合に限り入力</t>
    <rPh sb="0" eb="2">
      <t>コウボ</t>
    </rPh>
    <rPh sb="2" eb="4">
      <t>ヨウリョウ</t>
    </rPh>
    <rPh sb="9" eb="11">
      <t>シンセイ</t>
    </rPh>
    <rPh sb="11" eb="13">
      <t>ジツム</t>
    </rPh>
    <rPh sb="13" eb="16">
      <t>キョウリョクシャ</t>
    </rPh>
    <rPh sb="18" eb="20">
      <t>サンショウ</t>
    </rPh>
    <rPh sb="22" eb="24">
      <t>タイショウ</t>
    </rPh>
    <rPh sb="25" eb="27">
      <t>バアイ</t>
    </rPh>
    <rPh sb="28" eb="29">
      <t>カギ</t>
    </rPh>
    <rPh sb="30" eb="32">
      <t>ニュウリョク</t>
    </rPh>
    <phoneticPr fontId="3"/>
  </si>
  <si>
    <t>住棟の一次エネルギー
消費削減率
（創エネ含む）（％）</t>
    <rPh sb="3" eb="5">
      <t>イチジ</t>
    </rPh>
    <rPh sb="11" eb="13">
      <t>ショウヒ</t>
    </rPh>
    <rPh sb="13" eb="15">
      <t>サクゲン</t>
    </rPh>
    <rPh sb="15" eb="16">
      <t>リツ</t>
    </rPh>
    <rPh sb="18" eb="19">
      <t>ソウ</t>
    </rPh>
    <rPh sb="21" eb="22">
      <t>フク</t>
    </rPh>
    <phoneticPr fontId="3"/>
  </si>
  <si>
    <t>２．全体概要</t>
    <phoneticPr fontId="3"/>
  </si>
  <si>
    <t>➎　一次エネルギー計算</t>
    <rPh sb="2" eb="4">
      <t>イチジ</t>
    </rPh>
    <rPh sb="9" eb="11">
      <t>ケイサン</t>
    </rPh>
    <phoneticPr fontId="5"/>
  </si>
  <si>
    <t>←必要に応じて15行目以降も直接入力すること</t>
    <rPh sb="1" eb="3">
      <t>ヒツヨウ</t>
    </rPh>
    <rPh sb="4" eb="5">
      <t>オウ</t>
    </rPh>
    <rPh sb="9" eb="11">
      <t>ギョウメ</t>
    </rPh>
    <rPh sb="11" eb="13">
      <t>イコウ</t>
    </rPh>
    <rPh sb="14" eb="16">
      <t>チョクセツ</t>
    </rPh>
    <rPh sb="16" eb="18">
      <t>ニュウリョク</t>
    </rPh>
    <phoneticPr fontId="3"/>
  </si>
  <si>
    <t>◆オレンジ色のセルに必要事項を入力すること。（エネルギー計測記録体制は白色だが直接入力すること）</t>
    <rPh sb="5" eb="6">
      <t>イロ</t>
    </rPh>
    <rPh sb="10" eb="12">
      <t>ヒツヨウ</t>
    </rPh>
    <rPh sb="12" eb="14">
      <t>ジコウ</t>
    </rPh>
    <rPh sb="15" eb="17">
      <t>ニュウリョク</t>
    </rPh>
    <rPh sb="28" eb="30">
      <t>ケイソク</t>
    </rPh>
    <rPh sb="30" eb="32">
      <t>キロク</t>
    </rPh>
    <rPh sb="32" eb="34">
      <t>タイセイ</t>
    </rPh>
    <rPh sb="35" eb="37">
      <t>シロイロ</t>
    </rPh>
    <rPh sb="39" eb="41">
      <t>チョクセツ</t>
    </rPh>
    <rPh sb="41" eb="43">
      <t>ニュウリョク</t>
    </rPh>
    <phoneticPr fontId="5"/>
  </si>
  <si>
    <t>←直接入力すること</t>
    <rPh sb="1" eb="3">
      <t>チョクセツ</t>
    </rPh>
    <rPh sb="3" eb="5">
      <t>ニュウリョク</t>
    </rPh>
    <phoneticPr fontId="3"/>
  </si>
  <si>
    <t>◆オレンジ色のセルに必要事項を入力すること。（15行目以降の白色のセルは必要に応じて入力すること）</t>
    <rPh sb="5" eb="6">
      <t>イロ</t>
    </rPh>
    <rPh sb="10" eb="12">
      <t>ヒツヨウ</t>
    </rPh>
    <rPh sb="12" eb="14">
      <t>ジコウ</t>
    </rPh>
    <rPh sb="15" eb="17">
      <t>ニュウリョク</t>
    </rPh>
    <rPh sb="25" eb="26">
      <t>ギョウ</t>
    </rPh>
    <rPh sb="26" eb="27">
      <t>メ</t>
    </rPh>
    <rPh sb="27" eb="29">
      <t>イコウ</t>
    </rPh>
    <rPh sb="30" eb="31">
      <t>シロ</t>
    </rPh>
    <rPh sb="31" eb="32">
      <t>イロ</t>
    </rPh>
    <rPh sb="36" eb="38">
      <t>ヒツヨウ</t>
    </rPh>
    <rPh sb="39" eb="40">
      <t>オウ</t>
    </rPh>
    <rPh sb="42" eb="44">
      <t>ニュウリョク</t>
    </rPh>
    <phoneticPr fontId="5"/>
  </si>
  <si>
    <t>◆「補助対象工事着手予定日」「BELS証取得予定日」「補助対象工事完了予定日」「補助事業完了予定日」を明示すること</t>
    <rPh sb="2" eb="4">
      <t>ホジョ</t>
    </rPh>
    <rPh sb="4" eb="6">
      <t>タイショウ</t>
    </rPh>
    <rPh sb="6" eb="8">
      <t>コウジ</t>
    </rPh>
    <rPh sb="8" eb="10">
      <t>チャクシュ</t>
    </rPh>
    <rPh sb="10" eb="12">
      <t>ヨテイ</t>
    </rPh>
    <rPh sb="12" eb="13">
      <t>ビ</t>
    </rPh>
    <rPh sb="19" eb="20">
      <t>ショウ</t>
    </rPh>
    <rPh sb="20" eb="22">
      <t>シュトク</t>
    </rPh>
    <rPh sb="22" eb="24">
      <t>ヨテイ</t>
    </rPh>
    <rPh sb="24" eb="25">
      <t>ビ</t>
    </rPh>
    <rPh sb="27" eb="29">
      <t>ホジョ</t>
    </rPh>
    <rPh sb="29" eb="31">
      <t>タイショウ</t>
    </rPh>
    <rPh sb="31" eb="33">
      <t>コウジ</t>
    </rPh>
    <rPh sb="33" eb="35">
      <t>カンリョウ</t>
    </rPh>
    <rPh sb="35" eb="37">
      <t>ヨテイ</t>
    </rPh>
    <rPh sb="37" eb="38">
      <t>ビ</t>
    </rPh>
    <rPh sb="40" eb="42">
      <t>ホジョ</t>
    </rPh>
    <rPh sb="42" eb="44">
      <t>ジギョウ</t>
    </rPh>
    <rPh sb="44" eb="46">
      <t>カンリョウ</t>
    </rPh>
    <rPh sb="46" eb="48">
      <t>ヨテイ</t>
    </rPh>
    <rPh sb="48" eb="49">
      <t>ビ</t>
    </rPh>
    <rPh sb="51" eb="53">
      <t>メイジ</t>
    </rPh>
    <phoneticPr fontId="3"/>
  </si>
  <si>
    <t>◆複数年度事業の場合は事業年度全体がわかるように工程表を作成すること（年度の間は補助対象事業着手できない期間があるので注意すること）</t>
    <rPh sb="1" eb="3">
      <t>フクスウ</t>
    </rPh>
    <rPh sb="3" eb="5">
      <t>ネンド</t>
    </rPh>
    <rPh sb="5" eb="7">
      <t>ジギョウ</t>
    </rPh>
    <rPh sb="8" eb="10">
      <t>バアイ</t>
    </rPh>
    <rPh sb="11" eb="13">
      <t>ジギョウ</t>
    </rPh>
    <rPh sb="13" eb="15">
      <t>ネンド</t>
    </rPh>
    <rPh sb="15" eb="17">
      <t>ゼンタイ</t>
    </rPh>
    <rPh sb="24" eb="27">
      <t>コウテイヒョウ</t>
    </rPh>
    <rPh sb="28" eb="30">
      <t>サクセイ</t>
    </rPh>
    <rPh sb="35" eb="37">
      <t>ネンド</t>
    </rPh>
    <rPh sb="38" eb="39">
      <t>アイダ</t>
    </rPh>
    <rPh sb="40" eb="42">
      <t>ホジョ</t>
    </rPh>
    <rPh sb="42" eb="44">
      <t>タイショウ</t>
    </rPh>
    <rPh sb="44" eb="46">
      <t>ジギョウ</t>
    </rPh>
    <rPh sb="46" eb="48">
      <t>チャクシュ</t>
    </rPh>
    <rPh sb="52" eb="54">
      <t>キカン</t>
    </rPh>
    <rPh sb="59" eb="61">
      <t>チュウイ</t>
    </rPh>
    <phoneticPr fontId="3"/>
  </si>
  <si>
    <t>【A３カラー】で印刷してください。　※作成時には記入例を削除すること</t>
    <rPh sb="8" eb="10">
      <t>インサツ</t>
    </rPh>
    <rPh sb="19" eb="21">
      <t>サクセイ</t>
    </rPh>
    <rPh sb="21" eb="22">
      <t>ジ</t>
    </rPh>
    <rPh sb="24" eb="26">
      <t>キニュウ</t>
    </rPh>
    <rPh sb="26" eb="27">
      <t>レイ</t>
    </rPh>
    <rPh sb="28" eb="30">
      <t>サクジョ</t>
    </rPh>
    <phoneticPr fontId="5"/>
  </si>
  <si>
    <t>チェックリスト</t>
    <phoneticPr fontId="3"/>
  </si>
  <si>
    <t>提出書類チェックシート</t>
    <rPh sb="0" eb="2">
      <t>テイシュツ</t>
    </rPh>
    <rPh sb="2" eb="4">
      <t>ショルイ</t>
    </rPh>
    <phoneticPr fontId="3"/>
  </si>
  <si>
    <t>指定</t>
    <rPh sb="0" eb="2">
      <t>シテイ</t>
    </rPh>
    <phoneticPr fontId="3"/>
  </si>
  <si>
    <t>←「申請者２」は、共同申請の場合のみ入力されていること</t>
    <rPh sb="2" eb="4">
      <t>シンセイ</t>
    </rPh>
    <rPh sb="4" eb="5">
      <t>シャ</t>
    </rPh>
    <rPh sb="9" eb="11">
      <t>キョウドウ</t>
    </rPh>
    <rPh sb="11" eb="13">
      <t>シンセイ</t>
    </rPh>
    <rPh sb="14" eb="16">
      <t>バアイ</t>
    </rPh>
    <rPh sb="18" eb="20">
      <t>ニュウリョク</t>
    </rPh>
    <phoneticPr fontId="3"/>
  </si>
  <si>
    <t>申請者自身でチェックを入れたものを添付すること</t>
    <rPh sb="0" eb="3">
      <t>シンセイシャ</t>
    </rPh>
    <rPh sb="3" eb="5">
      <t>ジシン</t>
    </rPh>
    <rPh sb="11" eb="12">
      <t>イ</t>
    </rPh>
    <rPh sb="17" eb="19">
      <t>テンプ</t>
    </rPh>
    <phoneticPr fontId="3"/>
  </si>
  <si>
    <t>提出書類チェックシート</t>
    <rPh sb="0" eb="2">
      <t>テイシュツ</t>
    </rPh>
    <rPh sb="2" eb="4">
      <t>ショルイ</t>
    </rPh>
    <phoneticPr fontId="119"/>
  </si>
  <si>
    <t>提出ファイル形式、書式</t>
    <rPh sb="0" eb="2">
      <t>テイシュツ</t>
    </rPh>
    <phoneticPr fontId="119"/>
  </si>
  <si>
    <t>確認欄</t>
    <rPh sb="0" eb="2">
      <t>カクニン</t>
    </rPh>
    <rPh sb="2" eb="3">
      <t>ラン</t>
    </rPh>
    <phoneticPr fontId="3"/>
  </si>
  <si>
    <t>✔</t>
    <phoneticPr fontId="3"/>
  </si>
  <si>
    <t>下の図の通りにファイリングしていますか</t>
    <rPh sb="0" eb="1">
      <t>シタ</t>
    </rPh>
    <rPh sb="2" eb="3">
      <t>ズ</t>
    </rPh>
    <rPh sb="4" eb="5">
      <t>トオ</t>
    </rPh>
    <phoneticPr fontId="3"/>
  </si>
  <si>
    <t>提出の必要な書類をすべてファイリングしていますか</t>
    <rPh sb="0" eb="2">
      <t>テイシュツ</t>
    </rPh>
    <rPh sb="3" eb="5">
      <t>ヒツヨウ</t>
    </rPh>
    <rPh sb="6" eb="8">
      <t>ショルイ</t>
    </rPh>
    <phoneticPr fontId="3"/>
  </si>
  <si>
    <t>記入（入力）した情報に誤りや抜け漏れはありませんか</t>
    <rPh sb="0" eb="2">
      <t>キニュウ</t>
    </rPh>
    <rPh sb="3" eb="5">
      <t>ニュウリョク</t>
    </rPh>
    <rPh sb="8" eb="10">
      <t>ジョウホウ</t>
    </rPh>
    <rPh sb="11" eb="12">
      <t>アヤマ</t>
    </rPh>
    <rPh sb="14" eb="15">
      <t>ヌ</t>
    </rPh>
    <rPh sb="16" eb="17">
      <t>モ</t>
    </rPh>
    <phoneticPr fontId="3"/>
  </si>
  <si>
    <t>主な書類等</t>
    <rPh sb="0" eb="1">
      <t>オモ</t>
    </rPh>
    <rPh sb="4" eb="5">
      <t>トウ</t>
    </rPh>
    <phoneticPr fontId="3"/>
  </si>
  <si>
    <t>チェック内容</t>
    <rPh sb="4" eb="6">
      <t>ナイヨウ</t>
    </rPh>
    <phoneticPr fontId="3"/>
  </si>
  <si>
    <t>申請者によるチェック済のものをファイリングしていますか</t>
    <rPh sb="0" eb="3">
      <t>シンセイシャ</t>
    </rPh>
    <rPh sb="10" eb="11">
      <t>スミ</t>
    </rPh>
    <phoneticPr fontId="119"/>
  </si>
  <si>
    <t>「補助事業の名称」は、申請する補助事業を特定できる名称ですか</t>
    <rPh sb="1" eb="3">
      <t>ホジョ</t>
    </rPh>
    <rPh sb="3" eb="5">
      <t>ジギョウ</t>
    </rPh>
    <rPh sb="6" eb="8">
      <t>メイショウ</t>
    </rPh>
    <rPh sb="11" eb="13">
      <t>シンセイ</t>
    </rPh>
    <rPh sb="15" eb="17">
      <t>ホジョ</t>
    </rPh>
    <rPh sb="17" eb="19">
      <t>ジギョウ</t>
    </rPh>
    <rPh sb="20" eb="22">
      <t>トクテイ</t>
    </rPh>
    <rPh sb="25" eb="27">
      <t>メイショウ</t>
    </rPh>
    <phoneticPr fontId="119"/>
  </si>
  <si>
    <t>別紙１</t>
    <phoneticPr fontId="118"/>
  </si>
  <si>
    <t>別紙３</t>
    <phoneticPr fontId="3"/>
  </si>
  <si>
    <t>商業登記簿に記載の役員の情報と整合がとれていますか</t>
    <rPh sb="0" eb="2">
      <t>ショウギョウ</t>
    </rPh>
    <rPh sb="2" eb="5">
      <t>トウキボ</t>
    </rPh>
    <rPh sb="9" eb="11">
      <t>ヤクイン</t>
    </rPh>
    <rPh sb="12" eb="14">
      <t>ジョウホウ</t>
    </rPh>
    <phoneticPr fontId="119"/>
  </si>
  <si>
    <t>②誓約書</t>
    <rPh sb="1" eb="4">
      <t>セイヤクショ</t>
    </rPh>
    <phoneticPr fontId="118"/>
  </si>
  <si>
    <t>③実施
　計画書</t>
    <phoneticPr fontId="3"/>
  </si>
  <si>
    <t>⑤土地
　登記簿等</t>
    <phoneticPr fontId="3"/>
  </si>
  <si>
    <t>確認済証</t>
    <rPh sb="0" eb="2">
      <t>カクニン</t>
    </rPh>
    <rPh sb="2" eb="3">
      <t>スミ</t>
    </rPh>
    <rPh sb="3" eb="4">
      <t>ショウ</t>
    </rPh>
    <phoneticPr fontId="118"/>
  </si>
  <si>
    <t>写しが添付されていますか</t>
    <rPh sb="0" eb="1">
      <t>ウツ</t>
    </rPh>
    <phoneticPr fontId="117"/>
  </si>
  <si>
    <t>⑥建物図面</t>
  </si>
  <si>
    <t>建築物の住所、最寄駅からのアクセス、方位、道路及び目標となる
建築物を明記していますか(地図はインターネット地図でも可)</t>
    <rPh sb="0" eb="3">
      <t>ケンチクブツ</t>
    </rPh>
    <rPh sb="4" eb="6">
      <t>ジュウショ</t>
    </rPh>
    <rPh sb="7" eb="9">
      <t>モヨリ</t>
    </rPh>
    <rPh sb="9" eb="10">
      <t>エキ</t>
    </rPh>
    <rPh sb="18" eb="20">
      <t>ホウイ</t>
    </rPh>
    <rPh sb="21" eb="23">
      <t>ドウロ</t>
    </rPh>
    <rPh sb="23" eb="24">
      <t>オヨ</t>
    </rPh>
    <rPh sb="25" eb="27">
      <t>モクヒョウ</t>
    </rPh>
    <rPh sb="31" eb="34">
      <t>ケンチクブツ</t>
    </rPh>
    <rPh sb="35" eb="37">
      <t>メイキ</t>
    </rPh>
    <rPh sb="44" eb="46">
      <t>チズ</t>
    </rPh>
    <rPh sb="54" eb="56">
      <t>チズ</t>
    </rPh>
    <rPh sb="58" eb="59">
      <t>カ</t>
    </rPh>
    <phoneticPr fontId="119"/>
  </si>
  <si>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119"/>
  </si>
  <si>
    <t>敷地境界線を示し、該当する建物を赤でマーキングし、
申請に係る建築物と他の建築物との区別を明示していますか</t>
    <rPh sb="9" eb="11">
      <t>ガイトウ</t>
    </rPh>
    <rPh sb="13" eb="15">
      <t>タテモノ</t>
    </rPh>
    <rPh sb="16" eb="17">
      <t>アカ</t>
    </rPh>
    <rPh sb="45" eb="47">
      <t>メイジ</t>
    </rPh>
    <phoneticPr fontId="119"/>
  </si>
  <si>
    <t>建物平面図・各階平面図</t>
    <phoneticPr fontId="3"/>
  </si>
  <si>
    <t>縮尺、方位、間取り、住戸の部屋番号、室名及び寸法、色塗り等で
断熱材の配置を明示していますか</t>
    <rPh sb="10" eb="12">
      <t>ジュウコ</t>
    </rPh>
    <rPh sb="13" eb="15">
      <t>ヘヤ</t>
    </rPh>
    <rPh sb="15" eb="17">
      <t>バンゴウ</t>
    </rPh>
    <rPh sb="18" eb="19">
      <t>シツ</t>
    </rPh>
    <rPh sb="19" eb="20">
      <t>メイ</t>
    </rPh>
    <rPh sb="25" eb="26">
      <t>イロ</t>
    </rPh>
    <rPh sb="26" eb="27">
      <t>ヌ</t>
    </rPh>
    <rPh sb="28" eb="29">
      <t>トウ</t>
    </rPh>
    <rPh sb="31" eb="33">
      <t>ダンネツ</t>
    </rPh>
    <rPh sb="33" eb="34">
      <t>ザイ</t>
    </rPh>
    <rPh sb="35" eb="37">
      <t>ハイチ</t>
    </rPh>
    <rPh sb="38" eb="40">
      <t>メイジ</t>
    </rPh>
    <phoneticPr fontId="119"/>
  </si>
  <si>
    <t>東西南北の四面とし、縮尺、階高と建物の高さ、開口部仕様等を
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30" eb="32">
      <t>キニュウ</t>
    </rPh>
    <phoneticPr fontId="119"/>
  </si>
  <si>
    <t>断面図または矩計図</t>
  </si>
  <si>
    <t>縮尺、床下、床、外壁、開口部、天井、屋根その他断熱性を有する
部分について色塗り等で断熱材位置を図示していますか</t>
  </si>
  <si>
    <t>⑦商業
　登記簿等</t>
    <rPh sb="1" eb="3">
      <t>ショウギョウ</t>
    </rPh>
    <rPh sb="5" eb="8">
      <t>トウキボ</t>
    </rPh>
    <rPh sb="8" eb="9">
      <t>トウ</t>
    </rPh>
    <phoneticPr fontId="118"/>
  </si>
  <si>
    <t>現在事項全部証明書</t>
    <rPh sb="0" eb="2">
      <t>ゲンザイ</t>
    </rPh>
    <rPh sb="2" eb="4">
      <t>ジコウ</t>
    </rPh>
    <rPh sb="4" eb="6">
      <t>ゼンブ</t>
    </rPh>
    <rPh sb="6" eb="9">
      <t>ショウメイショ</t>
    </rPh>
    <phoneticPr fontId="118"/>
  </si>
  <si>
    <t>⑨CD-ROM</t>
    <phoneticPr fontId="118"/>
  </si>
  <si>
    <t>■申請書類ファイル体裁</t>
    <phoneticPr fontId="3"/>
  </si>
  <si>
    <t>◆記入例は公募要領参照</t>
    <rPh sb="1" eb="3">
      <t>キニュウ</t>
    </rPh>
    <rPh sb="3" eb="4">
      <t>レイ</t>
    </rPh>
    <rPh sb="5" eb="7">
      <t>コウボ</t>
    </rPh>
    <rPh sb="7" eb="9">
      <t>ヨウリョウ</t>
    </rPh>
    <rPh sb="9" eb="11">
      <t>サンショウ</t>
    </rPh>
    <phoneticPr fontId="3"/>
  </si>
  <si>
    <t>取得済みの場合提出必須</t>
    <rPh sb="0" eb="2">
      <t>シュトク</t>
    </rPh>
    <rPh sb="2" eb="3">
      <t>ズ</t>
    </rPh>
    <rPh sb="5" eb="7">
      <t>バアイ</t>
    </rPh>
    <rPh sb="7" eb="9">
      <t>テイシュツ</t>
    </rPh>
    <rPh sb="9" eb="11">
      <t>ヒッス</t>
    </rPh>
    <phoneticPr fontId="3"/>
  </si>
  <si>
    <t>本事業に関与するZEHデベロッパーの情報を入力すること</t>
    <rPh sb="0" eb="1">
      <t>ホン</t>
    </rPh>
    <rPh sb="1" eb="3">
      <t>ジギョウ</t>
    </rPh>
    <rPh sb="4" eb="6">
      <t>カンヨ</t>
    </rPh>
    <rPh sb="18" eb="20">
      <t>ジョウホウ</t>
    </rPh>
    <rPh sb="21" eb="23">
      <t>ニュウリョク</t>
    </rPh>
    <phoneticPr fontId="3"/>
  </si>
  <si>
    <t>ZEHデベロッパー番号を入力（登録申請中の場合「登録申請中」を選択すること）</t>
    <rPh sb="9" eb="11">
      <t>バンゴウ</t>
    </rPh>
    <rPh sb="12" eb="14">
      <t>ニュウリョク</t>
    </rPh>
    <rPh sb="15" eb="17">
      <t>トウロク</t>
    </rPh>
    <rPh sb="17" eb="20">
      <t>シンセイチュウ</t>
    </rPh>
    <rPh sb="21" eb="23">
      <t>バアイ</t>
    </rPh>
    <rPh sb="24" eb="26">
      <t>トウロク</t>
    </rPh>
    <rPh sb="26" eb="29">
      <t>シンセイチュウ</t>
    </rPh>
    <rPh sb="31" eb="33">
      <t>センタク</t>
    </rPh>
    <phoneticPr fontId="3"/>
  </si>
  <si>
    <t>※以下、法人申請者は入力必須</t>
    <rPh sb="1" eb="3">
      <t>イカ</t>
    </rPh>
    <rPh sb="4" eb="6">
      <t>ホウジン</t>
    </rPh>
    <rPh sb="6" eb="9">
      <t>シンセイシャ</t>
    </rPh>
    <rPh sb="10" eb="12">
      <t>ニュウリョク</t>
    </rPh>
    <rPh sb="12" eb="14">
      <t>ヒッス</t>
    </rPh>
    <phoneticPr fontId="3"/>
  </si>
  <si>
    <t>補助事業に関与するZEHデベロッパーに限る</t>
    <rPh sb="0" eb="2">
      <t>ホジョ</t>
    </rPh>
    <rPh sb="2" eb="4">
      <t>ジギョウ</t>
    </rPh>
    <rPh sb="5" eb="7">
      <t>カンヨ</t>
    </rPh>
    <rPh sb="19" eb="20">
      <t>カギ</t>
    </rPh>
    <phoneticPr fontId="3"/>
  </si>
  <si>
    <t>（６）他の補助金に関する事項</t>
    <phoneticPr fontId="5"/>
  </si>
  <si>
    <t>➋　本事業に関与するＺＥＨデベロッパー</t>
    <rPh sb="2" eb="3">
      <t>ホン</t>
    </rPh>
    <rPh sb="3" eb="5">
      <t>ジギョウ</t>
    </rPh>
    <rPh sb="6" eb="8">
      <t>カンヨ</t>
    </rPh>
    <phoneticPr fontId="3"/>
  </si>
  <si>
    <t>再生可能エネルギー等を含む
一次エネルギー消費削減率（住棟）</t>
    <rPh sb="0" eb="2">
      <t>サイセイ</t>
    </rPh>
    <rPh sb="2" eb="4">
      <t>カノウ</t>
    </rPh>
    <rPh sb="9" eb="10">
      <t>ナド</t>
    </rPh>
    <rPh sb="11" eb="12">
      <t>フク</t>
    </rPh>
    <rPh sb="14" eb="16">
      <t>イチジ</t>
    </rPh>
    <rPh sb="21" eb="23">
      <t>ショウヒ</t>
    </rPh>
    <rPh sb="23" eb="25">
      <t>サクゲン</t>
    </rPh>
    <rPh sb="25" eb="26">
      <t>リツ</t>
    </rPh>
    <rPh sb="27" eb="28">
      <t>ジュウ</t>
    </rPh>
    <rPh sb="28" eb="29">
      <t>トウ</t>
    </rPh>
    <phoneticPr fontId="5"/>
  </si>
  <si>
    <t>（１）計測計画図</t>
    <rPh sb="3" eb="5">
      <t>ケイソク</t>
    </rPh>
    <rPh sb="5" eb="7">
      <t>ケイカク</t>
    </rPh>
    <rPh sb="7" eb="8">
      <t>ズ</t>
    </rPh>
    <phoneticPr fontId="3"/>
  </si>
  <si>
    <t>◆エネルギーの計測計画ならびに、各住戸へのPVによる創電の分配方法を以下に示すこと</t>
    <rPh sb="7" eb="9">
      <t>ケイソク</t>
    </rPh>
    <rPh sb="9" eb="11">
      <t>ケイカク</t>
    </rPh>
    <rPh sb="16" eb="17">
      <t>カク</t>
    </rPh>
    <rPh sb="17" eb="19">
      <t>ジュウコ</t>
    </rPh>
    <rPh sb="26" eb="28">
      <t>ソウデン</t>
    </rPh>
    <rPh sb="29" eb="31">
      <t>ブンパイ</t>
    </rPh>
    <rPh sb="31" eb="33">
      <t>ホウホウ</t>
    </rPh>
    <rPh sb="34" eb="36">
      <t>イカ</t>
    </rPh>
    <rPh sb="37" eb="38">
      <t>シメ</t>
    </rPh>
    <phoneticPr fontId="5"/>
  </si>
  <si>
    <t>当該年度の事業着手日</t>
    <rPh sb="0" eb="2">
      <t>トウガイ</t>
    </rPh>
    <rPh sb="2" eb="4">
      <t>ネンド</t>
    </rPh>
    <rPh sb="5" eb="7">
      <t>ジギョウ</t>
    </rPh>
    <rPh sb="7" eb="9">
      <t>チャクシュ</t>
    </rPh>
    <rPh sb="9" eb="10">
      <t>ビ</t>
    </rPh>
    <phoneticPr fontId="5"/>
  </si>
  <si>
    <t>　データ入力した日付と揃えること。</t>
    <phoneticPr fontId="3"/>
  </si>
  <si>
    <t>←原則、手書きは避けること。やむを得ない場合は、</t>
    <rPh sb="1" eb="3">
      <t>ゲンソク</t>
    </rPh>
    <rPh sb="4" eb="6">
      <t>テガ</t>
    </rPh>
    <rPh sb="8" eb="9">
      <t>サ</t>
    </rPh>
    <rPh sb="17" eb="18">
      <t>エ</t>
    </rPh>
    <rPh sb="20" eb="22">
      <t>バアイ</t>
    </rPh>
    <phoneticPr fontId="3"/>
  </si>
  <si>
    <t>←（注１）、（注2）の内容をよく確認の上、</t>
    <rPh sb="2" eb="3">
      <t>チュウ</t>
    </rPh>
    <rPh sb="7" eb="8">
      <t>チュウ</t>
    </rPh>
    <rPh sb="11" eb="13">
      <t>ナイヨウ</t>
    </rPh>
    <rPh sb="16" eb="18">
      <t>カクニン</t>
    </rPh>
    <rPh sb="19" eb="20">
      <t>ウエ</t>
    </rPh>
    <phoneticPr fontId="3"/>
  </si>
  <si>
    <t>　商業登記簿に記載されているすべての役員を入力すること</t>
    <phoneticPr fontId="3"/>
  </si>
  <si>
    <t>分譲・
  賃貸の
区分</t>
    <rPh sb="0" eb="2">
      <t>ブンジョウ</t>
    </rPh>
    <rPh sb="6" eb="8">
      <t>チンタイ</t>
    </rPh>
    <rPh sb="9" eb="11">
      <t>クブン</t>
    </rPh>
    <phoneticPr fontId="3"/>
  </si>
  <si>
    <t>別添による</t>
    <phoneticPr fontId="39"/>
  </si>
  <si>
    <t>発行から3カ月以内の写しが添付されていますか（登録情報提供サービス可）</t>
    <rPh sb="0" eb="2">
      <t>ハッコウ</t>
    </rPh>
    <rPh sb="6" eb="7">
      <t>ゲツ</t>
    </rPh>
    <rPh sb="7" eb="9">
      <t>イナイ</t>
    </rPh>
    <rPh sb="10" eb="11">
      <t>ウツ</t>
    </rPh>
    <phoneticPr fontId="119"/>
  </si>
  <si>
    <t>各住戸への創電力分配図</t>
    <rPh sb="0" eb="1">
      <t>カク</t>
    </rPh>
    <rPh sb="1" eb="3">
      <t>ジュウコ</t>
    </rPh>
    <rPh sb="5" eb="6">
      <t>ソウ</t>
    </rPh>
    <rPh sb="6" eb="8">
      <t>デンリョク</t>
    </rPh>
    <rPh sb="8" eb="10">
      <t>ブンパイ</t>
    </rPh>
    <rPh sb="10" eb="11">
      <t>ズ</t>
    </rPh>
    <phoneticPr fontId="3"/>
  </si>
  <si>
    <t>選択</t>
    <rPh sb="0" eb="2">
      <t>センタク</t>
    </rPh>
    <phoneticPr fontId="3"/>
  </si>
  <si>
    <t>項目</t>
    <rPh sb="0" eb="2">
      <t>コウモク</t>
    </rPh>
    <phoneticPr fontId="3"/>
  </si>
  <si>
    <t>（２）各住戸への太陽光発電システムによる創電力分配方法</t>
    <rPh sb="3" eb="4">
      <t>カク</t>
    </rPh>
    <rPh sb="4" eb="6">
      <t>ジュウコ</t>
    </rPh>
    <rPh sb="8" eb="11">
      <t>タイヨウコウ</t>
    </rPh>
    <rPh sb="11" eb="13">
      <t>ハツデン</t>
    </rPh>
    <rPh sb="20" eb="21">
      <t>ソウ</t>
    </rPh>
    <rPh sb="21" eb="23">
      <t>デンリョク</t>
    </rPh>
    <rPh sb="23" eb="25">
      <t>ブンパイ</t>
    </rPh>
    <rPh sb="25" eb="27">
      <t>ホウホウ</t>
    </rPh>
    <phoneticPr fontId="3"/>
  </si>
  <si>
    <t>該当する項目を選択し、具体的な分配計画を図示する</t>
    <rPh sb="0" eb="2">
      <t>ガイトウ</t>
    </rPh>
    <rPh sb="4" eb="6">
      <t>コウモク</t>
    </rPh>
    <rPh sb="7" eb="9">
      <t>センタク</t>
    </rPh>
    <rPh sb="11" eb="14">
      <t>グタイテキ</t>
    </rPh>
    <rPh sb="15" eb="17">
      <t>ブンパイ</t>
    </rPh>
    <rPh sb="17" eb="19">
      <t>ケイカク</t>
    </rPh>
    <rPh sb="20" eb="22">
      <t>ズシ</t>
    </rPh>
    <phoneticPr fontId="3"/>
  </si>
  <si>
    <t>マンション名など補助事業を特定できる名称であること　※個人申請の場合、個人名を補助事業の名称につけないこと　※25文字程度に収めること　※半角記号は使用しないこと（/、’、＃、[など）</t>
    <rPh sb="5" eb="6">
      <t>メイ</t>
    </rPh>
    <rPh sb="8" eb="10">
      <t>ホジョ</t>
    </rPh>
    <rPh sb="10" eb="12">
      <t>ジギョウ</t>
    </rPh>
    <rPh sb="13" eb="15">
      <t>トクテイ</t>
    </rPh>
    <rPh sb="18" eb="20">
      <t>メイショウ</t>
    </rPh>
    <rPh sb="27" eb="29">
      <t>コジン</t>
    </rPh>
    <rPh sb="29" eb="31">
      <t>シンセイ</t>
    </rPh>
    <rPh sb="32" eb="34">
      <t>バアイ</t>
    </rPh>
    <rPh sb="35" eb="37">
      <t>コジン</t>
    </rPh>
    <rPh sb="37" eb="38">
      <t>メイ</t>
    </rPh>
    <rPh sb="39" eb="41">
      <t>ホジョ</t>
    </rPh>
    <rPh sb="41" eb="43">
      <t>ジギョウ</t>
    </rPh>
    <rPh sb="44" eb="46">
      <t>メイショウ</t>
    </rPh>
    <rPh sb="57" eb="59">
      <t>モジ</t>
    </rPh>
    <rPh sb="59" eb="61">
      <t>テイド</t>
    </rPh>
    <rPh sb="62" eb="63">
      <t>オサ</t>
    </rPh>
    <rPh sb="69" eb="71">
      <t>ハンカク</t>
    </rPh>
    <rPh sb="71" eb="73">
      <t>キゴウ</t>
    </rPh>
    <rPh sb="74" eb="76">
      <t>シヨウ</t>
    </rPh>
    <phoneticPr fontId="124"/>
  </si>
  <si>
    <r>
      <t>土地登</t>
    </r>
    <r>
      <rPr>
        <sz val="10"/>
        <color theme="1"/>
        <rFont val="Meiryo UI"/>
        <family val="3"/>
        <charset val="128"/>
      </rPr>
      <t>記簿謄本（登録情報提供サービスの出力可）</t>
    </r>
    <phoneticPr fontId="3"/>
  </si>
  <si>
    <r>
      <t>現在事項</t>
    </r>
    <r>
      <rPr>
        <sz val="10"/>
        <color theme="1"/>
        <rFont val="Meiryo UI"/>
        <family val="3"/>
        <charset val="128"/>
      </rPr>
      <t>全部証明書（登録情報提供サービスの出力可）</t>
    </r>
    <rPh sb="0" eb="2">
      <t>ゲンザイ</t>
    </rPh>
    <rPh sb="2" eb="4">
      <t>ジコウ</t>
    </rPh>
    <rPh sb="4" eb="6">
      <t>ゼンブ</t>
    </rPh>
    <rPh sb="6" eb="9">
      <t>ショウメイショ</t>
    </rPh>
    <phoneticPr fontId="3"/>
  </si>
  <si>
    <r>
      <t>他の補助金への申請有無をプルダウンリストより選択すること　</t>
    </r>
    <r>
      <rPr>
        <sz val="12"/>
        <color rgb="FFFF0000"/>
        <rFont val="Meiryo UI"/>
        <family val="3"/>
        <charset val="128"/>
      </rPr>
      <t>※入力必須</t>
    </r>
    <rPh sb="0" eb="1">
      <t>ホカ</t>
    </rPh>
    <rPh sb="2" eb="5">
      <t>ホジョキン</t>
    </rPh>
    <rPh sb="7" eb="9">
      <t>シンセイ</t>
    </rPh>
    <rPh sb="9" eb="11">
      <t>ウム</t>
    </rPh>
    <rPh sb="22" eb="24">
      <t>センタク</t>
    </rPh>
    <rPh sb="30" eb="32">
      <t>ニュウリョク</t>
    </rPh>
    <rPh sb="32" eb="34">
      <t>ヒッス</t>
    </rPh>
    <phoneticPr fontId="3"/>
  </si>
  <si>
    <t>（２）本事業に関与するＺＥＨデベロッパー登録情報</t>
    <rPh sb="3" eb="4">
      <t>ホン</t>
    </rPh>
    <rPh sb="4" eb="6">
      <t>ジギョウ</t>
    </rPh>
    <rPh sb="7" eb="9">
      <t>カンヨ</t>
    </rPh>
    <phoneticPr fontId="5"/>
  </si>
  <si>
    <t>（３）申請者内の担当者情報</t>
    <rPh sb="6" eb="7">
      <t>ナイ</t>
    </rPh>
    <phoneticPr fontId="5"/>
  </si>
  <si>
    <t>未登記の場合は
土地所有者の確認ができる書類（購入契約書の写し等）を添付していますか</t>
    <rPh sb="34" eb="36">
      <t>テンプ</t>
    </rPh>
    <phoneticPr fontId="3"/>
  </si>
  <si>
    <t>太陽光搭載屋根面に太陽光パネルの容量を明記する、もしくはパネル割付図を添付していますか</t>
    <rPh sb="35" eb="37">
      <t>テンプ</t>
    </rPh>
    <phoneticPr fontId="3"/>
  </si>
  <si>
    <t>申請者がSIIへ定期報告を行うスキームになっていますか</t>
    <rPh sb="0" eb="3">
      <t>シンセイシャ</t>
    </rPh>
    <rPh sb="8" eb="10">
      <t>テイキ</t>
    </rPh>
    <rPh sb="10" eb="12">
      <t>ホウコク</t>
    </rPh>
    <rPh sb="13" eb="14">
      <t>オコナ</t>
    </rPh>
    <phoneticPr fontId="3"/>
  </si>
  <si>
    <t>正本（正）・副本（副）を作成し、（正）に原本、（副）に正本のコピーを綴じていますか</t>
    <rPh sb="0" eb="2">
      <t>セイホン</t>
    </rPh>
    <rPh sb="3" eb="4">
      <t>セイ</t>
    </rPh>
    <rPh sb="6" eb="8">
      <t>フクホン</t>
    </rPh>
    <rPh sb="9" eb="10">
      <t>フク</t>
    </rPh>
    <rPh sb="12" eb="14">
      <t>サクセイ</t>
    </rPh>
    <rPh sb="17" eb="18">
      <t>セイ</t>
    </rPh>
    <rPh sb="20" eb="22">
      <t>ゲンポン</t>
    </rPh>
    <rPh sb="24" eb="25">
      <t>フク</t>
    </rPh>
    <rPh sb="27" eb="29">
      <t>セイホン</t>
    </rPh>
    <rPh sb="34" eb="35">
      <t>ト</t>
    </rPh>
    <phoneticPr fontId="119"/>
  </si>
  <si>
    <t>住戸タイプと住戸タイプの数の整合がとれていますか</t>
    <rPh sb="0" eb="2">
      <t>ジュウコ</t>
    </rPh>
    <rPh sb="6" eb="8">
      <t>ジュウコ</t>
    </rPh>
    <rPh sb="12" eb="13">
      <t>カズ</t>
    </rPh>
    <rPh sb="14" eb="16">
      <t>セイゴウ</t>
    </rPh>
    <phoneticPr fontId="117"/>
  </si>
  <si>
    <t>７．他の補助金に関する事項</t>
    <rPh sb="2" eb="3">
      <t>ホカ</t>
    </rPh>
    <rPh sb="4" eb="7">
      <t>ホジョキン</t>
    </rPh>
    <rPh sb="8" eb="9">
      <t>カン</t>
    </rPh>
    <rPh sb="11" eb="13">
      <t>ジコウ</t>
    </rPh>
    <phoneticPr fontId="5"/>
  </si>
  <si>
    <t>ひらがなで入力</t>
    <phoneticPr fontId="3"/>
  </si>
  <si>
    <t>担当者名</t>
    <rPh sb="0" eb="3">
      <t>タントウシャ</t>
    </rPh>
    <rPh sb="3" eb="4">
      <t>メイ</t>
    </rPh>
    <phoneticPr fontId="5"/>
  </si>
  <si>
    <t>E-MAIL（個人のみ・キャリアメール不可）</t>
    <rPh sb="7" eb="9">
      <t>コジン</t>
    </rPh>
    <rPh sb="19" eb="21">
      <t>フカ</t>
    </rPh>
    <phoneticPr fontId="5"/>
  </si>
  <si>
    <t>E-MAIL（個人のみ・キャリアメール不可）</t>
    <rPh sb="7" eb="9">
      <t>コジン</t>
    </rPh>
    <phoneticPr fontId="5"/>
  </si>
  <si>
    <t>住    　所</t>
    <rPh sb="0" eb="1">
      <t>ジュウ</t>
    </rPh>
    <rPh sb="6" eb="7">
      <t>ショ</t>
    </rPh>
    <phoneticPr fontId="39"/>
  </si>
  <si>
    <t>名　    称</t>
    <rPh sb="0" eb="1">
      <t>メイ</t>
    </rPh>
    <rPh sb="6" eb="7">
      <t>ショウ</t>
    </rPh>
    <phoneticPr fontId="39"/>
  </si>
  <si>
    <t>名    　称</t>
    <rPh sb="0" eb="1">
      <t>メイ</t>
    </rPh>
    <rPh sb="6" eb="7">
      <t>ショウ</t>
    </rPh>
    <phoneticPr fontId="39"/>
  </si>
  <si>
    <t>住　    所</t>
    <rPh sb="0" eb="1">
      <t>ジュウ</t>
    </rPh>
    <rPh sb="6" eb="7">
      <t>ショ</t>
    </rPh>
    <phoneticPr fontId="39"/>
  </si>
  <si>
    <t>　二酸化炭素排出抑制対策事業費等補助金（集合住宅の省ＣＯ２化促進事業（高低中層ＺＥＨ－Ｍ））交付規程（以下「交付規程」という。）第４条の規定に基づき、下記のとおり申請します。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ネット･ゼロ･エネルギー･ハウス（ＺＥＨ）化等支援事業及び集合住宅の省ＣＯ２化促進事業（高低中層ＺＥＨ－Ｍ））交付要綱（令和３年４月１日環地温発第２１０３３０２３号）及び交付規程の定めるところに従うことを承知の上、申請します。</t>
    <phoneticPr fontId="39"/>
  </si>
  <si>
    <t>代表理事　　　村上　孝　　殿</t>
    <rPh sb="0" eb="1">
      <t>ダイ</t>
    </rPh>
    <rPh sb="1" eb="2">
      <t>ヒョウ</t>
    </rPh>
    <rPh sb="2" eb="3">
      <t>リ</t>
    </rPh>
    <rPh sb="3" eb="4">
      <t>コト</t>
    </rPh>
    <rPh sb="7" eb="9">
      <t>ムラカミ</t>
    </rPh>
    <rPh sb="10" eb="11">
      <t>タカシ</t>
    </rPh>
    <rPh sb="13" eb="14">
      <t>ドノ</t>
    </rPh>
    <phoneticPr fontId="5"/>
  </si>
  <si>
    <t>１．申請する補助事業</t>
  </si>
  <si>
    <t>２．補助事業の名称</t>
  </si>
  <si>
    <t>３．補助事業の実施計画</t>
  </si>
  <si>
    <t>４．補助金交付申請額</t>
  </si>
  <si>
    <t>５．補助事業に要する経費、補助対象経費及び補助金の額並びに区分ごとの配分（別紙１）</t>
  </si>
  <si>
    <t>６．補助事業の開始及び完了予定日</t>
  </si>
  <si>
    <t>　　　最終事業完了予定日</t>
    <phoneticPr fontId="3"/>
  </si>
  <si>
    <t>令和３年度　低中層ＺＥＨ-Ｍ促進事業</t>
    <rPh sb="6" eb="7">
      <t>テイ</t>
    </rPh>
    <rPh sb="7" eb="9">
      <t>チュウソウ</t>
    </rPh>
    <rPh sb="14" eb="16">
      <t>ソクシン</t>
    </rPh>
    <phoneticPr fontId="3"/>
  </si>
  <si>
    <t>　　　暴力団排除に関する誓約事項（別紙２）</t>
    <phoneticPr fontId="5"/>
  </si>
  <si>
    <t>　　　役員名簿（別紙３）</t>
    <phoneticPr fontId="45"/>
  </si>
  <si>
    <t>（備考）用紙は日本産業規格Ａ４とし、縦位置とする。</t>
  </si>
  <si>
    <t>補助事業に要する経費、補助対象経費及び補助金の額並びに区分ごとの配分</t>
    <phoneticPr fontId="5"/>
  </si>
  <si>
    <t>※補助金の額
　（補助金算出額の合計に１,０００円未満の端数が生じた場合は、これを切り捨て）</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</si>
  <si>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</si>
  <si>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(１)　法人等（個人、法人又は団体をいう。）が、暴力団（暴力団員による不当な行為の防止等に関す
　　　　　る法律（平成３年法律第７７号）第２条第２号に規定する暴力団をいう。以下同じ。）であると
　　　　　き又は法人等の役員等（個人である場合はその者、法人である場合は役員、団体である場合は代
　　　　　表者、理事等、その他経営に実質的に関与している者をいう。以下同じ。）が、暴力団員（同法
　　　　　第２条第６号に規定する暴力団員をいう。以下同じ。）であるとき。</t>
    <phoneticPr fontId="5"/>
  </si>
  <si>
    <t>役員名簿</t>
    <rPh sb="0" eb="4">
      <t>ヤクインメイボ</t>
    </rPh>
    <phoneticPr fontId="3"/>
  </si>
  <si>
    <t>申請者が個人の場合は不要とする。ただし、リース事業者等との共同申請の場合は、リース事業者等の役員名簿を提出すること。</t>
    <phoneticPr fontId="3"/>
  </si>
  <si>
    <t>FAX番号</t>
    <rPh sb="3" eb="5">
      <t>バンゴウ</t>
    </rPh>
    <phoneticPr fontId="3"/>
  </si>
  <si>
    <t>令和３年度　低中層ＺＥＨ－Ｍ促進事業　交付申請書情報入力シート</t>
    <rPh sb="0" eb="2">
      <t>レイワ</t>
    </rPh>
    <rPh sb="3" eb="5">
      <t>ネンド</t>
    </rPh>
    <rPh sb="6" eb="7">
      <t>テイ</t>
    </rPh>
    <rPh sb="7" eb="9">
      <t>チュウソウ</t>
    </rPh>
    <rPh sb="14" eb="16">
      <t>ソクシン</t>
    </rPh>
    <rPh sb="16" eb="18">
      <t>ジギョウ</t>
    </rPh>
    <rPh sb="19" eb="21">
      <t>コウフ</t>
    </rPh>
    <rPh sb="21" eb="24">
      <t>シンセイショ</t>
    </rPh>
    <rPh sb="24" eb="26">
      <t>ジョウホウ</t>
    </rPh>
    <rPh sb="26" eb="28">
      <t>ニュウリョク</t>
    </rPh>
    <phoneticPr fontId="5"/>
  </si>
  <si>
    <t>快適性もしくは健康面に
関する言及</t>
    <phoneticPr fontId="3"/>
  </si>
  <si>
    <t>具体的な光熱費
削減効果の訴求</t>
    <rPh sb="0" eb="3">
      <t>グタイテキ</t>
    </rPh>
    <phoneticPr fontId="3"/>
  </si>
  <si>
    <t>全住戸の
ＢＥＬＳ表記</t>
    <rPh sb="0" eb="1">
      <t>ゼン</t>
    </rPh>
    <rPh sb="9" eb="11">
      <t>ヒョウキ</t>
    </rPh>
    <phoneticPr fontId="3"/>
  </si>
  <si>
    <t>共同住宅</t>
    <rPh sb="0" eb="4">
      <t>キョウドウジュウタク</t>
    </rPh>
    <phoneticPr fontId="3"/>
  </si>
  <si>
    <t>住棟の種別</t>
    <rPh sb="0" eb="2">
      <t>ジュウトウ</t>
    </rPh>
    <rPh sb="3" eb="5">
      <t>シュベツ</t>
    </rPh>
    <phoneticPr fontId="3"/>
  </si>
  <si>
    <t>V2H導入の有無</t>
    <rPh sb="3" eb="5">
      <t>ドウニュウ</t>
    </rPh>
    <rPh sb="6" eb="8">
      <t>ウム</t>
    </rPh>
    <phoneticPr fontId="3"/>
  </si>
  <si>
    <t>玄関ドア</t>
    <rPh sb="0" eb="2">
      <t>ゲンカン</t>
    </rPh>
    <phoneticPr fontId="5"/>
  </si>
  <si>
    <t>断熱の仕様または製品名</t>
    <rPh sb="0" eb="2">
      <t>ダンネツ</t>
    </rPh>
    <rPh sb="3" eb="5">
      <t>シヨウ</t>
    </rPh>
    <rPh sb="8" eb="11">
      <t>セイヒンメイ</t>
    </rPh>
    <phoneticPr fontId="5"/>
  </si>
  <si>
    <t>建具の仕様</t>
    <rPh sb="0" eb="2">
      <t>タテグ</t>
    </rPh>
    <rPh sb="3" eb="5">
      <t>シヨウ</t>
    </rPh>
    <phoneticPr fontId="5"/>
  </si>
  <si>
    <t>部位</t>
    <rPh sb="0" eb="1">
      <t>ブ</t>
    </rPh>
    <rPh sb="1" eb="2">
      <t>クライ</t>
    </rPh>
    <phoneticPr fontId="5"/>
  </si>
  <si>
    <t>窓</t>
    <rPh sb="0" eb="1">
      <t>マド</t>
    </rPh>
    <phoneticPr fontId="5"/>
  </si>
  <si>
    <t>水平部</t>
    <rPh sb="0" eb="2">
      <t>スイヘイ</t>
    </rPh>
    <rPh sb="2" eb="3">
      <t>ブ</t>
    </rPh>
    <phoneticPr fontId="5"/>
  </si>
  <si>
    <t>床下側</t>
    <rPh sb="0" eb="3">
      <t>ユカシタガワ</t>
    </rPh>
    <phoneticPr fontId="3"/>
  </si>
  <si>
    <t>外気側</t>
    <rPh sb="0" eb="3">
      <t>ガイキガワ</t>
    </rPh>
    <phoneticPr fontId="3"/>
  </si>
  <si>
    <t>垂直部</t>
    <rPh sb="0" eb="2">
      <t>スイチョク</t>
    </rPh>
    <rPh sb="2" eb="3">
      <t>ブ</t>
    </rPh>
    <phoneticPr fontId="5"/>
  </si>
  <si>
    <t>床断熱</t>
    <rPh sb="0" eb="1">
      <t>ユカ</t>
    </rPh>
    <rPh sb="1" eb="3">
      <t>ダンネツ</t>
    </rPh>
    <phoneticPr fontId="5"/>
  </si>
  <si>
    <t>階間部</t>
    <rPh sb="0" eb="1">
      <t>カイ</t>
    </rPh>
    <rPh sb="1" eb="2">
      <t>カン</t>
    </rPh>
    <rPh sb="2" eb="3">
      <t>ブ</t>
    </rPh>
    <phoneticPr fontId="5"/>
  </si>
  <si>
    <t>外張断熱</t>
    <rPh sb="0" eb="1">
      <t>ソト</t>
    </rPh>
    <rPh sb="1" eb="2">
      <t>バ</t>
    </rPh>
    <rPh sb="2" eb="4">
      <t>ダンネツ</t>
    </rPh>
    <phoneticPr fontId="5"/>
  </si>
  <si>
    <t>充填断熱</t>
    <rPh sb="0" eb="2">
      <t>ジュウテン</t>
    </rPh>
    <rPh sb="2" eb="4">
      <t>ダンネツ</t>
    </rPh>
    <phoneticPr fontId="5"/>
  </si>
  <si>
    <t>外壁</t>
    <rPh sb="0" eb="2">
      <t>ガイヘキ</t>
    </rPh>
    <phoneticPr fontId="5"/>
  </si>
  <si>
    <t>天　井</t>
    <rPh sb="0" eb="1">
      <t>テン</t>
    </rPh>
    <rPh sb="2" eb="3">
      <t>イ</t>
    </rPh>
    <phoneticPr fontId="5"/>
  </si>
  <si>
    <t>厚さ（mm）</t>
  </si>
  <si>
    <t>断熱材の仕様（製品名）</t>
    <rPh sb="4" eb="6">
      <t>シヨウ</t>
    </rPh>
    <phoneticPr fontId="5"/>
  </si>
  <si>
    <t>断熱材の仕様</t>
    <rPh sb="4" eb="6">
      <t>シヨウ</t>
    </rPh>
    <phoneticPr fontId="5"/>
  </si>
  <si>
    <t>熱的境界部位</t>
    <rPh sb="0" eb="2">
      <t>ネツテキ</t>
    </rPh>
    <rPh sb="2" eb="4">
      <t>キョウカイ</t>
    </rPh>
    <phoneticPr fontId="5"/>
  </si>
  <si>
    <t>交付申請書を提出する日（2021年5月10日~6月3日の間）</t>
    <rPh sb="0" eb="2">
      <t>コウフ</t>
    </rPh>
    <rPh sb="2" eb="5">
      <t>シンセイショ</t>
    </rPh>
    <rPh sb="6" eb="8">
      <t>テイシュツ</t>
    </rPh>
    <rPh sb="10" eb="11">
      <t>ヒ</t>
    </rPh>
    <rPh sb="16" eb="17">
      <t>ネン</t>
    </rPh>
    <rPh sb="18" eb="19">
      <t>ガツ</t>
    </rPh>
    <rPh sb="21" eb="22">
      <t>カ</t>
    </rPh>
    <rPh sb="24" eb="25">
      <t>ガツ</t>
    </rPh>
    <rPh sb="26" eb="27">
      <t>カ</t>
    </rPh>
    <rPh sb="28" eb="29">
      <t>アイダ</t>
    </rPh>
    <phoneticPr fontId="5"/>
  </si>
  <si>
    <t>単年度事業は2022年1月21日以前の日付、複数年度事業は2022年2月10日以前の日付</t>
    <rPh sb="0" eb="3">
      <t>タンネンド</t>
    </rPh>
    <rPh sb="3" eb="5">
      <t>ジギョウ</t>
    </rPh>
    <rPh sb="10" eb="11">
      <t>ネン</t>
    </rPh>
    <rPh sb="12" eb="13">
      <t>ガツ</t>
    </rPh>
    <rPh sb="15" eb="16">
      <t>ニチ</t>
    </rPh>
    <rPh sb="16" eb="18">
      <t>イゼン</t>
    </rPh>
    <rPh sb="19" eb="21">
      <t>ヒヅケ</t>
    </rPh>
    <rPh sb="22" eb="24">
      <t>フクスウ</t>
    </rPh>
    <rPh sb="24" eb="26">
      <t>ネンド</t>
    </rPh>
    <rPh sb="26" eb="28">
      <t>ジギョウ</t>
    </rPh>
    <rPh sb="33" eb="34">
      <t>ネン</t>
    </rPh>
    <rPh sb="35" eb="36">
      <t>ガツ</t>
    </rPh>
    <rPh sb="38" eb="39">
      <t>ニチ</t>
    </rPh>
    <rPh sb="39" eb="41">
      <t>イゼン</t>
    </rPh>
    <rPh sb="42" eb="44">
      <t>ヒヅケ</t>
    </rPh>
    <phoneticPr fontId="3"/>
  </si>
  <si>
    <t>最終事業年度の1月21日以前の日付</t>
    <phoneticPr fontId="3"/>
  </si>
  <si>
    <t>屋　根　
（一般部、バルコニー下等）</t>
    <rPh sb="0" eb="1">
      <t>ヤ</t>
    </rPh>
    <rPh sb="2" eb="3">
      <t>ネ</t>
    </rPh>
    <phoneticPr fontId="5"/>
  </si>
  <si>
    <t>専有部太陽光発電容量の合計（kW）</t>
    <phoneticPr fontId="3"/>
  </si>
  <si>
    <t>各住戸に配分する
太陽光発電パネルの発電容量
（kW）</t>
    <phoneticPr fontId="3"/>
  </si>
  <si>
    <t>代表理事　　　村上　孝　　殿</t>
    <rPh sb="7" eb="9">
      <t>ムラカミ</t>
    </rPh>
    <rPh sb="10" eb="11">
      <t>タカシ</t>
    </rPh>
    <phoneticPr fontId="3"/>
  </si>
  <si>
    <t>申請者２
事業実績</t>
    <rPh sb="0" eb="3">
      <t>シンセイシャ</t>
    </rPh>
    <rPh sb="5" eb="7">
      <t>ジギョウ</t>
    </rPh>
    <rPh sb="7" eb="9">
      <t>ジッセキ</t>
    </rPh>
    <phoneticPr fontId="3"/>
  </si>
  <si>
    <t>完了予定年月日は
単年度事業は２０２２年１月２１日以前の日付となっていますか
複数年度事業は２０２２年２月１０日以前の日付となっていますか</t>
    <rPh sb="0" eb="2">
      <t>カンリョウ</t>
    </rPh>
    <rPh sb="2" eb="4">
      <t>ヨテイ</t>
    </rPh>
    <rPh sb="4" eb="7">
      <t>ネンガッピ</t>
    </rPh>
    <rPh sb="9" eb="12">
      <t>タンネンド</t>
    </rPh>
    <rPh sb="12" eb="14">
      <t>ジギョウ</t>
    </rPh>
    <rPh sb="19" eb="20">
      <t>ネン</t>
    </rPh>
    <rPh sb="21" eb="22">
      <t>ガツ</t>
    </rPh>
    <rPh sb="24" eb="25">
      <t>ニチ</t>
    </rPh>
    <rPh sb="25" eb="27">
      <t>イゼン</t>
    </rPh>
    <rPh sb="28" eb="30">
      <t>ヒヅケ</t>
    </rPh>
    <rPh sb="39" eb="41">
      <t>フクスウ</t>
    </rPh>
    <rPh sb="41" eb="43">
      <t>ネンド</t>
    </rPh>
    <rPh sb="43" eb="45">
      <t>ジギョウ</t>
    </rPh>
    <rPh sb="50" eb="51">
      <t>ネン</t>
    </rPh>
    <rPh sb="52" eb="53">
      <t>ガツ</t>
    </rPh>
    <rPh sb="55" eb="56">
      <t>ニチ</t>
    </rPh>
    <rPh sb="56" eb="58">
      <t>イゼン</t>
    </rPh>
    <rPh sb="59" eb="61">
      <t>ヒヅケ</t>
    </rPh>
    <phoneticPr fontId="119"/>
  </si>
  <si>
    <t>最終事業完了予定日は
単年度事業は完了予定日と同日となっていますか
複数年度事業は最終年度の１月２１日以前の日付となっていますか</t>
    <rPh sb="0" eb="2">
      <t>サイシュウ</t>
    </rPh>
    <rPh sb="2" eb="4">
      <t>ジギョウ</t>
    </rPh>
    <rPh sb="4" eb="6">
      <t>カンリョウ</t>
    </rPh>
    <rPh sb="6" eb="8">
      <t>ヨテイ</t>
    </rPh>
    <rPh sb="8" eb="9">
      <t>ビ</t>
    </rPh>
    <rPh sb="11" eb="12">
      <t>タン</t>
    </rPh>
    <rPh sb="12" eb="14">
      <t>ネンド</t>
    </rPh>
    <rPh sb="14" eb="16">
      <t>ジギョウ</t>
    </rPh>
    <rPh sb="17" eb="19">
      <t>カンリョウ</t>
    </rPh>
    <rPh sb="19" eb="21">
      <t>ヨテイ</t>
    </rPh>
    <rPh sb="21" eb="22">
      <t>ビ</t>
    </rPh>
    <rPh sb="23" eb="25">
      <t>ドウジツ</t>
    </rPh>
    <rPh sb="34" eb="36">
      <t>フクスウ</t>
    </rPh>
    <rPh sb="36" eb="38">
      <t>ネンド</t>
    </rPh>
    <rPh sb="38" eb="40">
      <t>ジギョウ</t>
    </rPh>
    <rPh sb="41" eb="43">
      <t>サイシュウ</t>
    </rPh>
    <rPh sb="43" eb="45">
      <t>ネンド</t>
    </rPh>
    <rPh sb="47" eb="48">
      <t>ガツ</t>
    </rPh>
    <rPh sb="50" eb="51">
      <t>ニチ</t>
    </rPh>
    <rPh sb="51" eb="53">
      <t>イゼン</t>
    </rPh>
    <rPh sb="54" eb="56">
      <t>ヒヅケ</t>
    </rPh>
    <phoneticPr fontId="119"/>
  </si>
  <si>
    <r>
      <t>Ａ４・黒文字・片面印刷で出力を基本とし、出力方法に指定のあるものは指定に準じていますか（</t>
    </r>
    <r>
      <rPr>
        <sz val="8"/>
        <color rgb="FFFF0000"/>
        <rFont val="ＭＳ 明朝"/>
        <family val="1"/>
        <charset val="128"/>
      </rPr>
      <t>※書類によりカラー印刷やＡ３印刷といった指定があるので注意</t>
    </r>
    <r>
      <rPr>
        <sz val="8"/>
        <color theme="1"/>
        <rFont val="ＭＳ 明朝"/>
        <family val="1"/>
        <charset val="128"/>
      </rPr>
      <t>）</t>
    </r>
    <rPh sb="4" eb="5">
      <t>ブン</t>
    </rPh>
    <rPh sb="7" eb="9">
      <t>カタメン</t>
    </rPh>
    <rPh sb="9" eb="11">
      <t>インサツ</t>
    </rPh>
    <rPh sb="15" eb="17">
      <t>キホン</t>
    </rPh>
    <rPh sb="20" eb="22">
      <t>シュツリョク</t>
    </rPh>
    <rPh sb="33" eb="35">
      <t>シテイ</t>
    </rPh>
    <rPh sb="36" eb="37">
      <t>ジュン</t>
    </rPh>
    <rPh sb="45" eb="47">
      <t>ショルイ</t>
    </rPh>
    <rPh sb="53" eb="55">
      <t>インサツ</t>
    </rPh>
    <rPh sb="58" eb="60">
      <t>インサツ</t>
    </rPh>
    <rPh sb="64" eb="66">
      <t>シテイ</t>
    </rPh>
    <rPh sb="71" eb="73">
      <t>チュウイ</t>
    </rPh>
    <phoneticPr fontId="119"/>
  </si>
  <si>
    <t>様式第１ 交付申請書と同一情報が記載されていますか</t>
    <rPh sb="0" eb="2">
      <t>ヨウシキ</t>
    </rPh>
    <rPh sb="2" eb="3">
      <t>ダイ</t>
    </rPh>
    <rPh sb="5" eb="7">
      <t>コウフ</t>
    </rPh>
    <rPh sb="7" eb="10">
      <t>シンセイショ</t>
    </rPh>
    <rPh sb="11" eb="13">
      <t>ドウイツ</t>
    </rPh>
    <rPh sb="13" eb="15">
      <t>ジョウホウ</t>
    </rPh>
    <rPh sb="16" eb="18">
      <t>キサイ</t>
    </rPh>
    <phoneticPr fontId="119"/>
  </si>
  <si>
    <t>申請者１</t>
    <rPh sb="0" eb="3">
      <t>シンセイシャ</t>
    </rPh>
    <phoneticPr fontId="3"/>
  </si>
  <si>
    <t>申請者２</t>
    <rPh sb="0" eb="3">
      <t>シンセイシャ</t>
    </rPh>
    <phoneticPr fontId="3"/>
  </si>
  <si>
    <t>交付決定日</t>
    <rPh sb="0" eb="4">
      <t>コウフケッテイビ</t>
    </rPh>
    <phoneticPr fontId="5"/>
  </si>
  <si>
    <t>申請者1
担当者情報</t>
    <rPh sb="0" eb="3">
      <t>シンセイシャ</t>
    </rPh>
    <rPh sb="5" eb="8">
      <t>タントウシャ</t>
    </rPh>
    <rPh sb="8" eb="10">
      <t>ジョウホウ</t>
    </rPh>
    <phoneticPr fontId="3"/>
  </si>
  <si>
    <t>申請者2
担当者情報</t>
    <rPh sb="0" eb="3">
      <t>シンセイシャ</t>
    </rPh>
    <rPh sb="5" eb="8">
      <t>タントウシャ</t>
    </rPh>
    <rPh sb="8" eb="10">
      <t>ジョウホウ</t>
    </rPh>
    <phoneticPr fontId="3"/>
  </si>
  <si>
    <t>←押印不要</t>
    <rPh sb="1" eb="3">
      <t>オウイン</t>
    </rPh>
    <rPh sb="3" eb="5">
      <t>フヨウ</t>
    </rPh>
    <phoneticPr fontId="3"/>
  </si>
  <si>
    <t>上記を誓約し、申請内容に間違いがないことを確認した上で署名します。</t>
    <rPh sb="3" eb="5">
      <t>セイヤク</t>
    </rPh>
    <phoneticPr fontId="5"/>
  </si>
  <si>
    <t>発行日から3か月以内のもの
※個人等の場合は公的機関発行の本人確認ができる書類（運転免許証の写し等）を提出
※共同申請の場合は全申請者分</t>
    <rPh sb="0" eb="2">
      <t>ハッコウ</t>
    </rPh>
    <rPh sb="2" eb="3">
      <t>ビ</t>
    </rPh>
    <rPh sb="7" eb="8">
      <t>ゲツ</t>
    </rPh>
    <rPh sb="8" eb="10">
      <t>イナイ</t>
    </rPh>
    <rPh sb="15" eb="17">
      <t>コジン</t>
    </rPh>
    <rPh sb="17" eb="18">
      <t>トウ</t>
    </rPh>
    <rPh sb="19" eb="21">
      <t>バアイ</t>
    </rPh>
    <rPh sb="22" eb="24">
      <t>コウテキ</t>
    </rPh>
    <rPh sb="24" eb="26">
      <t>キカン</t>
    </rPh>
    <rPh sb="26" eb="28">
      <t>ハッコウ</t>
    </rPh>
    <rPh sb="29" eb="31">
      <t>ホンニン</t>
    </rPh>
    <rPh sb="31" eb="33">
      <t>カクニン</t>
    </rPh>
    <rPh sb="37" eb="39">
      <t>ショルイ</t>
    </rPh>
    <rPh sb="40" eb="42">
      <t>ウンテン</t>
    </rPh>
    <rPh sb="42" eb="45">
      <t>メンキョショウ</t>
    </rPh>
    <rPh sb="46" eb="47">
      <t>ウツ</t>
    </rPh>
    <rPh sb="48" eb="49">
      <t>トウ</t>
    </rPh>
    <rPh sb="51" eb="53">
      <t>テイシュツ</t>
    </rPh>
    <rPh sb="55" eb="57">
      <t>キョウドウ</t>
    </rPh>
    <rPh sb="57" eb="59">
      <t>シンセイ</t>
    </rPh>
    <rPh sb="60" eb="62">
      <t>バアイ</t>
    </rPh>
    <rPh sb="63" eb="64">
      <t>ゼン</t>
    </rPh>
    <rPh sb="64" eb="67">
      <t>シンセイシャ</t>
    </rPh>
    <rPh sb="67" eb="68">
      <t>ブン</t>
    </rPh>
    <phoneticPr fontId="3"/>
  </si>
  <si>
    <t>12.</t>
    <phoneticPr fontId="3"/>
  </si>
  <si>
    <t>複数年度事業について</t>
    <rPh sb="0" eb="4">
      <t>フクスウネンド</t>
    </rPh>
    <rPh sb="4" eb="6">
      <t>ジギョウ</t>
    </rPh>
    <phoneticPr fontId="5"/>
  </si>
  <si>
    <t>本年度の交付決定は、翌年度以降の交付決定を保証するものではないことを了承している。翌年度以後において公募予算額を</t>
    <rPh sb="0" eb="3">
      <t>ホンネンド</t>
    </rPh>
    <rPh sb="4" eb="8">
      <t>コウフケッテイ</t>
    </rPh>
    <rPh sb="10" eb="13">
      <t>ヨクネンド</t>
    </rPh>
    <rPh sb="13" eb="15">
      <t>イコウ</t>
    </rPh>
    <rPh sb="16" eb="20">
      <t>コウフケッテイ</t>
    </rPh>
    <rPh sb="21" eb="23">
      <t>ホショウ</t>
    </rPh>
    <rPh sb="34" eb="36">
      <t>リョウショウ</t>
    </rPh>
    <rPh sb="41" eb="44">
      <t>ヨクネンド</t>
    </rPh>
    <rPh sb="44" eb="46">
      <t>イゴ</t>
    </rPh>
    <rPh sb="50" eb="52">
      <t>コウボ</t>
    </rPh>
    <rPh sb="52" eb="55">
      <t>ヨサンガク</t>
    </rPh>
    <phoneticPr fontId="5"/>
  </si>
  <si>
    <t>超える申請があった場合等には、補助金額が減額される（状況によっては交付決定されない）場合がある。その場合でも、</t>
    <rPh sb="0" eb="1">
      <t>コ</t>
    </rPh>
    <rPh sb="3" eb="5">
      <t>シンセイ</t>
    </rPh>
    <rPh sb="9" eb="11">
      <t>バアイ</t>
    </rPh>
    <phoneticPr fontId="5"/>
  </si>
  <si>
    <t>原則、竣工まで事業を継続すること、及び、途中で事業を中止した場合には、原則として既に交付した補助金の返還が必要と</t>
    <phoneticPr fontId="3"/>
  </si>
  <si>
    <t>なる場合があることを了承している。</t>
  </si>
  <si>
    <t>申請者1</t>
    <rPh sb="0" eb="3">
      <t>シンセイシャ</t>
    </rPh>
    <phoneticPr fontId="3"/>
  </si>
  <si>
    <t>申請者２</t>
    <rPh sb="0" eb="3">
      <t>シンセイシャ</t>
    </rPh>
    <phoneticPr fontId="3"/>
  </si>
  <si>
    <t>申請者１</t>
    <rPh sb="0" eb="3">
      <t>シンセイシャ</t>
    </rPh>
    <phoneticPr fontId="3"/>
  </si>
  <si>
    <t>基礎断熱</t>
    <rPh sb="0" eb="2">
      <t>キソ</t>
    </rPh>
    <rPh sb="2" eb="4">
      <t>ダンネツ</t>
    </rPh>
    <phoneticPr fontId="5"/>
  </si>
  <si>
    <t>住棟全体で一括受電し、創電力と買電力を合わせて各戸に分配する計画（A）</t>
    <rPh sb="0" eb="1">
      <t>ジュウ</t>
    </rPh>
    <rPh sb="1" eb="2">
      <t>トウ</t>
    </rPh>
    <rPh sb="2" eb="4">
      <t>ゼンタイ</t>
    </rPh>
    <rPh sb="5" eb="7">
      <t>イッカツ</t>
    </rPh>
    <rPh sb="7" eb="9">
      <t>ジュデン</t>
    </rPh>
    <rPh sb="11" eb="12">
      <t>ソウ</t>
    </rPh>
    <rPh sb="12" eb="14">
      <t>デンリョク</t>
    </rPh>
    <rPh sb="15" eb="16">
      <t>カ</t>
    </rPh>
    <rPh sb="16" eb="17">
      <t>デン</t>
    </rPh>
    <rPh sb="17" eb="18">
      <t>リョク</t>
    </rPh>
    <rPh sb="19" eb="20">
      <t>ア</t>
    </rPh>
    <rPh sb="23" eb="25">
      <t>カッコ</t>
    </rPh>
    <rPh sb="26" eb="28">
      <t>ブンパイ</t>
    </rPh>
    <rPh sb="30" eb="32">
      <t>ケイカク</t>
    </rPh>
    <phoneticPr fontId="3"/>
  </si>
  <si>
    <t>各住戸に一対のPVとPCSと実装し、個別に系統連系する計画（B）</t>
    <rPh sb="0" eb="1">
      <t>カク</t>
    </rPh>
    <rPh sb="1" eb="3">
      <t>ジュウコ</t>
    </rPh>
    <rPh sb="4" eb="6">
      <t>イッツイ</t>
    </rPh>
    <rPh sb="14" eb="16">
      <t>ジッソウ</t>
    </rPh>
    <rPh sb="18" eb="20">
      <t>コベツ</t>
    </rPh>
    <rPh sb="21" eb="25">
      <t>ケイトウレンケイ</t>
    </rPh>
    <rPh sb="27" eb="29">
      <t>ケイカク</t>
    </rPh>
    <phoneticPr fontId="3"/>
  </si>
  <si>
    <t>建築確認済証取得予定日</t>
    <rPh sb="0" eb="2">
      <t>ケンチク</t>
    </rPh>
    <rPh sb="2" eb="5">
      <t>カクニンズ</t>
    </rPh>
    <rPh sb="5" eb="6">
      <t>ショウ</t>
    </rPh>
    <rPh sb="6" eb="11">
      <t>シュトクヨテイビ</t>
    </rPh>
    <phoneticPr fontId="5"/>
  </si>
  <si>
    <t>押印不要</t>
    <rPh sb="0" eb="2">
      <t>オウイン</t>
    </rPh>
    <rPh sb="2" eb="4">
      <t>フヨウ</t>
    </rPh>
    <phoneticPr fontId="3"/>
  </si>
  <si>
    <t>３．住戸一覧</t>
    <phoneticPr fontId="3"/>
  </si>
  <si>
    <t>４．外皮仕様調書</t>
    <rPh sb="2" eb="4">
      <t>ガイヒ</t>
    </rPh>
    <rPh sb="4" eb="6">
      <t>シヨウ</t>
    </rPh>
    <rPh sb="6" eb="8">
      <t>チョウショ</t>
    </rPh>
    <phoneticPr fontId="3"/>
  </si>
  <si>
    <t>様式第１
交付申請書</t>
    <phoneticPr fontId="3"/>
  </si>
  <si>
    <t>１．申請者の詳細</t>
    <phoneticPr fontId="3"/>
  </si>
  <si>
    <t>記入した情報に誤りはありませんか</t>
    <phoneticPr fontId="3"/>
  </si>
  <si>
    <t>３．住戸一覧</t>
    <rPh sb="2" eb="4">
      <t>ジュウコ</t>
    </rPh>
    <rPh sb="4" eb="6">
      <t>イチラン</t>
    </rPh>
    <phoneticPr fontId="118"/>
  </si>
  <si>
    <t>４．外皮仕様調書</t>
    <rPh sb="2" eb="4">
      <t>ガイヒ</t>
    </rPh>
    <rPh sb="4" eb="6">
      <t>シヨウ</t>
    </rPh>
    <rPh sb="6" eb="8">
      <t>チョウショ</t>
    </rPh>
    <phoneticPr fontId="118"/>
  </si>
  <si>
    <t>凡例等を用いてわかりやすく記載されていますか</t>
    <phoneticPr fontId="3"/>
  </si>
  <si>
    <t>発行から3カ月以内の写しが添付されていますか（登録情報提供サービス可）
個人等の場合は公的機関発行の本人確認ができる書類（運転免許証の写し等）</t>
    <rPh sb="0" eb="2">
      <t>ハッコウ</t>
    </rPh>
    <rPh sb="6" eb="7">
      <t>ゲツ</t>
    </rPh>
    <rPh sb="7" eb="9">
      <t>イナイ</t>
    </rPh>
    <rPh sb="10" eb="11">
      <t>ウツ</t>
    </rPh>
    <phoneticPr fontId="119"/>
  </si>
  <si>
    <t>令和３年度
二酸化炭素排出抑制対策事業費等補助金
（集合住宅の省ＣＯ２化促進事業（高低中層ＺＥＨ－Ｍ））</t>
    <rPh sb="0" eb="2">
      <t>レイワ</t>
    </rPh>
    <rPh sb="3" eb="5">
      <t>ネンド</t>
    </rPh>
    <rPh sb="6" eb="9">
      <t>ニサンカ</t>
    </rPh>
    <rPh sb="9" eb="11">
      <t>タンソ</t>
    </rPh>
    <rPh sb="11" eb="13">
      <t>ハイシュツ</t>
    </rPh>
    <rPh sb="13" eb="15">
      <t>ヨクセイ</t>
    </rPh>
    <rPh sb="15" eb="17">
      <t>タイサク</t>
    </rPh>
    <rPh sb="17" eb="20">
      <t>ジギョウヒ</t>
    </rPh>
    <rPh sb="20" eb="21">
      <t>トウ</t>
    </rPh>
    <rPh sb="21" eb="24">
      <t>ホジョキン</t>
    </rPh>
    <rPh sb="26" eb="28">
      <t>シュウゴウ</t>
    </rPh>
    <rPh sb="28" eb="30">
      <t>ジュウタク</t>
    </rPh>
    <rPh sb="31" eb="32">
      <t>ショウ</t>
    </rPh>
    <rPh sb="35" eb="36">
      <t>カ</t>
    </rPh>
    <rPh sb="36" eb="38">
      <t>ソクシン</t>
    </rPh>
    <rPh sb="38" eb="40">
      <t>ジギョウ</t>
    </rPh>
    <rPh sb="41" eb="42">
      <t>コウ</t>
    </rPh>
    <rPh sb="42" eb="43">
      <t>テイ</t>
    </rPh>
    <rPh sb="43" eb="45">
      <t>チュウソウ</t>
    </rPh>
    <phoneticPr fontId="5"/>
  </si>
  <si>
    <t>役員名簿</t>
  </si>
  <si>
    <t>役員名簿については、氏名カナ（全角、姓と名の間を全角で１マス空け）、氏名漢字（全角、姓と名の間を全角で１マス空け）、生年月日（全角で大正はＴ、昭和はＳ、平成はＨ、数字は２桁全角）、会社名及び役職名を記載する。また、外国人については、氏名漢字欄は商業登記簿に記載のとおりに記入し、氏名カナ欄はカナ読みを記入すること。</t>
    <phoneticPr fontId="3"/>
  </si>
  <si>
    <t>（備考）用紙は日本産業規格Ａ４とし、縦位置とする。</t>
    <phoneticPr fontId="3"/>
  </si>
  <si>
    <t>令和３年度
二酸化炭素排出抑制対策事業費等補助金
（集合住宅の省ＣＯ２化促進事業（高低中層ＺＥＨ－Ｍ））
誓約書</t>
    <rPh sb="53" eb="56">
      <t>セイヤクショ</t>
    </rPh>
    <phoneticPr fontId="5"/>
  </si>
  <si>
    <t>必須</t>
    <phoneticPr fontId="3"/>
  </si>
  <si>
    <t>発行日から3か月以内のもの
交付申請時に未登記の場合は、土地所有者の確認ができる書類（購入契約書の写し等）を提出すること</t>
    <rPh sb="0" eb="2">
      <t>ハッコウ</t>
    </rPh>
    <rPh sb="2" eb="3">
      <t>ビ</t>
    </rPh>
    <rPh sb="7" eb="8">
      <t>ゲツ</t>
    </rPh>
    <rPh sb="8" eb="10">
      <t>イナイ</t>
    </rPh>
    <rPh sb="14" eb="16">
      <t>コウフ</t>
    </rPh>
    <rPh sb="16" eb="19">
      <t>シンセイジ</t>
    </rPh>
    <rPh sb="20" eb="23">
      <t>ミトウキ</t>
    </rPh>
    <rPh sb="24" eb="26">
      <t>バアイ</t>
    </rPh>
    <rPh sb="28" eb="30">
      <t>トチ</t>
    </rPh>
    <rPh sb="30" eb="33">
      <t>ショユウシャ</t>
    </rPh>
    <rPh sb="34" eb="36">
      <t>カクニン</t>
    </rPh>
    <rPh sb="40" eb="42">
      <t>ショルイ</t>
    </rPh>
    <rPh sb="43" eb="45">
      <t>コウニュウ</t>
    </rPh>
    <rPh sb="45" eb="47">
      <t>ケイヤク</t>
    </rPh>
    <rPh sb="47" eb="48">
      <t>ショ</t>
    </rPh>
    <rPh sb="49" eb="50">
      <t>ウツ</t>
    </rPh>
    <rPh sb="51" eb="52">
      <t>トウ</t>
    </rPh>
    <rPh sb="54" eb="56">
      <t>テイシュツ</t>
    </rPh>
    <phoneticPr fontId="3"/>
  </si>
  <si>
    <t>PCSのタイプ</t>
    <phoneticPr fontId="5"/>
  </si>
  <si>
    <t>PCSの定格出力</t>
    <rPh sb="4" eb="6">
      <t>テイカク</t>
    </rPh>
    <rPh sb="6" eb="8">
      <t>シュツリョク</t>
    </rPh>
    <phoneticPr fontId="5"/>
  </si>
  <si>
    <t>kW</t>
    <phoneticPr fontId="5"/>
  </si>
  <si>
    <t>申請可能な導入価格（設備費＋工事費）の上限額</t>
    <rPh sb="0" eb="2">
      <t>シンセイ</t>
    </rPh>
    <rPh sb="2" eb="4">
      <t>カノウ</t>
    </rPh>
    <rPh sb="5" eb="7">
      <t>ドウニュウ</t>
    </rPh>
    <rPh sb="7" eb="9">
      <t>カカク</t>
    </rPh>
    <rPh sb="10" eb="13">
      <t>セツビヒ</t>
    </rPh>
    <rPh sb="14" eb="17">
      <t>コウジヒ</t>
    </rPh>
    <rPh sb="19" eb="22">
      <t>ジョウゲンガク</t>
    </rPh>
    <phoneticPr fontId="5"/>
  </si>
  <si>
    <t>蓄電システム工事費※2</t>
    <rPh sb="0" eb="2">
      <t>チクデン</t>
    </rPh>
    <rPh sb="6" eb="9">
      <t>コウジヒ</t>
    </rPh>
    <phoneticPr fontId="5"/>
  </si>
  <si>
    <t>蓄電システム
設備費＋工事費</t>
    <rPh sb="0" eb="2">
      <t>チクデン</t>
    </rPh>
    <rPh sb="7" eb="10">
      <t>セツビヒ</t>
    </rPh>
    <rPh sb="11" eb="14">
      <t>コウジヒ</t>
    </rPh>
    <phoneticPr fontId="5"/>
  </si>
  <si>
    <t>初期実効容量(合計)</t>
    <rPh sb="0" eb="2">
      <t>ショキ</t>
    </rPh>
    <rPh sb="2" eb="4">
      <t>ジッコウ</t>
    </rPh>
    <rPh sb="4" eb="6">
      <t>ヨウリョウ</t>
    </rPh>
    <rPh sb="7" eb="9">
      <t>ゴウケイ</t>
    </rPh>
    <phoneticPr fontId="5"/>
  </si>
  <si>
    <t>①＝(Ⅰ)×(Ⅲ)×(Ⅳ)</t>
    <phoneticPr fontId="3"/>
  </si>
  <si>
    <t>②＝(Ⅱ)×(Ⅲ)</t>
    <phoneticPr fontId="3"/>
  </si>
  <si>
    <t>補助対象費用の１/３</t>
    <rPh sb="0" eb="2">
      <t>ホジョ</t>
    </rPh>
    <rPh sb="2" eb="4">
      <t>タイショウ</t>
    </rPh>
    <rPh sb="4" eb="6">
      <t>ヒヨウ</t>
    </rPh>
    <phoneticPr fontId="5"/>
  </si>
  <si>
    <t>③＝②の1/3
千円未満切捨 自動表示</t>
    <rPh sb="15" eb="17">
      <t>ジドウ</t>
    </rPh>
    <rPh sb="17" eb="19">
      <t>ヒョウジ</t>
    </rPh>
    <phoneticPr fontId="5"/>
  </si>
  <si>
    <t>蓄電システム導入補助金申請額</t>
  </si>
  <si>
    <t>④＝①,③のいずれか低い金額</t>
    <phoneticPr fontId="3"/>
  </si>
  <si>
    <t>⑤
千円未満切捨</t>
    <rPh sb="2" eb="4">
      <t>センエン</t>
    </rPh>
    <rPh sb="4" eb="6">
      <t>ミマン</t>
    </rPh>
    <rPh sb="6" eb="7">
      <t>キ</t>
    </rPh>
    <rPh sb="7" eb="8">
      <t>ス</t>
    </rPh>
    <phoneticPr fontId="3"/>
  </si>
  <si>
    <t>補助金合計申請額</t>
    <rPh sb="0" eb="2">
      <t>ホジョ</t>
    </rPh>
    <rPh sb="2" eb="3">
      <t>キン</t>
    </rPh>
    <rPh sb="3" eb="5">
      <t>ゴウケイ</t>
    </rPh>
    <rPh sb="5" eb="7">
      <t>シンセイ</t>
    </rPh>
    <rPh sb="7" eb="8">
      <t>ガク</t>
    </rPh>
    <phoneticPr fontId="5"/>
  </si>
  <si>
    <t>⑥＝④＋⑤</t>
    <phoneticPr fontId="5"/>
  </si>
  <si>
    <t>（７）ＣＯＯＬ ＣＨＯＩＣＥ賛同登録</t>
    <rPh sb="14" eb="16">
      <t>サンドウ</t>
    </rPh>
    <rPh sb="16" eb="18">
      <t>トウロク</t>
    </rPh>
    <phoneticPr fontId="5"/>
  </si>
  <si>
    <t>申請者2</t>
    <rPh sb="0" eb="3">
      <t>シンセイシャ</t>
    </rPh>
    <phoneticPr fontId="3"/>
  </si>
  <si>
    <t>政府が推進する国民活動「COOL CHOICE」の趣旨に賛同し、「COOL CHOICE賛同登録」を行いました。</t>
    <phoneticPr fontId="3"/>
  </si>
  <si>
    <t>１）補助事業名</t>
    <rPh sb="2" eb="6">
      <t>ホジョジギョウ</t>
    </rPh>
    <rPh sb="6" eb="7">
      <t>メイ</t>
    </rPh>
    <phoneticPr fontId="5"/>
  </si>
  <si>
    <t>２）設備情報</t>
    <rPh sb="2" eb="4">
      <t>セツビ</t>
    </rPh>
    <rPh sb="4" eb="6">
      <t>ジョウホウ</t>
    </rPh>
    <phoneticPr fontId="5"/>
  </si>
  <si>
    <t>３）補助金の算出</t>
    <rPh sb="4" eb="5">
      <t>キン</t>
    </rPh>
    <rPh sb="6" eb="8">
      <t>サンシュツ</t>
    </rPh>
    <phoneticPr fontId="5"/>
  </si>
  <si>
    <t>４）蓄電システムの設備費</t>
    <rPh sb="2" eb="4">
      <t>チクデン</t>
    </rPh>
    <rPh sb="9" eb="12">
      <t>セツビヒ</t>
    </rPh>
    <phoneticPr fontId="5"/>
  </si>
  <si>
    <t>５）①、③のいずれか低い金額</t>
    <phoneticPr fontId="5"/>
  </si>
  <si>
    <t>蓄電システム設備費※1
（補助対象費用）</t>
    <rPh sb="0" eb="2">
      <t>チクデン</t>
    </rPh>
    <rPh sb="6" eb="9">
      <t>セツビヒ</t>
    </rPh>
    <rPh sb="13" eb="15">
      <t>ホジョ</t>
    </rPh>
    <rPh sb="15" eb="17">
      <t>タイショウ</t>
    </rPh>
    <rPh sb="17" eb="19">
      <t>ヒヨウ</t>
    </rPh>
    <phoneticPr fontId="5"/>
  </si>
  <si>
    <t>補助事業名</t>
    <rPh sb="0" eb="5">
      <t>ホジョジギョウメイ</t>
    </rPh>
    <phoneticPr fontId="3"/>
  </si>
  <si>
    <t>補助金の算出額(1kWhあたり）</t>
    <rPh sb="0" eb="3">
      <t>ホジョキン</t>
    </rPh>
    <rPh sb="4" eb="6">
      <t>サンシュツ</t>
    </rPh>
    <rPh sb="6" eb="7">
      <t>ガク</t>
    </rPh>
    <phoneticPr fontId="5"/>
  </si>
  <si>
    <t>蓄電システムの合計金額
（補助対象費用）</t>
    <rPh sb="0" eb="2">
      <t>チクデン</t>
    </rPh>
    <rPh sb="7" eb="9">
      <t>ゴウケイ</t>
    </rPh>
    <rPh sb="9" eb="11">
      <t>キンガク</t>
    </rPh>
    <rPh sb="13" eb="15">
      <t>ホジョ</t>
    </rPh>
    <rPh sb="15" eb="17">
      <t>タイショウ</t>
    </rPh>
    <rPh sb="17" eb="19">
      <t>ヒヨウ</t>
    </rPh>
    <phoneticPr fontId="5"/>
  </si>
  <si>
    <t>蓄電システム導入補助金申請額※3</t>
    <phoneticPr fontId="3"/>
  </si>
  <si>
    <t>８）蓄電システム導入補助金合計申請額</t>
    <rPh sb="2" eb="4">
      <t>チクデン</t>
    </rPh>
    <rPh sb="8" eb="10">
      <t>ドウニュウ</t>
    </rPh>
    <rPh sb="10" eb="13">
      <t>ホジョキン</t>
    </rPh>
    <rPh sb="13" eb="15">
      <t>ゴウケイ</t>
    </rPh>
    <rPh sb="15" eb="17">
      <t>シンセイ</t>
    </rPh>
    <rPh sb="17" eb="18">
      <t>ガク</t>
    </rPh>
    <phoneticPr fontId="5"/>
  </si>
  <si>
    <t>４．外皮仕様調書　</t>
    <rPh sb="2" eb="4">
      <t>ガイヒ</t>
    </rPh>
    <rPh sb="4" eb="6">
      <t>シヨウ</t>
    </rPh>
    <rPh sb="6" eb="8">
      <t>チョウショ</t>
    </rPh>
    <phoneticPr fontId="39"/>
  </si>
  <si>
    <t>外気に接する床
（オーバーハング、ピロティ等）</t>
    <rPh sb="0" eb="2">
      <t>ガイキ</t>
    </rPh>
    <rPh sb="3" eb="4">
      <t>セッ</t>
    </rPh>
    <rPh sb="6" eb="7">
      <t>ユカ</t>
    </rPh>
    <rPh sb="21" eb="22">
      <t>トウ</t>
    </rPh>
    <phoneticPr fontId="39"/>
  </si>
  <si>
    <t>（主たる窓の）建具の仕様</t>
    <rPh sb="7" eb="9">
      <t>タテグ</t>
    </rPh>
    <rPh sb="10" eb="12">
      <t>シヨウ</t>
    </rPh>
    <phoneticPr fontId="5"/>
  </si>
  <si>
    <t>（主たる窓の）ガラスの仕様</t>
    <rPh sb="11" eb="13">
      <t>シヨウ</t>
    </rPh>
    <phoneticPr fontId="5"/>
  </si>
  <si>
    <t>広報実施開始月</t>
    <rPh sb="0" eb="4">
      <t>コウホウジッシ</t>
    </rPh>
    <rPh sb="4" eb="7">
      <t>カイシヅキ</t>
    </rPh>
    <phoneticPr fontId="3"/>
  </si>
  <si>
    <t>掲載媒体</t>
    <rPh sb="0" eb="4">
      <t>ケイサイバイタイ</t>
    </rPh>
    <phoneticPr fontId="3"/>
  </si>
  <si>
    <t>←共同申請の場合、</t>
    <rPh sb="1" eb="3">
      <t>キョウドウ</t>
    </rPh>
    <rPh sb="3" eb="5">
      <t>シンセイ</t>
    </rPh>
    <rPh sb="6" eb="8">
      <t>バアイ</t>
    </rPh>
    <phoneticPr fontId="3"/>
  </si>
  <si>
    <t>←共同申請の場合、左端の「＋」を出現させたうえで出力を行うこと</t>
    <rPh sb="1" eb="3">
      <t>キョウドウ</t>
    </rPh>
    <rPh sb="3" eb="5">
      <t>シンセイ</t>
    </rPh>
    <rPh sb="6" eb="8">
      <t>バアイ</t>
    </rPh>
    <phoneticPr fontId="3"/>
  </si>
  <si>
    <t>【片面印刷】で印刷すること（入力があるページのみ提出）</t>
    <rPh sb="1" eb="3">
      <t>カタメン</t>
    </rPh>
    <rPh sb="3" eb="5">
      <t>インサツ</t>
    </rPh>
    <rPh sb="7" eb="9">
      <t>インサツ</t>
    </rPh>
    <rPh sb="14" eb="16">
      <t>ニュウリョク</t>
    </rPh>
    <rPh sb="24" eb="26">
      <t>テイシュツ</t>
    </rPh>
    <phoneticPr fontId="5"/>
  </si>
  <si>
    <t>◆オレンジ色のセルに必要事項を入力すること。</t>
    <rPh sb="5" eb="6">
      <t>イロ</t>
    </rPh>
    <rPh sb="10" eb="12">
      <t>ヒツヨウ</t>
    </rPh>
    <rPh sb="12" eb="14">
      <t>ジコウ</t>
    </rPh>
    <rPh sb="15" eb="17">
      <t>ニュウリョク</t>
    </rPh>
    <phoneticPr fontId="5"/>
  </si>
  <si>
    <t>実施計画書</t>
    <rPh sb="0" eb="2">
      <t>ジッシ</t>
    </rPh>
    <rPh sb="2" eb="4">
      <t>ケイカク</t>
    </rPh>
    <phoneticPr fontId="5"/>
  </si>
  <si>
    <t>入力不要</t>
    <rPh sb="0" eb="4">
      <t>ニュウリョクフヨウ</t>
    </rPh>
    <phoneticPr fontId="3"/>
  </si>
  <si>
    <r>
      <t>事業主から購入者への引き渡し開始予定日を入力（分譲のみ入力）　</t>
    </r>
    <r>
      <rPr>
        <sz val="12"/>
        <color rgb="FFFF0000"/>
        <rFont val="Meiryo UI"/>
        <family val="3"/>
        <charset val="128"/>
      </rPr>
      <t>（事業完了から2か月以上空ける）</t>
    </r>
    <rPh sb="0" eb="3">
      <t>ジギョウヌシ</t>
    </rPh>
    <rPh sb="5" eb="8">
      <t>コウニュウシャ</t>
    </rPh>
    <rPh sb="10" eb="11">
      <t>ヒ</t>
    </rPh>
    <rPh sb="12" eb="13">
      <t>ワタ</t>
    </rPh>
    <rPh sb="14" eb="16">
      <t>カイシ</t>
    </rPh>
    <rPh sb="16" eb="19">
      <t>ヨテイビ</t>
    </rPh>
    <rPh sb="20" eb="22">
      <t>ニュウリョク</t>
    </rPh>
    <rPh sb="23" eb="25">
      <t>ブンジョウ</t>
    </rPh>
    <rPh sb="27" eb="29">
      <t>ニュウリョク</t>
    </rPh>
    <phoneticPr fontId="3"/>
  </si>
  <si>
    <t>申請者内における補助事業担当者情報を入力すること（※今後の審査に関する連絡や通知物は全て担当者に対して行う）</t>
    <rPh sb="0" eb="3">
      <t>シンセイシャ</t>
    </rPh>
    <rPh sb="3" eb="4">
      <t>ナイ</t>
    </rPh>
    <rPh sb="8" eb="10">
      <t>ホジョ</t>
    </rPh>
    <rPh sb="10" eb="12">
      <t>ジギョウ</t>
    </rPh>
    <rPh sb="12" eb="15">
      <t>タントウシャ</t>
    </rPh>
    <rPh sb="15" eb="17">
      <t>ジョウホウ</t>
    </rPh>
    <rPh sb="18" eb="20">
      <t>ニュウリョク</t>
    </rPh>
    <rPh sb="26" eb="28">
      <t>コンゴ</t>
    </rPh>
    <rPh sb="29" eb="31">
      <t>シンサ</t>
    </rPh>
    <rPh sb="32" eb="33">
      <t>カン</t>
    </rPh>
    <rPh sb="35" eb="37">
      <t>レンラク</t>
    </rPh>
    <rPh sb="38" eb="40">
      <t>ツウチ</t>
    </rPh>
    <rPh sb="40" eb="41">
      <t>ブツ</t>
    </rPh>
    <rPh sb="42" eb="43">
      <t>スベ</t>
    </rPh>
    <rPh sb="44" eb="47">
      <t>タントウシャ</t>
    </rPh>
    <rPh sb="48" eb="49">
      <t>タイ</t>
    </rPh>
    <rPh sb="51" eb="52">
      <t>オコナ</t>
    </rPh>
    <phoneticPr fontId="3"/>
  </si>
  <si>
    <t>申請実務
協力者情報</t>
    <rPh sb="0" eb="2">
      <t>シンセイ</t>
    </rPh>
    <rPh sb="2" eb="4">
      <t>ジツム</t>
    </rPh>
    <rPh sb="5" eb="8">
      <t>キョウリョクシャ</t>
    </rPh>
    <rPh sb="8" eb="10">
      <t>ジョウホウ</t>
    </rPh>
    <phoneticPr fontId="3"/>
  </si>
  <si>
    <t>A4サイズでカラー印刷したものを提出すること</t>
    <rPh sb="16" eb="18">
      <t>テイシュツ</t>
    </rPh>
    <phoneticPr fontId="3"/>
  </si>
  <si>
    <t>作成形式がExcelである資料をExcelのまま収録し（PDF不可）、
補助事業の名称と補助事業者名を明記していますか</t>
    <rPh sb="0" eb="2">
      <t>サクセイ</t>
    </rPh>
    <rPh sb="2" eb="4">
      <t>ケイシキ</t>
    </rPh>
    <rPh sb="13" eb="15">
      <t>シリョウ</t>
    </rPh>
    <rPh sb="24" eb="26">
      <t>シュウロク</t>
    </rPh>
    <rPh sb="31" eb="33">
      <t>フカ</t>
    </rPh>
    <rPh sb="36" eb="38">
      <t>ホジョ</t>
    </rPh>
    <rPh sb="38" eb="40">
      <t>ジギョウ</t>
    </rPh>
    <rPh sb="41" eb="43">
      <t>メイショウ</t>
    </rPh>
    <rPh sb="44" eb="46">
      <t>ホジョ</t>
    </rPh>
    <rPh sb="46" eb="48">
      <t>ジギョウ</t>
    </rPh>
    <rPh sb="48" eb="49">
      <t>シャ</t>
    </rPh>
    <rPh sb="49" eb="50">
      <t>メイ</t>
    </rPh>
    <rPh sb="51" eb="53">
      <t>メイキ</t>
    </rPh>
    <phoneticPr fontId="119"/>
  </si>
  <si>
    <t>記入した情報に誤りはありませんか</t>
    <phoneticPr fontId="3"/>
  </si>
  <si>
    <t>申請者1</t>
    <rPh sb="0" eb="3">
      <t>シンセイシャ</t>
    </rPh>
    <phoneticPr fontId="5"/>
  </si>
  <si>
    <t>申請者2</t>
    <rPh sb="0" eb="3">
      <t>シンセイシャ</t>
    </rPh>
    <phoneticPr fontId="5"/>
  </si>
  <si>
    <t>３．住戸一覧</t>
    <rPh sb="2" eb="4">
      <t>ジュウコ</t>
    </rPh>
    <rPh sb="4" eb="6">
      <t>イチラン</t>
    </rPh>
    <phoneticPr fontId="5"/>
  </si>
  <si>
    <t xml:space="preserve"> Ⅰ．補助対象蓄電システム</t>
    <rPh sb="3" eb="5">
      <t>ホジョ</t>
    </rPh>
    <rPh sb="5" eb="7">
      <t>タイショウ</t>
    </rPh>
    <rPh sb="7" eb="9">
      <t>チクデン</t>
    </rPh>
    <phoneticPr fontId="5"/>
  </si>
  <si>
    <t>Ⅱ．補助額上限</t>
    <rPh sb="2" eb="4">
      <t>ホジョ</t>
    </rPh>
    <rPh sb="4" eb="5">
      <t>ガク</t>
    </rPh>
    <rPh sb="5" eb="7">
      <t>ジョウゲン</t>
    </rPh>
    <phoneticPr fontId="5"/>
  </si>
  <si>
    <t>住戸番号（部屋番号）</t>
    <rPh sb="0" eb="4">
      <t>ジュウコバンゴウ</t>
    </rPh>
    <rPh sb="5" eb="9">
      <t>ヘヤバンゴウ</t>
    </rPh>
    <phoneticPr fontId="3"/>
  </si>
  <si>
    <t>※1　蓄電システム１台あたりの設備費（見積金額）を入力すること。</t>
    <rPh sb="3" eb="5">
      <t>チクデン</t>
    </rPh>
    <rPh sb="10" eb="11">
      <t>ダイ</t>
    </rPh>
    <rPh sb="15" eb="18">
      <t>セツビヒ</t>
    </rPh>
    <rPh sb="19" eb="21">
      <t>ミツ</t>
    </rPh>
    <rPh sb="21" eb="23">
      <t>キンガク</t>
    </rPh>
    <rPh sb="25" eb="27">
      <t>ニュウリョク</t>
    </rPh>
    <phoneticPr fontId="3"/>
  </si>
  <si>
    <t>※2　蓄電システム１台あたりの工事費（見積金額）を入力すること。</t>
    <rPh sb="3" eb="5">
      <t>チクデン</t>
    </rPh>
    <rPh sb="10" eb="11">
      <t>ダイ</t>
    </rPh>
    <rPh sb="15" eb="18">
      <t>コウジヒ</t>
    </rPh>
    <rPh sb="19" eb="21">
      <t>ミツ</t>
    </rPh>
    <rPh sb="21" eb="23">
      <t>キンガク</t>
    </rPh>
    <rPh sb="25" eb="27">
      <t>ニュウリョク</t>
    </rPh>
    <phoneticPr fontId="3"/>
  </si>
  <si>
    <t>※3　蓄電システムを複数種設置した際は、このシートをコピー、Ⅰ．１）～５）まで入力し、
　　　 自動表示された④蓄電システム導入補助金申請額を当欄に入力すること。</t>
    <rPh sb="3" eb="5">
      <t>チクデン</t>
    </rPh>
    <rPh sb="10" eb="12">
      <t>フクスウ</t>
    </rPh>
    <rPh sb="12" eb="13">
      <t>シュ</t>
    </rPh>
    <rPh sb="13" eb="15">
      <t>セッチ</t>
    </rPh>
    <rPh sb="17" eb="18">
      <t>サイ</t>
    </rPh>
    <rPh sb="39" eb="41">
      <t>ニュウリョク</t>
    </rPh>
    <rPh sb="48" eb="50">
      <t>ジドウ</t>
    </rPh>
    <rPh sb="50" eb="52">
      <t>ヒョウジ</t>
    </rPh>
    <rPh sb="56" eb="58">
      <t>チクデン</t>
    </rPh>
    <rPh sb="62" eb="64">
      <t>ドウニュウ</t>
    </rPh>
    <rPh sb="64" eb="67">
      <t>ホジョキン</t>
    </rPh>
    <rPh sb="67" eb="69">
      <t>シンセイ</t>
    </rPh>
    <rPh sb="69" eb="70">
      <t>ガク</t>
    </rPh>
    <rPh sb="71" eb="72">
      <t>トウ</t>
    </rPh>
    <rPh sb="72" eb="73">
      <t>ラン</t>
    </rPh>
    <rPh sb="74" eb="76">
      <t>ニュウリョク</t>
    </rPh>
    <phoneticPr fontId="3"/>
  </si>
  <si>
    <t>６）補助対象費用　算出業者名
　　（②の金額を算出した業者の社名、住所を入力すること）</t>
    <rPh sb="30" eb="32">
      <t>シャメイ</t>
    </rPh>
    <rPh sb="33" eb="35">
      <t>ジュウショ</t>
    </rPh>
    <rPh sb="36" eb="38">
      <t>ニュウリョク</t>
    </rPh>
    <phoneticPr fontId="39"/>
  </si>
  <si>
    <t>※完了実績報告書提出までに必ず取得すること</t>
    <phoneticPr fontId="3"/>
  </si>
  <si>
    <t>事業者から購入者への
引渡し開始予定日（分譲事業のみ入力）</t>
    <rPh sb="0" eb="3">
      <t>ジギョウシャ</t>
    </rPh>
    <rPh sb="5" eb="8">
      <t>コウニュウシャ</t>
    </rPh>
    <rPh sb="11" eb="13">
      <t>ヒキワタ</t>
    </rPh>
    <rPh sb="14" eb="16">
      <t>カイシ</t>
    </rPh>
    <rPh sb="16" eb="18">
      <t>ヨテイ</t>
    </rPh>
    <rPh sb="18" eb="19">
      <t>ビ</t>
    </rPh>
    <rPh sb="20" eb="22">
      <t>ブンジョウ</t>
    </rPh>
    <rPh sb="22" eb="24">
      <t>ジギョウ</t>
    </rPh>
    <rPh sb="26" eb="28">
      <t>ニュウリョク</t>
    </rPh>
    <phoneticPr fontId="5"/>
  </si>
  <si>
    <t>住棟全体のエネルギー使用状況を一元管理し、SＩＩに報告できる体制を有している。（住棟全体のエネルギー管理をサービサー等に一括委託する体制も可）</t>
    <rPh sb="0" eb="1">
      <t>ジュウ</t>
    </rPh>
    <rPh sb="1" eb="2">
      <t>トウ</t>
    </rPh>
    <rPh sb="2" eb="4">
      <t>ゼンタイ</t>
    </rPh>
    <rPh sb="10" eb="12">
      <t>シヨウ</t>
    </rPh>
    <rPh sb="12" eb="14">
      <t>ジョウキョウ</t>
    </rPh>
    <rPh sb="15" eb="17">
      <t>イチゲン</t>
    </rPh>
    <rPh sb="17" eb="19">
      <t>カンリ</t>
    </rPh>
    <rPh sb="25" eb="27">
      <t>ホウコク</t>
    </rPh>
    <rPh sb="30" eb="32">
      <t>タイセイ</t>
    </rPh>
    <rPh sb="33" eb="34">
      <t>ユウ</t>
    </rPh>
    <rPh sb="40" eb="41">
      <t>ジュウ</t>
    </rPh>
    <rPh sb="41" eb="42">
      <t>トウ</t>
    </rPh>
    <rPh sb="42" eb="44">
      <t>ゼンタイ</t>
    </rPh>
    <rPh sb="66" eb="68">
      <t>タイセイ</t>
    </rPh>
    <rPh sb="69" eb="70">
      <t>カ</t>
    </rPh>
    <phoneticPr fontId="3"/>
  </si>
  <si>
    <t>住棟内の一部住戸について、ＨＥＭＳによる１カ月毎のエネルギー計測データの提出が可能。</t>
    <rPh sb="0" eb="1">
      <t>ジュウ</t>
    </rPh>
    <rPh sb="1" eb="2">
      <t>トウ</t>
    </rPh>
    <rPh sb="2" eb="3">
      <t>ナイ</t>
    </rPh>
    <rPh sb="4" eb="6">
      <t>イチブ</t>
    </rPh>
    <rPh sb="6" eb="8">
      <t>ジュウコ</t>
    </rPh>
    <rPh sb="22" eb="23">
      <t>ゲツ</t>
    </rPh>
    <rPh sb="23" eb="24">
      <t>ゴト</t>
    </rPh>
    <rPh sb="30" eb="32">
      <t>ケイソク</t>
    </rPh>
    <rPh sb="36" eb="38">
      <t>テイシュツ</t>
    </rPh>
    <rPh sb="39" eb="41">
      <t>カノウ</t>
    </rPh>
    <phoneticPr fontId="3"/>
  </si>
  <si>
    <t>①交付
　申請書</t>
    <phoneticPr fontId="3"/>
  </si>
  <si>
    <t>V2H居住者の使用</t>
    <rPh sb="3" eb="6">
      <t>キョジュウシャ</t>
    </rPh>
    <rPh sb="7" eb="9">
      <t>シヨウ</t>
    </rPh>
    <phoneticPr fontId="3"/>
  </si>
  <si>
    <t>　※該当する申請者のみ入力するセルも白色の箇所があるので、該当する者は入力を忘れないこと（➏、❼など）</t>
    <rPh sb="2" eb="4">
      <t>ガイトウ</t>
    </rPh>
    <rPh sb="6" eb="8">
      <t>シンセイ</t>
    </rPh>
    <rPh sb="8" eb="9">
      <t>シャ</t>
    </rPh>
    <rPh sb="11" eb="13">
      <t>ニュウリョク</t>
    </rPh>
    <rPh sb="18" eb="20">
      <t>シロイロ</t>
    </rPh>
    <rPh sb="21" eb="23">
      <t>カショ</t>
    </rPh>
    <rPh sb="29" eb="31">
      <t>ガイトウ</t>
    </rPh>
    <rPh sb="33" eb="34">
      <t>モノ</t>
    </rPh>
    <rPh sb="35" eb="37">
      <t>ニュウリョク</t>
    </rPh>
    <rPh sb="38" eb="39">
      <t>ワス</t>
    </rPh>
    <phoneticPr fontId="5"/>
  </si>
  <si>
    <t>事業全体の完了予定時期</t>
    <rPh sb="0" eb="2">
      <t>ジギョウ</t>
    </rPh>
    <rPh sb="2" eb="4">
      <t>ゼンタイ</t>
    </rPh>
    <rPh sb="5" eb="7">
      <t>カンリョウ</t>
    </rPh>
    <rPh sb="7" eb="9">
      <t>ヨテイ</t>
    </rPh>
    <rPh sb="9" eb="11">
      <t>ジキ</t>
    </rPh>
    <phoneticPr fontId="5"/>
  </si>
  <si>
    <t>代表担当者</t>
    <rPh sb="0" eb="2">
      <t>ダイヒョウ</t>
    </rPh>
    <rPh sb="2" eb="5">
      <t>タントウシャ</t>
    </rPh>
    <phoneticPr fontId="5"/>
  </si>
  <si>
    <t>必須項目がすべて記載されていますか</t>
    <rPh sb="0" eb="4">
      <t>ヒッスコウモク</t>
    </rPh>
    <rPh sb="8" eb="10">
      <t>キサイ</t>
    </rPh>
    <phoneticPr fontId="3"/>
  </si>
  <si>
    <t>Ⅲ．災害時の電源確保</t>
    <rPh sb="2" eb="4">
      <t>サイガイ</t>
    </rPh>
    <rPh sb="4" eb="5">
      <t>ジ</t>
    </rPh>
    <rPh sb="6" eb="8">
      <t>デンゲン</t>
    </rPh>
    <rPh sb="8" eb="10">
      <t>カクホ</t>
    </rPh>
    <phoneticPr fontId="5"/>
  </si>
  <si>
    <t>災害時の電源確保に配慮した
蓄電システムの場合の加算※４</t>
    <rPh sb="0" eb="2">
      <t>サイガイ</t>
    </rPh>
    <rPh sb="2" eb="3">
      <t>ジ</t>
    </rPh>
    <rPh sb="4" eb="6">
      <t>デンゲン</t>
    </rPh>
    <rPh sb="6" eb="8">
      <t>カクホ</t>
    </rPh>
    <rPh sb="9" eb="11">
      <t>ハイリョ</t>
    </rPh>
    <rPh sb="14" eb="16">
      <t>チクデン</t>
    </rPh>
    <rPh sb="21" eb="23">
      <t>バアイ</t>
    </rPh>
    <rPh sb="24" eb="26">
      <t>カサン</t>
    </rPh>
    <phoneticPr fontId="5"/>
  </si>
  <si>
    <t>※４　該当する住戸の場合は40,000円を選択入力すること</t>
    <phoneticPr fontId="3"/>
  </si>
  <si>
    <t>⑧</t>
    <phoneticPr fontId="5"/>
  </si>
  <si>
    <t>＝⑥,⑦のいずれか低い金額+⑧</t>
    <phoneticPr fontId="3"/>
  </si>
  <si>
    <t>７）（複数種設置した場合のみ）別機種の蓄電システム補助金申請額　※該当しない場合は「0」と入力すること</t>
    <rPh sb="3" eb="5">
      <t>フクスウ</t>
    </rPh>
    <rPh sb="5" eb="6">
      <t>シュ</t>
    </rPh>
    <rPh sb="6" eb="8">
      <t>セッチ</t>
    </rPh>
    <rPh sb="10" eb="12">
      <t>バアイ</t>
    </rPh>
    <rPh sb="15" eb="16">
      <t>ベツ</t>
    </rPh>
    <rPh sb="16" eb="18">
      <t>キシュ</t>
    </rPh>
    <rPh sb="19" eb="21">
      <t>チクデン</t>
    </rPh>
    <rPh sb="25" eb="27">
      <t>ホジョ</t>
    </rPh>
    <rPh sb="27" eb="28">
      <t>キン</t>
    </rPh>
    <rPh sb="28" eb="31">
      <t>シンセイガク</t>
    </rPh>
    <phoneticPr fontId="3"/>
  </si>
  <si>
    <t/>
  </si>
  <si>
    <r>
      <t>該当するものにチェックをすること　</t>
    </r>
    <r>
      <rPr>
        <sz val="18"/>
        <rFont val="ＭＳ Ｐ明朝"/>
        <family val="1"/>
        <charset val="128"/>
      </rPr>
      <t>（複数回答可）</t>
    </r>
    <rPh sb="0" eb="2">
      <t>ガイトウ</t>
    </rPh>
    <rPh sb="18" eb="20">
      <t>フクスウ</t>
    </rPh>
    <rPh sb="20" eb="22">
      <t>カイトウ</t>
    </rPh>
    <rPh sb="22" eb="23">
      <t>カ</t>
    </rPh>
    <phoneticPr fontId="3"/>
  </si>
  <si>
    <r>
      <t>➐　普及促進に向けた広報計画の積極度　</t>
    </r>
    <r>
      <rPr>
        <sz val="20"/>
        <rFont val="ＭＳ Ｐ明朝"/>
        <family val="1"/>
        <charset val="128"/>
      </rPr>
      <t>※「その他」を選択した場合は「掲載媒体」に媒体を入力すること</t>
    </r>
    <rPh sb="2" eb="4">
      <t>フキュウ</t>
    </rPh>
    <rPh sb="4" eb="6">
      <t>ソクシン</t>
    </rPh>
    <rPh sb="7" eb="8">
      <t>ム</t>
    </rPh>
    <rPh sb="10" eb="12">
      <t>コウホウ</t>
    </rPh>
    <rPh sb="12" eb="14">
      <t>ケイカク</t>
    </rPh>
    <rPh sb="15" eb="17">
      <t>セッキョク</t>
    </rPh>
    <rPh sb="17" eb="18">
      <t>ド</t>
    </rPh>
    <rPh sb="34" eb="38">
      <t>ケイサイバイタイ</t>
    </rPh>
    <rPh sb="40" eb="42">
      <t>バイタイ</t>
    </rPh>
    <phoneticPr fontId="5"/>
  </si>
  <si>
    <t>代表担当者</t>
    <rPh sb="0" eb="2">
      <t>ダイヒョウ</t>
    </rPh>
    <rPh sb="2" eb="5">
      <t>タントウシャ</t>
    </rPh>
    <phoneticPr fontId="3"/>
  </si>
  <si>
    <t>住宅共用部等</t>
    <rPh sb="0" eb="2">
      <t>ジュウタク</t>
    </rPh>
    <rPh sb="2" eb="4">
      <t>キョウヨウ</t>
    </rPh>
    <rPh sb="5" eb="6">
      <t>トウ</t>
    </rPh>
    <phoneticPr fontId="5"/>
  </si>
  <si>
    <t>有り</t>
  </si>
  <si>
    <t>検針等を行いエネルギー使用状況報告が可能な計測体制を有している。</t>
    <rPh sb="0" eb="2">
      <t>ケンシン</t>
    </rPh>
    <rPh sb="4" eb="5">
      <t>オコナ</t>
    </rPh>
    <rPh sb="21" eb="23">
      <t>ケイソク</t>
    </rPh>
    <rPh sb="23" eb="25">
      <t>タイセイ</t>
    </rPh>
    <phoneticPr fontId="3"/>
  </si>
  <si>
    <t>←設備費と工事費の合計が目標価格以下でないと申請できません。</t>
    <rPh sb="1" eb="4">
      <t>セツビヒ</t>
    </rPh>
    <rPh sb="5" eb="8">
      <t>コウジヒ</t>
    </rPh>
    <rPh sb="9" eb="11">
      <t>ゴウケイ</t>
    </rPh>
    <rPh sb="12" eb="14">
      <t>モクヒョウ</t>
    </rPh>
    <rPh sb="14" eb="16">
      <t>カカク</t>
    </rPh>
    <rPh sb="16" eb="18">
      <t>イカ</t>
    </rPh>
    <rPh sb="22" eb="24">
      <t>シンセイ</t>
    </rPh>
    <phoneticPr fontId="3"/>
  </si>
  <si>
    <t>←令和3年度における、蓄電システムの目標価格を表示しています。</t>
    <rPh sb="1" eb="3">
      <t>レイワ</t>
    </rPh>
    <rPh sb="4" eb="6">
      <t>ネンド</t>
    </rPh>
    <rPh sb="11" eb="13">
      <t>チクデン</t>
    </rPh>
    <rPh sb="18" eb="20">
      <t>モクヒョウ</t>
    </rPh>
    <rPh sb="20" eb="22">
      <t>カカク</t>
    </rPh>
    <rPh sb="23" eb="25">
      <t>ヒョウジ</t>
    </rPh>
    <phoneticPr fontId="3"/>
  </si>
  <si>
    <t>←消費税を除いた設備のみの見積金額を入力すること。</t>
    <rPh sb="1" eb="4">
      <t>ショウヒゼイ</t>
    </rPh>
    <rPh sb="5" eb="6">
      <t>ノゾ</t>
    </rPh>
    <rPh sb="8" eb="10">
      <t>セツビ</t>
    </rPh>
    <rPh sb="13" eb="15">
      <t>ミツモリ</t>
    </rPh>
    <rPh sb="15" eb="17">
      <t>キンガク</t>
    </rPh>
    <rPh sb="18" eb="20">
      <t>ニュウリョク</t>
    </rPh>
    <phoneticPr fontId="3"/>
  </si>
  <si>
    <t>←消費税を除いた工事費の見積金額を入力すること。</t>
    <rPh sb="1" eb="4">
      <t>ショウヒゼイ</t>
    </rPh>
    <rPh sb="5" eb="6">
      <t>ノゾ</t>
    </rPh>
    <rPh sb="8" eb="11">
      <t>コウジヒ</t>
    </rPh>
    <rPh sb="12" eb="16">
      <t>ミツモリキンガク</t>
    </rPh>
    <rPh sb="17" eb="19">
      <t>ニュウリョク</t>
    </rPh>
    <phoneticPr fontId="3"/>
  </si>
  <si>
    <t>Ⅳ．合計</t>
    <rPh sb="2" eb="4">
      <t>ゴウケイ</t>
    </rPh>
    <phoneticPr fontId="5"/>
  </si>
  <si>
    <t>１０．工程表</t>
    <rPh sb="3" eb="6">
      <t>コウテイヒョウ</t>
    </rPh>
    <phoneticPr fontId="5"/>
  </si>
  <si>
    <t>９．補助金額算出表</t>
    <rPh sb="2" eb="4">
      <t>ホジョ</t>
    </rPh>
    <rPh sb="4" eb="6">
      <t>キンガク</t>
    </rPh>
    <rPh sb="6" eb="8">
      <t>サンシュツ</t>
    </rPh>
    <rPh sb="8" eb="9">
      <t>ヒョウ</t>
    </rPh>
    <phoneticPr fontId="5"/>
  </si>
  <si>
    <t>７．事業予定</t>
    <rPh sb="2" eb="4">
      <t>ヨテイ</t>
    </rPh>
    <phoneticPr fontId="5"/>
  </si>
  <si>
    <t>８．定期報告及び設備の保守に関する事項</t>
    <rPh sb="2" eb="4">
      <t>テイキ</t>
    </rPh>
    <rPh sb="4" eb="6">
      <t>ホウコク</t>
    </rPh>
    <rPh sb="6" eb="7">
      <t>オヨ</t>
    </rPh>
    <rPh sb="8" eb="10">
      <t>セツビ</t>
    </rPh>
    <rPh sb="11" eb="13">
      <t>ホシュ</t>
    </rPh>
    <rPh sb="14" eb="15">
      <t>カン</t>
    </rPh>
    <rPh sb="17" eb="19">
      <t>ジコウ</t>
    </rPh>
    <phoneticPr fontId="5"/>
  </si>
  <si>
    <t>６．エネルギー計測計画図</t>
    <rPh sb="11" eb="12">
      <t>ズ</t>
    </rPh>
    <phoneticPr fontId="5"/>
  </si>
  <si>
    <t>５．蓄電システム明細</t>
    <phoneticPr fontId="3"/>
  </si>
  <si>
    <t>（別添）
　設備タイプ別設備仕様書</t>
    <rPh sb="1" eb="3">
      <t>ベッテン</t>
    </rPh>
    <phoneticPr fontId="3"/>
  </si>
  <si>
    <t>（別添）設備タイプ別設備仕様書</t>
    <rPh sb="1" eb="3">
      <t>ベッテン</t>
    </rPh>
    <rPh sb="4" eb="6">
      <t>セツビ</t>
    </rPh>
    <rPh sb="9" eb="10">
      <t>ベツ</t>
    </rPh>
    <rPh sb="10" eb="12">
      <t>セツビ</t>
    </rPh>
    <rPh sb="12" eb="15">
      <t>シヨウショ</t>
    </rPh>
    <phoneticPr fontId="3"/>
  </si>
  <si>
    <t>６．エネルギー計測計画図</t>
    <rPh sb="7" eb="9">
      <t>ケイソク</t>
    </rPh>
    <rPh sb="9" eb="11">
      <t>ケイカク</t>
    </rPh>
    <rPh sb="11" eb="12">
      <t>ズ</t>
    </rPh>
    <phoneticPr fontId="3"/>
  </si>
  <si>
    <t>７．８．事業予定・定期報告及び設備の保守に関する事項</t>
    <phoneticPr fontId="3"/>
  </si>
  <si>
    <t>９．補助金額算出表</t>
    <phoneticPr fontId="3"/>
  </si>
  <si>
    <t>１０．工程表</t>
    <rPh sb="3" eb="6">
      <t>コウテイヒョウ</t>
    </rPh>
    <phoneticPr fontId="3"/>
  </si>
  <si>
    <t>６．エネルギー計測計画図</t>
    <rPh sb="7" eb="9">
      <t>ケイソク</t>
    </rPh>
    <rPh sb="9" eb="11">
      <t>ケイカク</t>
    </rPh>
    <rPh sb="11" eb="12">
      <t>ズ</t>
    </rPh>
    <phoneticPr fontId="118"/>
  </si>
  <si>
    <t>７．事業予定
８．定期報告及び設備の
　　保守に関する事項</t>
    <rPh sb="9" eb="11">
      <t>テイキ</t>
    </rPh>
    <rPh sb="11" eb="13">
      <t>ホウコク</t>
    </rPh>
    <rPh sb="13" eb="14">
      <t>オヨ</t>
    </rPh>
    <rPh sb="15" eb="17">
      <t>セツビ</t>
    </rPh>
    <rPh sb="21" eb="23">
      <t>ホシュ</t>
    </rPh>
    <rPh sb="24" eb="25">
      <t>カン</t>
    </rPh>
    <rPh sb="27" eb="29">
      <t>ジコウ</t>
    </rPh>
    <phoneticPr fontId="118"/>
  </si>
  <si>
    <t>９．補助金額算出表</t>
    <rPh sb="6" eb="8">
      <t>サンシュツ</t>
    </rPh>
    <rPh sb="8" eb="9">
      <t>ヒョウ</t>
    </rPh>
    <phoneticPr fontId="3"/>
  </si>
  <si>
    <t>設備タイプごとにシートを作成していますか
ファイリングの順番は正しいですか</t>
    <rPh sb="0" eb="2">
      <t>セツビ</t>
    </rPh>
    <rPh sb="12" eb="14">
      <t>サクセイ</t>
    </rPh>
    <rPh sb="28" eb="30">
      <t>ジュンバン</t>
    </rPh>
    <rPh sb="31" eb="32">
      <t>タダ</t>
    </rPh>
    <phoneticPr fontId="3"/>
  </si>
  <si>
    <t>共同申請の場合、代表担当者に「●」を入力し、それ以外に「－」を入力すること（単独申請の場合不要）
※今後の審査に関する連絡は全て代表担当者に行う</t>
    <phoneticPr fontId="3"/>
  </si>
  <si>
    <r>
      <rPr>
        <sz val="10"/>
        <color rgb="FFFF0000"/>
        <rFont val="Meiryo UI"/>
        <family val="3"/>
        <charset val="128"/>
      </rPr>
      <t>押印不要</t>
    </r>
    <r>
      <rPr>
        <sz val="10"/>
        <color rgb="FF000000"/>
        <rFont val="Meiryo UI"/>
        <family val="3"/>
        <charset val="128"/>
      </rPr>
      <t xml:space="preserve">
共同申請の場合は全申請者分を記載</t>
    </r>
    <rPh sb="0" eb="2">
      <t>オウイン</t>
    </rPh>
    <rPh sb="2" eb="4">
      <t>フヨウ</t>
    </rPh>
    <rPh sb="5" eb="7">
      <t>キョウドウ</t>
    </rPh>
    <rPh sb="7" eb="9">
      <t>シンセイ</t>
    </rPh>
    <rPh sb="10" eb="12">
      <t>バアイ</t>
    </rPh>
    <rPh sb="13" eb="14">
      <t>ゼン</t>
    </rPh>
    <rPh sb="14" eb="17">
      <t>シンセイシャ</t>
    </rPh>
    <rPh sb="17" eb="18">
      <t>ブン</t>
    </rPh>
    <rPh sb="19" eb="21">
      <t>キサイ</t>
    </rPh>
    <phoneticPr fontId="3"/>
  </si>
  <si>
    <t>設備タイプごとに作成すること
指定された別ファイルで作成すること</t>
    <rPh sb="0" eb="2">
      <t>セツビ</t>
    </rPh>
    <rPh sb="8" eb="10">
      <t>サクセイ</t>
    </rPh>
    <rPh sb="15" eb="17">
      <t>シテイ</t>
    </rPh>
    <rPh sb="20" eb="21">
      <t>ベツ</t>
    </rPh>
    <rPh sb="26" eb="28">
      <t>サクセイ</t>
    </rPh>
    <phoneticPr fontId="3"/>
  </si>
  <si>
    <t>交付申請書様式（EXCELファイル形式のみ）をCD-ROMに保存し提出する</t>
    <rPh sb="0" eb="2">
      <t>コウフ</t>
    </rPh>
    <rPh sb="2" eb="5">
      <t>シンセイショ</t>
    </rPh>
    <rPh sb="5" eb="7">
      <t>ヨウシキ</t>
    </rPh>
    <rPh sb="17" eb="19">
      <t>ケイシキ</t>
    </rPh>
    <rPh sb="30" eb="32">
      <t>ホゾン</t>
    </rPh>
    <rPh sb="33" eb="35">
      <t>テイシュツ</t>
    </rPh>
    <phoneticPr fontId="3"/>
  </si>
  <si>
    <t>９．「補助金額算出表」の１年目の金額と整合がとれていますか</t>
    <rPh sb="3" eb="5">
      <t>ホジョ</t>
    </rPh>
    <rPh sb="5" eb="7">
      <t>キンガク</t>
    </rPh>
    <rPh sb="7" eb="9">
      <t>サンシュツ</t>
    </rPh>
    <rPh sb="9" eb="10">
      <t>ヒョウ</t>
    </rPh>
    <rPh sb="13" eb="15">
      <t>ネンメ</t>
    </rPh>
    <rPh sb="16" eb="18">
      <t>キンガク</t>
    </rPh>
    <rPh sb="19" eb="21">
      <t>セイゴウ</t>
    </rPh>
    <phoneticPr fontId="3"/>
  </si>
  <si>
    <t>【片面印刷】で印刷すること。</t>
    <rPh sb="1" eb="3">
      <t>カタメン</t>
    </rPh>
    <rPh sb="3" eb="5">
      <t>インサツ</t>
    </rPh>
    <rPh sb="7" eb="9">
      <t>インサツ</t>
    </rPh>
    <phoneticPr fontId="5"/>
  </si>
  <si>
    <t>補助対象建築物の外皮仕様について入力すること。</t>
    <rPh sb="0" eb="4">
      <t>ホジョタイショウ</t>
    </rPh>
    <rPh sb="4" eb="7">
      <t>ケンチクブツ</t>
    </rPh>
    <rPh sb="8" eb="12">
      <t>ガイヒシヨウ</t>
    </rPh>
    <rPh sb="16" eb="18">
      <t>ニュウリョク</t>
    </rPh>
    <phoneticPr fontId="3"/>
  </si>
  <si>
    <t>←補助金額の上限は公募要領P13にあるとおり、3億円/年 とする</t>
    <rPh sb="1" eb="5">
      <t>ホジョキンガク</t>
    </rPh>
    <rPh sb="6" eb="8">
      <t>ジョウゲン</t>
    </rPh>
    <rPh sb="9" eb="13">
      <t>コウボヨウリョウ</t>
    </rPh>
    <rPh sb="24" eb="26">
      <t>オクエン</t>
    </rPh>
    <rPh sb="27" eb="28">
      <t>ネン</t>
    </rPh>
    <phoneticPr fontId="3"/>
  </si>
  <si>
    <t>補助事業の名称</t>
    <rPh sb="0" eb="4">
      <t>ホジョジギョウ</t>
    </rPh>
    <rPh sb="5" eb="7">
      <t>メイショウ</t>
    </rPh>
    <phoneticPr fontId="3"/>
  </si>
  <si>
    <t>①断熱工法</t>
    <rPh sb="1" eb="3">
      <t>ダンネツ</t>
    </rPh>
    <rPh sb="3" eb="5">
      <t>コウホウ</t>
    </rPh>
    <phoneticPr fontId="3"/>
  </si>
  <si>
    <t>屋根断熱</t>
    <rPh sb="0" eb="4">
      <t>ヤネダンネツ</t>
    </rPh>
    <phoneticPr fontId="3"/>
  </si>
  <si>
    <t>充填断熱</t>
    <phoneticPr fontId="3"/>
  </si>
  <si>
    <t>床断熱</t>
    <phoneticPr fontId="3"/>
  </si>
  <si>
    <t>天井断熱</t>
    <phoneticPr fontId="3"/>
  </si>
  <si>
    <t>外張断熱</t>
    <phoneticPr fontId="3"/>
  </si>
  <si>
    <t>基礎断熱</t>
    <phoneticPr fontId="3"/>
  </si>
  <si>
    <t>屋根・天井併用断熱</t>
    <phoneticPr fontId="3"/>
  </si>
  <si>
    <t>充填・外張併用断熱</t>
    <phoneticPr fontId="3"/>
  </si>
  <si>
    <t>その他</t>
    <phoneticPr fontId="3"/>
  </si>
  <si>
    <t>屋根廻り</t>
    <phoneticPr fontId="3"/>
  </si>
  <si>
    <t>外壁廻り</t>
    <phoneticPr fontId="3"/>
  </si>
  <si>
    <t>床廻り</t>
    <phoneticPr fontId="3"/>
  </si>
  <si>
    <t>②導入する断熱材の仕様情報</t>
    <rPh sb="1" eb="3">
      <t>ドウニュウ</t>
    </rPh>
    <rPh sb="5" eb="8">
      <t>ダンネツザイ</t>
    </rPh>
    <rPh sb="9" eb="11">
      <t>シヨウ</t>
    </rPh>
    <rPh sb="11" eb="13">
      <t>ジョウホウ</t>
    </rPh>
    <phoneticPr fontId="5"/>
  </si>
  <si>
    <t>③導入する開口部の仕様情報</t>
    <rPh sb="1" eb="3">
      <t>ドウニュウ</t>
    </rPh>
    <rPh sb="5" eb="8">
      <t>カイコウブ</t>
    </rPh>
    <rPh sb="9" eb="11">
      <t>シヨウ</t>
    </rPh>
    <rPh sb="11" eb="13">
      <t>ジョウホウ</t>
    </rPh>
    <phoneticPr fontId="5"/>
  </si>
  <si>
    <t>④財務資料</t>
    <rPh sb="1" eb="5">
      <t>ザイムシリョウ</t>
    </rPh>
    <phoneticPr fontId="118"/>
  </si>
  <si>
    <t>直近3年分が添付されていますか</t>
    <rPh sb="0" eb="2">
      <t>チョッキン</t>
    </rPh>
    <rPh sb="3" eb="5">
      <t>ネンブン</t>
    </rPh>
    <rPh sb="6" eb="8">
      <t>テンプ</t>
    </rPh>
    <phoneticPr fontId="119"/>
  </si>
  <si>
    <t>（４）申請実務協力者（公募要領P３２（３）に該当する場合）</t>
    <rPh sb="11" eb="15">
      <t>コウボヨウリョウ</t>
    </rPh>
    <rPh sb="22" eb="24">
      <t>ガイトウ</t>
    </rPh>
    <phoneticPr fontId="5"/>
  </si>
  <si>
    <t>補助金交付申請額</t>
    <rPh sb="0" eb="3">
      <t>ホジョキン</t>
    </rPh>
    <rPh sb="3" eb="5">
      <t>コウフ</t>
    </rPh>
    <rPh sb="5" eb="7">
      <t>シンセイ</t>
    </rPh>
    <rPh sb="7" eb="8">
      <t>ガク</t>
    </rPh>
    <phoneticPr fontId="5"/>
  </si>
  <si>
    <t>法人申請のみ提出すること
共同申請の場合は全申請者分を提出</t>
    <rPh sb="0" eb="2">
      <t>ホウジン</t>
    </rPh>
    <rPh sb="2" eb="4">
      <t>シンセイ</t>
    </rPh>
    <rPh sb="6" eb="8">
      <t>テイシュツ</t>
    </rPh>
    <rPh sb="13" eb="15">
      <t>キョウドウ</t>
    </rPh>
    <rPh sb="15" eb="17">
      <t>シンセイ</t>
    </rPh>
    <rPh sb="18" eb="20">
      <t>バアイ</t>
    </rPh>
    <rPh sb="21" eb="22">
      <t>ゼン</t>
    </rPh>
    <rPh sb="22" eb="25">
      <t>シンセイシャ</t>
    </rPh>
    <rPh sb="25" eb="26">
      <t>ブン</t>
    </rPh>
    <rPh sb="27" eb="29">
      <t>テイシュツ</t>
    </rPh>
    <phoneticPr fontId="3"/>
  </si>
  <si>
    <t>　　　その他一般社団法人環境共創イニシアチブが指示する書面</t>
    <phoneticPr fontId="3"/>
  </si>
  <si>
    <t>BELS評価証の取得に係る
補助金額（円）　（ａ）</t>
    <rPh sb="19" eb="20">
      <t>エン</t>
    </rPh>
    <phoneticPr fontId="3"/>
  </si>
  <si>
    <t>強化外皮に係る
補助金額（円） 　（ｂ）</t>
    <rPh sb="13" eb="14">
      <t>エン</t>
    </rPh>
    <phoneticPr fontId="3"/>
  </si>
  <si>
    <t>◆オレンジ色のセルに必要事項を入力すること（基本、自動反映箇所のセルは白色）</t>
    <rPh sb="5" eb="6">
      <t>イロ</t>
    </rPh>
    <rPh sb="10" eb="12">
      <t>ヒツヨウ</t>
    </rPh>
    <rPh sb="12" eb="14">
      <t>ジコウ</t>
    </rPh>
    <rPh sb="15" eb="17">
      <t>ニュウリョク</t>
    </rPh>
    <rPh sb="22" eb="24">
      <t>キホン</t>
    </rPh>
    <rPh sb="35" eb="37">
      <t>ハクショク</t>
    </rPh>
    <phoneticPr fontId="5"/>
  </si>
  <si>
    <t>←入力する単位に注意すること</t>
    <rPh sb="1" eb="3">
      <t>ニュウリョク</t>
    </rPh>
    <rPh sb="5" eb="7">
      <t>タンイ</t>
    </rPh>
    <rPh sb="8" eb="10">
      <t>チュウイ</t>
    </rPh>
    <phoneticPr fontId="3"/>
  </si>
  <si>
    <t>←「COOL CHOICE」の趣旨に賛同したのち、チェックすること</t>
    <phoneticPr fontId="3"/>
  </si>
  <si>
    <t>←該当する項目を「■」で選択すること</t>
    <phoneticPr fontId="3"/>
  </si>
  <si>
    <t>←補助対象集合住宅に導入する断熱材について入力すること</t>
    <phoneticPr fontId="3"/>
  </si>
  <si>
    <t>◆オレンジ色のセルに必要事項を入力すること。（自動反映箇所のセルは白色）※本シートの役員名簿は直接入力　</t>
    <rPh sb="5" eb="6">
      <t>イロ</t>
    </rPh>
    <rPh sb="10" eb="12">
      <t>ヒツヨウ</t>
    </rPh>
    <rPh sb="12" eb="14">
      <t>ジコウ</t>
    </rPh>
    <rPh sb="15" eb="17">
      <t>ニュウリョク</t>
    </rPh>
    <phoneticPr fontId="5"/>
  </si>
  <si>
    <t>◆本シートの最下部に直接入力箇所がある為注意すること</t>
    <rPh sb="1" eb="2">
      <t>ホン</t>
    </rPh>
    <rPh sb="6" eb="9">
      <t>サイカブ</t>
    </rPh>
    <rPh sb="10" eb="12">
      <t>チョクセツ</t>
    </rPh>
    <rPh sb="12" eb="16">
      <t>ニュウリョクカショ</t>
    </rPh>
    <rPh sb="19" eb="20">
      <t>タメ</t>
    </rPh>
    <rPh sb="20" eb="22">
      <t>チュウイ</t>
    </rPh>
    <phoneticPr fontId="5"/>
  </si>
  <si>
    <t>←住宅外用途部分がある場合は該当セルへの入力を忘れないこと</t>
    <rPh sb="1" eb="3">
      <t>ジュウタク</t>
    </rPh>
    <rPh sb="3" eb="4">
      <t>ガイ</t>
    </rPh>
    <rPh sb="4" eb="6">
      <t>ヨウト</t>
    </rPh>
    <rPh sb="6" eb="8">
      <t>ブブン</t>
    </rPh>
    <rPh sb="11" eb="13">
      <t>バアイ</t>
    </rPh>
    <rPh sb="14" eb="16">
      <t>ガイトウ</t>
    </rPh>
    <rPh sb="20" eb="22">
      <t>ニュウリョク</t>
    </rPh>
    <rPh sb="23" eb="24">
      <t>ワス</t>
    </rPh>
    <phoneticPr fontId="3"/>
  </si>
  <si>
    <t>←全体床面積には確認申請と同一の面積を記載すること</t>
    <rPh sb="1" eb="3">
      <t>ゼンタイ</t>
    </rPh>
    <rPh sb="3" eb="6">
      <t>ユカメンセキ</t>
    </rPh>
    <rPh sb="8" eb="10">
      <t>カクニン</t>
    </rPh>
    <rPh sb="10" eb="12">
      <t>シンセイ</t>
    </rPh>
    <rPh sb="13" eb="15">
      <t>ドウイツ</t>
    </rPh>
    <rPh sb="16" eb="18">
      <t>メンセキ</t>
    </rPh>
    <rPh sb="19" eb="21">
      <t>キサイ</t>
    </rPh>
    <phoneticPr fontId="3"/>
  </si>
  <si>
    <t xml:space="preserve">
・設備工事ごとに編集しカラー印刷
（例）空調設備・機器表・設備設置図
・平面図に部屋番号及び住戸タイプを記入すること
・補助対象設備を平面図に明示すること
・「建物立面図」には太陽光搭載屋根面に太陽光パネルの容量を明記する、もしくはパネル割付図を提出すること</t>
    <rPh sb="61" eb="63">
      <t>ホジョ</t>
    </rPh>
    <rPh sb="63" eb="65">
      <t>タイショウ</t>
    </rPh>
    <rPh sb="65" eb="67">
      <t>セツビ</t>
    </rPh>
    <rPh sb="68" eb="71">
      <t>ヘイメンズ</t>
    </rPh>
    <rPh sb="72" eb="74">
      <t>メイジ</t>
    </rPh>
    <rPh sb="81" eb="83">
      <t>タテモノ</t>
    </rPh>
    <rPh sb="83" eb="86">
      <t>リツメンズ</t>
    </rPh>
    <phoneticPr fontId="3"/>
  </si>
  <si>
    <t>◆公募要領Ｐ４９の記入例を確認すること</t>
    <rPh sb="1" eb="5">
      <t>コウボヨウリョウ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</si>
</sst>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
    <numFmt numFmtId="177" formatCode="#.###"/>
    <numFmt numFmtId="178" formatCode="[DBNum3]0"/>
    <numFmt numFmtId="179" formatCode="0_ "/>
    <numFmt numFmtId="180" formatCode="0_);[Red]\(0\)"/>
    <numFmt numFmtId="181" formatCode="#,##0_ "/>
    <numFmt numFmtId="182" formatCode="yyyy/mm/dd"/>
    <numFmt numFmtId="183" formatCode="hh&quot;時&quot;mm&quot;分&quot;"/>
    <numFmt numFmtId="184" formatCode="[DBNum3]00"/>
    <numFmt numFmtId="185" formatCode="#,##0_ ;[Red]\-#,##0\ "/>
    <numFmt numFmtId="186" formatCode="#,##0.0;[Red]\-#,##0.0"/>
    <numFmt numFmtId="187" formatCode="0.00_ "/>
    <numFmt numFmtId="188" formatCode="#,##0_);[Red]\(#,##0\)"/>
    <numFmt numFmtId="189" formatCode="#,##0.00_ "/>
  </numFmts>
  <fonts count="166">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6"/>
      <name val="ＭＳ Ｐゴシック"/>
      <family val="3"/>
      <charset val="128"/>
    </font>
    <font>
      <b/>
      <sz val="13"/>
      <name val="ＭＳ Ｐゴシック"/>
      <family val="3"/>
      <charset val="128"/>
    </font>
    <font>
      <sz val="10.5"/>
      <name val="ＭＳ Ｐ明朝"/>
      <family val="1"/>
      <charset val="128"/>
    </font>
    <font>
      <sz val="10"/>
      <name val="ＭＳ Ｐ明朝"/>
      <family val="1"/>
      <charset val="128"/>
    </font>
    <font>
      <sz val="9.5"/>
      <name val="ＭＳ Ｐ明朝"/>
      <family val="1"/>
      <charset val="128"/>
    </font>
    <font>
      <sz val="9"/>
      <name val="ＭＳ Ｐ明朝"/>
      <family val="1"/>
      <charset val="128"/>
    </font>
    <font>
      <u/>
      <sz val="11"/>
      <color indexed="12"/>
      <name val="ＭＳ Ｐゴシック"/>
      <family val="3"/>
      <charset val="128"/>
    </font>
    <font>
      <sz val="11"/>
      <color indexed="8"/>
      <name val="ＭＳ Ｐゴシック"/>
      <family val="3"/>
      <charset val="128"/>
    </font>
    <font>
      <b/>
      <sz val="28"/>
      <name val="ＭＳ Ｐ明朝"/>
      <family val="1"/>
      <charset val="128"/>
    </font>
    <font>
      <sz val="12"/>
      <name val="ＭＳ Ｐ明朝"/>
      <family val="1"/>
      <charset val="128"/>
    </font>
    <font>
      <u/>
      <sz val="10"/>
      <name val="ＭＳ Ｐ明朝"/>
      <family val="1"/>
      <charset val="128"/>
    </font>
    <font>
      <b/>
      <sz val="11"/>
      <name val="ＭＳ Ｐ明朝"/>
      <family val="1"/>
      <charset val="128"/>
    </font>
    <font>
      <sz val="11"/>
      <color theme="1"/>
      <name val="游ゴシック"/>
      <family val="3"/>
      <charset val="128"/>
      <scheme val="minor"/>
    </font>
    <font>
      <sz val="14"/>
      <name val="ＭＳ Ｐ明朝"/>
      <family val="1"/>
      <charset val="128"/>
    </font>
    <font>
      <sz val="18"/>
      <name val="ＭＳ Ｐ明朝"/>
      <family val="1"/>
      <charset val="128"/>
    </font>
    <font>
      <sz val="13"/>
      <name val="ＭＳ Ｐ明朝"/>
      <family val="1"/>
      <charset val="128"/>
    </font>
    <font>
      <sz val="11"/>
      <color theme="1"/>
      <name val="ＭＳ Ｐ明朝"/>
      <family val="1"/>
      <charset val="128"/>
    </font>
    <font>
      <b/>
      <sz val="12"/>
      <color rgb="FFFFFF00"/>
      <name val="ＭＳ Ｐゴシック"/>
      <family val="3"/>
      <charset val="128"/>
    </font>
    <font>
      <sz val="11"/>
      <name val="HGSｺﾞｼｯｸM"/>
      <family val="3"/>
      <charset val="128"/>
    </font>
    <font>
      <sz val="10"/>
      <color theme="1"/>
      <name val="ＭＳ Ｐ明朝"/>
      <family val="1"/>
      <charset val="128"/>
    </font>
    <font>
      <b/>
      <sz val="14"/>
      <color rgb="FFFFFF00"/>
      <name val="ＭＳ Ｐゴシック"/>
      <family val="3"/>
      <charset val="128"/>
    </font>
    <font>
      <sz val="9"/>
      <name val="ＭＳ Ｐゴシック"/>
      <family val="3"/>
      <charset val="128"/>
    </font>
    <font>
      <sz val="10"/>
      <color rgb="FF000000"/>
      <name val="Meiryo UI"/>
      <family val="3"/>
      <charset val="128"/>
    </font>
    <font>
      <sz val="10"/>
      <color rgb="FFFF0000"/>
      <name val="Meiryo UI"/>
      <family val="3"/>
      <charset val="128"/>
    </font>
    <font>
      <sz val="10"/>
      <name val="Meiryo UI"/>
      <family val="3"/>
      <charset val="128"/>
    </font>
    <font>
      <sz val="12"/>
      <color theme="1"/>
      <name val="ＭＳ 明朝"/>
      <family val="1"/>
      <charset val="128"/>
    </font>
    <font>
      <sz val="11"/>
      <color theme="1"/>
      <name val="ＭＳ 明朝"/>
      <family val="1"/>
      <charset val="128"/>
    </font>
    <font>
      <sz val="10"/>
      <name val="ＭＳ 明朝"/>
      <family val="1"/>
      <charset val="128"/>
    </font>
    <font>
      <sz val="10"/>
      <color theme="1"/>
      <name val="ＭＳ 明朝"/>
      <family val="1"/>
      <charset val="128"/>
    </font>
    <font>
      <sz val="14"/>
      <name val="ＭＳ 明朝"/>
      <family val="1"/>
      <charset val="128"/>
    </font>
    <font>
      <b/>
      <sz val="14"/>
      <name val="ＭＳ Ｐ明朝"/>
      <family val="1"/>
      <charset val="128"/>
    </font>
    <font>
      <sz val="12"/>
      <color theme="1"/>
      <name val="ＭＳ Ｐ明朝"/>
      <family val="1"/>
      <charset val="128"/>
    </font>
    <font>
      <sz val="12"/>
      <name val="ＭＳ 明朝"/>
      <family val="1"/>
      <charset val="128"/>
    </font>
    <font>
      <sz val="16"/>
      <name val="ＭＳ 明朝"/>
      <family val="1"/>
      <charset val="128"/>
    </font>
    <font>
      <sz val="6"/>
      <name val="游ゴシック"/>
      <family val="3"/>
      <charset val="128"/>
      <scheme val="minor"/>
    </font>
    <font>
      <u/>
      <sz val="12"/>
      <color theme="1"/>
      <name val="ＭＳ 明朝"/>
      <family val="1"/>
      <charset val="128"/>
    </font>
    <font>
      <sz val="10"/>
      <color indexed="8"/>
      <name val="ＭＳ 明朝"/>
      <family val="1"/>
      <charset val="128"/>
    </font>
    <font>
      <sz val="13"/>
      <name val="ＭＳ 明朝"/>
      <family val="1"/>
      <charset val="128"/>
    </font>
    <font>
      <sz val="15"/>
      <name val="ＭＳ 明朝"/>
      <family val="1"/>
      <charset val="128"/>
    </font>
    <font>
      <sz val="17"/>
      <name val="ＭＳ 明朝"/>
      <family val="1"/>
      <charset val="128"/>
    </font>
    <font>
      <sz val="10"/>
      <color theme="1"/>
      <name val="HG丸ｺﾞｼｯｸM-PRO"/>
      <family val="3"/>
      <charset val="128"/>
    </font>
    <font>
      <sz val="12"/>
      <color theme="1"/>
      <name val="ＭＳ ゴシック"/>
      <family val="3"/>
      <charset val="128"/>
    </font>
    <font>
      <sz val="17"/>
      <color theme="1"/>
      <name val="ＭＳ Ｐ明朝"/>
      <family val="1"/>
      <charset val="128"/>
    </font>
    <font>
      <b/>
      <sz val="12"/>
      <name val="ＭＳ Ｐ明朝"/>
      <family val="1"/>
      <charset val="128"/>
    </font>
    <font>
      <sz val="11"/>
      <name val="ＭＳ 明朝"/>
      <family val="1"/>
      <charset val="128"/>
    </font>
    <font>
      <b/>
      <sz val="27"/>
      <name val="ＭＳ Ｐ明朝"/>
      <family val="1"/>
      <charset val="128"/>
    </font>
    <font>
      <sz val="20"/>
      <name val="ＭＳ Ｐ明朝"/>
      <family val="1"/>
      <charset val="128"/>
    </font>
    <font>
      <sz val="10"/>
      <color theme="1" tint="0.14999847407452621"/>
      <name val="Meiryo UI"/>
      <family val="3"/>
      <charset val="128"/>
    </font>
    <font>
      <b/>
      <sz val="16"/>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1"/>
      <color theme="1"/>
      <name val="Yu Gothic UI"/>
      <family val="3"/>
      <charset val="128"/>
    </font>
    <font>
      <b/>
      <sz val="16"/>
      <color rgb="FFFF0000"/>
      <name val="Meiryo UI"/>
      <family val="3"/>
      <charset val="128"/>
    </font>
    <font>
      <b/>
      <sz val="14"/>
      <color rgb="FFFF0000"/>
      <name val="Meiryo UI"/>
      <family val="3"/>
      <charset val="128"/>
    </font>
    <font>
      <b/>
      <sz val="11"/>
      <color theme="1" tint="0.14999847407452621"/>
      <name val="Meiryo UI"/>
      <family val="3"/>
      <charset val="128"/>
    </font>
    <font>
      <b/>
      <sz val="11"/>
      <color theme="9" tint="0.59999389629810485"/>
      <name val="Meiryo UI"/>
      <family val="3"/>
      <charset val="128"/>
    </font>
    <font>
      <b/>
      <sz val="11"/>
      <color rgb="FFFF0000"/>
      <name val="Meiryo UI"/>
      <family val="3"/>
      <charset val="128"/>
    </font>
    <font>
      <sz val="12"/>
      <color theme="1" tint="0.14999847407452621"/>
      <name val="Meiryo UI"/>
      <family val="3"/>
      <charset val="128"/>
    </font>
    <font>
      <b/>
      <sz val="12"/>
      <color theme="0"/>
      <name val="Meiryo UI"/>
      <family val="3"/>
      <charset val="128"/>
    </font>
    <font>
      <sz val="12"/>
      <name val="Meiryo UI"/>
      <family val="3"/>
      <charset val="128"/>
    </font>
    <font>
      <sz val="10.5"/>
      <color theme="1" tint="0.14999847407452621"/>
      <name val="Meiryo UI"/>
      <family val="3"/>
      <charset val="128"/>
    </font>
    <font>
      <b/>
      <sz val="18"/>
      <color rgb="FFFFFF00"/>
      <name val="ＭＳ Ｐ明朝"/>
      <family val="1"/>
      <charset val="128"/>
    </font>
    <font>
      <b/>
      <sz val="16"/>
      <color rgb="FFFFFF00"/>
      <name val="ＭＳ Ｐ明朝"/>
      <family val="1"/>
      <charset val="128"/>
    </font>
    <font>
      <sz val="12"/>
      <color rgb="FFFFFF00"/>
      <name val="ＭＳ Ｐ明朝"/>
      <family val="1"/>
      <charset val="128"/>
    </font>
    <font>
      <b/>
      <sz val="12"/>
      <color rgb="FFFFFF00"/>
      <name val="ＭＳ Ｐ明朝"/>
      <family val="1"/>
      <charset val="128"/>
    </font>
    <font>
      <u/>
      <sz val="12"/>
      <name val="ＭＳ 明朝"/>
      <family val="1"/>
      <charset val="128"/>
    </font>
    <font>
      <sz val="13.3"/>
      <name val="ＭＳ 明朝"/>
      <family val="1"/>
      <charset val="128"/>
    </font>
    <font>
      <sz val="12.5"/>
      <name val="ＭＳ 明朝"/>
      <family val="1"/>
      <charset val="128"/>
    </font>
    <font>
      <sz val="22"/>
      <name val="ＭＳ 明朝"/>
      <family val="1"/>
      <charset val="128"/>
    </font>
    <font>
      <sz val="15"/>
      <name val="ＭＳ Ｐ明朝"/>
      <family val="1"/>
      <charset val="128"/>
    </font>
    <font>
      <b/>
      <sz val="11"/>
      <color rgb="FFFFFF00"/>
      <name val="ＭＳ Ｐ明朝"/>
      <family val="1"/>
      <charset val="128"/>
    </font>
    <font>
      <sz val="11"/>
      <color rgb="FFFFFF00"/>
      <name val="ＭＳ Ｐ明朝"/>
      <family val="1"/>
      <charset val="128"/>
    </font>
    <font>
      <u/>
      <sz val="12"/>
      <name val="ＭＳ Ｐ明朝"/>
      <family val="1"/>
      <charset val="128"/>
    </font>
    <font>
      <b/>
      <sz val="16"/>
      <color indexed="81"/>
      <name val="MS P ゴシック"/>
      <family val="3"/>
      <charset val="128"/>
    </font>
    <font>
      <sz val="16"/>
      <color indexed="81"/>
      <name val="MS P ゴシック"/>
      <family val="3"/>
      <charset val="128"/>
    </font>
    <font>
      <sz val="26"/>
      <name val="ＭＳ Ｐ明朝"/>
      <family val="1"/>
      <charset val="128"/>
    </font>
    <font>
      <b/>
      <sz val="26"/>
      <color rgb="FFFFFF00"/>
      <name val="ＭＳ Ｐ明朝"/>
      <family val="1"/>
      <charset val="128"/>
    </font>
    <font>
      <sz val="26"/>
      <color rgb="FFFFFF00"/>
      <name val="ＭＳ Ｐ明朝"/>
      <family val="1"/>
      <charset val="128"/>
    </font>
    <font>
      <u/>
      <sz val="11"/>
      <color theme="10"/>
      <name val="游ゴシック"/>
      <family val="2"/>
      <charset val="128"/>
      <scheme val="minor"/>
    </font>
    <font>
      <sz val="8"/>
      <name val="ＭＳ Ｐ明朝"/>
      <family val="1"/>
      <charset val="128"/>
    </font>
    <font>
      <sz val="22"/>
      <name val="ＭＳ Ｐ明朝"/>
      <family val="1"/>
      <charset val="128"/>
    </font>
    <font>
      <b/>
      <sz val="14"/>
      <color rgb="FFFFFF00"/>
      <name val="ＭＳ Ｐ明朝"/>
      <family val="1"/>
      <charset val="128"/>
    </font>
    <font>
      <sz val="18"/>
      <color theme="1"/>
      <name val="ＭＳ 明朝"/>
      <family val="1"/>
      <charset val="128"/>
    </font>
    <font>
      <sz val="11.5"/>
      <color theme="1" tint="0.14999847407452621"/>
      <name val="Meiryo UI"/>
      <family val="3"/>
      <charset val="128"/>
    </font>
    <font>
      <b/>
      <sz val="9"/>
      <color indexed="81"/>
      <name val="MS P ゴシック"/>
      <family val="3"/>
      <charset val="128"/>
    </font>
    <font>
      <sz val="11"/>
      <color rgb="FFFF0000"/>
      <name val="Meiryo UI"/>
      <family val="3"/>
      <charset val="128"/>
    </font>
    <font>
      <sz val="26"/>
      <color theme="1"/>
      <name val="ＭＳ Ｐ明朝"/>
      <family val="1"/>
      <charset val="128"/>
    </font>
    <font>
      <sz val="28"/>
      <color theme="1"/>
      <name val="ＭＳ Ｐ明朝"/>
      <family val="1"/>
      <charset val="128"/>
    </font>
    <font>
      <sz val="15"/>
      <color theme="1"/>
      <name val="ＭＳ Ｐ明朝"/>
      <family val="1"/>
      <charset val="128"/>
    </font>
    <font>
      <b/>
      <sz val="20"/>
      <name val="ＭＳ Ｐ明朝"/>
      <family val="1"/>
      <charset val="128"/>
    </font>
    <font>
      <sz val="20"/>
      <color theme="1"/>
      <name val="ＭＳ Ｐ明朝"/>
      <family val="1"/>
      <charset val="128"/>
    </font>
    <font>
      <sz val="20"/>
      <color theme="0"/>
      <name val="ＭＳ Ｐ明朝"/>
      <family val="1"/>
      <charset val="128"/>
    </font>
    <font>
      <u/>
      <sz val="20"/>
      <name val="ＭＳ Ｐ明朝"/>
      <family val="1"/>
      <charset val="128"/>
    </font>
    <font>
      <u/>
      <sz val="18"/>
      <name val="ＭＳ Ｐ明朝"/>
      <family val="1"/>
      <charset val="128"/>
    </font>
    <font>
      <sz val="17"/>
      <name val="ＭＳ Ｐ明朝"/>
      <family val="1"/>
      <charset val="128"/>
    </font>
    <font>
      <sz val="19"/>
      <name val="ＭＳ Ｐ明朝"/>
      <family val="1"/>
      <charset val="128"/>
    </font>
    <font>
      <sz val="16"/>
      <color theme="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6"/>
      <name val="ＭＳ ゴシック"/>
      <family val="3"/>
      <charset val="128"/>
    </font>
    <font>
      <u/>
      <sz val="14"/>
      <name val="ＭＳ Ｐ明朝"/>
      <family val="1"/>
      <charset val="128"/>
    </font>
    <font>
      <b/>
      <sz val="12"/>
      <color theme="1"/>
      <name val="ＭＳ 明朝"/>
      <family val="1"/>
      <charset val="128"/>
    </font>
    <font>
      <sz val="12"/>
      <color theme="1"/>
      <name val="ＭＳ Ｐゴシック"/>
      <family val="3"/>
      <charset val="128"/>
    </font>
    <font>
      <b/>
      <sz val="12"/>
      <color rgb="FFFF0000"/>
      <name val="Meiryo UI"/>
      <family val="3"/>
      <charset val="128"/>
    </font>
    <font>
      <sz val="10"/>
      <color theme="1"/>
      <name val="游ゴシック"/>
      <family val="2"/>
      <charset val="128"/>
      <scheme val="minor"/>
    </font>
    <font>
      <sz val="8"/>
      <color rgb="FFFF0000"/>
      <name val="ＭＳ Ｐ明朝"/>
      <family val="1"/>
      <charset val="128"/>
    </font>
    <font>
      <u/>
      <sz val="14"/>
      <name val="ＭＳ 明朝"/>
      <family val="1"/>
      <charset val="128"/>
    </font>
    <font>
      <sz val="10"/>
      <color theme="1"/>
      <name val="Meiryo UI"/>
      <family val="3"/>
      <charset val="128"/>
    </font>
    <font>
      <sz val="11"/>
      <color rgb="FF000000"/>
      <name val="游ゴシック"/>
      <family val="2"/>
      <charset val="128"/>
      <scheme val="minor"/>
    </font>
    <font>
      <sz val="10"/>
      <name val="ＭＳ ゴシック"/>
      <family val="3"/>
      <charset val="128"/>
    </font>
    <font>
      <sz val="12"/>
      <color rgb="FFFF0000"/>
      <name val="Meiryo UI"/>
      <family val="3"/>
      <charset val="128"/>
    </font>
    <font>
      <sz val="18"/>
      <color theme="3"/>
      <name val="游ゴシック Light"/>
      <family val="2"/>
      <charset val="128"/>
      <scheme val="major"/>
    </font>
    <font>
      <b/>
      <sz val="15"/>
      <color theme="3"/>
      <name val="游ゴシック"/>
      <family val="2"/>
      <charset val="128"/>
      <scheme val="minor"/>
    </font>
    <font>
      <sz val="11"/>
      <color rgb="FF9C5700"/>
      <name val="游ゴシック"/>
      <family val="2"/>
      <charset val="128"/>
      <scheme val="minor"/>
    </font>
    <font>
      <sz val="8"/>
      <color theme="1"/>
      <name val="ＭＳ 明朝"/>
      <family val="1"/>
      <charset val="128"/>
    </font>
    <font>
      <sz val="8"/>
      <color theme="0" tint="-0.14999847407452621"/>
      <name val="ＭＳ 明朝"/>
      <family val="1"/>
      <charset val="128"/>
    </font>
    <font>
      <sz val="8"/>
      <color rgb="FFFF0000"/>
      <name val="ＭＳ 明朝"/>
      <family val="1"/>
      <charset val="128"/>
    </font>
    <font>
      <sz val="9"/>
      <color theme="1"/>
      <name val="ＭＳ ゴシック"/>
      <family val="3"/>
      <charset val="128"/>
    </font>
    <font>
      <b/>
      <sz val="11"/>
      <color theme="3"/>
      <name val="Yu Gothic UI"/>
      <family val="2"/>
      <charset val="128"/>
    </font>
    <font>
      <sz val="11"/>
      <name val="Yu Gothic UI"/>
      <family val="3"/>
      <charset val="128"/>
    </font>
    <font>
      <sz val="16"/>
      <name val="Yu Gothic UI"/>
      <family val="3"/>
      <charset val="128"/>
    </font>
    <font>
      <sz val="24"/>
      <name val="Yu Gothic UI"/>
      <family val="3"/>
      <charset val="128"/>
    </font>
    <font>
      <sz val="20"/>
      <name val="Yu Gothic UI"/>
      <family val="3"/>
      <charset val="128"/>
    </font>
    <font>
      <sz val="18"/>
      <name val="ＭＳ ゴシック"/>
      <family val="3"/>
      <charset val="128"/>
    </font>
    <font>
      <sz val="11"/>
      <color rgb="FF0000FF"/>
      <name val="ＭＳ Ｐ明朝"/>
      <family val="1"/>
      <charset val="128"/>
    </font>
    <font>
      <sz val="14"/>
      <color theme="1"/>
      <name val="Yu Gothic UI"/>
      <family val="3"/>
      <charset val="128"/>
    </font>
    <font>
      <sz val="12"/>
      <color theme="1"/>
      <name val="Meiryo UI"/>
      <family val="3"/>
      <charset val="128"/>
    </font>
    <font>
      <u/>
      <sz val="18"/>
      <color theme="1"/>
      <name val="ＭＳ Ｐ明朝"/>
      <family val="1"/>
      <charset val="128"/>
    </font>
    <font>
      <u/>
      <sz val="20"/>
      <color theme="1"/>
      <name val="ＭＳ Ｐ明朝"/>
      <family val="1"/>
      <charset val="128"/>
    </font>
    <font>
      <u/>
      <sz val="20"/>
      <color theme="1"/>
      <name val="ＭＳ Ｐゴシック"/>
      <family val="3"/>
      <charset val="128"/>
    </font>
    <font>
      <sz val="10.5"/>
      <color theme="1" tint="4.9989318521683403E-2"/>
      <name val="ＭＳ Ｐ明朝"/>
      <family val="1"/>
      <charset val="128"/>
    </font>
    <font>
      <sz val="11"/>
      <color theme="1" tint="4.9989318521683403E-2"/>
      <name val="ＭＳ Ｐ明朝"/>
      <family val="1"/>
      <charset val="128"/>
    </font>
    <font>
      <sz val="16"/>
      <name val="ＭＳ Ｐ明朝"/>
      <family val="1"/>
      <charset val="128"/>
    </font>
    <font>
      <sz val="10"/>
      <color indexed="8"/>
      <name val="ＭＳ Ｐゴシック"/>
      <family val="3"/>
      <charset val="128"/>
    </font>
    <font>
      <sz val="15"/>
      <name val="ＭＳ Ｐゴシック"/>
      <family val="3"/>
      <charset val="128"/>
    </font>
    <font>
      <sz val="13"/>
      <name val="ＭＳ Ｐゴシック"/>
      <family val="3"/>
      <charset val="128"/>
    </font>
    <font>
      <sz val="10.5"/>
      <color rgb="FFFF0000"/>
      <name val="Meiryo UI"/>
      <family val="3"/>
      <charset val="128"/>
    </font>
    <font>
      <b/>
      <sz val="14"/>
      <name val="ＭＳ 明朝"/>
      <family val="1"/>
      <charset val="128"/>
    </font>
    <font>
      <sz val="14"/>
      <color indexed="8"/>
      <name val="ＭＳ 明朝"/>
      <family val="1"/>
      <charset val="128"/>
    </font>
    <font>
      <sz val="14"/>
      <name val="HGP明朝E"/>
      <family val="1"/>
      <charset val="128"/>
    </font>
    <font>
      <sz val="8"/>
      <name val="ＭＳ Ｐゴシック"/>
      <family val="3"/>
      <charset val="128"/>
    </font>
    <font>
      <sz val="8"/>
      <color rgb="FFFF0000"/>
      <name val="ＭＳ Ｐゴシック"/>
      <family val="3"/>
      <charset val="128"/>
    </font>
    <font>
      <b/>
      <sz val="16"/>
      <name val="ＭＳ Ｐ明朝"/>
      <family val="1"/>
      <charset val="128"/>
    </font>
    <font>
      <sz val="12"/>
      <color rgb="FFFF0000"/>
      <name val="ＭＳ Ｐ明朝"/>
      <family val="1"/>
      <charset val="128"/>
    </font>
    <font>
      <b/>
      <sz val="26"/>
      <color rgb="FFFFFF00"/>
      <name val="ＭＳ Ｐゴシック"/>
      <family val="3"/>
      <charset val="128"/>
    </font>
    <font>
      <u/>
      <sz val="9"/>
      <name val="ＭＳ Ｐ明朝"/>
      <family val="1"/>
      <charset val="128"/>
    </font>
    <font>
      <u/>
      <sz val="11"/>
      <name val="ＭＳ Ｐ明朝"/>
      <family val="1"/>
      <charset val="128"/>
    </font>
    <font>
      <b/>
      <sz val="18"/>
      <color rgb="FFFFFF00"/>
      <name val="ＭＳ Ｐゴシック"/>
      <family val="3"/>
      <charset val="128"/>
    </font>
    <font>
      <b/>
      <sz val="16"/>
      <color rgb="FFFFFF00"/>
      <name val="ＭＳ Ｐゴシック"/>
      <family val="3"/>
      <charset val="128"/>
    </font>
    <font>
      <sz val="10"/>
      <color theme="1"/>
      <name val="ＭＳ Ｐゴシック"/>
      <family val="3"/>
      <charset val="128"/>
    </font>
    <font>
      <b/>
      <sz val="16"/>
      <name val="ＭＳ Ｐゴシック"/>
      <family val="3"/>
      <charset val="128"/>
    </font>
    <font>
      <sz val="26"/>
      <color theme="1"/>
      <name val="ＭＳ Ｐゴシック"/>
      <family val="3"/>
      <charset val="128"/>
    </font>
    <font>
      <sz val="26"/>
      <name val="ＭＳ Ｐゴシック"/>
      <family val="3"/>
      <charset val="128"/>
    </font>
    <font>
      <sz val="28"/>
      <color theme="1"/>
      <name val="ＭＳ Ｐゴシック"/>
      <family val="3"/>
      <charset val="128"/>
    </font>
    <font>
      <sz val="15"/>
      <color theme="1"/>
      <name val="ＭＳ Ｐゴシック"/>
      <family val="3"/>
      <charset val="128"/>
    </font>
    <font>
      <b/>
      <sz val="28"/>
      <color rgb="FFFFFF00"/>
      <name val="ＭＳ Ｐゴシック"/>
      <family val="3"/>
      <charset val="128"/>
    </font>
    <font>
      <sz val="14"/>
      <name val="ＭＳ Ｐゴシック"/>
      <family val="3"/>
      <charset val="128"/>
    </font>
    <font>
      <sz val="16"/>
      <name val="ＭＳ Ｐゴシック"/>
      <family val="3"/>
      <charset val="128"/>
    </font>
    <font>
      <sz val="16"/>
      <name val=" ＭＳ Ｐゴシック"/>
      <family val="3"/>
      <charset val="128"/>
    </font>
    <font>
      <b/>
      <sz val="16"/>
      <color rgb="FFFFFF00"/>
      <name val=" 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3333FF"/>
        <bgColor indexed="64"/>
      </patternFill>
    </fill>
    <fill>
      <patternFill patternType="solid">
        <fgColor rgb="FF00206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s>
  <borders count="13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rgb="FF595959"/>
      </left>
      <right style="thin">
        <color rgb="FF595959"/>
      </right>
      <top style="thin">
        <color rgb="FF595959"/>
      </top>
      <bottom style="thin">
        <color rgb="FF595959"/>
      </bottom>
      <diagonal/>
    </border>
    <border>
      <left/>
      <right/>
      <top style="thin">
        <color theme="1" tint="0.499984740745262"/>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dotted">
        <color theme="0" tint="-0.14993743705557422"/>
      </bottom>
      <diagonal/>
    </border>
    <border>
      <left/>
      <right/>
      <top style="thin">
        <color theme="0"/>
      </top>
      <bottom style="thin">
        <color theme="0"/>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top style="dotted">
        <color theme="0" tint="-0.14993743705557422"/>
      </top>
      <bottom style="dotted">
        <color theme="0" tint="-0.14993743705557422"/>
      </bottom>
      <diagonal/>
    </border>
    <border>
      <left/>
      <right/>
      <top style="thin">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tted">
        <color theme="1"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A498"/>
      </left>
      <right/>
      <top/>
      <bottom/>
      <diagonal/>
    </border>
    <border>
      <left style="thin">
        <color rgb="FF595959"/>
      </left>
      <right style="thin">
        <color rgb="FF595959"/>
      </right>
      <top style="thin">
        <color rgb="FF595959"/>
      </top>
      <bottom/>
      <diagonal/>
    </border>
    <border>
      <left style="thin">
        <color rgb="FF595959"/>
      </left>
      <right style="thin">
        <color rgb="FF595959"/>
      </right>
      <top/>
      <bottom/>
      <diagonal/>
    </border>
    <border>
      <left style="thin">
        <color rgb="FF595959"/>
      </left>
      <right style="thin">
        <color rgb="FF595959"/>
      </right>
      <top/>
      <bottom style="thin">
        <color rgb="FF59595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theme="1" tint="0.34998626667073579"/>
      </top>
      <bottom/>
      <diagonal/>
    </border>
    <border>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
      <left style="thin">
        <color indexed="64"/>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indexed="64"/>
      </right>
      <top style="thin">
        <color indexed="64"/>
      </top>
      <bottom style="double">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uble">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double">
        <color theme="1" tint="0.34998626667073579"/>
      </right>
      <top style="thin">
        <color theme="1" tint="0.34998626667073579"/>
      </top>
      <bottom style="thin">
        <color theme="1" tint="0.34998626667073579"/>
      </bottom>
      <diagonal/>
    </border>
    <border>
      <left style="double">
        <color theme="1" tint="0.34998626667073579"/>
      </left>
      <right/>
      <top style="thin">
        <color theme="1" tint="0.34998626667073579"/>
      </top>
      <bottom style="thin">
        <color indexed="64"/>
      </bottom>
      <diagonal/>
    </border>
    <border>
      <left/>
      <right style="double">
        <color theme="1" tint="0.34998626667073579"/>
      </right>
      <top style="thin">
        <color theme="1" tint="0.34998626667073579"/>
      </top>
      <bottom style="thin">
        <color indexed="64"/>
      </bottom>
      <diagonal/>
    </border>
    <border>
      <left style="double">
        <color theme="1" tint="0.34998626667073579"/>
      </left>
      <right/>
      <top style="thin">
        <color indexed="64"/>
      </top>
      <bottom style="double">
        <color theme="1" tint="0.34998626667073579"/>
      </bottom>
      <diagonal/>
    </border>
    <border>
      <left/>
      <right style="double">
        <color theme="1" tint="0.34998626667073579"/>
      </right>
      <top style="thin">
        <color indexed="64"/>
      </top>
      <bottom style="double">
        <color theme="1" tint="0.34998626667073579"/>
      </bottom>
      <diagonal/>
    </border>
    <border>
      <left style="double">
        <color theme="1" tint="0.34998626667073579"/>
      </left>
      <right/>
      <top/>
      <bottom style="thin">
        <color indexed="64"/>
      </bottom>
      <diagonal/>
    </border>
    <border>
      <left/>
      <right style="double">
        <color theme="1" tint="0.34998626667073579"/>
      </right>
      <top/>
      <bottom style="thin">
        <color indexed="64"/>
      </bottom>
      <diagonal/>
    </border>
    <border>
      <left/>
      <right/>
      <top style="thin">
        <color theme="1" tint="0.34998626667073579"/>
      </top>
      <bottom style="thin">
        <color theme="1" tint="0.34998626667073579"/>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diagonalUp="1">
      <left style="thin">
        <color rgb="FF595959"/>
      </left>
      <right style="thin">
        <color rgb="FF595959"/>
      </right>
      <top style="thin">
        <color rgb="FF595959"/>
      </top>
      <bottom style="thin">
        <color rgb="FF595959"/>
      </bottom>
      <diagonal style="thin">
        <color rgb="FF595959"/>
      </diagonal>
    </border>
    <border>
      <left style="thin">
        <color theme="1" tint="0.499984740745262"/>
      </left>
      <right/>
      <top/>
      <bottom style="thin">
        <color theme="1" tint="0.499984740745262"/>
      </bottom>
      <diagonal/>
    </border>
  </borders>
  <cellStyleXfs count="1229">
    <xf numFmtId="0" fontId="0" fillId="0" borderId="0">
      <alignment vertical="center"/>
    </xf>
    <xf numFmtId="38" fontId="1" fillId="0" borderId="0" applyFont="0" applyFill="0" applyBorder="0" applyAlignment="0" applyProtection="0">
      <alignment vertical="center"/>
    </xf>
    <xf numFmtId="0" fontId="2" fillId="0" borderId="0"/>
    <xf numFmtId="0" fontId="11" fillId="0" borderId="0" applyNumberFormat="0" applyFill="0" applyBorder="0" applyAlignment="0" applyProtection="0">
      <alignment vertical="top"/>
      <protection locked="0"/>
    </xf>
    <xf numFmtId="0" fontId="12" fillId="0" borderId="0">
      <alignment vertical="center"/>
    </xf>
    <xf numFmtId="38" fontId="2" fillId="0" borderId="0" applyFont="0" applyFill="0" applyBorder="0" applyAlignment="0" applyProtection="0">
      <alignment vertical="center"/>
    </xf>
    <xf numFmtId="0" fontId="12" fillId="0" borderId="0">
      <alignment vertical="center"/>
    </xf>
    <xf numFmtId="0" fontId="1" fillId="0" borderId="0">
      <alignment vertical="center"/>
    </xf>
    <xf numFmtId="0" fontId="17"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alignment vertical="center"/>
    </xf>
    <xf numFmtId="0" fontId="12" fillId="0" borderId="0">
      <alignment vertical="center"/>
    </xf>
    <xf numFmtId="0" fontId="17" fillId="0" borderId="0">
      <alignment vertical="center"/>
    </xf>
    <xf numFmtId="0" fontId="12" fillId="0" borderId="0">
      <alignment vertical="center"/>
    </xf>
    <xf numFmtId="0" fontId="83" fillId="0" borderId="0" applyNumberFormat="0" applyFill="0" applyBorder="0" applyAlignment="0" applyProtection="0">
      <alignment vertical="center"/>
    </xf>
    <xf numFmtId="0" fontId="17" fillId="0" borderId="0">
      <alignment vertical="center"/>
    </xf>
    <xf numFmtId="0" fontId="1" fillId="0" borderId="0">
      <alignment vertical="center"/>
    </xf>
    <xf numFmtId="0" fontId="102" fillId="0" borderId="0"/>
    <xf numFmtId="6" fontId="17" fillId="0" borderId="0" applyFont="0" applyFill="0" applyBorder="0" applyAlignment="0" applyProtection="0">
      <alignment vertical="center"/>
    </xf>
    <xf numFmtId="38" fontId="110" fillId="0" borderId="0" applyFont="0" applyFill="0" applyBorder="0" applyAlignment="0" applyProtection="0">
      <alignment vertical="center"/>
    </xf>
    <xf numFmtId="38" fontId="110" fillId="0" borderId="0" applyFont="0" applyFill="0" applyBorder="0" applyAlignment="0" applyProtection="0">
      <alignment vertical="center"/>
    </xf>
    <xf numFmtId="0" fontId="110" fillId="0" borderId="0">
      <alignment vertical="center"/>
    </xf>
    <xf numFmtId="38" fontId="17" fillId="0" borderId="0" applyFont="0" applyFill="0" applyBorder="0" applyAlignment="0" applyProtection="0">
      <alignment vertical="center"/>
    </xf>
    <xf numFmtId="9" fontId="2" fillId="0" borderId="0" applyFont="0" applyFill="0" applyBorder="0" applyAlignment="0" applyProtection="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12" fillId="0" borderId="0">
      <alignment vertical="center"/>
    </xf>
    <xf numFmtId="0" fontId="17" fillId="0" borderId="0">
      <alignment vertical="center"/>
    </xf>
    <xf numFmtId="0" fontId="12" fillId="0" borderId="0">
      <alignment vertical="center"/>
    </xf>
    <xf numFmtId="0" fontId="17" fillId="0" borderId="0">
      <alignment vertical="center"/>
    </xf>
    <xf numFmtId="9" fontId="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9" fontId="2" fillId="0" borderId="0" applyFont="0" applyFill="0" applyBorder="0" applyAlignment="0" applyProtection="0">
      <alignment vertical="center"/>
    </xf>
    <xf numFmtId="3" fontId="12" fillId="0" borderId="0" applyFont="0" applyFill="0" applyBorder="0" applyAlignment="0" applyProtection="0">
      <alignment vertical="center"/>
    </xf>
    <xf numFmtId="38" fontId="17" fillId="0" borderId="0" applyFont="0" applyFill="0" applyBorder="0" applyAlignment="0" applyProtection="0">
      <alignment vertical="center"/>
    </xf>
    <xf numFmtId="3" fontId="12" fillId="0" borderId="0" applyFont="0" applyFill="0" applyBorder="0" applyAlignment="0" applyProtection="0">
      <alignment vertical="center"/>
    </xf>
    <xf numFmtId="0" fontId="2" fillId="0" borderId="0"/>
    <xf numFmtId="0" fontId="17" fillId="0" borderId="0"/>
    <xf numFmtId="0" fontId="1" fillId="0" borderId="0">
      <alignment vertical="center"/>
    </xf>
    <xf numFmtId="0" fontId="1" fillId="0" borderId="0">
      <alignment vertical="center"/>
    </xf>
    <xf numFmtId="0" fontId="114" fillId="0" borderId="0">
      <alignment vertical="center"/>
    </xf>
    <xf numFmtId="0" fontId="1"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5" fillId="0" borderId="0"/>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7"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0" fillId="0" borderId="0">
      <alignment vertical="center"/>
    </xf>
    <xf numFmtId="0" fontId="2" fillId="0" borderId="0"/>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0" fillId="0" borderId="0">
      <alignment vertical="center"/>
    </xf>
  </cellStyleXfs>
  <cellXfs count="1544">
    <xf numFmtId="0" fontId="0" fillId="0" borderId="0" xfId="0">
      <alignment vertical="center"/>
    </xf>
    <xf numFmtId="0" fontId="4" fillId="0" borderId="0" xfId="2" applyFont="1"/>
    <xf numFmtId="0" fontId="10" fillId="0" borderId="0" xfId="2" applyFont="1" applyAlignment="1">
      <alignment vertical="center"/>
    </xf>
    <xf numFmtId="0" fontId="22" fillId="0" borderId="0" xfId="2" applyFont="1" applyAlignment="1">
      <alignment vertical="center"/>
    </xf>
    <xf numFmtId="0" fontId="4" fillId="0" borderId="69" xfId="2" applyFont="1" applyBorder="1" applyAlignment="1" applyProtection="1">
      <alignment horizontal="center" vertical="center"/>
      <protection locked="0"/>
    </xf>
    <xf numFmtId="0" fontId="4" fillId="0" borderId="70" xfId="2" applyFont="1" applyBorder="1" applyAlignment="1" applyProtection="1">
      <alignment horizontal="center" vertical="center"/>
      <protection locked="0"/>
    </xf>
    <xf numFmtId="0" fontId="4" fillId="0" borderId="71" xfId="2" applyFont="1" applyBorder="1" applyAlignment="1" applyProtection="1">
      <alignment horizontal="center" vertical="center"/>
      <protection locked="0"/>
    </xf>
    <xf numFmtId="0" fontId="4" fillId="0" borderId="72" xfId="2" applyFont="1" applyBorder="1" applyAlignment="1" applyProtection="1">
      <alignment horizontal="center" vertical="center"/>
      <protection locked="0"/>
    </xf>
    <xf numFmtId="0" fontId="23" fillId="0" borderId="0" xfId="2" applyFont="1" applyAlignment="1" applyProtection="1">
      <alignment vertical="center"/>
      <protection locked="0"/>
    </xf>
    <xf numFmtId="0" fontId="23" fillId="0" borderId="0" xfId="2" applyFont="1" applyAlignment="1" applyProtection="1">
      <alignment horizontal="center" vertical="center"/>
      <protection locked="0"/>
    </xf>
    <xf numFmtId="0" fontId="4" fillId="0" borderId="73" xfId="2" applyFont="1" applyBorder="1" applyAlignment="1" applyProtection="1">
      <alignment horizontal="center" vertical="center"/>
      <protection locked="0"/>
    </xf>
    <xf numFmtId="0" fontId="23" fillId="0" borderId="0" xfId="2" applyFont="1" applyAlignment="1" applyProtection="1">
      <alignment vertical="center" wrapText="1"/>
      <protection locked="0"/>
    </xf>
    <xf numFmtId="0" fontId="4" fillId="0" borderId="0" xfId="2" applyFont="1" applyAlignment="1" applyProtection="1">
      <alignment horizontal="center" vertical="center"/>
      <protection locked="0"/>
    </xf>
    <xf numFmtId="0" fontId="4" fillId="0" borderId="74" xfId="2" applyFont="1" applyBorder="1" applyAlignment="1" applyProtection="1">
      <alignment horizontal="center" vertical="center"/>
      <protection locked="0"/>
    </xf>
    <xf numFmtId="0" fontId="23" fillId="0" borderId="75" xfId="2" applyFont="1" applyBorder="1" applyAlignment="1" applyProtection="1">
      <alignment horizontal="center" vertical="center"/>
      <protection locked="0"/>
    </xf>
    <xf numFmtId="0" fontId="23" fillId="0" borderId="75" xfId="2" applyFont="1" applyBorder="1" applyAlignment="1" applyProtection="1">
      <alignment vertical="center"/>
      <protection locked="0"/>
    </xf>
    <xf numFmtId="0" fontId="4" fillId="0" borderId="76" xfId="2" applyFont="1" applyBorder="1" applyAlignment="1" applyProtection="1">
      <alignment horizontal="center" vertical="center"/>
      <protection locked="0"/>
    </xf>
    <xf numFmtId="49" fontId="8" fillId="0" borderId="0" xfId="2" applyNumberFormat="1" applyFont="1" applyAlignment="1">
      <alignment horizontal="center" vertical="center"/>
    </xf>
    <xf numFmtId="0" fontId="24" fillId="0" borderId="0" xfId="2" applyFont="1" applyAlignment="1">
      <alignment horizontal="left" vertical="center"/>
    </xf>
    <xf numFmtId="0" fontId="10" fillId="0" borderId="0" xfId="2" applyFont="1" applyAlignment="1">
      <alignment horizontal="left" vertical="center"/>
    </xf>
    <xf numFmtId="0" fontId="4" fillId="0" borderId="0" xfId="2" applyFont="1" applyProtection="1">
      <protection hidden="1"/>
    </xf>
    <xf numFmtId="0" fontId="4" fillId="2" borderId="0" xfId="2" applyFont="1" applyFill="1" applyProtection="1">
      <protection hidden="1"/>
    </xf>
    <xf numFmtId="0" fontId="4" fillId="0" borderId="0" xfId="2" applyFont="1" applyAlignment="1" applyProtection="1">
      <alignment vertical="center"/>
      <protection hidden="1"/>
    </xf>
    <xf numFmtId="0" fontId="16" fillId="0" borderId="0" xfId="4" applyFont="1" applyAlignment="1" applyProtection="1">
      <alignment horizontal="center" vertical="center" shrinkToFit="1"/>
      <protection hidden="1"/>
    </xf>
    <xf numFmtId="0" fontId="4" fillId="0" borderId="0" xfId="4" applyFont="1" applyAlignment="1" applyProtection="1">
      <alignment horizontal="center" vertical="center" wrapText="1" shrinkToFit="1"/>
      <protection hidden="1"/>
    </xf>
    <xf numFmtId="58" fontId="8" fillId="0" borderId="0" xfId="2" applyNumberFormat="1" applyFont="1" applyAlignment="1" applyProtection="1">
      <alignment horizontal="center" vertical="center" wrapText="1"/>
      <protection hidden="1"/>
    </xf>
    <xf numFmtId="49" fontId="10" fillId="0" borderId="0" xfId="2" applyNumberFormat="1" applyFont="1" applyAlignment="1" applyProtection="1">
      <alignment vertical="center"/>
      <protection hidden="1"/>
    </xf>
    <xf numFmtId="0" fontId="4" fillId="0" borderId="0" xfId="2" applyFont="1" applyAlignment="1" applyProtection="1">
      <alignment horizontal="center" vertical="center"/>
      <protection hidden="1"/>
    </xf>
    <xf numFmtId="38" fontId="4" fillId="0" borderId="0" xfId="5" applyFont="1" applyAlignment="1" applyProtection="1">
      <alignment horizontal="center" vertical="center"/>
      <protection hidden="1"/>
    </xf>
    <xf numFmtId="0" fontId="25" fillId="0" borderId="0" xfId="2" applyFont="1" applyAlignment="1">
      <alignment vertical="center"/>
    </xf>
    <xf numFmtId="0" fontId="2" fillId="0" borderId="0" xfId="2"/>
    <xf numFmtId="0" fontId="26" fillId="0" borderId="0" xfId="2" applyFont="1"/>
    <xf numFmtId="0" fontId="29" fillId="0" borderId="77" xfId="0" applyFont="1" applyBorder="1" applyAlignment="1">
      <alignment vertical="center" wrapText="1"/>
    </xf>
    <xf numFmtId="0" fontId="33" fillId="0" borderId="0" xfId="12" applyFont="1" applyProtection="1">
      <alignment vertical="center"/>
      <protection hidden="1"/>
    </xf>
    <xf numFmtId="0" fontId="30" fillId="4" borderId="0" xfId="12" applyFont="1" applyFill="1" applyProtection="1">
      <alignment vertical="center"/>
      <protection hidden="1"/>
    </xf>
    <xf numFmtId="49" fontId="30" fillId="4" borderId="0" xfId="12" applyNumberFormat="1" applyFont="1" applyFill="1" applyProtection="1">
      <alignment vertical="center"/>
      <protection hidden="1"/>
    </xf>
    <xf numFmtId="0" fontId="40" fillId="4" borderId="0" xfId="12" applyFont="1" applyFill="1" applyProtection="1">
      <alignment vertical="center"/>
      <protection hidden="1"/>
    </xf>
    <xf numFmtId="0" fontId="40" fillId="4" borderId="0" xfId="12" applyFont="1" applyFill="1" applyAlignment="1" applyProtection="1">
      <alignment horizontal="right" vertical="center"/>
      <protection hidden="1"/>
    </xf>
    <xf numFmtId="180" fontId="30" fillId="4" borderId="0" xfId="12" applyNumberFormat="1" applyFont="1" applyFill="1" applyProtection="1">
      <alignment vertical="center"/>
      <protection hidden="1"/>
    </xf>
    <xf numFmtId="0" fontId="32" fillId="0" borderId="0" xfId="12" applyFont="1" applyProtection="1">
      <alignment vertical="center"/>
      <protection hidden="1"/>
    </xf>
    <xf numFmtId="0" fontId="41" fillId="0" borderId="0" xfId="12" applyFont="1" applyProtection="1">
      <alignment vertical="center"/>
      <protection hidden="1"/>
    </xf>
    <xf numFmtId="0" fontId="32" fillId="4" borderId="0" xfId="12" applyFont="1" applyFill="1" applyProtection="1">
      <alignment vertical="center"/>
      <protection hidden="1"/>
    </xf>
    <xf numFmtId="0" fontId="32" fillId="4" borderId="0" xfId="12" applyFont="1" applyFill="1" applyAlignment="1" applyProtection="1">
      <alignment horizontal="center" vertical="center"/>
      <protection hidden="1"/>
    </xf>
    <xf numFmtId="38" fontId="32" fillId="4" borderId="0" xfId="11" applyFont="1" applyFill="1" applyProtection="1">
      <alignment vertical="center"/>
      <protection hidden="1"/>
    </xf>
    <xf numFmtId="0" fontId="37" fillId="4" borderId="0" xfId="12" applyFont="1" applyFill="1" applyProtection="1">
      <alignment vertical="center"/>
      <protection hidden="1"/>
    </xf>
    <xf numFmtId="49" fontId="37" fillId="4" borderId="0" xfId="12" applyNumberFormat="1" applyFont="1" applyFill="1" applyProtection="1">
      <alignment vertical="center"/>
      <protection hidden="1"/>
    </xf>
    <xf numFmtId="0" fontId="34" fillId="0" borderId="0" xfId="12" applyFont="1" applyProtection="1">
      <alignment vertical="center"/>
      <protection hidden="1"/>
    </xf>
    <xf numFmtId="0" fontId="34" fillId="4" borderId="0" xfId="12" applyFont="1" applyFill="1" applyProtection="1">
      <alignment vertical="center"/>
      <protection hidden="1"/>
    </xf>
    <xf numFmtId="0" fontId="34" fillId="4" borderId="0" xfId="12" applyFont="1" applyFill="1" applyAlignment="1" applyProtection="1">
      <alignment horizontal="left" vertical="center" wrapText="1" shrinkToFit="1"/>
      <protection hidden="1"/>
    </xf>
    <xf numFmtId="0" fontId="34" fillId="4" borderId="0" xfId="12" applyFont="1" applyFill="1" applyAlignment="1" applyProtection="1">
      <alignment vertical="center" wrapText="1" shrinkToFit="1"/>
      <protection hidden="1"/>
    </xf>
    <xf numFmtId="0" fontId="34" fillId="0" borderId="0" xfId="12" applyFont="1" applyAlignment="1" applyProtection="1">
      <alignment horizontal="left" vertical="center"/>
      <protection hidden="1"/>
    </xf>
    <xf numFmtId="0" fontId="37" fillId="4" borderId="0" xfId="12" applyFont="1" applyFill="1" applyAlignment="1" applyProtection="1">
      <alignment horizontal="center" vertical="center" shrinkToFit="1"/>
      <protection hidden="1"/>
    </xf>
    <xf numFmtId="0" fontId="33" fillId="0" borderId="0" xfId="12" applyFont="1" applyAlignment="1" applyProtection="1">
      <alignment horizontal="center" vertical="center"/>
      <protection hidden="1"/>
    </xf>
    <xf numFmtId="38" fontId="33" fillId="0" borderId="0" xfId="11" applyFont="1" applyProtection="1">
      <alignment vertical="center"/>
      <protection hidden="1"/>
    </xf>
    <xf numFmtId="49" fontId="30" fillId="4" borderId="0" xfId="13" applyNumberFormat="1" applyFont="1" applyFill="1" applyAlignment="1" applyProtection="1">
      <alignment vertical="top"/>
      <protection hidden="1"/>
    </xf>
    <xf numFmtId="49" fontId="46" fillId="4" borderId="0" xfId="13" applyNumberFormat="1" applyFont="1" applyFill="1" applyAlignment="1" applyProtection="1">
      <alignment vertical="top"/>
      <protection hidden="1"/>
    </xf>
    <xf numFmtId="0" fontId="29" fillId="0" borderId="77" xfId="0" applyFont="1" applyFill="1" applyBorder="1" applyAlignment="1">
      <alignment horizontal="left" vertical="center" wrapText="1" readingOrder="1"/>
    </xf>
    <xf numFmtId="0" fontId="29" fillId="0" borderId="77" xfId="0" applyFont="1" applyFill="1" applyBorder="1" applyAlignment="1">
      <alignment vertical="center" wrapText="1"/>
    </xf>
    <xf numFmtId="49" fontId="37" fillId="4" borderId="0" xfId="13" applyNumberFormat="1" applyFont="1" applyFill="1" applyAlignment="1" applyProtection="1">
      <alignment vertical="top"/>
      <protection hidden="1"/>
    </xf>
    <xf numFmtId="0" fontId="36" fillId="4" borderId="0" xfId="13" applyFont="1" applyFill="1" applyProtection="1">
      <alignment vertical="center"/>
      <protection hidden="1"/>
    </xf>
    <xf numFmtId="0" fontId="48" fillId="0" borderId="0" xfId="2" applyFont="1" applyAlignment="1" applyProtection="1">
      <alignment vertical="center"/>
      <protection hidden="1"/>
    </xf>
    <xf numFmtId="0" fontId="52" fillId="4" borderId="0" xfId="0" applyFont="1" applyFill="1" applyAlignment="1" applyProtection="1">
      <alignment horizontal="left" vertical="center"/>
      <protection hidden="1"/>
    </xf>
    <xf numFmtId="0" fontId="53" fillId="4" borderId="0" xfId="0" applyFont="1" applyFill="1" applyProtection="1">
      <alignment vertical="center"/>
      <protection hidden="1"/>
    </xf>
    <xf numFmtId="0" fontId="58" fillId="4" borderId="0" xfId="0" applyFont="1" applyFill="1" applyAlignment="1" applyProtection="1">
      <alignment vertical="center" wrapText="1"/>
      <protection hidden="1"/>
    </xf>
    <xf numFmtId="0" fontId="61" fillId="4" borderId="0" xfId="0" applyFont="1" applyFill="1" applyAlignment="1" applyProtection="1">
      <alignment vertical="center" wrapText="1"/>
      <protection hidden="1"/>
    </xf>
    <xf numFmtId="0" fontId="52" fillId="4" borderId="80" xfId="0" applyFont="1" applyFill="1" applyBorder="1" applyAlignment="1" applyProtection="1">
      <alignment horizontal="left" vertical="center"/>
      <protection hidden="1"/>
    </xf>
    <xf numFmtId="0" fontId="52" fillId="4" borderId="80" xfId="0" applyFont="1" applyFill="1" applyBorder="1" applyAlignment="1" applyProtection="1">
      <alignment horizontal="right" vertical="center"/>
      <protection hidden="1"/>
    </xf>
    <xf numFmtId="0" fontId="52" fillId="4" borderId="80" xfId="0" applyFont="1" applyFill="1" applyBorder="1" applyAlignment="1" applyProtection="1">
      <alignment horizontal="center" vertical="center" shrinkToFit="1"/>
      <protection hidden="1"/>
    </xf>
    <xf numFmtId="0" fontId="52" fillId="4" borderId="80" xfId="0" applyFont="1" applyFill="1" applyBorder="1" applyAlignment="1" applyProtection="1">
      <alignment horizontal="left" vertical="center" shrinkToFit="1"/>
      <protection hidden="1"/>
    </xf>
    <xf numFmtId="0" fontId="55" fillId="4" borderId="80" xfId="0" applyFont="1" applyFill="1" applyBorder="1" applyAlignment="1" applyProtection="1">
      <alignment horizontal="left" vertical="center"/>
      <protection hidden="1"/>
    </xf>
    <xf numFmtId="0" fontId="52" fillId="4" borderId="81" xfId="0" applyFont="1" applyFill="1" applyBorder="1" applyAlignment="1" applyProtection="1">
      <alignment horizontal="left" vertical="center"/>
      <protection hidden="1"/>
    </xf>
    <xf numFmtId="0" fontId="62" fillId="4" borderId="0" xfId="0" applyFont="1" applyFill="1" applyAlignment="1" applyProtection="1">
      <alignment horizontal="left" vertical="center"/>
      <protection hidden="1"/>
    </xf>
    <xf numFmtId="0" fontId="62" fillId="4" borderId="82" xfId="0" applyFont="1" applyFill="1" applyBorder="1" applyAlignment="1" applyProtection="1">
      <alignment horizontal="left" vertical="center"/>
      <protection hidden="1"/>
    </xf>
    <xf numFmtId="0" fontId="54" fillId="11" borderId="0" xfId="0" applyFont="1" applyFill="1" applyAlignment="1" applyProtection="1">
      <alignment horizontal="left" vertical="center"/>
      <protection hidden="1"/>
    </xf>
    <xf numFmtId="0" fontId="54" fillId="4" borderId="0" xfId="0" applyFont="1" applyFill="1" applyAlignment="1" applyProtection="1">
      <alignment horizontal="left" vertical="center"/>
      <protection hidden="1"/>
    </xf>
    <xf numFmtId="0" fontId="63" fillId="13" borderId="0" xfId="0" applyFont="1" applyFill="1" applyAlignment="1" applyProtection="1">
      <alignment horizontal="left" vertical="center"/>
      <protection hidden="1"/>
    </xf>
    <xf numFmtId="0" fontId="62" fillId="4" borderId="83" xfId="0" applyFont="1" applyFill="1" applyBorder="1" applyAlignment="1" applyProtection="1">
      <alignment horizontal="left" vertical="center"/>
      <protection hidden="1"/>
    </xf>
    <xf numFmtId="0" fontId="52" fillId="4" borderId="82" xfId="0" applyFont="1" applyFill="1" applyBorder="1" applyAlignment="1" applyProtection="1">
      <alignment horizontal="left" vertical="center"/>
      <protection hidden="1"/>
    </xf>
    <xf numFmtId="0" fontId="59" fillId="4" borderId="0" xfId="0" applyFont="1" applyFill="1" applyAlignment="1" applyProtection="1">
      <alignment horizontal="left" vertical="center"/>
      <protection hidden="1"/>
    </xf>
    <xf numFmtId="0" fontId="55" fillId="4" borderId="0" xfId="0" applyFont="1" applyFill="1" applyAlignment="1" applyProtection="1">
      <alignment horizontal="center" vertical="center" shrinkToFit="1"/>
      <protection hidden="1"/>
    </xf>
    <xf numFmtId="0" fontId="59" fillId="4" borderId="0" xfId="0" applyFont="1" applyFill="1" applyAlignment="1" applyProtection="1">
      <alignment horizontal="left" vertical="center" shrinkToFit="1"/>
      <protection hidden="1"/>
    </xf>
    <xf numFmtId="0" fontId="52" fillId="4" borderId="83" xfId="0" applyFont="1" applyFill="1" applyBorder="1" applyAlignment="1" applyProtection="1">
      <alignment horizontal="left" vertical="center"/>
      <protection hidden="1"/>
    </xf>
    <xf numFmtId="0" fontId="62" fillId="4" borderId="0" xfId="0" applyFont="1" applyFill="1" applyAlignment="1" applyProtection="1">
      <alignment horizontal="right" vertical="center"/>
      <protection hidden="1"/>
    </xf>
    <xf numFmtId="0" fontId="52" fillId="4" borderId="0" xfId="0" applyFont="1" applyFill="1" applyAlignment="1" applyProtection="1">
      <alignment horizontal="right" vertical="center"/>
      <protection hidden="1"/>
    </xf>
    <xf numFmtId="0" fontId="52" fillId="4" borderId="0" xfId="0" applyFont="1" applyFill="1" applyAlignment="1" applyProtection="1">
      <alignment horizontal="center" vertical="center" shrinkToFit="1"/>
      <protection hidden="1"/>
    </xf>
    <xf numFmtId="0" fontId="52" fillId="4" borderId="0" xfId="0" applyFont="1" applyFill="1" applyAlignment="1" applyProtection="1">
      <alignment horizontal="left" vertical="center" shrinkToFit="1"/>
      <protection hidden="1"/>
    </xf>
    <xf numFmtId="0" fontId="62" fillId="14" borderId="96" xfId="0" applyFont="1" applyFill="1" applyBorder="1" applyAlignment="1" applyProtection="1">
      <alignment horizontal="center" vertical="center" shrinkToFit="1"/>
      <protection hidden="1"/>
    </xf>
    <xf numFmtId="0" fontId="62" fillId="4" borderId="99" xfId="0" applyFont="1" applyFill="1" applyBorder="1" applyProtection="1">
      <alignment vertical="center"/>
      <protection hidden="1"/>
    </xf>
    <xf numFmtId="0" fontId="65" fillId="4" borderId="0" xfId="0" applyFont="1" applyFill="1" applyAlignment="1" applyProtection="1">
      <alignment horizontal="left" vertical="center"/>
      <protection hidden="1"/>
    </xf>
    <xf numFmtId="0" fontId="65" fillId="4" borderId="82" xfId="0" applyFont="1" applyFill="1" applyBorder="1" applyAlignment="1" applyProtection="1">
      <alignment horizontal="left" vertical="center"/>
      <protection hidden="1"/>
    </xf>
    <xf numFmtId="0" fontId="65" fillId="4" borderId="83" xfId="0" applyFont="1" applyFill="1" applyBorder="1" applyAlignment="1" applyProtection="1">
      <alignment horizontal="left" vertical="center"/>
      <protection hidden="1"/>
    </xf>
    <xf numFmtId="0" fontId="65" fillId="4" borderId="0" xfId="0" applyFont="1" applyFill="1" applyAlignment="1" applyProtection="1">
      <alignment horizontal="right" vertical="center"/>
      <protection hidden="1"/>
    </xf>
    <xf numFmtId="0" fontId="65" fillId="4" borderId="0" xfId="0" applyFont="1" applyFill="1" applyAlignment="1" applyProtection="1">
      <alignment horizontal="left" vertical="center" shrinkToFit="1"/>
      <protection hidden="1"/>
    </xf>
    <xf numFmtId="0" fontId="65" fillId="4" borderId="100" xfId="0" applyFont="1" applyFill="1" applyBorder="1" applyAlignment="1" applyProtection="1">
      <alignment horizontal="left" vertical="center"/>
      <protection hidden="1"/>
    </xf>
    <xf numFmtId="0" fontId="65" fillId="4" borderId="101" xfId="0" applyFont="1" applyFill="1" applyBorder="1" applyAlignment="1" applyProtection="1">
      <alignment horizontal="left" vertical="center"/>
      <protection hidden="1"/>
    </xf>
    <xf numFmtId="0" fontId="65" fillId="4" borderId="101" xfId="0" applyFont="1" applyFill="1" applyBorder="1" applyAlignment="1" applyProtection="1">
      <alignment horizontal="right" vertical="center"/>
      <protection hidden="1"/>
    </xf>
    <xf numFmtId="0" fontId="52" fillId="4" borderId="101" xfId="0" applyFont="1" applyFill="1" applyBorder="1" applyAlignment="1" applyProtection="1">
      <alignment horizontal="center" vertical="center" shrinkToFit="1"/>
      <protection hidden="1"/>
    </xf>
    <xf numFmtId="0" fontId="65" fillId="4" borderId="101" xfId="0" applyFont="1" applyFill="1" applyBorder="1" applyAlignment="1" applyProtection="1">
      <alignment horizontal="left" vertical="center" shrinkToFit="1"/>
      <protection hidden="1"/>
    </xf>
    <xf numFmtId="0" fontId="55" fillId="4" borderId="101" xfId="0" applyFont="1" applyFill="1" applyBorder="1" applyAlignment="1" applyProtection="1">
      <alignment horizontal="left" vertical="center"/>
      <protection hidden="1"/>
    </xf>
    <xf numFmtId="0" fontId="65" fillId="4" borderId="102"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0" fontId="52" fillId="9" borderId="0" xfId="0" applyFont="1" applyFill="1" applyAlignment="1" applyProtection="1">
      <alignment horizontal="left" vertical="center"/>
      <protection hidden="1"/>
    </xf>
    <xf numFmtId="0" fontId="52" fillId="9" borderId="0" xfId="0" applyFont="1" applyFill="1" applyAlignment="1" applyProtection="1">
      <alignment horizontal="right" vertical="center"/>
      <protection hidden="1"/>
    </xf>
    <xf numFmtId="0" fontId="52" fillId="9" borderId="0" xfId="0" applyFont="1" applyFill="1" applyAlignment="1" applyProtection="1">
      <alignment horizontal="center" vertical="center" shrinkToFit="1"/>
      <protection hidden="1"/>
    </xf>
    <xf numFmtId="0" fontId="52" fillId="9" borderId="0" xfId="0" applyFont="1" applyFill="1" applyAlignment="1" applyProtection="1">
      <alignment horizontal="left" vertical="center" shrinkToFit="1"/>
      <protection hidden="1"/>
    </xf>
    <xf numFmtId="0" fontId="55" fillId="9" borderId="0" xfId="0" applyFont="1" applyFill="1" applyAlignment="1" applyProtection="1">
      <alignment horizontal="left" vertical="center"/>
      <protection hidden="1"/>
    </xf>
    <xf numFmtId="58" fontId="8" fillId="0" borderId="12" xfId="2" applyNumberFormat="1" applyFont="1" applyFill="1" applyBorder="1" applyAlignment="1" applyProtection="1">
      <alignment horizontal="center" vertical="center" shrinkToFit="1"/>
      <protection hidden="1"/>
    </xf>
    <xf numFmtId="58" fontId="8" fillId="0" borderId="13" xfId="2" applyNumberFormat="1" applyFont="1" applyFill="1" applyBorder="1" applyAlignment="1" applyProtection="1">
      <alignment horizontal="center" vertical="center" shrinkToFit="1"/>
      <protection hidden="1"/>
    </xf>
    <xf numFmtId="49" fontId="64" fillId="0" borderId="98" xfId="0" quotePrefix="1" applyNumberFormat="1" applyFont="1" applyFill="1" applyBorder="1" applyAlignment="1" applyProtection="1">
      <alignment horizontal="center" vertical="center" shrinkToFit="1"/>
      <protection hidden="1"/>
    </xf>
    <xf numFmtId="0" fontId="25" fillId="0" borderId="0" xfId="2" applyFont="1"/>
    <xf numFmtId="0" fontId="62" fillId="4" borderId="88" xfId="0" applyFont="1" applyFill="1" applyBorder="1" applyAlignment="1" applyProtection="1">
      <alignment horizontal="left" vertical="center"/>
      <protection hidden="1"/>
    </xf>
    <xf numFmtId="0" fontId="62" fillId="4" borderId="88" xfId="0" applyFont="1" applyFill="1" applyBorder="1" applyAlignment="1" applyProtection="1">
      <alignment horizontal="left" vertical="center" wrapText="1"/>
      <protection hidden="1"/>
    </xf>
    <xf numFmtId="0" fontId="62" fillId="4" borderId="92" xfId="0" applyFont="1" applyFill="1" applyBorder="1" applyAlignment="1" applyProtection="1">
      <alignment horizontal="left" vertical="center"/>
      <protection hidden="1"/>
    </xf>
    <xf numFmtId="49" fontId="52" fillId="4" borderId="0" xfId="0" applyNumberFormat="1" applyFont="1" applyFill="1" applyAlignment="1" applyProtection="1">
      <alignment horizontal="left" vertical="center"/>
      <protection hidden="1"/>
    </xf>
    <xf numFmtId="49" fontId="52" fillId="4" borderId="82" xfId="0" applyNumberFormat="1" applyFont="1" applyFill="1" applyBorder="1" applyAlignment="1" applyProtection="1">
      <alignment horizontal="left" vertical="center"/>
      <protection hidden="1"/>
    </xf>
    <xf numFmtId="49" fontId="52" fillId="4" borderId="0" xfId="0" applyNumberFormat="1" applyFont="1" applyFill="1" applyAlignment="1" applyProtection="1">
      <alignment horizontal="right" vertical="center"/>
      <protection hidden="1"/>
    </xf>
    <xf numFmtId="49" fontId="52" fillId="4" borderId="0" xfId="0" applyNumberFormat="1" applyFont="1" applyFill="1" applyAlignment="1" applyProtection="1">
      <alignment horizontal="center" vertical="center" shrinkToFit="1"/>
      <protection hidden="1"/>
    </xf>
    <xf numFmtId="49" fontId="52" fillId="4" borderId="0" xfId="0" applyNumberFormat="1" applyFont="1" applyFill="1" applyAlignment="1" applyProtection="1">
      <alignment horizontal="left" vertical="center" shrinkToFit="1"/>
      <protection hidden="1"/>
    </xf>
    <xf numFmtId="49" fontId="55" fillId="4" borderId="0" xfId="0" applyNumberFormat="1" applyFont="1" applyFill="1" applyAlignment="1" applyProtection="1">
      <alignment horizontal="left" vertical="center"/>
      <protection hidden="1"/>
    </xf>
    <xf numFmtId="49" fontId="52" fillId="4" borderId="83" xfId="0" applyNumberFormat="1" applyFont="1" applyFill="1" applyBorder="1" applyAlignment="1" applyProtection="1">
      <alignment horizontal="left" vertical="center"/>
      <protection hidden="1"/>
    </xf>
    <xf numFmtId="0" fontId="4" fillId="9" borderId="0" xfId="2" applyFont="1" applyFill="1" applyAlignment="1" applyProtection="1">
      <alignment vertical="center"/>
      <protection hidden="1"/>
    </xf>
    <xf numFmtId="0" fontId="67" fillId="9" borderId="0" xfId="2" applyFont="1" applyFill="1" applyAlignment="1" applyProtection="1">
      <alignment vertical="center" wrapText="1"/>
      <protection hidden="1"/>
    </xf>
    <xf numFmtId="0" fontId="68" fillId="0" borderId="0" xfId="2" applyFont="1" applyAlignment="1" applyProtection="1">
      <alignment vertical="center"/>
      <protection hidden="1"/>
    </xf>
    <xf numFmtId="0" fontId="19" fillId="9" borderId="0" xfId="2" applyFont="1" applyFill="1" applyAlignment="1" applyProtection="1">
      <alignment vertical="center"/>
      <protection hidden="1"/>
    </xf>
    <xf numFmtId="0" fontId="66" fillId="9" borderId="0" xfId="2" applyFont="1" applyFill="1" applyAlignment="1" applyProtection="1">
      <alignment vertical="center" wrapText="1"/>
      <protection hidden="1"/>
    </xf>
    <xf numFmtId="0" fontId="19" fillId="0" borderId="0" xfId="2" applyFont="1" applyAlignment="1" applyProtection="1">
      <alignment vertical="center"/>
      <protection hidden="1"/>
    </xf>
    <xf numFmtId="0" fontId="62" fillId="14" borderId="103" xfId="0" applyFont="1" applyFill="1" applyBorder="1" applyAlignment="1" applyProtection="1">
      <alignment horizontal="center" vertical="center" shrinkToFit="1"/>
      <protection hidden="1"/>
    </xf>
    <xf numFmtId="0" fontId="62" fillId="14" borderId="105" xfId="0" applyFont="1" applyFill="1" applyBorder="1" applyAlignment="1" applyProtection="1">
      <alignment horizontal="center" vertical="center" shrinkToFit="1"/>
      <protection hidden="1"/>
    </xf>
    <xf numFmtId="0" fontId="4" fillId="0" borderId="0" xfId="2" applyFont="1" applyProtection="1"/>
    <xf numFmtId="0" fontId="10" fillId="0" borderId="0" xfId="2" applyFont="1" applyAlignment="1" applyProtection="1">
      <alignment horizontal="right" vertical="center"/>
    </xf>
    <xf numFmtId="0" fontId="34" fillId="4" borderId="0" xfId="14" applyFont="1" applyFill="1" applyAlignment="1" applyProtection="1">
      <alignment horizontal="left" vertical="center"/>
      <protection hidden="1"/>
    </xf>
    <xf numFmtId="0" fontId="42" fillId="4" borderId="0" xfId="12" applyFont="1" applyFill="1" applyProtection="1">
      <alignment vertical="center"/>
      <protection hidden="1"/>
    </xf>
    <xf numFmtId="0" fontId="42" fillId="0" borderId="0" xfId="12" applyFont="1" applyAlignment="1" applyProtection="1">
      <alignment horizontal="right" vertical="center"/>
      <protection hidden="1"/>
    </xf>
    <xf numFmtId="0" fontId="34" fillId="4" borderId="0" xfId="14" applyFont="1" applyFill="1" applyProtection="1">
      <alignment vertical="center"/>
      <protection hidden="1"/>
    </xf>
    <xf numFmtId="0" fontId="70" fillId="4" borderId="0" xfId="14" applyFont="1" applyFill="1" applyProtection="1">
      <alignment vertical="center"/>
      <protection hidden="1"/>
    </xf>
    <xf numFmtId="0" fontId="70" fillId="4" borderId="0" xfId="14" applyFont="1" applyFill="1" applyAlignment="1" applyProtection="1">
      <alignment horizontal="right" vertical="center"/>
      <protection hidden="1"/>
    </xf>
    <xf numFmtId="0" fontId="37" fillId="4" borderId="0" xfId="14" applyFont="1" applyFill="1" applyProtection="1">
      <alignment vertical="center"/>
      <protection hidden="1"/>
    </xf>
    <xf numFmtId="180" fontId="37" fillId="4" borderId="0" xfId="14" applyNumberFormat="1" applyFont="1" applyFill="1" applyProtection="1">
      <alignment vertical="center"/>
      <protection hidden="1"/>
    </xf>
    <xf numFmtId="0" fontId="32" fillId="0" borderId="0" xfId="14" applyFont="1" applyProtection="1">
      <alignment vertical="center"/>
      <protection hidden="1"/>
    </xf>
    <xf numFmtId="0" fontId="71" fillId="4" borderId="0" xfId="14" applyFont="1" applyFill="1" applyProtection="1">
      <alignment vertical="center"/>
      <protection hidden="1"/>
    </xf>
    <xf numFmtId="0" fontId="71" fillId="4" borderId="0" xfId="14" applyFont="1" applyFill="1" applyAlignment="1" applyProtection="1">
      <alignment horizontal="right" vertical="center"/>
      <protection hidden="1"/>
    </xf>
    <xf numFmtId="0" fontId="70" fillId="4" borderId="0" xfId="14" applyFont="1" applyFill="1" applyAlignment="1" applyProtection="1">
      <alignment horizontal="center" vertical="center"/>
      <protection hidden="1"/>
    </xf>
    <xf numFmtId="49" fontId="34" fillId="4" borderId="0" xfId="14" applyNumberFormat="1" applyFont="1" applyFill="1" applyProtection="1">
      <alignment vertical="center"/>
      <protection hidden="1"/>
    </xf>
    <xf numFmtId="0" fontId="37" fillId="4" borderId="0" xfId="14" applyFont="1" applyFill="1" applyAlignment="1" applyProtection="1">
      <alignment horizontal="left" vertical="center" wrapText="1"/>
      <protection hidden="1"/>
    </xf>
    <xf numFmtId="0" fontId="32" fillId="4" borderId="0" xfId="14" applyFont="1" applyFill="1" applyAlignment="1" applyProtection="1">
      <alignment horizontal="center" vertical="center"/>
      <protection hidden="1"/>
    </xf>
    <xf numFmtId="0" fontId="34" fillId="4" borderId="0" xfId="14" applyFont="1" applyFill="1" applyAlignment="1" applyProtection="1">
      <alignment vertical="center" shrinkToFit="1"/>
      <protection hidden="1"/>
    </xf>
    <xf numFmtId="0" fontId="37" fillId="4" borderId="0" xfId="14" applyFont="1" applyFill="1" applyAlignment="1" applyProtection="1">
      <alignment horizontal="left" vertical="center"/>
      <protection hidden="1"/>
    </xf>
    <xf numFmtId="0" fontId="32" fillId="4" borderId="0" xfId="14" applyFont="1" applyFill="1" applyProtection="1">
      <alignment vertical="center"/>
      <protection hidden="1"/>
    </xf>
    <xf numFmtId="0" fontId="42" fillId="4" borderId="0" xfId="14" applyFont="1" applyFill="1" applyAlignment="1" applyProtection="1">
      <alignment vertical="center" shrinkToFit="1"/>
      <protection hidden="1"/>
    </xf>
    <xf numFmtId="0" fontId="37" fillId="4" borderId="0" xfId="14" applyFont="1" applyFill="1" applyAlignment="1" applyProtection="1">
      <alignment vertical="center" shrinkToFit="1"/>
      <protection hidden="1"/>
    </xf>
    <xf numFmtId="0" fontId="8" fillId="4" borderId="0" xfId="13" applyFont="1" applyFill="1" applyAlignment="1" applyProtection="1">
      <alignment vertical="center" textRotation="255"/>
      <protection hidden="1"/>
    </xf>
    <xf numFmtId="0" fontId="37" fillId="4" borderId="0" xfId="12" applyFont="1" applyFill="1" applyAlignment="1" applyProtection="1">
      <alignment horizontal="left" vertical="center"/>
      <protection hidden="1"/>
    </xf>
    <xf numFmtId="0" fontId="37" fillId="4" borderId="0" xfId="12" applyFont="1" applyFill="1" applyAlignment="1" applyProtection="1">
      <alignment vertical="center" shrinkToFit="1"/>
      <protection hidden="1"/>
    </xf>
    <xf numFmtId="0" fontId="42" fillId="4" borderId="0" xfId="12" applyFont="1" applyFill="1" applyAlignment="1" applyProtection="1">
      <alignment vertical="center" shrinkToFit="1"/>
      <protection hidden="1"/>
    </xf>
    <xf numFmtId="0" fontId="43" fillId="4" borderId="0" xfId="12" applyFont="1" applyFill="1" applyAlignment="1" applyProtection="1">
      <alignment vertical="center" wrapText="1"/>
      <protection hidden="1"/>
    </xf>
    <xf numFmtId="0" fontId="34" fillId="4" borderId="0" xfId="12" applyFont="1" applyFill="1" applyAlignment="1" applyProtection="1">
      <alignment vertical="center" wrapText="1"/>
      <protection hidden="1"/>
    </xf>
    <xf numFmtId="0" fontId="37" fillId="4" borderId="0" xfId="12" applyFont="1" applyFill="1" applyAlignment="1" applyProtection="1">
      <alignment horizontal="center" vertical="center"/>
      <protection hidden="1"/>
    </xf>
    <xf numFmtId="0" fontId="34" fillId="4" borderId="0" xfId="12" applyFont="1" applyFill="1" applyAlignment="1" applyProtection="1">
      <alignment horizontal="left" vertical="center"/>
      <protection hidden="1"/>
    </xf>
    <xf numFmtId="0" fontId="34" fillId="4" borderId="0" xfId="12" applyFont="1" applyFill="1" applyAlignment="1" applyProtection="1">
      <alignment horizontal="center" vertical="center"/>
      <protection hidden="1"/>
    </xf>
    <xf numFmtId="38" fontId="34" fillId="4" borderId="0" xfId="11" applyFont="1" applyFill="1" applyProtection="1">
      <alignment vertical="center"/>
      <protection hidden="1"/>
    </xf>
    <xf numFmtId="0" fontId="34" fillId="4" borderId="0" xfId="12" applyFont="1" applyFill="1" applyAlignment="1" applyProtection="1">
      <alignment horizontal="left" vertical="center" wrapText="1"/>
      <protection hidden="1"/>
    </xf>
    <xf numFmtId="0" fontId="34" fillId="4" borderId="0" xfId="14" applyFont="1" applyFill="1" applyAlignment="1" applyProtection="1">
      <alignment horizontal="center" vertical="center"/>
      <protection hidden="1"/>
    </xf>
    <xf numFmtId="0" fontId="34" fillId="4" borderId="0" xfId="12" applyFont="1" applyFill="1" applyAlignment="1" applyProtection="1">
      <alignment horizontal="right" vertical="center"/>
      <protection hidden="1"/>
    </xf>
    <xf numFmtId="0" fontId="44" fillId="4" borderId="0" xfId="12" applyFont="1" applyFill="1" applyProtection="1">
      <alignment vertical="center"/>
      <protection hidden="1"/>
    </xf>
    <xf numFmtId="0" fontId="37" fillId="0" borderId="0" xfId="12" applyFont="1" applyProtection="1">
      <alignment vertical="center"/>
      <protection hidden="1"/>
    </xf>
    <xf numFmtId="0" fontId="73" fillId="4" borderId="0" xfId="12" applyFont="1" applyFill="1" applyProtection="1">
      <alignment vertical="center"/>
      <protection hidden="1"/>
    </xf>
    <xf numFmtId="0" fontId="43" fillId="4" borderId="0" xfId="13" applyFont="1" applyFill="1" applyAlignment="1" applyProtection="1">
      <alignment vertical="center" wrapText="1"/>
      <protection hidden="1"/>
    </xf>
    <xf numFmtId="0" fontId="14" fillId="0" borderId="0" xfId="13" applyFont="1" applyAlignment="1" applyProtection="1">
      <alignment vertical="center" wrapText="1"/>
      <protection hidden="1"/>
    </xf>
    <xf numFmtId="0" fontId="74" fillId="4" borderId="0" xfId="13" applyFont="1" applyFill="1" applyProtection="1">
      <alignment vertical="center"/>
      <protection hidden="1"/>
    </xf>
    <xf numFmtId="0" fontId="74" fillId="4" borderId="0" xfId="13" applyFont="1" applyFill="1" applyAlignment="1" applyProtection="1">
      <alignment vertical="center" wrapText="1"/>
      <protection hidden="1"/>
    </xf>
    <xf numFmtId="0" fontId="18" fillId="4" borderId="0" xfId="13" applyFont="1" applyFill="1" applyAlignment="1" applyProtection="1">
      <alignment vertical="center" wrapText="1"/>
      <protection hidden="1"/>
    </xf>
    <xf numFmtId="0" fontId="14" fillId="2" borderId="0" xfId="13" applyFont="1" applyFill="1" applyAlignment="1" applyProtection="1">
      <alignment vertical="center" wrapText="1"/>
      <protection hidden="1"/>
    </xf>
    <xf numFmtId="0" fontId="14" fillId="4" borderId="0" xfId="13" applyFont="1" applyFill="1" applyAlignment="1" applyProtection="1">
      <alignment vertical="center" wrapText="1"/>
      <protection hidden="1"/>
    </xf>
    <xf numFmtId="0" fontId="74" fillId="4" borderId="0" xfId="13" applyFont="1" applyFill="1" applyAlignment="1" applyProtection="1">
      <alignment vertical="top" wrapText="1"/>
      <protection hidden="1"/>
    </xf>
    <xf numFmtId="0" fontId="75" fillId="9" borderId="0" xfId="2" applyFont="1" applyFill="1" applyAlignment="1" applyProtection="1">
      <alignment vertical="center" wrapText="1"/>
      <protection hidden="1"/>
    </xf>
    <xf numFmtId="0" fontId="76" fillId="0" borderId="0" xfId="2" applyFont="1" applyAlignment="1" applyProtection="1">
      <alignment vertical="center"/>
      <protection hidden="1"/>
    </xf>
    <xf numFmtId="0" fontId="80" fillId="9" borderId="0" xfId="2" applyFont="1" applyFill="1" applyAlignment="1" applyProtection="1">
      <alignment vertical="center"/>
      <protection hidden="1"/>
    </xf>
    <xf numFmtId="0" fontId="81" fillId="9" borderId="0" xfId="2" applyFont="1" applyFill="1" applyAlignment="1" applyProtection="1">
      <alignment vertical="center" wrapText="1"/>
      <protection hidden="1"/>
    </xf>
    <xf numFmtId="0" fontId="80" fillId="0" borderId="0" xfId="2" applyFont="1" applyAlignment="1" applyProtection="1">
      <alignment vertical="center"/>
      <protection hidden="1"/>
    </xf>
    <xf numFmtId="0" fontId="82" fillId="0" borderId="0" xfId="2" applyFont="1" applyAlignment="1" applyProtection="1">
      <alignment vertical="center"/>
      <protection hidden="1"/>
    </xf>
    <xf numFmtId="0" fontId="34" fillId="4" borderId="0" xfId="14" applyFont="1" applyFill="1" applyAlignment="1" applyProtection="1">
      <alignment horizontal="left" vertical="center"/>
      <protection hidden="1"/>
    </xf>
    <xf numFmtId="0" fontId="2" fillId="0" borderId="0" xfId="2" applyBorder="1"/>
    <xf numFmtId="0" fontId="26" fillId="0" borderId="0" xfId="2" applyFont="1" applyBorder="1"/>
    <xf numFmtId="0" fontId="27" fillId="8" borderId="77" xfId="0" applyFont="1" applyFill="1" applyBorder="1" applyAlignment="1">
      <alignment horizontal="center" vertical="center" wrapText="1" readingOrder="1"/>
    </xf>
    <xf numFmtId="0" fontId="29" fillId="0" borderId="77" xfId="0" applyFont="1" applyBorder="1" applyAlignment="1">
      <alignment horizontal="center" vertical="center" wrapText="1" readingOrder="1"/>
    </xf>
    <xf numFmtId="0" fontId="68" fillId="9" borderId="0" xfId="2" applyFont="1" applyFill="1" applyAlignment="1" applyProtection="1">
      <alignment vertical="center"/>
      <protection hidden="1"/>
    </xf>
    <xf numFmtId="0" fontId="69" fillId="0" borderId="0" xfId="2" applyFont="1" applyProtection="1">
      <protection hidden="1"/>
    </xf>
    <xf numFmtId="0" fontId="69" fillId="9" borderId="0" xfId="2" applyFont="1" applyFill="1" applyAlignment="1" applyProtection="1">
      <alignment vertical="center" wrapText="1"/>
      <protection hidden="1"/>
    </xf>
    <xf numFmtId="0" fontId="14" fillId="0" borderId="0" xfId="2" applyFont="1" applyAlignment="1" applyProtection="1">
      <alignment vertical="center"/>
      <protection hidden="1"/>
    </xf>
    <xf numFmtId="0" fontId="4" fillId="0" borderId="0" xfId="2" applyFont="1" applyFill="1" applyAlignment="1" applyProtection="1">
      <alignment vertical="center"/>
      <protection hidden="1"/>
    </xf>
    <xf numFmtId="0" fontId="19" fillId="0" borderId="0" xfId="2" applyFont="1" applyFill="1" applyAlignment="1" applyProtection="1">
      <alignment vertical="center"/>
      <protection hidden="1"/>
    </xf>
    <xf numFmtId="0" fontId="52" fillId="4" borderId="97" xfId="0" applyFont="1" applyFill="1" applyBorder="1" applyAlignment="1" applyProtection="1">
      <alignment horizontal="center" vertical="center" shrinkToFit="1"/>
      <protection hidden="1"/>
    </xf>
    <xf numFmtId="0" fontId="62" fillId="4" borderId="0" xfId="0" applyFont="1" applyFill="1" applyBorder="1" applyProtection="1">
      <alignment vertical="center"/>
      <protection hidden="1"/>
    </xf>
    <xf numFmtId="0" fontId="56" fillId="0" borderId="0" xfId="0" applyFont="1" applyProtection="1">
      <alignment vertical="center"/>
      <protection hidden="1"/>
    </xf>
    <xf numFmtId="49" fontId="56" fillId="0" borderId="0" xfId="0" applyNumberFormat="1" applyFont="1" applyProtection="1">
      <alignment vertical="center"/>
      <protection hidden="1"/>
    </xf>
    <xf numFmtId="49" fontId="64" fillId="0" borderId="98" xfId="0" quotePrefix="1" applyNumberFormat="1" applyFont="1" applyFill="1" applyBorder="1" applyAlignment="1" applyProtection="1">
      <alignment vertical="center" shrinkToFit="1"/>
      <protection locked="0"/>
    </xf>
    <xf numFmtId="49" fontId="64" fillId="0" borderId="98" xfId="0" quotePrefix="1" applyNumberFormat="1" applyFont="1" applyFill="1" applyBorder="1" applyAlignment="1" applyProtection="1">
      <alignment horizontal="center" vertical="center" shrinkToFit="1"/>
      <protection locked="0"/>
    </xf>
    <xf numFmtId="0" fontId="10" fillId="0" borderId="0" xfId="2" applyFont="1" applyAlignment="1" applyProtection="1">
      <alignment vertical="center" wrapText="1"/>
    </xf>
    <xf numFmtId="0" fontId="13" fillId="2" borderId="0" xfId="2" applyFont="1" applyFill="1" applyAlignment="1" applyProtection="1">
      <alignment vertical="center" wrapText="1"/>
    </xf>
    <xf numFmtId="0" fontId="4" fillId="0" borderId="0" xfId="2" applyFont="1" applyProtection="1">
      <protection locked="0"/>
    </xf>
    <xf numFmtId="0" fontId="10" fillId="0" borderId="0" xfId="2" applyFont="1" applyAlignment="1" applyProtection="1">
      <alignment horizontal="right" vertical="center"/>
      <protection hidden="1"/>
    </xf>
    <xf numFmtId="0" fontId="69" fillId="0" borderId="0" xfId="2" applyFont="1" applyAlignment="1" applyProtection="1">
      <alignment vertical="center"/>
      <protection locked="0" hidden="1"/>
    </xf>
    <xf numFmtId="0" fontId="34" fillId="0" borderId="0" xfId="12" applyFont="1" applyBorder="1" applyAlignment="1" applyProtection="1">
      <alignment horizontal="center" vertical="center" shrinkToFit="1"/>
      <protection hidden="1"/>
    </xf>
    <xf numFmtId="0" fontId="34" fillId="0" borderId="0" xfId="12" applyFont="1" applyBorder="1" applyProtection="1">
      <alignment vertical="center"/>
      <protection hidden="1"/>
    </xf>
    <xf numFmtId="0" fontId="34" fillId="0" borderId="0" xfId="12" applyFont="1" applyBorder="1" applyAlignment="1" applyProtection="1">
      <alignment vertical="center" shrinkToFit="1"/>
      <protection hidden="1"/>
    </xf>
    <xf numFmtId="0" fontId="27" fillId="0" borderId="77" xfId="0" applyFont="1" applyBorder="1" applyAlignment="1">
      <alignment vertical="center" wrapText="1" readingOrder="1"/>
    </xf>
    <xf numFmtId="0" fontId="27" fillId="0" borderId="77" xfId="0" applyFont="1" applyBorder="1" applyAlignment="1">
      <alignment horizontal="left" vertical="center" wrapText="1" readingOrder="1"/>
    </xf>
    <xf numFmtId="0" fontId="28" fillId="0" borderId="77" xfId="0" applyFont="1" applyBorder="1" applyAlignment="1">
      <alignment vertical="center" wrapText="1"/>
    </xf>
    <xf numFmtId="0" fontId="27" fillId="0" borderId="77" xfId="0" applyFont="1" applyBorder="1" applyAlignment="1">
      <alignment horizontal="center" vertical="center" wrapText="1" readingOrder="1"/>
    </xf>
    <xf numFmtId="0" fontId="29" fillId="0" borderId="77" xfId="0" applyFont="1" applyBorder="1" applyAlignment="1">
      <alignment horizontal="center" vertical="center" wrapText="1"/>
    </xf>
    <xf numFmtId="0" fontId="4" fillId="2" borderId="0" xfId="2" applyFont="1" applyFill="1"/>
    <xf numFmtId="0" fontId="4" fillId="0" borderId="0" xfId="2" applyFont="1" applyAlignment="1">
      <alignment vertical="center"/>
    </xf>
    <xf numFmtId="0" fontId="7" fillId="0" borderId="0" xfId="2" applyFont="1" applyAlignment="1">
      <alignment vertical="center"/>
    </xf>
    <xf numFmtId="0" fontId="27" fillId="0" borderId="77" xfId="0" applyFont="1" applyFill="1" applyBorder="1" applyAlignment="1">
      <alignment horizontal="left" vertical="center" wrapText="1" readingOrder="1"/>
    </xf>
    <xf numFmtId="0" fontId="29" fillId="0" borderId="77" xfId="0" applyFont="1" applyFill="1" applyBorder="1" applyAlignment="1">
      <alignment horizontal="center" vertical="center" wrapText="1"/>
    </xf>
    <xf numFmtId="0" fontId="27" fillId="0" borderId="77" xfId="0" applyFont="1" applyFill="1" applyBorder="1" applyAlignment="1">
      <alignment horizontal="center" vertical="center" wrapText="1" readingOrder="1"/>
    </xf>
    <xf numFmtId="0" fontId="28" fillId="0" borderId="77" xfId="0" applyFont="1" applyFill="1" applyBorder="1" applyAlignment="1">
      <alignment horizontal="left" vertical="center" wrapText="1" readingOrder="1"/>
    </xf>
    <xf numFmtId="0" fontId="52" fillId="4" borderId="79" xfId="0" applyFont="1" applyFill="1" applyBorder="1" applyAlignment="1" applyProtection="1">
      <alignment vertical="top" wrapText="1"/>
      <protection hidden="1"/>
    </xf>
    <xf numFmtId="0" fontId="86" fillId="0" borderId="0" xfId="2" applyFont="1" applyAlignment="1" applyProtection="1">
      <alignment vertical="center"/>
      <protection hidden="1"/>
    </xf>
    <xf numFmtId="0" fontId="28" fillId="0" borderId="77" xfId="0" applyFont="1" applyFill="1" applyBorder="1" applyAlignment="1">
      <alignment horizontal="center" vertical="center" wrapText="1" readingOrder="1"/>
    </xf>
    <xf numFmtId="183" fontId="87" fillId="0" borderId="0" xfId="12" applyNumberFormat="1" applyFont="1" applyFill="1" applyAlignment="1" applyProtection="1">
      <alignment horizontal="center" vertical="center"/>
      <protection hidden="1"/>
    </xf>
    <xf numFmtId="0" fontId="87" fillId="0" borderId="0" xfId="12" applyFont="1" applyFill="1" applyProtection="1">
      <alignment vertical="center"/>
      <protection hidden="1"/>
    </xf>
    <xf numFmtId="0" fontId="55" fillId="4" borderId="0" xfId="0" applyFont="1" applyFill="1" applyAlignment="1" applyProtection="1">
      <alignment horizontal="left" vertical="center"/>
      <protection hidden="1"/>
    </xf>
    <xf numFmtId="0" fontId="88" fillId="4" borderId="88" xfId="0" applyFont="1" applyFill="1" applyBorder="1" applyAlignment="1" applyProtection="1">
      <alignment horizontal="left" vertical="center" wrapText="1"/>
      <protection hidden="1"/>
    </xf>
    <xf numFmtId="0" fontId="86" fillId="0" borderId="0" xfId="2" applyFont="1"/>
    <xf numFmtId="0" fontId="8" fillId="3" borderId="23" xfId="2" applyFont="1" applyFill="1" applyBorder="1" applyAlignment="1" applyProtection="1">
      <alignment horizontal="center" vertical="center" shrinkToFit="1"/>
      <protection hidden="1"/>
    </xf>
    <xf numFmtId="0" fontId="8" fillId="0" borderId="12" xfId="2" applyFont="1" applyBorder="1" applyAlignment="1" applyProtection="1">
      <alignment horizontal="center" vertical="center" shrinkToFit="1"/>
      <protection hidden="1"/>
    </xf>
    <xf numFmtId="0" fontId="4" fillId="0" borderId="0" xfId="2" applyFont="1" applyAlignment="1" applyProtection="1">
      <alignment horizontal="left" vertical="center"/>
      <protection hidden="1"/>
    </xf>
    <xf numFmtId="0" fontId="4" fillId="0" borderId="0" xfId="2" applyFont="1" applyBorder="1" applyProtection="1">
      <protection hidden="1"/>
    </xf>
    <xf numFmtId="0" fontId="31" fillId="0" borderId="0" xfId="16" applyFont="1" applyBorder="1" applyProtection="1">
      <alignment vertical="center"/>
    </xf>
    <xf numFmtId="0" fontId="8" fillId="0" borderId="0" xfId="2" applyFont="1" applyBorder="1" applyAlignment="1" applyProtection="1">
      <alignment vertical="center"/>
      <protection hidden="1"/>
    </xf>
    <xf numFmtId="0" fontId="32" fillId="0" borderId="0" xfId="16" applyFont="1" applyProtection="1">
      <alignment vertical="center"/>
    </xf>
    <xf numFmtId="0" fontId="31" fillId="0" borderId="0" xfId="16" applyFont="1" applyProtection="1">
      <alignment vertical="center"/>
    </xf>
    <xf numFmtId="0" fontId="49" fillId="0" borderId="0" xfId="16" applyFont="1" applyProtection="1">
      <alignment vertical="center"/>
    </xf>
    <xf numFmtId="0" fontId="4" fillId="0" borderId="0" xfId="2" applyFont="1" applyAlignment="1" applyProtection="1">
      <alignment horizontal="left"/>
      <protection hidden="1"/>
    </xf>
    <xf numFmtId="0" fontId="54" fillId="4" borderId="0" xfId="0" applyFont="1" applyFill="1" applyAlignment="1" applyProtection="1">
      <alignment vertical="center"/>
      <protection hidden="1"/>
    </xf>
    <xf numFmtId="0" fontId="90" fillId="4" borderId="0" xfId="0" applyFont="1" applyFill="1" applyAlignment="1" applyProtection="1">
      <alignment horizontal="left" vertical="center"/>
      <protection hidden="1"/>
    </xf>
    <xf numFmtId="0" fontId="27" fillId="0" borderId="77" xfId="0" applyFont="1" applyBorder="1" applyAlignment="1">
      <alignment horizontal="left" vertical="center" wrapText="1" readingOrder="1"/>
    </xf>
    <xf numFmtId="0" fontId="64" fillId="4" borderId="92" xfId="0" applyFont="1" applyFill="1" applyBorder="1" applyAlignment="1" applyProtection="1">
      <alignment horizontal="left" vertical="center"/>
      <protection hidden="1"/>
    </xf>
    <xf numFmtId="0" fontId="48" fillId="0" borderId="0" xfId="2" applyFont="1"/>
    <xf numFmtId="0" fontId="7" fillId="0" borderId="0" xfId="2" applyFont="1" applyAlignment="1">
      <alignment horizontal="right" vertical="center"/>
    </xf>
    <xf numFmtId="49" fontId="7" fillId="0" borderId="0" xfId="2" applyNumberFormat="1" applyFont="1" applyAlignment="1">
      <alignment horizontal="left" vertical="center"/>
    </xf>
    <xf numFmtId="0" fontId="15" fillId="0" borderId="0" xfId="2" applyFont="1" applyAlignment="1">
      <alignment horizontal="left" vertical="center" shrinkToFit="1"/>
    </xf>
    <xf numFmtId="0" fontId="15" fillId="0" borderId="0" xfId="2" applyFont="1" applyAlignment="1">
      <alignment vertical="center" shrinkToFit="1"/>
    </xf>
    <xf numFmtId="0" fontId="15" fillId="0" borderId="0" xfId="2" applyFont="1" applyAlignment="1">
      <alignment vertical="center"/>
    </xf>
    <xf numFmtId="0" fontId="8" fillId="0" borderId="0" xfId="2" applyFont="1" applyAlignment="1">
      <alignment vertical="center" wrapText="1"/>
    </xf>
    <xf numFmtId="0" fontId="77" fillId="0" borderId="0" xfId="2" applyFont="1" applyAlignment="1">
      <alignment horizontal="left" vertical="center" indent="1" shrinkToFit="1"/>
    </xf>
    <xf numFmtId="0" fontId="7" fillId="0" borderId="0" xfId="2" applyFont="1" applyAlignment="1">
      <alignment horizontal="center" vertical="center"/>
    </xf>
    <xf numFmtId="0" fontId="8" fillId="0" borderId="0" xfId="4" applyFont="1" applyAlignment="1">
      <alignment horizontal="left" vertical="center" shrinkToFit="1"/>
    </xf>
    <xf numFmtId="0" fontId="91" fillId="0" borderId="0" xfId="0" applyFont="1" applyProtection="1">
      <alignment vertical="center"/>
    </xf>
    <xf numFmtId="0" fontId="92" fillId="0" borderId="0" xfId="0" applyFont="1" applyProtection="1">
      <alignment vertical="center"/>
    </xf>
    <xf numFmtId="0" fontId="93" fillId="0" borderId="0" xfId="0" applyFont="1" applyProtection="1">
      <alignment vertical="center"/>
    </xf>
    <xf numFmtId="0" fontId="51" fillId="2" borderId="0" xfId="2" applyFont="1" applyFill="1" applyAlignment="1" applyProtection="1">
      <alignment vertical="center"/>
    </xf>
    <xf numFmtId="0" fontId="95" fillId="0" borderId="0" xfId="0" applyFont="1" applyProtection="1">
      <alignment vertical="center"/>
    </xf>
    <xf numFmtId="0" fontId="51" fillId="0" borderId="12" xfId="2" applyFont="1" applyBorder="1" applyAlignment="1" applyProtection="1">
      <alignment vertical="center"/>
    </xf>
    <xf numFmtId="0" fontId="51" fillId="0" borderId="13" xfId="2" applyFont="1" applyBorder="1" applyAlignment="1" applyProtection="1">
      <alignment vertical="center"/>
    </xf>
    <xf numFmtId="0" fontId="94" fillId="2" borderId="12" xfId="2" applyFont="1" applyFill="1" applyBorder="1" applyAlignment="1" applyProtection="1">
      <alignment vertical="center"/>
    </xf>
    <xf numFmtId="0" fontId="51" fillId="4" borderId="30" xfId="2" applyFont="1" applyFill="1" applyBorder="1" applyAlignment="1" applyProtection="1">
      <alignment vertical="center"/>
    </xf>
    <xf numFmtId="0" fontId="94" fillId="0" borderId="12" xfId="2" applyFont="1" applyBorder="1" applyAlignment="1" applyProtection="1">
      <alignment vertical="center"/>
    </xf>
    <xf numFmtId="0" fontId="94" fillId="0" borderId="30" xfId="2" applyFont="1" applyBorder="1" applyAlignment="1" applyProtection="1">
      <alignment vertical="center"/>
    </xf>
    <xf numFmtId="0" fontId="94" fillId="2" borderId="30" xfId="2" applyFont="1" applyFill="1" applyBorder="1" applyAlignment="1" applyProtection="1">
      <alignment vertical="center"/>
    </xf>
    <xf numFmtId="0" fontId="94" fillId="2" borderId="0" xfId="2" applyFont="1" applyFill="1" applyAlignment="1" applyProtection="1">
      <alignment vertical="center"/>
    </xf>
    <xf numFmtId="0" fontId="94" fillId="2" borderId="3" xfId="2" applyFont="1" applyFill="1" applyBorder="1" applyAlignment="1" applyProtection="1">
      <alignment vertical="center"/>
    </xf>
    <xf numFmtId="0" fontId="51" fillId="0" borderId="4" xfId="2" applyFont="1" applyBorder="1" applyAlignment="1" applyProtection="1">
      <alignment vertical="center"/>
    </xf>
    <xf numFmtId="0" fontId="51" fillId="0" borderId="10" xfId="2" applyFont="1" applyBorder="1" applyAlignment="1" applyProtection="1">
      <alignment vertical="center"/>
    </xf>
    <xf numFmtId="0" fontId="51" fillId="0" borderId="0" xfId="2" applyFont="1" applyAlignment="1" applyProtection="1">
      <alignment horizontal="center" vertical="center"/>
    </xf>
    <xf numFmtId="0" fontId="51" fillId="0" borderId="3" xfId="2" applyFont="1" applyBorder="1" applyProtection="1"/>
    <xf numFmtId="0" fontId="51" fillId="0" borderId="0" xfId="2" applyFont="1" applyProtection="1"/>
    <xf numFmtId="0" fontId="51" fillId="0" borderId="3" xfId="2" applyFont="1" applyBorder="1" applyAlignment="1" applyProtection="1">
      <alignment vertical="center"/>
    </xf>
    <xf numFmtId="0" fontId="93" fillId="0" borderId="12" xfId="0" applyFont="1" applyBorder="1" applyProtection="1">
      <alignment vertical="center"/>
    </xf>
    <xf numFmtId="0" fontId="95" fillId="0" borderId="3" xfId="0" applyFont="1" applyBorder="1" applyProtection="1">
      <alignment vertical="center"/>
    </xf>
    <xf numFmtId="0" fontId="95" fillId="0" borderId="4" xfId="0" applyFont="1" applyBorder="1" applyProtection="1">
      <alignment vertical="center"/>
    </xf>
    <xf numFmtId="0" fontId="95" fillId="4" borderId="0" xfId="0" applyFont="1" applyFill="1" applyProtection="1">
      <alignment vertical="center"/>
    </xf>
    <xf numFmtId="49" fontId="51" fillId="0" borderId="65" xfId="2" applyNumberFormat="1" applyFont="1" applyBorder="1" applyAlignment="1" applyProtection="1">
      <alignment vertical="center" shrinkToFit="1"/>
    </xf>
    <xf numFmtId="49" fontId="51" fillId="0" borderId="49" xfId="2" applyNumberFormat="1" applyFont="1" applyBorder="1" applyAlignment="1" applyProtection="1">
      <alignment vertical="center" shrinkToFit="1"/>
    </xf>
    <xf numFmtId="0" fontId="94" fillId="0" borderId="0" xfId="2" applyFont="1" applyBorder="1" applyAlignment="1" applyProtection="1">
      <alignment vertical="center"/>
    </xf>
    <xf numFmtId="0" fontId="96" fillId="0" borderId="0" xfId="2" applyFont="1" applyFill="1" applyBorder="1" applyAlignment="1" applyProtection="1">
      <alignment vertical="center"/>
    </xf>
    <xf numFmtId="38" fontId="97" fillId="0" borderId="0" xfId="1" applyFont="1" applyFill="1" applyBorder="1" applyAlignment="1" applyProtection="1">
      <alignment vertical="center"/>
    </xf>
    <xf numFmtId="0" fontId="51" fillId="0" borderId="0" xfId="2" applyFont="1" applyFill="1" applyBorder="1" applyAlignment="1" applyProtection="1">
      <alignment vertical="center"/>
    </xf>
    <xf numFmtId="0" fontId="93" fillId="0" borderId="0" xfId="0" applyFont="1" applyBorder="1" applyProtection="1">
      <alignment vertical="center"/>
    </xf>
    <xf numFmtId="0" fontId="51" fillId="0" borderId="0" xfId="0" applyFont="1" applyProtection="1">
      <alignment vertical="center"/>
    </xf>
    <xf numFmtId="0" fontId="51" fillId="0" borderId="0" xfId="0" applyFont="1" applyBorder="1" applyAlignment="1" applyProtection="1">
      <alignment vertical="center" wrapText="1"/>
    </xf>
    <xf numFmtId="0" fontId="101" fillId="0" borderId="0" xfId="7" applyFont="1">
      <alignment vertical="center"/>
    </xf>
    <xf numFmtId="0" fontId="1" fillId="0" borderId="0" xfId="7">
      <alignment vertical="center"/>
    </xf>
    <xf numFmtId="0" fontId="103" fillId="0" borderId="0" xfId="18" applyFont="1" applyAlignment="1">
      <alignment horizontal="center" vertical="center"/>
    </xf>
    <xf numFmtId="0" fontId="8" fillId="0" borderId="32" xfId="7" applyFont="1" applyBorder="1" applyAlignment="1" applyProtection="1">
      <alignment horizontal="left" vertical="center"/>
      <protection locked="0"/>
    </xf>
    <xf numFmtId="0" fontId="8" fillId="0" borderId="0" xfId="7" applyFont="1" applyAlignment="1" applyProtection="1">
      <alignment horizontal="left" vertical="center"/>
      <protection locked="0"/>
    </xf>
    <xf numFmtId="0" fontId="8" fillId="0" borderId="3" xfId="7" applyFont="1" applyBorder="1" applyAlignment="1" applyProtection="1">
      <alignment horizontal="left" vertical="center"/>
      <protection locked="0"/>
    </xf>
    <xf numFmtId="0" fontId="15" fillId="0" borderId="0" xfId="18" applyFont="1" applyAlignment="1" applyProtection="1">
      <alignment horizontal="left" vertical="center"/>
      <protection locked="0"/>
    </xf>
    <xf numFmtId="0" fontId="8" fillId="0" borderId="1" xfId="7" applyFont="1" applyBorder="1" applyAlignment="1" applyProtection="1">
      <alignment horizontal="left" vertical="center"/>
      <protection locked="0"/>
    </xf>
    <xf numFmtId="0" fontId="1" fillId="0" borderId="0" xfId="7" applyProtection="1">
      <alignment vertical="center"/>
      <protection locked="0"/>
    </xf>
    <xf numFmtId="0" fontId="8" fillId="0" borderId="29" xfId="7" applyFont="1" applyBorder="1" applyAlignment="1" applyProtection="1">
      <alignment horizontal="left" vertical="center"/>
      <protection locked="0"/>
    </xf>
    <xf numFmtId="0" fontId="8" fillId="0" borderId="30" xfId="7" applyFont="1" applyBorder="1" applyAlignment="1" applyProtection="1">
      <alignment horizontal="left" vertical="center"/>
      <protection locked="0"/>
    </xf>
    <xf numFmtId="0" fontId="8" fillId="0" borderId="31" xfId="7" applyFont="1" applyBorder="1" applyAlignment="1" applyProtection="1">
      <alignment horizontal="left" vertical="center"/>
      <protection locked="0"/>
    </xf>
    <xf numFmtId="0" fontId="8" fillId="0" borderId="0" xfId="7" applyFont="1" applyAlignment="1">
      <alignment horizontal="left" vertical="center"/>
    </xf>
    <xf numFmtId="0" fontId="30" fillId="0" borderId="0" xfId="12" applyFont="1" applyProtection="1">
      <alignment vertical="center"/>
      <protection hidden="1"/>
    </xf>
    <xf numFmtId="0" fontId="30" fillId="4" borderId="0" xfId="12" applyFont="1" applyFill="1" applyAlignment="1" applyProtection="1">
      <alignment horizontal="center" vertical="center"/>
      <protection hidden="1"/>
    </xf>
    <xf numFmtId="38" fontId="30" fillId="4" borderId="0" xfId="11" applyFont="1" applyFill="1" applyProtection="1">
      <alignment vertical="center"/>
      <protection hidden="1"/>
    </xf>
    <xf numFmtId="0" fontId="30" fillId="4" borderId="0" xfId="12" applyFont="1" applyFill="1" applyAlignment="1" applyProtection="1">
      <alignment horizontal="left" vertical="center"/>
      <protection hidden="1"/>
    </xf>
    <xf numFmtId="49" fontId="30" fillId="4" borderId="0" xfId="13" applyNumberFormat="1" applyFont="1" applyFill="1" applyProtection="1">
      <alignment vertical="center"/>
      <protection hidden="1"/>
    </xf>
    <xf numFmtId="0" fontId="107" fillId="4" borderId="0" xfId="12" applyFont="1" applyFill="1" applyProtection="1">
      <alignment vertical="center"/>
      <protection hidden="1"/>
    </xf>
    <xf numFmtId="0" fontId="108" fillId="4" borderId="0" xfId="13" applyFont="1" applyFill="1" applyProtection="1">
      <alignment vertical="center"/>
      <protection hidden="1"/>
    </xf>
    <xf numFmtId="0" fontId="36" fillId="4" borderId="0" xfId="13" applyFont="1" applyFill="1" applyAlignment="1" applyProtection="1">
      <alignment vertical="center" wrapText="1"/>
      <protection hidden="1"/>
    </xf>
    <xf numFmtId="0" fontId="36" fillId="4" borderId="0" xfId="13" applyFont="1" applyFill="1" applyAlignment="1" applyProtection="1">
      <alignment vertical="center" shrinkToFit="1"/>
      <protection hidden="1"/>
    </xf>
    <xf numFmtId="0" fontId="36" fillId="4" borderId="12" xfId="13" applyFont="1" applyFill="1" applyBorder="1" applyAlignment="1" applyProtection="1">
      <alignment shrinkToFit="1"/>
      <protection hidden="1"/>
    </xf>
    <xf numFmtId="0" fontId="30" fillId="0" borderId="0" xfId="12" applyFont="1" applyAlignment="1" applyProtection="1">
      <alignment horizontal="center" vertical="center"/>
      <protection hidden="1"/>
    </xf>
    <xf numFmtId="38" fontId="30" fillId="0" borderId="0" xfId="11" applyFont="1" applyProtection="1">
      <alignment vertical="center"/>
      <protection hidden="1"/>
    </xf>
    <xf numFmtId="0" fontId="62" fillId="0" borderId="0" xfId="0" applyFont="1" applyFill="1" applyBorder="1" applyAlignment="1" applyProtection="1">
      <alignment horizontal="left" vertical="center"/>
      <protection hidden="1"/>
    </xf>
    <xf numFmtId="0" fontId="62" fillId="0" borderId="0" xfId="0" applyFont="1" applyFill="1" applyBorder="1" applyAlignment="1" applyProtection="1">
      <alignment horizontal="center" vertical="center" wrapText="1"/>
      <protection hidden="1"/>
    </xf>
    <xf numFmtId="0" fontId="62" fillId="0" borderId="0" xfId="0" applyFont="1" applyFill="1" applyBorder="1" applyAlignment="1" applyProtection="1">
      <alignment horizontal="right" vertical="center"/>
      <protection hidden="1"/>
    </xf>
    <xf numFmtId="0" fontId="62" fillId="0" borderId="0" xfId="0" applyFont="1" applyFill="1" applyBorder="1" applyAlignment="1" applyProtection="1">
      <alignment horizontal="center" vertical="center" shrinkToFit="1"/>
      <protection hidden="1"/>
    </xf>
    <xf numFmtId="0" fontId="109"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center" vertical="center" wrapText="1"/>
      <protection hidden="1"/>
    </xf>
    <xf numFmtId="0" fontId="84" fillId="0" borderId="0" xfId="13" applyFont="1" applyProtection="1">
      <alignment vertical="center"/>
      <protection hidden="1"/>
    </xf>
    <xf numFmtId="0" fontId="16" fillId="4" borderId="0" xfId="13" applyFont="1" applyFill="1" applyProtection="1">
      <alignment vertical="center"/>
      <protection hidden="1"/>
    </xf>
    <xf numFmtId="0" fontId="84" fillId="4" borderId="0" xfId="13" applyFont="1" applyFill="1" applyProtection="1">
      <alignment vertical="center"/>
      <protection hidden="1"/>
    </xf>
    <xf numFmtId="0" fontId="20" fillId="0" borderId="0" xfId="13" applyFont="1" applyProtection="1">
      <alignment vertical="center"/>
      <protection hidden="1"/>
    </xf>
    <xf numFmtId="0" fontId="20" fillId="4" borderId="0" xfId="13" applyFont="1" applyFill="1" applyProtection="1">
      <alignment vertical="center"/>
      <protection hidden="1"/>
    </xf>
    <xf numFmtId="0" fontId="20" fillId="4" borderId="0" xfId="13" applyFont="1" applyFill="1" applyAlignment="1" applyProtection="1">
      <alignment horizontal="left" vertical="center" indent="1"/>
      <protection hidden="1"/>
    </xf>
    <xf numFmtId="0" fontId="4" fillId="0" borderId="0" xfId="13" applyFont="1" applyProtection="1">
      <alignment vertical="center"/>
      <protection hidden="1"/>
    </xf>
    <xf numFmtId="0" fontId="4" fillId="4" borderId="0" xfId="13" applyFont="1" applyFill="1" applyProtection="1">
      <alignment vertical="center"/>
      <protection hidden="1"/>
    </xf>
    <xf numFmtId="0" fontId="4" fillId="4" borderId="0" xfId="13" applyFont="1" applyFill="1" applyAlignment="1" applyProtection="1">
      <alignment horizontal="left" vertical="center" indent="1"/>
      <protection hidden="1"/>
    </xf>
    <xf numFmtId="0" fontId="4" fillId="0" borderId="0" xfId="13" applyFont="1" applyAlignment="1" applyProtection="1">
      <alignment horizontal="center" vertical="center"/>
      <protection hidden="1"/>
    </xf>
    <xf numFmtId="0" fontId="8" fillId="4" borderId="0" xfId="13" applyFont="1" applyFill="1" applyProtection="1">
      <alignment vertical="center"/>
      <protection hidden="1"/>
    </xf>
    <xf numFmtId="0" fontId="4" fillId="4" borderId="0" xfId="13" applyFont="1" applyFill="1" applyAlignment="1" applyProtection="1">
      <alignment horizontal="center" vertical="center"/>
      <protection hidden="1"/>
    </xf>
    <xf numFmtId="0" fontId="8" fillId="4" borderId="0" xfId="13" applyFont="1" applyFill="1" applyAlignment="1" applyProtection="1">
      <alignment horizontal="left" vertical="center" indent="1"/>
      <protection hidden="1"/>
    </xf>
    <xf numFmtId="0" fontId="4" fillId="4" borderId="0" xfId="13" applyFont="1" applyFill="1" applyAlignment="1" applyProtection="1">
      <alignment horizontal="right" vertical="center"/>
      <protection hidden="1"/>
    </xf>
    <xf numFmtId="0" fontId="8" fillId="4" borderId="0" xfId="13" applyFont="1" applyFill="1" applyAlignment="1" applyProtection="1">
      <alignment horizontal="center" vertical="center"/>
      <protection hidden="1"/>
    </xf>
    <xf numFmtId="0" fontId="4" fillId="4" borderId="0" xfId="13" applyFont="1" applyFill="1" applyAlignment="1" applyProtection="1">
      <alignment horizontal="left" vertical="center" wrapText="1"/>
      <protection hidden="1"/>
    </xf>
    <xf numFmtId="0" fontId="8" fillId="0" borderId="0" xfId="13" applyFont="1" applyAlignment="1" applyProtection="1">
      <protection hidden="1"/>
    </xf>
    <xf numFmtId="0" fontId="4" fillId="0" borderId="0" xfId="13" applyFont="1" applyBorder="1" applyProtection="1">
      <alignment vertical="center"/>
      <protection hidden="1"/>
    </xf>
    <xf numFmtId="0" fontId="8" fillId="4" borderId="0" xfId="13" applyFont="1" applyFill="1" applyAlignment="1" applyProtection="1">
      <alignment vertical="center"/>
      <protection hidden="1"/>
    </xf>
    <xf numFmtId="0" fontId="86" fillId="0" borderId="0" xfId="2" applyFont="1" applyProtection="1">
      <protection hidden="1"/>
    </xf>
    <xf numFmtId="49" fontId="4" fillId="0" borderId="0" xfId="2" applyNumberFormat="1" applyFont="1" applyAlignment="1" applyProtection="1">
      <alignment vertical="center"/>
      <protection hidden="1"/>
    </xf>
    <xf numFmtId="0" fontId="7" fillId="0" borderId="0" xfId="2" applyFont="1" applyAlignment="1" applyProtection="1">
      <alignment vertical="center"/>
      <protection hidden="1"/>
    </xf>
    <xf numFmtId="0" fontId="113" fillId="0" borderId="77" xfId="0" applyFont="1" applyFill="1" applyBorder="1" applyAlignment="1">
      <alignment horizontal="center" vertical="center" wrapText="1" readingOrder="1"/>
    </xf>
    <xf numFmtId="0" fontId="113" fillId="0" borderId="77" xfId="0" applyFont="1" applyBorder="1" applyAlignment="1">
      <alignment vertical="center" wrapText="1"/>
    </xf>
    <xf numFmtId="0" fontId="48" fillId="0" borderId="0" xfId="2" applyFont="1" applyAlignment="1" applyProtection="1">
      <alignment horizontal="left" vertical="center"/>
      <protection hidden="1"/>
    </xf>
    <xf numFmtId="0" fontId="116" fillId="4" borderId="92" xfId="0" applyFont="1" applyFill="1" applyBorder="1" applyAlignment="1" applyProtection="1">
      <alignment horizontal="left" vertical="center"/>
      <protection hidden="1"/>
    </xf>
    <xf numFmtId="0" fontId="4" fillId="3" borderId="11" xfId="2" applyFont="1" applyFill="1" applyBorder="1" applyAlignment="1">
      <alignment horizontal="center" vertical="center" wrapText="1"/>
    </xf>
    <xf numFmtId="0" fontId="4" fillId="0" borderId="12" xfId="2" applyFont="1" applyBorder="1" applyAlignment="1">
      <alignment horizontal="center" vertical="center" wrapText="1"/>
    </xf>
    <xf numFmtId="0" fontId="4" fillId="3" borderId="11" xfId="2" applyFont="1" applyFill="1" applyBorder="1" applyAlignment="1">
      <alignment vertical="center" wrapText="1"/>
    </xf>
    <xf numFmtId="0" fontId="4" fillId="3" borderId="12" xfId="2" applyFont="1" applyFill="1" applyBorder="1" applyAlignment="1">
      <alignment vertical="center" wrapText="1"/>
    </xf>
    <xf numFmtId="0" fontId="4" fillId="3" borderId="13" xfId="2" applyFont="1" applyFill="1" applyBorder="1" applyAlignment="1">
      <alignment vertical="center" wrapText="1"/>
    </xf>
    <xf numFmtId="0" fontId="4" fillId="4" borderId="30" xfId="2" applyFont="1" applyFill="1" applyBorder="1" applyAlignment="1">
      <alignment horizontal="center" vertical="center" wrapText="1"/>
    </xf>
    <xf numFmtId="0" fontId="4" fillId="0" borderId="12" xfId="2" applyFont="1" applyBorder="1" applyAlignment="1">
      <alignment vertical="center"/>
    </xf>
    <xf numFmtId="0" fontId="4" fillId="0" borderId="30" xfId="2" applyFont="1" applyBorder="1" applyAlignment="1">
      <alignment vertical="center" wrapText="1"/>
    </xf>
    <xf numFmtId="0" fontId="4" fillId="0" borderId="30" xfId="2" applyFont="1" applyBorder="1" applyAlignment="1">
      <alignment horizontal="center" vertical="center" wrapText="1"/>
    </xf>
    <xf numFmtId="0" fontId="4" fillId="0" borderId="12" xfId="2" applyFont="1" applyBorder="1" applyAlignment="1">
      <alignment vertical="center" wrapText="1"/>
    </xf>
    <xf numFmtId="0" fontId="4" fillId="0" borderId="13" xfId="2" applyFont="1" applyBorder="1" applyAlignment="1">
      <alignment vertical="center" wrapText="1"/>
    </xf>
    <xf numFmtId="0" fontId="4" fillId="0" borderId="12" xfId="4" applyFont="1" applyBorder="1" applyAlignment="1">
      <alignment vertical="center" shrinkToFit="1"/>
    </xf>
    <xf numFmtId="0" fontId="27" fillId="0" borderId="77" xfId="0" applyFont="1" applyFill="1" applyBorder="1" applyAlignment="1">
      <alignment horizontal="left" vertical="center" wrapText="1" readingOrder="1"/>
    </xf>
    <xf numFmtId="0" fontId="34" fillId="4" borderId="0" xfId="14" applyFont="1" applyFill="1" applyAlignment="1" applyProtection="1">
      <alignment horizontal="left" vertical="center"/>
      <protection hidden="1"/>
    </xf>
    <xf numFmtId="0" fontId="34" fillId="4" borderId="0" xfId="14" applyFont="1" applyFill="1" applyAlignment="1" applyProtection="1">
      <alignment horizontal="left" vertical="center" shrinkToFit="1"/>
    </xf>
    <xf numFmtId="179" fontId="34" fillId="4" borderId="0" xfId="14" applyNumberFormat="1" applyFont="1" applyFill="1" applyAlignment="1" applyProtection="1">
      <alignment horizontal="center" vertical="center" shrinkToFit="1"/>
    </xf>
    <xf numFmtId="0" fontId="120" fillId="0" borderId="0" xfId="0" applyFont="1">
      <alignment vertical="center"/>
    </xf>
    <xf numFmtId="0" fontId="120" fillId="3" borderId="23" xfId="0" applyFont="1" applyFill="1" applyBorder="1" applyAlignment="1">
      <alignment horizontal="center" vertical="center"/>
    </xf>
    <xf numFmtId="0" fontId="120" fillId="0" borderId="0" xfId="0" applyFont="1" applyAlignment="1">
      <alignment vertical="center" wrapText="1"/>
    </xf>
    <xf numFmtId="0" fontId="120" fillId="0" borderId="0" xfId="0" applyFont="1" applyAlignment="1">
      <alignment horizontal="center" vertical="center"/>
    </xf>
    <xf numFmtId="0" fontId="120" fillId="3" borderId="23" xfId="0" applyFont="1" applyFill="1" applyBorder="1" applyAlignment="1">
      <alignment horizontal="center" vertical="center" wrapText="1"/>
    </xf>
    <xf numFmtId="0" fontId="120" fillId="0" borderId="23" xfId="0" applyFont="1" applyBorder="1" applyAlignment="1">
      <alignment horizontal="left" vertical="center"/>
    </xf>
    <xf numFmtId="0" fontId="120" fillId="0" borderId="23" xfId="0" applyFont="1" applyBorder="1" applyAlignment="1">
      <alignment vertical="center" wrapText="1"/>
    </xf>
    <xf numFmtId="0" fontId="120" fillId="0" borderId="23" xfId="0" applyFont="1" applyBorder="1" applyAlignment="1">
      <alignment horizontal="left" vertical="center" wrapText="1"/>
    </xf>
    <xf numFmtId="0" fontId="120" fillId="0" borderId="27" xfId="0" applyFont="1" applyBorder="1" applyAlignment="1">
      <alignment horizontal="left" vertical="center" wrapText="1"/>
    </xf>
    <xf numFmtId="0" fontId="120" fillId="0" borderId="0" xfId="0" applyFont="1" applyAlignment="1">
      <alignment horizontal="left" vertical="center"/>
    </xf>
    <xf numFmtId="0" fontId="123" fillId="0" borderId="0" xfId="0" applyFont="1" applyAlignment="1">
      <alignment horizontal="left" vertical="center"/>
    </xf>
    <xf numFmtId="0" fontId="121" fillId="0" borderId="23" xfId="0" applyFont="1" applyBorder="1" applyAlignment="1" applyProtection="1">
      <alignment horizontal="center" vertical="center"/>
      <protection locked="0"/>
    </xf>
    <xf numFmtId="0" fontId="109" fillId="4" borderId="0" xfId="0" applyFont="1" applyFill="1" applyAlignment="1" applyProtection="1">
      <alignment horizontal="left" vertical="center"/>
      <protection hidden="1"/>
    </xf>
    <xf numFmtId="0" fontId="86" fillId="0" borderId="0" xfId="2" applyFont="1" applyProtection="1"/>
    <xf numFmtId="49" fontId="7" fillId="0" borderId="0" xfId="2" applyNumberFormat="1" applyFont="1" applyAlignment="1" applyProtection="1">
      <alignment vertical="center"/>
    </xf>
    <xf numFmtId="0" fontId="4" fillId="0" borderId="0" xfId="2" applyFont="1" applyAlignment="1" applyProtection="1">
      <alignment vertical="center"/>
    </xf>
    <xf numFmtId="0" fontId="7" fillId="0" borderId="0" xfId="2" applyFont="1" applyAlignment="1" applyProtection="1">
      <alignment vertical="center"/>
    </xf>
    <xf numFmtId="0" fontId="86" fillId="0" borderId="0" xfId="2" applyFont="1" applyAlignment="1" applyProtection="1">
      <alignment vertical="center"/>
    </xf>
    <xf numFmtId="0" fontId="16" fillId="0" borderId="3" xfId="2" applyFont="1" applyFill="1" applyBorder="1" applyAlignment="1" applyProtection="1">
      <alignment vertical="center" wrapText="1"/>
    </xf>
    <xf numFmtId="0" fontId="16" fillId="0" borderId="3" xfId="2" applyFont="1" applyFill="1" applyBorder="1" applyAlignment="1" applyProtection="1">
      <alignment vertical="center"/>
    </xf>
    <xf numFmtId="0" fontId="20" fillId="0" borderId="3" xfId="2" applyFont="1" applyFill="1" applyBorder="1" applyAlignment="1" applyProtection="1">
      <alignment vertical="center" shrinkToFit="1"/>
    </xf>
    <xf numFmtId="0" fontId="4" fillId="0" borderId="12" xfId="2" applyFont="1" applyBorder="1" applyAlignment="1">
      <alignment vertical="center" shrinkToFit="1"/>
    </xf>
    <xf numFmtId="0" fontId="4" fillId="0" borderId="13" xfId="2" applyFont="1" applyBorder="1" applyAlignment="1">
      <alignment vertical="center" shrinkToFit="1"/>
    </xf>
    <xf numFmtId="0" fontId="4" fillId="0" borderId="13" xfId="4" applyFont="1" applyBorder="1" applyAlignment="1">
      <alignment vertical="center" shrinkToFit="1"/>
    </xf>
    <xf numFmtId="0" fontId="4" fillId="0" borderId="2" xfId="4" applyFont="1" applyBorder="1" applyAlignment="1">
      <alignment vertical="center" shrinkToFit="1"/>
    </xf>
    <xf numFmtId="0" fontId="4" fillId="0" borderId="3" xfId="4" applyFont="1" applyBorder="1" applyAlignment="1">
      <alignment vertical="center" shrinkToFit="1"/>
    </xf>
    <xf numFmtId="0" fontId="4" fillId="0" borderId="32" xfId="4" applyFont="1" applyBorder="1" applyAlignment="1">
      <alignment vertical="center" shrinkToFit="1"/>
    </xf>
    <xf numFmtId="0" fontId="4" fillId="0" borderId="0" xfId="4" applyFont="1" applyBorder="1" applyAlignment="1">
      <alignment vertical="center" shrinkToFit="1"/>
    </xf>
    <xf numFmtId="0" fontId="69" fillId="0" borderId="0" xfId="2" applyFont="1" applyProtection="1"/>
    <xf numFmtId="49" fontId="30" fillId="4" borderId="0" xfId="13" applyNumberFormat="1" applyFont="1" applyFill="1" applyAlignment="1" applyProtection="1">
      <alignment vertical="center" wrapText="1"/>
      <protection hidden="1"/>
    </xf>
    <xf numFmtId="49" fontId="30" fillId="4" borderId="0" xfId="13" applyNumberFormat="1" applyFont="1" applyFill="1" applyAlignment="1" applyProtection="1">
      <alignment horizontal="left" vertical="center"/>
      <protection hidden="1"/>
    </xf>
    <xf numFmtId="0" fontId="126" fillId="0" borderId="0" xfId="2" applyFont="1" applyProtection="1">
      <protection hidden="1"/>
    </xf>
    <xf numFmtId="0" fontId="125" fillId="0" borderId="0" xfId="2" applyFont="1" applyProtection="1">
      <protection hidden="1"/>
    </xf>
    <xf numFmtId="0" fontId="127" fillId="0" borderId="0" xfId="2" applyFont="1" applyProtection="1">
      <protection hidden="1"/>
    </xf>
    <xf numFmtId="0" fontId="128" fillId="0" borderId="0" xfId="2" applyFont="1" applyProtection="1">
      <protection hidden="1"/>
    </xf>
    <xf numFmtId="0" fontId="126" fillId="0" borderId="0" xfId="2" applyFont="1" applyAlignment="1" applyProtection="1">
      <alignment vertical="center"/>
      <protection hidden="1"/>
    </xf>
    <xf numFmtId="0" fontId="129" fillId="0" borderId="0" xfId="2" applyFont="1" applyProtection="1">
      <protection hidden="1"/>
    </xf>
    <xf numFmtId="0" fontId="18" fillId="0" borderId="0" xfId="2" applyFont="1"/>
    <xf numFmtId="0" fontId="6" fillId="0" borderId="0" xfId="2" applyFont="1" applyAlignment="1" applyProtection="1">
      <alignment vertical="center"/>
    </xf>
    <xf numFmtId="0" fontId="48" fillId="0" borderId="0" xfId="2" applyFont="1" applyProtection="1"/>
    <xf numFmtId="0" fontId="4" fillId="0" borderId="0" xfId="2" applyFont="1" applyAlignment="1" applyProtection="1">
      <alignment horizontal="right" indent="1"/>
      <protection hidden="1"/>
    </xf>
    <xf numFmtId="0" fontId="126" fillId="0" borderId="0" xfId="2" applyFont="1"/>
    <xf numFmtId="0" fontId="65" fillId="0" borderId="0" xfId="0" applyFont="1" applyFill="1" applyAlignment="1" applyProtection="1">
      <alignment horizontal="left" vertical="center" shrinkToFit="1"/>
      <protection hidden="1"/>
    </xf>
    <xf numFmtId="0" fontId="4" fillId="0" borderId="2" xfId="2" applyFont="1" applyBorder="1" applyAlignment="1" applyProtection="1">
      <alignment horizontal="center" vertical="center"/>
      <protection locked="0"/>
    </xf>
    <xf numFmtId="0" fontId="23" fillId="0" borderId="3"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32" xfId="2" applyFont="1" applyBorder="1" applyAlignment="1" applyProtection="1">
      <alignment horizontal="center" vertical="center"/>
      <protection locked="0"/>
    </xf>
    <xf numFmtId="0" fontId="4" fillId="0" borderId="1" xfId="2" applyFont="1" applyBorder="1" applyAlignment="1" applyProtection="1">
      <alignment horizontal="center" vertical="center"/>
      <protection locked="0"/>
    </xf>
    <xf numFmtId="0" fontId="4" fillId="0" borderId="29" xfId="2" applyFont="1" applyBorder="1" applyAlignment="1" applyProtection="1">
      <alignment horizontal="center" vertical="center"/>
      <protection locked="0"/>
    </xf>
    <xf numFmtId="0" fontId="23" fillId="0" borderId="30" xfId="2" applyFont="1" applyBorder="1" applyAlignment="1" applyProtection="1">
      <alignment horizontal="center" vertical="center"/>
      <protection locked="0"/>
    </xf>
    <xf numFmtId="0" fontId="23" fillId="0" borderId="30" xfId="2" applyFont="1" applyBorder="1" applyAlignment="1" applyProtection="1">
      <alignment vertical="center"/>
      <protection locked="0"/>
    </xf>
    <xf numFmtId="0" fontId="4" fillId="0" borderId="31" xfId="2" applyFont="1" applyBorder="1" applyAlignment="1" applyProtection="1">
      <alignment horizontal="center" vertical="center"/>
      <protection locked="0"/>
    </xf>
    <xf numFmtId="0" fontId="35" fillId="0" borderId="0" xfId="2" applyFont="1" applyAlignment="1">
      <alignment horizontal="left" vertical="center"/>
    </xf>
    <xf numFmtId="0" fontId="116" fillId="4" borderId="88" xfId="0" applyFont="1" applyFill="1" applyBorder="1" applyAlignment="1" applyProtection="1">
      <alignment horizontal="left" vertical="center"/>
      <protection hidden="1"/>
    </xf>
    <xf numFmtId="0" fontId="132" fillId="4" borderId="92" xfId="0" applyFont="1" applyFill="1" applyBorder="1" applyAlignment="1" applyProtection="1">
      <alignment horizontal="left" vertical="center"/>
      <protection hidden="1"/>
    </xf>
    <xf numFmtId="0" fontId="136" fillId="0" borderId="0" xfId="2" applyFont="1" applyAlignment="1">
      <alignment horizontal="left" vertical="center"/>
    </xf>
    <xf numFmtId="0" fontId="136" fillId="0" borderId="0" xfId="2" applyFont="1" applyAlignment="1">
      <alignment vertical="center"/>
    </xf>
    <xf numFmtId="0" fontId="136" fillId="0" borderId="0" xfId="2" applyFont="1" applyAlignment="1">
      <alignment horizontal="right" vertical="center"/>
    </xf>
    <xf numFmtId="0" fontId="137" fillId="0" borderId="0" xfId="2" applyFont="1" applyAlignment="1">
      <alignment vertical="center"/>
    </xf>
    <xf numFmtId="0" fontId="137" fillId="0" borderId="0" xfId="2" applyFont="1" applyAlignment="1">
      <alignment horizontal="right" vertical="center"/>
    </xf>
    <xf numFmtId="0" fontId="120" fillId="0" borderId="23" xfId="0" applyFont="1" applyBorder="1" applyAlignment="1">
      <alignment vertical="center" wrapText="1"/>
    </xf>
    <xf numFmtId="0" fontId="35" fillId="0" borderId="0" xfId="2" applyFont="1" applyAlignment="1">
      <alignment horizontal="left" vertical="center"/>
    </xf>
    <xf numFmtId="0" fontId="101" fillId="0" borderId="0" xfId="7" applyFont="1" applyProtection="1">
      <alignment vertical="center"/>
    </xf>
    <xf numFmtId="0" fontId="1" fillId="0" borderId="0" xfId="7" applyProtection="1">
      <alignment vertical="center"/>
    </xf>
    <xf numFmtId="0" fontId="1" fillId="0" borderId="32" xfId="7" applyBorder="1" applyProtection="1">
      <alignment vertical="center"/>
    </xf>
    <xf numFmtId="0" fontId="1" fillId="0" borderId="68" xfId="7" applyBorder="1" applyProtection="1">
      <alignment vertical="center"/>
    </xf>
    <xf numFmtId="0" fontId="137" fillId="0" borderId="0" xfId="2" applyFont="1" applyProtection="1"/>
    <xf numFmtId="0" fontId="130" fillId="0" borderId="0" xfId="2" applyFont="1" applyProtection="1"/>
    <xf numFmtId="0" fontId="111" fillId="0" borderId="0" xfId="2" applyFont="1" applyProtection="1"/>
    <xf numFmtId="0" fontId="7" fillId="10" borderId="23" xfId="2" applyFont="1" applyFill="1" applyBorder="1" applyAlignment="1" applyProtection="1">
      <alignment horizontal="center" vertical="center"/>
    </xf>
    <xf numFmtId="0" fontId="7" fillId="0" borderId="23" xfId="2" applyFont="1" applyBorder="1" applyAlignment="1" applyProtection="1">
      <alignment horizontal="center" vertical="center"/>
    </xf>
    <xf numFmtId="0" fontId="4" fillId="0" borderId="0" xfId="2" applyFont="1" applyAlignment="1" applyProtection="1">
      <alignment horizontal="center" vertical="center"/>
    </xf>
    <xf numFmtId="0" fontId="23" fillId="0" borderId="0" xfId="2" applyFont="1" applyAlignment="1" applyProtection="1">
      <alignment horizontal="center" vertical="center"/>
    </xf>
    <xf numFmtId="0" fontId="29" fillId="0" borderId="130" xfId="0" applyFont="1" applyBorder="1" applyAlignment="1">
      <alignment horizontal="center" vertical="center" wrapText="1"/>
    </xf>
    <xf numFmtId="0" fontId="62" fillId="0" borderId="0" xfId="0" applyFont="1" applyFill="1" applyBorder="1" applyAlignment="1" applyProtection="1">
      <alignment vertical="center" shrinkToFit="1"/>
      <protection hidden="1"/>
    </xf>
    <xf numFmtId="0" fontId="32" fillId="4" borderId="0" xfId="12" applyFont="1" applyFill="1" applyAlignment="1" applyProtection="1">
      <alignment horizontal="center" vertical="center" wrapText="1"/>
      <protection hidden="1"/>
    </xf>
    <xf numFmtId="0" fontId="61" fillId="4" borderId="84" xfId="0" applyFont="1" applyFill="1" applyBorder="1" applyAlignment="1" applyProtection="1">
      <alignment vertical="center" wrapText="1"/>
      <protection hidden="1"/>
    </xf>
    <xf numFmtId="0" fontId="34" fillId="4" borderId="0" xfId="13" applyFont="1" applyFill="1" applyAlignment="1" applyProtection="1">
      <alignment horizontal="left" vertical="top" wrapText="1"/>
      <protection hidden="1"/>
    </xf>
    <xf numFmtId="0" fontId="34" fillId="4" borderId="0" xfId="12" applyFont="1" applyFill="1" applyAlignment="1" applyProtection="1">
      <alignment horizontal="center" vertical="center"/>
      <protection hidden="1"/>
    </xf>
    <xf numFmtId="0" fontId="34" fillId="0" borderId="0" xfId="12" applyFont="1" applyAlignment="1" applyProtection="1">
      <alignment horizontal="right" vertical="center" shrinkToFit="1"/>
      <protection hidden="1"/>
    </xf>
    <xf numFmtId="179" fontId="34" fillId="4" borderId="0" xfId="12" applyNumberFormat="1" applyFont="1" applyFill="1" applyAlignment="1" applyProtection="1">
      <alignment horizontal="right" vertical="center" shrinkToFit="1"/>
      <protection hidden="1"/>
    </xf>
    <xf numFmtId="0" fontId="37" fillId="4" borderId="0" xfId="12" applyFont="1" applyFill="1" applyAlignment="1" applyProtection="1">
      <alignment horizontal="center" vertical="top"/>
      <protection hidden="1"/>
    </xf>
    <xf numFmtId="0" fontId="37" fillId="4" borderId="0" xfId="12" applyFont="1" applyFill="1" applyAlignment="1" applyProtection="1">
      <alignment horizontal="left" vertical="center" wrapText="1"/>
      <protection hidden="1"/>
    </xf>
    <xf numFmtId="49" fontId="42" fillId="4" borderId="0" xfId="12" applyNumberFormat="1" applyFont="1" applyFill="1" applyAlignment="1" applyProtection="1">
      <alignment horizontal="left" vertical="center" shrinkToFit="1"/>
    </xf>
    <xf numFmtId="0" fontId="32" fillId="4" borderId="0" xfId="12" applyFont="1" applyFill="1" applyAlignment="1" applyProtection="1">
      <alignment horizontal="center" vertical="center" shrinkToFit="1"/>
      <protection hidden="1"/>
    </xf>
    <xf numFmtId="0" fontId="34" fillId="4" borderId="0" xfId="12" applyFont="1" applyFill="1" applyAlignment="1" applyProtection="1">
      <alignment horizontal="left" vertical="center" wrapText="1"/>
      <protection hidden="1"/>
    </xf>
    <xf numFmtId="0" fontId="85" fillId="0" borderId="0" xfId="2" applyFont="1" applyFill="1" applyBorder="1" applyAlignment="1" applyProtection="1">
      <alignment vertical="top" wrapText="1"/>
      <protection locked="0"/>
    </xf>
    <xf numFmtId="0" fontId="2" fillId="0" borderId="0" xfId="13" applyFont="1" applyProtection="1">
      <alignment vertical="center"/>
      <protection hidden="1"/>
    </xf>
    <xf numFmtId="183" fontId="139" fillId="0" borderId="0" xfId="12" applyNumberFormat="1" applyFont="1" applyAlignment="1" applyProtection="1">
      <alignment horizontal="center" vertical="center"/>
      <protection hidden="1"/>
    </xf>
    <xf numFmtId="182" fontId="139" fillId="0" borderId="0" xfId="12" applyNumberFormat="1" applyFont="1" applyProtection="1">
      <alignment vertical="center"/>
      <protection hidden="1"/>
    </xf>
    <xf numFmtId="0" fontId="2" fillId="4" borderId="0" xfId="13" applyFont="1" applyFill="1" applyProtection="1">
      <alignment vertical="center"/>
      <protection hidden="1"/>
    </xf>
    <xf numFmtId="0" fontId="102" fillId="0" borderId="0" xfId="13" applyFont="1" applyProtection="1">
      <alignment vertical="center"/>
      <protection hidden="1"/>
    </xf>
    <xf numFmtId="0" fontId="102" fillId="4" borderId="0" xfId="13" applyFont="1" applyFill="1" applyProtection="1">
      <alignment vertical="center"/>
      <protection hidden="1"/>
    </xf>
    <xf numFmtId="0" fontId="140" fillId="2" borderId="0" xfId="13" applyFont="1" applyFill="1" applyAlignment="1" applyProtection="1">
      <alignment horizontal="right"/>
      <protection hidden="1"/>
    </xf>
    <xf numFmtId="0" fontId="104" fillId="4" borderId="0" xfId="13" applyFont="1" applyFill="1" applyAlignment="1" applyProtection="1">
      <alignment horizontal="right" vertical="center"/>
      <protection hidden="1"/>
    </xf>
    <xf numFmtId="0" fontId="120" fillId="0" borderId="23" xfId="0" applyFont="1" applyBorder="1" applyAlignment="1">
      <alignment vertical="center" wrapText="1"/>
    </xf>
    <xf numFmtId="0" fontId="120" fillId="0" borderId="23" xfId="0" applyFont="1" applyBorder="1" applyAlignment="1">
      <alignment horizontal="left" vertical="center" wrapText="1"/>
    </xf>
    <xf numFmtId="0" fontId="120" fillId="0" borderId="23" xfId="0" applyFont="1" applyBorder="1" applyAlignment="1">
      <alignment horizontal="left" vertical="center"/>
    </xf>
    <xf numFmtId="0" fontId="120" fillId="0" borderId="27" xfId="0" applyFont="1" applyBorder="1" applyAlignment="1">
      <alignment horizontal="left" vertical="center" wrapText="1"/>
    </xf>
    <xf numFmtId="0" fontId="34" fillId="4" borderId="0" xfId="12" applyFont="1" applyFill="1" applyAlignment="1" applyProtection="1">
      <alignment horizontal="center" vertical="center"/>
      <protection hidden="1"/>
    </xf>
    <xf numFmtId="0" fontId="34" fillId="4" borderId="0" xfId="12" applyFont="1" applyFill="1" applyAlignment="1" applyProtection="1">
      <alignment horizontal="left" vertical="center" wrapText="1"/>
      <protection hidden="1"/>
    </xf>
    <xf numFmtId="49" fontId="30" fillId="4" borderId="0" xfId="13" applyNumberFormat="1" applyFont="1" applyFill="1" applyAlignment="1" applyProtection="1">
      <alignment vertical="center" wrapText="1"/>
      <protection hidden="1"/>
    </xf>
    <xf numFmtId="0" fontId="4" fillId="0" borderId="0" xfId="13" applyFont="1" applyAlignment="1" applyProtection="1">
      <alignment horizontal="left" vertical="center"/>
      <protection hidden="1"/>
    </xf>
    <xf numFmtId="0" fontId="142" fillId="4" borderId="0" xfId="0" applyFont="1" applyFill="1" applyAlignment="1" applyProtection="1">
      <alignment horizontal="left" vertical="center"/>
      <protection hidden="1"/>
    </xf>
    <xf numFmtId="49" fontId="64" fillId="0" borderId="85" xfId="0" quotePrefix="1" applyNumberFormat="1" applyFont="1" applyFill="1" applyBorder="1" applyAlignment="1" applyProtection="1">
      <alignment vertical="center" shrinkToFit="1"/>
      <protection locked="0"/>
    </xf>
    <xf numFmtId="0" fontId="62" fillId="12" borderId="0" xfId="0" applyFont="1" applyFill="1" applyAlignment="1" applyProtection="1">
      <alignment horizontal="right" vertical="center"/>
      <protection hidden="1"/>
    </xf>
    <xf numFmtId="49" fontId="64" fillId="0" borderId="86" xfId="0" quotePrefix="1" applyNumberFormat="1" applyFont="1" applyFill="1" applyBorder="1" applyAlignment="1" applyProtection="1">
      <alignment horizontal="right" vertical="center" shrinkToFit="1"/>
      <protection locked="0"/>
    </xf>
    <xf numFmtId="0" fontId="62" fillId="7" borderId="0" xfId="0" applyFont="1" applyFill="1" applyAlignment="1" applyProtection="1">
      <alignment horizontal="right" vertical="center"/>
      <protection hidden="1"/>
    </xf>
    <xf numFmtId="49" fontId="64" fillId="0" borderId="86" xfId="0" quotePrefix="1" applyNumberFormat="1" applyFont="1" applyFill="1" applyBorder="1" applyAlignment="1" applyProtection="1">
      <alignment horizontal="center" vertical="center" shrinkToFit="1"/>
      <protection locked="0"/>
    </xf>
    <xf numFmtId="0" fontId="62" fillId="12" borderId="0" xfId="0" applyFont="1" applyFill="1" applyBorder="1" applyAlignment="1" applyProtection="1">
      <alignment horizontal="right" vertical="center"/>
      <protection hidden="1"/>
    </xf>
    <xf numFmtId="0" fontId="120" fillId="0" borderId="23" xfId="0" applyFont="1" applyBorder="1" applyAlignment="1">
      <alignment vertical="center" wrapText="1"/>
    </xf>
    <xf numFmtId="0" fontId="120" fillId="0" borderId="27" xfId="0" applyFont="1" applyBorder="1" applyAlignment="1">
      <alignment horizontal="left" vertical="center" wrapText="1"/>
    </xf>
    <xf numFmtId="0" fontId="4" fillId="0" borderId="0" xfId="13" applyFont="1" applyAlignment="1" applyProtection="1">
      <alignment horizontal="left" vertical="center"/>
      <protection hidden="1"/>
    </xf>
    <xf numFmtId="0" fontId="8" fillId="4" borderId="0" xfId="13" applyFont="1" applyFill="1" applyAlignment="1" applyProtection="1">
      <alignment horizontal="left" vertical="center"/>
      <protection hidden="1"/>
    </xf>
    <xf numFmtId="49" fontId="64" fillId="0" borderId="86" xfId="0" quotePrefix="1" applyNumberFormat="1" applyFont="1" applyFill="1" applyBorder="1" applyAlignment="1" applyProtection="1">
      <alignment horizontal="center" vertical="center"/>
      <protection hidden="1"/>
    </xf>
    <xf numFmtId="49" fontId="64" fillId="0" borderId="87" xfId="0" quotePrefix="1" applyNumberFormat="1" applyFont="1" applyFill="1" applyBorder="1" applyAlignment="1" applyProtection="1">
      <alignment horizontal="center" vertical="center"/>
      <protection hidden="1"/>
    </xf>
    <xf numFmtId="0" fontId="143" fillId="4" borderId="0" xfId="12" applyFont="1" applyFill="1" applyProtection="1">
      <alignment vertical="center"/>
      <protection hidden="1"/>
    </xf>
    <xf numFmtId="0" fontId="144" fillId="0" borderId="0" xfId="12" applyFont="1" applyProtection="1">
      <alignment vertical="center"/>
      <protection hidden="1"/>
    </xf>
    <xf numFmtId="0" fontId="34" fillId="0" borderId="0" xfId="12" applyFont="1" applyAlignment="1" applyProtection="1">
      <alignment horizontal="center" vertical="center"/>
      <protection hidden="1"/>
    </xf>
    <xf numFmtId="38" fontId="34" fillId="0" borderId="0" xfId="11" applyFont="1" applyProtection="1">
      <alignment vertical="center"/>
      <protection hidden="1"/>
    </xf>
    <xf numFmtId="0" fontId="34" fillId="0" borderId="0" xfId="12" applyFont="1" applyAlignment="1" applyProtection="1">
      <alignment horizontal="center" vertical="center" shrinkToFit="1"/>
      <protection hidden="1"/>
    </xf>
    <xf numFmtId="0" fontId="143" fillId="0" borderId="0" xfId="12" applyFont="1" applyAlignment="1" applyProtection="1">
      <alignment horizontal="center" vertical="center"/>
      <protection hidden="1"/>
    </xf>
    <xf numFmtId="181" fontId="145" fillId="0" borderId="0" xfId="12" applyNumberFormat="1" applyFont="1" applyAlignment="1" applyProtection="1">
      <alignment horizontal="center" vertical="center"/>
      <protection hidden="1"/>
    </xf>
    <xf numFmtId="0" fontId="34" fillId="4" borderId="0" xfId="12" applyFont="1" applyFill="1" applyAlignment="1" applyProtection="1">
      <alignment horizontal="center" vertical="center" shrinkToFit="1"/>
      <protection hidden="1"/>
    </xf>
    <xf numFmtId="0" fontId="143" fillId="4" borderId="0" xfId="12" applyFont="1" applyFill="1" applyAlignment="1" applyProtection="1">
      <alignment horizontal="left" vertical="center" wrapText="1"/>
      <protection hidden="1"/>
    </xf>
    <xf numFmtId="0" fontId="143" fillId="4" borderId="0" xfId="12" applyFont="1" applyFill="1" applyAlignment="1" applyProtection="1">
      <alignment vertical="center" wrapText="1"/>
      <protection hidden="1"/>
    </xf>
    <xf numFmtId="0" fontId="143" fillId="0" borderId="0" xfId="12" applyFont="1" applyProtection="1">
      <alignment vertical="center"/>
      <protection hidden="1"/>
    </xf>
    <xf numFmtId="0" fontId="34" fillId="4" borderId="0" xfId="12" applyFont="1" applyFill="1" applyAlignment="1" applyProtection="1">
      <alignment horizontal="left" vertical="distributed" wrapText="1"/>
      <protection hidden="1"/>
    </xf>
    <xf numFmtId="49" fontId="34" fillId="4" borderId="0" xfId="12" applyNumberFormat="1" applyFont="1" applyFill="1" applyProtection="1">
      <alignment vertical="center"/>
      <protection hidden="1"/>
    </xf>
    <xf numFmtId="49" fontId="34" fillId="4" borderId="0" xfId="12" applyNumberFormat="1" applyFont="1" applyFill="1" applyAlignment="1" applyProtection="1">
      <alignment horizontal="center" vertical="center"/>
      <protection hidden="1"/>
    </xf>
    <xf numFmtId="0" fontId="34" fillId="4" borderId="0" xfId="12" applyFont="1" applyFill="1" applyAlignment="1" applyProtection="1">
      <alignment horizontal="center" vertical="center" wrapText="1" shrinkToFit="1"/>
      <protection hidden="1"/>
    </xf>
    <xf numFmtId="0" fontId="34" fillId="0" borderId="0" xfId="12" applyFont="1" applyAlignment="1" applyProtection="1">
      <alignment vertical="center" shrinkToFit="1"/>
      <protection hidden="1"/>
    </xf>
    <xf numFmtId="0" fontId="14" fillId="4" borderId="0" xfId="13" applyFont="1" applyFill="1" applyAlignment="1" applyProtection="1">
      <alignment horizontal="right" vertical="center"/>
      <protection hidden="1"/>
    </xf>
    <xf numFmtId="49" fontId="18" fillId="4" borderId="0" xfId="13" applyNumberFormat="1" applyFont="1" applyFill="1" applyAlignment="1" applyProtection="1">
      <alignment horizontal="left" vertical="center"/>
      <protection hidden="1"/>
    </xf>
    <xf numFmtId="0" fontId="20" fillId="0" borderId="0" xfId="6" applyFont="1" applyAlignment="1" applyProtection="1">
      <alignment horizontal="center" vertical="center"/>
      <protection hidden="1"/>
    </xf>
    <xf numFmtId="0" fontId="48" fillId="4" borderId="0" xfId="13" applyFont="1" applyFill="1" applyProtection="1">
      <alignment vertical="center"/>
      <protection hidden="1"/>
    </xf>
    <xf numFmtId="0" fontId="8" fillId="0" borderId="0" xfId="13" applyFont="1" applyProtection="1">
      <alignment vertical="center"/>
      <protection hidden="1"/>
    </xf>
    <xf numFmtId="0" fontId="4" fillId="4" borderId="0" xfId="6" applyFont="1" applyFill="1" applyAlignment="1" applyProtection="1">
      <alignment horizontal="center" vertical="center" wrapText="1"/>
      <protection hidden="1"/>
    </xf>
    <xf numFmtId="0" fontId="4" fillId="4" borderId="0" xfId="6" applyFont="1" applyFill="1" applyAlignment="1" applyProtection="1">
      <alignment vertical="center" shrinkToFit="1"/>
      <protection hidden="1"/>
    </xf>
    <xf numFmtId="0" fontId="4" fillId="0" borderId="0" xfId="6" applyFont="1" applyAlignment="1" applyProtection="1">
      <alignment horizontal="center" vertical="center" wrapText="1" shrinkToFit="1"/>
      <protection hidden="1"/>
    </xf>
    <xf numFmtId="0" fontId="4" fillId="0" borderId="0" xfId="6" applyFont="1" applyAlignment="1" applyProtection="1">
      <alignment horizontal="center" vertical="center" shrinkToFit="1"/>
      <protection hidden="1"/>
    </xf>
    <xf numFmtId="2" fontId="4" fillId="0" borderId="0" xfId="6" applyNumberFormat="1" applyFont="1" applyAlignment="1" applyProtection="1">
      <alignment horizontal="center" vertical="center" shrinkToFit="1"/>
      <protection hidden="1"/>
    </xf>
    <xf numFmtId="38" fontId="18" fillId="0" borderId="0" xfId="11" applyFont="1" applyAlignment="1" applyProtection="1">
      <alignment shrinkToFit="1"/>
      <protection hidden="1"/>
    </xf>
    <xf numFmtId="0" fontId="4" fillId="4" borderId="0" xfId="6" applyFont="1" applyFill="1" applyAlignment="1" applyProtection="1">
      <protection hidden="1"/>
    </xf>
    <xf numFmtId="0" fontId="4" fillId="4" borderId="0" xfId="6" applyFont="1" applyFill="1" applyAlignment="1" applyProtection="1">
      <alignment vertical="center" wrapText="1"/>
      <protection hidden="1"/>
    </xf>
    <xf numFmtId="0" fontId="4" fillId="4" borderId="0" xfId="6" applyFont="1" applyFill="1" applyProtection="1">
      <alignment vertical="center"/>
      <protection hidden="1"/>
    </xf>
    <xf numFmtId="0" fontId="35" fillId="0" borderId="0" xfId="13" applyFont="1" applyAlignment="1" applyProtection="1">
      <alignment vertical="center"/>
      <protection hidden="1"/>
    </xf>
    <xf numFmtId="0" fontId="146" fillId="0" borderId="0" xfId="13" applyFont="1" applyProtection="1">
      <alignment vertical="center"/>
      <protection hidden="1"/>
    </xf>
    <xf numFmtId="0" fontId="141" fillId="0" borderId="0" xfId="13" applyFont="1" applyProtection="1">
      <alignment vertical="center"/>
      <protection hidden="1"/>
    </xf>
    <xf numFmtId="0" fontId="8" fillId="4" borderId="0" xfId="13" applyFont="1" applyFill="1" applyAlignment="1" applyProtection="1">
      <alignment vertical="top" wrapText="1"/>
      <protection hidden="1"/>
    </xf>
    <xf numFmtId="49" fontId="102" fillId="4" borderId="0" xfId="13" applyNumberFormat="1" applyFont="1" applyFill="1" applyAlignment="1" applyProtection="1">
      <alignment vertical="center" wrapText="1"/>
      <protection hidden="1"/>
    </xf>
    <xf numFmtId="0" fontId="147" fillId="0" borderId="0" xfId="13" applyFont="1" applyProtection="1">
      <alignment vertical="center"/>
      <protection hidden="1"/>
    </xf>
    <xf numFmtId="0" fontId="14" fillId="4" borderId="0" xfId="13" applyFont="1" applyFill="1" applyProtection="1">
      <alignment vertical="center"/>
      <protection hidden="1"/>
    </xf>
    <xf numFmtId="0" fontId="14" fillId="4" borderId="0" xfId="6" applyFont="1" applyFill="1" applyAlignment="1" applyProtection="1">
      <alignment horizontal="center" vertical="center"/>
      <protection hidden="1"/>
    </xf>
    <xf numFmtId="0" fontId="14" fillId="4" borderId="0" xfId="6" applyFont="1" applyFill="1" applyAlignment="1" applyProtection="1">
      <alignment horizontal="center" vertical="center" wrapText="1"/>
      <protection hidden="1"/>
    </xf>
    <xf numFmtId="0" fontId="14" fillId="4" borderId="0" xfId="6" applyFont="1" applyFill="1" applyBorder="1" applyAlignment="1" applyProtection="1">
      <alignment horizontal="center" vertical="center" wrapText="1"/>
      <protection hidden="1"/>
    </xf>
    <xf numFmtId="0" fontId="14" fillId="4" borderId="0" xfId="6" applyFont="1" applyFill="1" applyBorder="1" applyAlignment="1" applyProtection="1">
      <alignment horizontal="center" vertical="center" shrinkToFit="1"/>
      <protection hidden="1"/>
    </xf>
    <xf numFmtId="0" fontId="14" fillId="4" borderId="0" xfId="13" applyFont="1" applyFill="1" applyBorder="1" applyProtection="1">
      <alignment vertical="center"/>
      <protection hidden="1"/>
    </xf>
    <xf numFmtId="0" fontId="14" fillId="0" borderId="0" xfId="13" applyFont="1" applyBorder="1" applyProtection="1">
      <alignment vertical="center"/>
      <protection hidden="1"/>
    </xf>
    <xf numFmtId="0" fontId="14" fillId="0" borderId="1" xfId="13" applyFont="1" applyBorder="1" applyProtection="1">
      <alignment vertical="center"/>
      <protection hidden="1"/>
    </xf>
    <xf numFmtId="0" fontId="14" fillId="4" borderId="0" xfId="6" applyFont="1" applyFill="1" applyBorder="1" applyAlignment="1" applyProtection="1">
      <alignment vertical="center" wrapText="1"/>
      <protection hidden="1"/>
    </xf>
    <xf numFmtId="0" fontId="14" fillId="4" borderId="0" xfId="6" applyFont="1" applyFill="1" applyBorder="1" applyAlignment="1" applyProtection="1">
      <alignment vertical="center" shrinkToFit="1"/>
      <protection hidden="1"/>
    </xf>
    <xf numFmtId="0" fontId="149" fillId="4" borderId="0" xfId="6" applyFont="1" applyFill="1" applyAlignment="1" applyProtection="1">
      <alignment vertical="top"/>
      <protection hidden="1"/>
    </xf>
    <xf numFmtId="0" fontId="14" fillId="4" borderId="0" xfId="6" applyFont="1" applyFill="1" applyAlignment="1" applyProtection="1">
      <alignment vertical="center" textRotation="255" wrapText="1"/>
      <protection hidden="1"/>
    </xf>
    <xf numFmtId="0" fontId="14" fillId="4" borderId="0" xfId="6" applyFont="1" applyFill="1" applyAlignment="1" applyProtection="1">
      <alignment vertical="center" shrinkToFit="1"/>
      <protection hidden="1"/>
    </xf>
    <xf numFmtId="0" fontId="14" fillId="0" borderId="0" xfId="13" applyFont="1" applyProtection="1">
      <alignment vertical="center"/>
      <protection hidden="1"/>
    </xf>
    <xf numFmtId="0" fontId="14" fillId="4" borderId="0" xfId="6" applyFont="1" applyFill="1" applyAlignment="1" applyProtection="1">
      <alignment horizontal="center" vertical="center" textRotation="255"/>
      <protection hidden="1"/>
    </xf>
    <xf numFmtId="0" fontId="14" fillId="4" borderId="0" xfId="6" applyFont="1" applyFill="1" applyAlignment="1" applyProtection="1">
      <alignment horizontal="center" vertical="center" shrinkToFit="1"/>
      <protection hidden="1"/>
    </xf>
    <xf numFmtId="0" fontId="14" fillId="4" borderId="0" xfId="6" applyFont="1" applyFill="1" applyAlignment="1" applyProtection="1">
      <alignment vertical="center" wrapText="1" shrinkToFit="1"/>
      <protection hidden="1"/>
    </xf>
    <xf numFmtId="0" fontId="150" fillId="0" borderId="0" xfId="2" applyFont="1" applyAlignment="1">
      <alignment vertical="center"/>
    </xf>
    <xf numFmtId="0" fontId="131" fillId="0" borderId="128" xfId="0" applyFont="1" applyBorder="1" applyAlignment="1" applyProtection="1">
      <alignment vertical="center" wrapText="1"/>
    </xf>
    <xf numFmtId="49" fontId="64" fillId="0" borderId="98" xfId="0" quotePrefix="1" applyNumberFormat="1" applyFont="1" applyFill="1" applyBorder="1" applyAlignment="1" applyProtection="1">
      <alignment horizontal="center" vertical="center" shrinkToFit="1"/>
    </xf>
    <xf numFmtId="49" fontId="64" fillId="0" borderId="78" xfId="15" quotePrefix="1" applyNumberFormat="1" applyFont="1" applyFill="1" applyBorder="1" applyAlignment="1" applyProtection="1">
      <alignment vertical="center" shrinkToFit="1"/>
    </xf>
    <xf numFmtId="49" fontId="64" fillId="0" borderId="78" xfId="0" quotePrefix="1" applyNumberFormat="1" applyFont="1" applyFill="1" applyBorder="1" applyAlignment="1" applyProtection="1">
      <alignment vertical="center" shrinkToFit="1"/>
    </xf>
    <xf numFmtId="0" fontId="62" fillId="12" borderId="0" xfId="0" applyFont="1" applyFill="1" applyAlignment="1" applyProtection="1">
      <alignment vertical="center"/>
      <protection hidden="1"/>
    </xf>
    <xf numFmtId="0" fontId="84" fillId="0" borderId="0" xfId="12" applyFont="1" applyAlignment="1" applyProtection="1">
      <alignment horizontal="right" vertical="center"/>
      <protection hidden="1"/>
    </xf>
    <xf numFmtId="0" fontId="35" fillId="4" borderId="0" xfId="13" applyFont="1" applyFill="1" applyAlignment="1" applyProtection="1">
      <alignment vertical="center"/>
      <protection hidden="1"/>
    </xf>
    <xf numFmtId="0" fontId="10" fillId="4" borderId="0" xfId="13" applyFont="1" applyFill="1" applyAlignment="1" applyProtection="1">
      <alignment horizontal="left" vertical="top"/>
      <protection hidden="1"/>
    </xf>
    <xf numFmtId="0" fontId="8" fillId="4" borderId="0" xfId="13" applyFont="1" applyFill="1" applyAlignment="1" applyProtection="1">
      <alignment horizontal="right" vertical="center"/>
      <protection hidden="1"/>
    </xf>
    <xf numFmtId="0" fontId="24" fillId="0" borderId="0" xfId="1228" applyFont="1" applyAlignment="1" applyProtection="1">
      <alignment wrapText="1"/>
      <protection hidden="1"/>
    </xf>
    <xf numFmtId="0" fontId="4" fillId="4" borderId="0" xfId="13" applyFont="1" applyFill="1" applyAlignment="1" applyProtection="1">
      <alignment horizontal="left" vertical="top"/>
      <protection hidden="1"/>
    </xf>
    <xf numFmtId="0" fontId="21" fillId="0" borderId="0" xfId="1228" applyFont="1" applyAlignment="1" applyProtection="1">
      <alignment wrapText="1"/>
      <protection hidden="1"/>
    </xf>
    <xf numFmtId="0" fontId="21" fillId="0" borderId="0" xfId="1228" applyFont="1" applyProtection="1">
      <alignment vertical="center"/>
      <protection hidden="1"/>
    </xf>
    <xf numFmtId="0" fontId="10" fillId="0" borderId="0" xfId="13" applyFont="1" applyAlignment="1" applyProtection="1">
      <alignment vertical="center" wrapText="1"/>
      <protection hidden="1"/>
    </xf>
    <xf numFmtId="0" fontId="8" fillId="4" borderId="0" xfId="13" applyFont="1" applyFill="1" applyAlignment="1" applyProtection="1">
      <alignment vertical="center" wrapText="1"/>
      <protection hidden="1"/>
    </xf>
    <xf numFmtId="49" fontId="8" fillId="4" borderId="0" xfId="13" applyNumberFormat="1" applyFont="1" applyFill="1" applyAlignment="1" applyProtection="1">
      <alignment vertical="center" wrapText="1"/>
      <protection hidden="1"/>
    </xf>
    <xf numFmtId="0" fontId="16" fillId="4" borderId="0" xfId="13" applyFont="1" applyFill="1" applyAlignment="1" applyProtection="1">
      <alignment horizontal="center" vertical="center" wrapText="1"/>
      <protection hidden="1"/>
    </xf>
    <xf numFmtId="38" fontId="148" fillId="0" borderId="0" xfId="11" applyFont="1" applyFill="1" applyBorder="1" applyAlignment="1" applyProtection="1">
      <alignment horizontal="center" vertical="center" shrinkToFit="1"/>
      <protection hidden="1"/>
    </xf>
    <xf numFmtId="0" fontId="84" fillId="0" borderId="0" xfId="12" applyFont="1" applyAlignment="1" applyProtection="1">
      <alignment vertical="center" shrinkToFit="1"/>
      <protection hidden="1"/>
    </xf>
    <xf numFmtId="0" fontId="10" fillId="0" borderId="0" xfId="13" applyFont="1" applyAlignment="1" applyProtection="1">
      <alignment horizontal="right" vertical="center"/>
      <protection hidden="1"/>
    </xf>
    <xf numFmtId="0" fontId="85" fillId="0" borderId="11" xfId="2" applyFont="1" applyFill="1" applyBorder="1" applyAlignment="1" applyProtection="1">
      <alignment vertical="top" wrapText="1"/>
    </xf>
    <xf numFmtId="0" fontId="85" fillId="0" borderId="12" xfId="2" applyFont="1" applyFill="1" applyBorder="1" applyAlignment="1" applyProtection="1">
      <alignment vertical="top" wrapText="1"/>
    </xf>
    <xf numFmtId="0" fontId="85" fillId="0" borderId="13" xfId="2" applyFont="1" applyFill="1" applyBorder="1" applyAlignment="1" applyProtection="1">
      <alignment vertical="top" wrapText="1"/>
    </xf>
    <xf numFmtId="0" fontId="94" fillId="0" borderId="0" xfId="2" applyFont="1" applyAlignment="1" applyProtection="1">
      <alignment vertical="center"/>
    </xf>
    <xf numFmtId="0" fontId="96" fillId="0" borderId="0" xfId="2" applyFont="1" applyAlignment="1" applyProtection="1">
      <alignment vertical="center"/>
    </xf>
    <xf numFmtId="0" fontId="51" fillId="0" borderId="0" xfId="2" applyFont="1" applyAlignment="1" applyProtection="1">
      <alignment vertical="center"/>
    </xf>
    <xf numFmtId="0" fontId="10" fillId="0" borderId="32" xfId="13" applyFont="1" applyBorder="1" applyAlignment="1" applyProtection="1">
      <alignment horizontal="center" vertical="center"/>
      <protection hidden="1"/>
    </xf>
    <xf numFmtId="0" fontId="10" fillId="0" borderId="0" xfId="13" applyFont="1" applyProtection="1">
      <alignment vertical="center"/>
      <protection hidden="1"/>
    </xf>
    <xf numFmtId="0" fontId="10" fillId="4" borderId="0" xfId="13" applyFont="1" applyFill="1" applyAlignment="1" applyProtection="1">
      <alignment horizontal="left" vertical="center" indent="1"/>
      <protection hidden="1"/>
    </xf>
    <xf numFmtId="0" fontId="10" fillId="4" borderId="0" xfId="13" applyFont="1" applyFill="1" applyProtection="1">
      <alignment vertical="center"/>
      <protection hidden="1"/>
    </xf>
    <xf numFmtId="0" fontId="10" fillId="0" borderId="0" xfId="13" applyFont="1" applyAlignment="1" applyProtection="1">
      <alignment horizontal="center" vertical="center"/>
      <protection hidden="1"/>
    </xf>
    <xf numFmtId="0" fontId="10" fillId="4" borderId="0" xfId="13" applyFont="1" applyFill="1" applyAlignment="1" applyProtection="1">
      <protection hidden="1"/>
    </xf>
    <xf numFmtId="0" fontId="10" fillId="4" borderId="0" xfId="13" applyFont="1" applyFill="1" applyAlignment="1" applyProtection="1">
      <alignment horizontal="center" vertical="center"/>
      <protection hidden="1"/>
    </xf>
    <xf numFmtId="0" fontId="10" fillId="4" borderId="0" xfId="13" applyFont="1" applyFill="1" applyBorder="1" applyAlignment="1" applyProtection="1">
      <alignment vertical="center" wrapText="1"/>
      <protection hidden="1"/>
    </xf>
    <xf numFmtId="0" fontId="8" fillId="4" borderId="0" xfId="13" applyFont="1" applyFill="1" applyProtection="1">
      <alignment vertical="center"/>
    </xf>
    <xf numFmtId="0" fontId="8" fillId="4" borderId="0" xfId="13" applyFont="1" applyFill="1" applyAlignment="1" applyProtection="1"/>
    <xf numFmtId="0" fontId="8" fillId="0" borderId="0" xfId="13" applyFont="1" applyAlignment="1" applyProtection="1"/>
    <xf numFmtId="0" fontId="8" fillId="4" borderId="0" xfId="13" applyFont="1" applyFill="1" applyAlignment="1" applyProtection="1">
      <alignment vertical="center" wrapText="1"/>
    </xf>
    <xf numFmtId="0" fontId="20" fillId="4" borderId="30" xfId="13" applyFont="1" applyFill="1" applyBorder="1" applyProtection="1">
      <alignment vertical="center"/>
      <protection hidden="1"/>
    </xf>
    <xf numFmtId="0" fontId="8" fillId="4" borderId="0" xfId="13" applyFont="1" applyFill="1" applyAlignment="1" applyProtection="1">
      <protection hidden="1"/>
    </xf>
    <xf numFmtId="0" fontId="65" fillId="4" borderId="131" xfId="0" applyFont="1" applyFill="1" applyBorder="1" applyAlignment="1" applyProtection="1">
      <alignment horizontal="left" vertical="center" shrinkToFit="1"/>
      <protection hidden="1"/>
    </xf>
    <xf numFmtId="0" fontId="64" fillId="4" borderId="0" xfId="0" applyFont="1" applyFill="1" applyAlignment="1" applyProtection="1">
      <alignment horizontal="left" vertical="center" wrapText="1"/>
      <protection hidden="1"/>
    </xf>
    <xf numFmtId="0" fontId="10" fillId="4" borderId="0" xfId="13" applyFont="1" applyFill="1" applyAlignment="1" applyProtection="1">
      <alignment vertical="center"/>
      <protection hidden="1"/>
    </xf>
    <xf numFmtId="0" fontId="10" fillId="0" borderId="0" xfId="13" applyFont="1" applyFill="1" applyBorder="1" applyAlignment="1" applyProtection="1">
      <alignment vertical="center" wrapText="1"/>
      <protection hidden="1"/>
    </xf>
    <xf numFmtId="49" fontId="4" fillId="0" borderId="0" xfId="2" applyNumberFormat="1" applyFont="1" applyAlignment="1" applyProtection="1">
      <alignment horizontal="center" vertical="center"/>
      <protection hidden="1"/>
    </xf>
    <xf numFmtId="0" fontId="37" fillId="4" borderId="0" xfId="12" applyFont="1" applyFill="1" applyAlignment="1" applyProtection="1">
      <alignment horizontal="right" vertical="distributed" wrapText="1"/>
      <protection hidden="1"/>
    </xf>
    <xf numFmtId="0" fontId="34" fillId="4" borderId="0" xfId="14" applyFont="1" applyFill="1" applyAlignment="1" applyProtection="1">
      <alignment vertical="center" wrapText="1"/>
      <protection hidden="1"/>
    </xf>
    <xf numFmtId="0" fontId="34" fillId="4" borderId="0" xfId="12" applyFont="1" applyFill="1" applyAlignment="1" applyProtection="1">
      <alignment horizontal="center" vertical="center"/>
      <protection hidden="1"/>
    </xf>
    <xf numFmtId="0" fontId="34" fillId="4" borderId="0" xfId="14" applyFont="1" applyFill="1" applyAlignment="1" applyProtection="1">
      <alignment horizontal="left" vertical="center" wrapText="1"/>
      <protection hidden="1"/>
    </xf>
    <xf numFmtId="0" fontId="18" fillId="0" borderId="0" xfId="2" applyFont="1" applyAlignment="1" applyProtection="1">
      <alignment horizontal="center"/>
    </xf>
    <xf numFmtId="0" fontId="34" fillId="4" borderId="0" xfId="12" applyFont="1" applyFill="1" applyAlignment="1" applyProtection="1">
      <alignment horizontal="center" vertical="center" wrapText="1"/>
      <protection hidden="1"/>
    </xf>
    <xf numFmtId="0" fontId="34" fillId="4" borderId="0" xfId="12" applyFont="1" applyFill="1" applyAlignment="1" applyProtection="1">
      <alignment vertical="center" wrapText="1"/>
      <protection hidden="1"/>
    </xf>
    <xf numFmtId="0" fontId="153" fillId="9" borderId="0" xfId="2" applyFont="1" applyFill="1" applyAlignment="1" applyProtection="1">
      <alignment vertical="center"/>
    </xf>
    <xf numFmtId="0" fontId="154" fillId="9" borderId="0" xfId="2" applyFont="1" applyFill="1" applyAlignment="1" applyProtection="1">
      <alignment vertical="center"/>
      <protection locked="0" hidden="1"/>
    </xf>
    <xf numFmtId="0" fontId="154" fillId="0" borderId="0" xfId="2" applyFont="1" applyProtection="1">
      <protection locked="0"/>
    </xf>
    <xf numFmtId="0" fontId="154" fillId="0" borderId="0" xfId="12" applyFont="1" applyProtection="1">
      <alignment vertical="center"/>
      <protection locked="0" hidden="1"/>
    </xf>
    <xf numFmtId="182" fontId="25" fillId="0" borderId="0" xfId="12" applyNumberFormat="1" applyFont="1" applyFill="1" applyProtection="1">
      <alignment vertical="center"/>
      <protection hidden="1"/>
    </xf>
    <xf numFmtId="0" fontId="155" fillId="0" borderId="0" xfId="12" applyFont="1" applyProtection="1">
      <alignment vertical="center"/>
      <protection hidden="1"/>
    </xf>
    <xf numFmtId="182" fontId="153" fillId="0" borderId="0" xfId="12" applyNumberFormat="1" applyFont="1" applyFill="1" applyProtection="1">
      <alignment vertical="center"/>
      <protection hidden="1"/>
    </xf>
    <xf numFmtId="0" fontId="104" fillId="0" borderId="0" xfId="2" applyFont="1" applyAlignment="1" applyProtection="1">
      <alignment vertical="center"/>
      <protection hidden="1"/>
    </xf>
    <xf numFmtId="0" fontId="22" fillId="0" borderId="0" xfId="12" applyFont="1" applyProtection="1">
      <alignment vertical="center"/>
      <protection hidden="1"/>
    </xf>
    <xf numFmtId="0" fontId="25" fillId="0" borderId="0" xfId="2" applyFont="1" applyAlignment="1" applyProtection="1">
      <alignment vertical="center"/>
    </xf>
    <xf numFmtId="0" fontId="154" fillId="0" borderId="0" xfId="2" applyFont="1" applyAlignment="1" applyProtection="1">
      <alignment vertical="center"/>
    </xf>
    <xf numFmtId="0" fontId="154" fillId="0" borderId="0" xfId="2" applyFont="1" applyAlignment="1">
      <alignment vertical="center"/>
    </xf>
    <xf numFmtId="0" fontId="154" fillId="0" borderId="0" xfId="2" applyFont="1" applyAlignment="1" applyProtection="1">
      <alignment vertical="center"/>
      <protection hidden="1"/>
    </xf>
    <xf numFmtId="0" fontId="156" fillId="0" borderId="0" xfId="2" applyFont="1" applyAlignment="1" applyProtection="1">
      <alignment vertical="center"/>
    </xf>
    <xf numFmtId="0" fontId="154" fillId="0" borderId="0" xfId="2" applyFont="1" applyProtection="1"/>
    <xf numFmtId="0" fontId="150" fillId="0" borderId="0" xfId="2" applyFont="1" applyAlignment="1" applyProtection="1">
      <alignment vertical="center"/>
    </xf>
    <xf numFmtId="0" fontId="157" fillId="0" borderId="0" xfId="0" applyFont="1" applyProtection="1">
      <alignment vertical="center"/>
    </xf>
    <xf numFmtId="0" fontId="158" fillId="0" borderId="0" xfId="2" applyFont="1" applyAlignment="1" applyProtection="1">
      <alignment vertical="center"/>
      <protection hidden="1"/>
    </xf>
    <xf numFmtId="0" fontId="159" fillId="0" borderId="0" xfId="0" applyFont="1" applyProtection="1">
      <alignment vertical="center"/>
    </xf>
    <xf numFmtId="0" fontId="160" fillId="0" borderId="0" xfId="0" applyFont="1" applyProtection="1">
      <alignment vertical="center"/>
    </xf>
    <xf numFmtId="0" fontId="161" fillId="0" borderId="0" xfId="0" applyFont="1" applyProtection="1">
      <alignment vertical="center"/>
    </xf>
    <xf numFmtId="0" fontId="163" fillId="0" borderId="0" xfId="2" applyFont="1" applyAlignment="1" applyProtection="1">
      <alignment vertical="center"/>
      <protection hidden="1"/>
    </xf>
    <xf numFmtId="0" fontId="163" fillId="0" borderId="0" xfId="2" applyFont="1"/>
    <xf numFmtId="0" fontId="163" fillId="0" borderId="0" xfId="2" applyFont="1" applyAlignment="1">
      <alignment vertical="center"/>
    </xf>
    <xf numFmtId="0" fontId="154" fillId="4" borderId="0" xfId="13" applyFont="1" applyFill="1" applyProtection="1">
      <alignment vertical="center"/>
      <protection hidden="1"/>
    </xf>
    <xf numFmtId="0" fontId="162" fillId="0" borderId="0" xfId="13" applyFont="1" applyProtection="1">
      <alignment vertical="center"/>
      <protection hidden="1"/>
    </xf>
    <xf numFmtId="0" fontId="25" fillId="0" borderId="0" xfId="13" applyFont="1" applyProtection="1">
      <alignment vertical="center"/>
      <protection hidden="1"/>
    </xf>
    <xf numFmtId="0" fontId="164" fillId="0" borderId="0" xfId="2" applyFont="1" applyAlignment="1" applyProtection="1">
      <alignment vertical="center"/>
      <protection hidden="1"/>
    </xf>
    <xf numFmtId="0" fontId="164" fillId="0" borderId="0" xfId="2" applyFont="1" applyProtection="1">
      <protection hidden="1"/>
    </xf>
    <xf numFmtId="0" fontId="165" fillId="0" borderId="0" xfId="2" applyFont="1" applyProtection="1">
      <protection hidden="1"/>
    </xf>
    <xf numFmtId="0" fontId="165" fillId="0" borderId="0" xfId="2" applyFont="1" applyAlignment="1" applyProtection="1">
      <alignment vertical="center"/>
      <protection hidden="1"/>
    </xf>
    <xf numFmtId="0" fontId="165" fillId="0" borderId="0" xfId="2" applyFont="1" applyAlignment="1" applyProtection="1">
      <alignment vertical="top"/>
      <protection hidden="1"/>
    </xf>
    <xf numFmtId="0" fontId="163" fillId="0" borderId="0" xfId="2" applyFont="1" applyProtection="1">
      <protection hidden="1"/>
    </xf>
    <xf numFmtId="0" fontId="154" fillId="0" borderId="0" xfId="7" applyFont="1">
      <alignment vertical="center"/>
    </xf>
    <xf numFmtId="0" fontId="14" fillId="0" borderId="0" xfId="6" applyFont="1" applyAlignment="1" applyProtection="1">
      <alignment horizontal="left" vertical="center"/>
      <protection hidden="1"/>
    </xf>
    <xf numFmtId="0" fontId="14" fillId="0" borderId="0" xfId="6" applyFont="1" applyAlignment="1" applyProtection="1">
      <alignment horizontal="center" vertical="center"/>
      <protection hidden="1"/>
    </xf>
    <xf numFmtId="0" fontId="14" fillId="4" borderId="0" xfId="13" applyFont="1" applyFill="1" applyAlignment="1" applyProtection="1">
      <alignment horizontal="left" vertical="center" indent="1"/>
      <protection hidden="1"/>
    </xf>
    <xf numFmtId="0" fontId="120" fillId="0" borderId="23" xfId="0" applyFont="1" applyBorder="1" applyAlignment="1">
      <alignment vertical="center" wrapText="1"/>
    </xf>
    <xf numFmtId="0" fontId="29" fillId="0" borderId="77" xfId="0" applyFont="1" applyFill="1" applyBorder="1" applyAlignment="1">
      <alignment horizontal="center" vertical="center" wrapText="1" readingOrder="1"/>
    </xf>
    <xf numFmtId="0" fontId="154" fillId="0" borderId="0" xfId="13" applyFont="1" applyFill="1" applyProtection="1">
      <alignment vertical="center"/>
      <protection hidden="1"/>
    </xf>
    <xf numFmtId="0" fontId="154" fillId="0" borderId="0" xfId="13" applyFont="1" applyProtection="1">
      <alignment vertical="center"/>
      <protection hidden="1"/>
    </xf>
    <xf numFmtId="49" fontId="64" fillId="0" borderId="85" xfId="0" quotePrefix="1" applyNumberFormat="1" applyFont="1" applyFill="1" applyBorder="1" applyAlignment="1" applyProtection="1">
      <alignment vertical="center" shrinkToFit="1"/>
      <protection locked="0"/>
    </xf>
    <xf numFmtId="49" fontId="64" fillId="0" borderId="86" xfId="0" quotePrefix="1" applyNumberFormat="1" applyFont="1" applyFill="1" applyBorder="1" applyAlignment="1" applyProtection="1">
      <alignment vertical="center" shrinkToFit="1"/>
      <protection locked="0"/>
    </xf>
    <xf numFmtId="49" fontId="64" fillId="0" borderId="87" xfId="0" quotePrefix="1" applyNumberFormat="1" applyFont="1" applyFill="1" applyBorder="1" applyAlignment="1" applyProtection="1">
      <alignment vertical="center" shrinkToFit="1"/>
      <protection locked="0"/>
    </xf>
    <xf numFmtId="0" fontId="62" fillId="12" borderId="0" xfId="0" applyFont="1" applyFill="1" applyAlignment="1" applyProtection="1">
      <alignment horizontal="right" vertical="center"/>
      <protection hidden="1"/>
    </xf>
    <xf numFmtId="0" fontId="62" fillId="14" borderId="0" xfId="0" applyFont="1" applyFill="1" applyBorder="1" applyAlignment="1" applyProtection="1">
      <alignment horizontal="center" vertical="center" shrinkToFit="1"/>
      <protection hidden="1"/>
    </xf>
    <xf numFmtId="0" fontId="62" fillId="14" borderId="97" xfId="0" applyFont="1" applyFill="1" applyBorder="1" applyAlignment="1" applyProtection="1">
      <alignment horizontal="center" vertical="center" shrinkToFit="1"/>
      <protection hidden="1"/>
    </xf>
    <xf numFmtId="0" fontId="62" fillId="14" borderId="0" xfId="0" applyFont="1" applyFill="1" applyAlignment="1" applyProtection="1">
      <alignment horizontal="center" vertical="center" shrinkToFit="1"/>
      <protection hidden="1"/>
    </xf>
    <xf numFmtId="0" fontId="62" fillId="14" borderId="89" xfId="0" applyFont="1" applyFill="1" applyBorder="1" applyAlignment="1" applyProtection="1">
      <alignment horizontal="center" vertical="center" shrinkToFit="1"/>
      <protection hidden="1"/>
    </xf>
    <xf numFmtId="0" fontId="62" fillId="14" borderId="104" xfId="0" applyFont="1" applyFill="1" applyBorder="1" applyAlignment="1" applyProtection="1">
      <alignment horizontal="center" vertical="center" shrinkToFit="1"/>
      <protection hidden="1"/>
    </xf>
    <xf numFmtId="0" fontId="62" fillId="14" borderId="84" xfId="0" applyFont="1" applyFill="1" applyBorder="1" applyAlignment="1" applyProtection="1">
      <alignment horizontal="center" vertical="center" shrinkToFit="1"/>
      <protection hidden="1"/>
    </xf>
    <xf numFmtId="0" fontId="62" fillId="14" borderId="94" xfId="0" applyFont="1" applyFill="1" applyBorder="1" applyAlignment="1" applyProtection="1">
      <alignment horizontal="center" vertical="center" shrinkToFit="1"/>
      <protection hidden="1"/>
    </xf>
    <xf numFmtId="0" fontId="62" fillId="14" borderId="93" xfId="0" applyFont="1" applyFill="1" applyBorder="1" applyAlignment="1" applyProtection="1">
      <alignment horizontal="center" vertical="center" shrinkToFit="1"/>
      <protection hidden="1"/>
    </xf>
    <xf numFmtId="0" fontId="62" fillId="14" borderId="95" xfId="0" applyFont="1" applyFill="1" applyBorder="1" applyAlignment="1" applyProtection="1">
      <alignment horizontal="center" vertical="center" shrinkToFit="1"/>
      <protection hidden="1"/>
    </xf>
    <xf numFmtId="0" fontId="63" fillId="12" borderId="0" xfId="0" applyFont="1" applyFill="1" applyAlignment="1" applyProtection="1">
      <alignment horizontal="left" vertical="center"/>
      <protection hidden="1"/>
    </xf>
    <xf numFmtId="49" fontId="64" fillId="0" borderId="85" xfId="0" quotePrefix="1" applyNumberFormat="1" applyFont="1" applyFill="1" applyBorder="1" applyAlignment="1" applyProtection="1">
      <alignment horizontal="center" vertical="center" shrinkToFit="1"/>
      <protection locked="0"/>
    </xf>
    <xf numFmtId="49" fontId="64" fillId="0" borderId="87" xfId="0" quotePrefix="1" applyNumberFormat="1" applyFont="1" applyFill="1" applyBorder="1" applyAlignment="1" applyProtection="1">
      <alignment horizontal="center" vertical="center" shrinkToFit="1"/>
      <protection locked="0"/>
    </xf>
    <xf numFmtId="49" fontId="64" fillId="0" borderId="85" xfId="15" quotePrefix="1" applyNumberFormat="1" applyFont="1" applyFill="1" applyBorder="1" applyAlignment="1" applyProtection="1">
      <alignment vertical="center" shrinkToFit="1"/>
      <protection locked="0"/>
    </xf>
    <xf numFmtId="49" fontId="64" fillId="0" borderId="86" xfId="0" quotePrefix="1" applyNumberFormat="1" applyFont="1" applyFill="1" applyBorder="1" applyAlignment="1" applyProtection="1">
      <alignment horizontal="left" vertical="center" shrinkToFit="1"/>
      <protection locked="0"/>
    </xf>
    <xf numFmtId="49" fontId="64" fillId="0" borderId="87" xfId="0" quotePrefix="1" applyNumberFormat="1" applyFont="1" applyFill="1" applyBorder="1" applyAlignment="1" applyProtection="1">
      <alignment horizontal="left" vertical="center" shrinkToFit="1"/>
      <protection locked="0"/>
    </xf>
    <xf numFmtId="49" fontId="64" fillId="0" borderId="86" xfId="0" quotePrefix="1" applyNumberFormat="1" applyFont="1" applyFill="1" applyBorder="1" applyAlignment="1" applyProtection="1">
      <alignment horizontal="center" vertical="center" shrinkToFit="1"/>
      <protection locked="0"/>
    </xf>
    <xf numFmtId="0" fontId="62" fillId="7" borderId="0" xfId="0" applyFont="1" applyFill="1" applyAlignment="1" applyProtection="1">
      <alignment horizontal="center" vertical="center" wrapText="1"/>
      <protection hidden="1"/>
    </xf>
    <xf numFmtId="0" fontId="62" fillId="7" borderId="93" xfId="0" applyFont="1" applyFill="1" applyBorder="1" applyAlignment="1" applyProtection="1">
      <alignment horizontal="center" vertical="center" wrapText="1"/>
      <protection hidden="1"/>
    </xf>
    <xf numFmtId="0" fontId="62" fillId="7" borderId="0" xfId="0" applyFont="1" applyFill="1" applyBorder="1" applyAlignment="1" applyProtection="1">
      <alignment horizontal="center" vertical="center" wrapText="1"/>
      <protection hidden="1"/>
    </xf>
    <xf numFmtId="49" fontId="64" fillId="0" borderId="85" xfId="0" quotePrefix="1" applyNumberFormat="1" applyFont="1" applyFill="1" applyBorder="1" applyAlignment="1" applyProtection="1">
      <alignment horizontal="right" vertical="center" shrinkToFit="1"/>
      <protection locked="0"/>
    </xf>
    <xf numFmtId="49" fontId="64" fillId="0" borderId="86" xfId="0" quotePrefix="1" applyNumberFormat="1" applyFont="1" applyFill="1" applyBorder="1" applyAlignment="1" applyProtection="1">
      <alignment horizontal="right" vertical="center" shrinkToFit="1"/>
      <protection locked="0"/>
    </xf>
    <xf numFmtId="38" fontId="64" fillId="0" borderId="85" xfId="1" quotePrefix="1" applyFont="1" applyFill="1" applyBorder="1" applyAlignment="1" applyProtection="1">
      <alignment horizontal="right" vertical="center" shrinkToFit="1"/>
      <protection locked="0"/>
    </xf>
    <xf numFmtId="38" fontId="64" fillId="0" borderId="86" xfId="1" quotePrefix="1" applyFont="1" applyFill="1" applyBorder="1" applyAlignment="1" applyProtection="1">
      <alignment horizontal="right" vertical="center" shrinkToFit="1"/>
      <protection locked="0"/>
    </xf>
    <xf numFmtId="38" fontId="64" fillId="0" borderId="87" xfId="1" quotePrefix="1" applyFont="1" applyFill="1" applyBorder="1" applyAlignment="1" applyProtection="1">
      <alignment horizontal="right" vertical="center" shrinkToFit="1"/>
      <protection locked="0"/>
    </xf>
    <xf numFmtId="0" fontId="62" fillId="9" borderId="86" xfId="0" applyFont="1" applyFill="1" applyBorder="1" applyAlignment="1" applyProtection="1">
      <alignment horizontal="center" vertical="center" shrinkToFit="1"/>
    </xf>
    <xf numFmtId="0" fontId="62" fillId="9" borderId="87" xfId="0" applyFont="1" applyFill="1" applyBorder="1" applyAlignment="1" applyProtection="1">
      <alignment horizontal="center" vertical="center" shrinkToFit="1"/>
    </xf>
    <xf numFmtId="0" fontId="62" fillId="9" borderId="86" xfId="0" applyFont="1" applyFill="1" applyBorder="1" applyAlignment="1" applyProtection="1">
      <alignment horizontal="center" vertical="center" shrinkToFit="1"/>
      <protection hidden="1"/>
    </xf>
    <xf numFmtId="0" fontId="62" fillId="9" borderId="87" xfId="0" applyFont="1" applyFill="1" applyBorder="1" applyAlignment="1" applyProtection="1">
      <alignment horizontal="center" vertical="center" shrinkToFit="1"/>
      <protection hidden="1"/>
    </xf>
    <xf numFmtId="0" fontId="62" fillId="7" borderId="0" xfId="0" applyFont="1" applyFill="1" applyAlignment="1" applyProtection="1">
      <alignment horizontal="center" vertical="center"/>
      <protection hidden="1"/>
    </xf>
    <xf numFmtId="0" fontId="62" fillId="14" borderId="84" xfId="0" applyFont="1" applyFill="1" applyBorder="1" applyAlignment="1" applyProtection="1">
      <alignment horizontal="center" vertical="center" wrapText="1" shrinkToFit="1"/>
      <protection hidden="1"/>
    </xf>
    <xf numFmtId="0" fontId="62" fillId="12" borderId="93" xfId="0" applyFont="1" applyFill="1" applyBorder="1" applyAlignment="1" applyProtection="1">
      <alignment horizontal="right" vertical="center"/>
      <protection hidden="1"/>
    </xf>
    <xf numFmtId="0" fontId="62" fillId="12" borderId="0" xfId="0" applyFont="1" applyFill="1" applyBorder="1" applyAlignment="1" applyProtection="1">
      <alignment horizontal="right" vertical="center"/>
      <protection hidden="1"/>
    </xf>
    <xf numFmtId="0" fontId="57" fillId="5" borderId="0" xfId="0" applyFont="1" applyFill="1" applyAlignment="1" applyProtection="1">
      <alignment vertical="center" wrapText="1"/>
      <protection hidden="1"/>
    </xf>
    <xf numFmtId="0" fontId="57" fillId="4" borderId="0" xfId="0" applyFont="1" applyFill="1" applyAlignment="1" applyProtection="1">
      <alignment vertical="top" wrapText="1"/>
      <protection hidden="1"/>
    </xf>
    <xf numFmtId="0" fontId="59" fillId="10" borderId="106" xfId="0" applyFont="1" applyFill="1" applyBorder="1" applyAlignment="1" applyProtection="1">
      <alignment horizontal="left" vertical="center" wrapText="1"/>
      <protection hidden="1"/>
    </xf>
    <xf numFmtId="0" fontId="59" fillId="10" borderId="0" xfId="0" applyFont="1" applyFill="1" applyBorder="1" applyAlignment="1" applyProtection="1">
      <alignment horizontal="left" vertical="center" wrapText="1"/>
      <protection hidden="1"/>
    </xf>
    <xf numFmtId="0" fontId="62" fillId="7" borderId="0" xfId="0" applyFont="1" applyFill="1" applyAlignment="1" applyProtection="1">
      <alignment horizontal="right" vertical="center"/>
      <protection hidden="1"/>
    </xf>
    <xf numFmtId="49" fontId="62" fillId="0" borderId="85" xfId="0" applyNumberFormat="1" applyFont="1" applyFill="1" applyBorder="1" applyAlignment="1" applyProtection="1">
      <alignment horizontal="left" vertical="center" wrapText="1" shrinkToFit="1"/>
      <protection locked="0"/>
    </xf>
    <xf numFmtId="49" fontId="62" fillId="0" borderId="86" xfId="0" applyNumberFormat="1" applyFont="1" applyFill="1" applyBorder="1" applyAlignment="1" applyProtection="1">
      <alignment horizontal="left" vertical="center" wrapText="1" shrinkToFit="1"/>
      <protection locked="0"/>
    </xf>
    <xf numFmtId="49" fontId="52" fillId="0" borderId="86" xfId="0" applyNumberFormat="1" applyFont="1" applyFill="1" applyBorder="1" applyAlignment="1" applyProtection="1">
      <alignment horizontal="left" vertical="center" shrinkToFit="1"/>
      <protection hidden="1"/>
    </xf>
    <xf numFmtId="49" fontId="52" fillId="0" borderId="87" xfId="0" applyNumberFormat="1" applyFont="1" applyFill="1" applyBorder="1" applyAlignment="1" applyProtection="1">
      <alignment horizontal="left" vertical="center" shrinkToFit="1"/>
      <protection hidden="1"/>
    </xf>
    <xf numFmtId="49" fontId="62" fillId="0" borderId="90" xfId="0" applyNumberFormat="1" applyFont="1" applyFill="1" applyBorder="1" applyAlignment="1" applyProtection="1">
      <alignment horizontal="left" vertical="center" shrinkToFit="1"/>
      <protection locked="0"/>
    </xf>
    <xf numFmtId="49" fontId="62" fillId="0" borderId="78" xfId="0" applyNumberFormat="1" applyFont="1" applyFill="1" applyBorder="1" applyAlignment="1" applyProtection="1">
      <alignment horizontal="left" vertical="center" shrinkToFit="1"/>
      <protection locked="0"/>
    </xf>
    <xf numFmtId="49" fontId="62" fillId="0" borderId="91" xfId="0" applyNumberFormat="1" applyFont="1" applyFill="1" applyBorder="1" applyAlignment="1" applyProtection="1">
      <alignment horizontal="left" vertical="center" shrinkToFit="1"/>
      <protection locked="0"/>
    </xf>
    <xf numFmtId="49" fontId="64" fillId="0" borderId="85" xfId="0" quotePrefix="1" applyNumberFormat="1" applyFont="1" applyFill="1" applyBorder="1" applyAlignment="1" applyProtection="1">
      <alignment horizontal="center" vertical="center"/>
      <protection hidden="1"/>
    </xf>
    <xf numFmtId="49" fontId="64" fillId="0" borderId="86" xfId="0" quotePrefix="1" applyNumberFormat="1" applyFont="1" applyFill="1" applyBorder="1" applyAlignment="1" applyProtection="1">
      <alignment horizontal="center" vertical="center"/>
      <protection hidden="1"/>
    </xf>
    <xf numFmtId="49" fontId="64" fillId="0" borderId="87" xfId="0" quotePrefix="1" applyNumberFormat="1" applyFont="1" applyFill="1" applyBorder="1" applyAlignment="1" applyProtection="1">
      <alignment horizontal="center" vertical="center"/>
      <protection hidden="1"/>
    </xf>
    <xf numFmtId="49" fontId="64" fillId="0" borderId="85" xfId="0" quotePrefix="1" applyNumberFormat="1" applyFont="1" applyFill="1" applyBorder="1" applyAlignment="1" applyProtection="1">
      <alignment horizontal="left" vertical="center" shrinkToFit="1"/>
      <protection locked="0"/>
    </xf>
    <xf numFmtId="0" fontId="28" fillId="0" borderId="77" xfId="0" applyFont="1" applyFill="1" applyBorder="1" applyAlignment="1">
      <alignment vertical="center" wrapText="1"/>
    </xf>
    <xf numFmtId="0" fontId="27" fillId="0" borderId="77" xfId="0" applyFont="1" applyBorder="1" applyAlignment="1">
      <alignment vertical="center" wrapText="1" readingOrder="1"/>
    </xf>
    <xf numFmtId="0" fontId="27" fillId="0" borderId="77" xfId="0" applyFont="1" applyFill="1" applyBorder="1" applyAlignment="1">
      <alignment horizontal="left" vertical="center" wrapText="1" readingOrder="1"/>
    </xf>
    <xf numFmtId="0" fontId="27" fillId="0" borderId="107" xfId="0" applyFont="1" applyBorder="1" applyAlignment="1">
      <alignment horizontal="left" vertical="center" wrapText="1" readingOrder="1"/>
    </xf>
    <xf numFmtId="0" fontId="27" fillId="0" borderId="108" xfId="0" applyFont="1" applyBorder="1" applyAlignment="1">
      <alignment horizontal="left" vertical="center" wrapText="1" readingOrder="1"/>
    </xf>
    <xf numFmtId="0" fontId="27" fillId="0" borderId="109" xfId="0" applyFont="1" applyBorder="1" applyAlignment="1">
      <alignment horizontal="left" vertical="center" wrapText="1" readingOrder="1"/>
    </xf>
    <xf numFmtId="0" fontId="27" fillId="0" borderId="107" xfId="0" applyFont="1" applyBorder="1" applyAlignment="1">
      <alignment horizontal="center" vertical="center" wrapText="1" readingOrder="1"/>
    </xf>
    <xf numFmtId="0" fontId="27" fillId="0" borderId="108" xfId="0" applyFont="1" applyBorder="1" applyAlignment="1">
      <alignment horizontal="center" vertical="center" wrapText="1" readingOrder="1"/>
    </xf>
    <xf numFmtId="0" fontId="27" fillId="0" borderId="109" xfId="0" applyFont="1" applyBorder="1" applyAlignment="1">
      <alignment horizontal="center" vertical="center" wrapText="1" readingOrder="1"/>
    </xf>
    <xf numFmtId="0" fontId="120" fillId="0" borderId="23" xfId="0" applyFont="1" applyBorder="1" applyAlignment="1">
      <alignment vertical="center" wrapText="1"/>
    </xf>
    <xf numFmtId="0" fontId="30" fillId="0" borderId="30" xfId="0" applyFont="1" applyBorder="1" applyAlignment="1">
      <alignment horizontal="left" vertical="center" wrapText="1"/>
    </xf>
    <xf numFmtId="0" fontId="120" fillId="3" borderId="23" xfId="0" applyFont="1" applyFill="1" applyBorder="1" applyAlignment="1">
      <alignment horizontal="left" vertical="center" wrapText="1"/>
    </xf>
    <xf numFmtId="0" fontId="120" fillId="0" borderId="23" xfId="0" applyFont="1" applyBorder="1" applyAlignment="1">
      <alignment horizontal="left" vertical="center" wrapText="1"/>
    </xf>
    <xf numFmtId="0" fontId="120" fillId="0" borderId="23" xfId="0" applyFont="1" applyBorder="1" applyAlignment="1">
      <alignment horizontal="left" vertical="center"/>
    </xf>
    <xf numFmtId="0" fontId="120" fillId="0" borderId="11" xfId="0" applyFont="1" applyBorder="1" applyAlignment="1">
      <alignment horizontal="left" vertical="center"/>
    </xf>
    <xf numFmtId="0" fontId="120" fillId="0" borderId="13" xfId="0" applyFont="1" applyBorder="1" applyAlignment="1">
      <alignment horizontal="left" vertical="center"/>
    </xf>
    <xf numFmtId="0" fontId="120" fillId="3" borderId="11" xfId="0" applyFont="1" applyFill="1" applyBorder="1" applyAlignment="1">
      <alignment horizontal="center" vertical="center" wrapText="1"/>
    </xf>
    <xf numFmtId="0" fontId="120" fillId="3" borderId="13" xfId="0" applyFont="1" applyFill="1" applyBorder="1" applyAlignment="1">
      <alignment horizontal="center" vertical="center" wrapText="1"/>
    </xf>
    <xf numFmtId="0" fontId="120" fillId="0" borderId="27" xfId="0" applyFont="1" applyBorder="1" applyAlignment="1">
      <alignment horizontal="left" vertical="center" wrapText="1"/>
    </xf>
    <xf numFmtId="0" fontId="120" fillId="0" borderId="64" xfId="0" applyFont="1" applyBorder="1" applyAlignment="1">
      <alignment horizontal="left" vertical="center" wrapText="1"/>
    </xf>
    <xf numFmtId="0" fontId="120" fillId="0" borderId="27" xfId="0" applyFont="1" applyBorder="1" applyAlignment="1">
      <alignment vertical="center" wrapText="1"/>
    </xf>
    <xf numFmtId="0" fontId="120" fillId="0" borderId="68" xfId="0" applyFont="1" applyBorder="1" applyAlignment="1">
      <alignment vertical="center" wrapText="1"/>
    </xf>
    <xf numFmtId="0" fontId="120" fillId="0" borderId="64" xfId="0" applyFont="1" applyBorder="1" applyAlignment="1">
      <alignment vertical="center" wrapText="1"/>
    </xf>
    <xf numFmtId="0" fontId="37" fillId="4" borderId="0" xfId="12" applyFont="1" applyFill="1" applyAlignment="1" applyProtection="1">
      <alignment horizontal="right" vertical="distributed" wrapText="1"/>
      <protection hidden="1"/>
    </xf>
    <xf numFmtId="0" fontId="72" fillId="4" borderId="0" xfId="12" applyFont="1" applyFill="1" applyAlignment="1" applyProtection="1">
      <alignment horizontal="left" vertical="center"/>
      <protection hidden="1"/>
    </xf>
    <xf numFmtId="0" fontId="44" fillId="0" borderId="0" xfId="12" applyFont="1" applyAlignment="1" applyProtection="1">
      <alignment horizontal="center" vertical="center" shrinkToFit="1"/>
      <protection hidden="1"/>
    </xf>
    <xf numFmtId="49" fontId="37" fillId="4" borderId="0" xfId="12" applyNumberFormat="1" applyFont="1" applyFill="1" applyAlignment="1" applyProtection="1">
      <alignment horizontal="center" vertical="center"/>
      <protection hidden="1"/>
    </xf>
    <xf numFmtId="0" fontId="34" fillId="4" borderId="64" xfId="12" applyFont="1" applyFill="1" applyBorder="1" applyAlignment="1" applyProtection="1">
      <alignment horizontal="center" vertical="center"/>
      <protection hidden="1"/>
    </xf>
    <xf numFmtId="0" fontId="34" fillId="4" borderId="29" xfId="12" applyFont="1" applyFill="1" applyBorder="1" applyAlignment="1" applyProtection="1">
      <alignment horizontal="center" vertical="center"/>
      <protection hidden="1"/>
    </xf>
    <xf numFmtId="0" fontId="34" fillId="4" borderId="31" xfId="12" applyFont="1" applyFill="1" applyBorder="1" applyAlignment="1" applyProtection="1">
      <alignment horizontal="center" vertical="center"/>
      <protection hidden="1"/>
    </xf>
    <xf numFmtId="38" fontId="112" fillId="4" borderId="13" xfId="1" applyFont="1" applyFill="1" applyBorder="1" applyAlignment="1" applyProtection="1">
      <alignment horizontal="right" vertical="center"/>
      <protection hidden="1"/>
    </xf>
    <xf numFmtId="38" fontId="112" fillId="4" borderId="23" xfId="1" applyFont="1" applyFill="1" applyBorder="1" applyAlignment="1" applyProtection="1">
      <alignment horizontal="right" vertical="center"/>
      <protection hidden="1"/>
    </xf>
    <xf numFmtId="12" fontId="34" fillId="4" borderId="32" xfId="12" applyNumberFormat="1" applyFont="1" applyFill="1" applyBorder="1" applyAlignment="1" applyProtection="1">
      <alignment horizontal="center" vertical="center" wrapText="1"/>
      <protection hidden="1"/>
    </xf>
    <xf numFmtId="12" fontId="34" fillId="4" borderId="0" xfId="12" applyNumberFormat="1" applyFont="1" applyFill="1" applyBorder="1" applyAlignment="1" applyProtection="1">
      <alignment horizontal="center" vertical="center" wrapText="1"/>
      <protection hidden="1"/>
    </xf>
    <xf numFmtId="12" fontId="34" fillId="4" borderId="1" xfId="12" applyNumberFormat="1" applyFont="1" applyFill="1" applyBorder="1" applyAlignment="1" applyProtection="1">
      <alignment horizontal="center" vertical="center" wrapText="1"/>
      <protection hidden="1"/>
    </xf>
    <xf numFmtId="38" fontId="112" fillId="4" borderId="11" xfId="1" applyFont="1" applyFill="1" applyBorder="1" applyAlignment="1" applyProtection="1">
      <alignment horizontal="right" vertical="center" wrapText="1"/>
      <protection hidden="1"/>
    </xf>
    <xf numFmtId="38" fontId="112" fillId="4" borderId="12" xfId="1" applyFont="1" applyFill="1" applyBorder="1" applyAlignment="1" applyProtection="1">
      <alignment horizontal="right" vertical="center" wrapText="1"/>
      <protection hidden="1"/>
    </xf>
    <xf numFmtId="38" fontId="112" fillId="4" borderId="13" xfId="1" applyFont="1" applyFill="1" applyBorder="1" applyAlignment="1" applyProtection="1">
      <alignment horizontal="right" vertical="center" wrapText="1"/>
      <protection hidden="1"/>
    </xf>
    <xf numFmtId="0" fontId="34" fillId="4" borderId="27" xfId="12" applyFont="1" applyFill="1" applyBorder="1" applyAlignment="1" applyProtection="1">
      <alignment horizontal="center" vertical="center"/>
      <protection hidden="1"/>
    </xf>
    <xf numFmtId="0" fontId="34" fillId="4" borderId="2" xfId="12" applyFont="1" applyFill="1" applyBorder="1" applyAlignment="1" applyProtection="1">
      <alignment horizontal="center" vertical="center"/>
      <protection hidden="1"/>
    </xf>
    <xf numFmtId="0" fontId="34" fillId="4" borderId="0" xfId="14" applyFont="1" applyFill="1" applyAlignment="1" applyProtection="1">
      <alignment vertical="center" wrapText="1"/>
      <protection hidden="1"/>
    </xf>
    <xf numFmtId="0" fontId="34" fillId="0" borderId="0" xfId="12" applyFont="1" applyAlignment="1" applyProtection="1">
      <alignment horizontal="right" vertical="center" shrinkToFit="1"/>
      <protection hidden="1"/>
    </xf>
    <xf numFmtId="179" fontId="34" fillId="4" borderId="0" xfId="12" applyNumberFormat="1" applyFont="1" applyFill="1" applyAlignment="1" applyProtection="1">
      <alignment horizontal="right" vertical="center" shrinkToFit="1"/>
      <protection hidden="1"/>
    </xf>
    <xf numFmtId="0" fontId="37" fillId="4" borderId="0" xfId="12" applyFont="1" applyFill="1" applyAlignment="1" applyProtection="1">
      <alignment horizontal="center" vertical="top"/>
      <protection hidden="1"/>
    </xf>
    <xf numFmtId="0" fontId="37" fillId="4" borderId="0" xfId="12" applyFont="1" applyFill="1" applyAlignment="1" applyProtection="1">
      <alignment horizontal="left" vertical="center" wrapText="1"/>
      <protection hidden="1"/>
    </xf>
    <xf numFmtId="49" fontId="42" fillId="4" borderId="0" xfId="12" applyNumberFormat="1" applyFont="1" applyFill="1" applyAlignment="1" applyProtection="1">
      <alignment horizontal="left" vertical="center" shrinkToFit="1"/>
    </xf>
    <xf numFmtId="0" fontId="32" fillId="4" borderId="0" xfId="12" applyFont="1" applyFill="1" applyAlignment="1" applyProtection="1">
      <alignment horizontal="center" vertical="center" shrinkToFit="1"/>
      <protection hidden="1"/>
    </xf>
    <xf numFmtId="0" fontId="34" fillId="0" borderId="0" xfId="12" applyFont="1" applyBorder="1" applyAlignment="1" applyProtection="1">
      <alignment horizontal="left" vertical="center" wrapText="1" indent="4"/>
      <protection hidden="1"/>
    </xf>
    <xf numFmtId="0" fontId="34" fillId="0" borderId="0" xfId="12" applyFont="1" applyBorder="1" applyAlignment="1" applyProtection="1">
      <alignment horizontal="left" vertical="center" indent="4" shrinkToFit="1"/>
      <protection hidden="1"/>
    </xf>
    <xf numFmtId="0" fontId="34" fillId="0" borderId="0" xfId="12" applyFont="1" applyBorder="1" applyAlignment="1" applyProtection="1">
      <alignment horizontal="center" vertical="center"/>
      <protection hidden="1"/>
    </xf>
    <xf numFmtId="0" fontId="34" fillId="0" borderId="0" xfId="12" applyFont="1" applyFill="1" applyBorder="1" applyAlignment="1" applyProtection="1">
      <alignment horizontal="center" vertical="center" shrinkToFit="1"/>
    </xf>
    <xf numFmtId="0" fontId="34" fillId="0" borderId="0" xfId="12" applyFont="1" applyAlignment="1" applyProtection="1">
      <alignment horizontal="center" vertical="center" shrinkToFit="1"/>
      <protection hidden="1"/>
    </xf>
    <xf numFmtId="0" fontId="34" fillId="4" borderId="0" xfId="12" applyFont="1" applyFill="1" applyAlignment="1" applyProtection="1">
      <alignment horizontal="center" vertical="center"/>
      <protection hidden="1"/>
    </xf>
    <xf numFmtId="49" fontId="34" fillId="4" borderId="0" xfId="12" applyNumberFormat="1" applyFont="1" applyFill="1" applyAlignment="1" applyProtection="1">
      <alignment horizontal="center" vertical="center"/>
      <protection hidden="1"/>
    </xf>
    <xf numFmtId="0" fontId="34" fillId="4" borderId="0" xfId="12" applyFont="1" applyFill="1" applyAlignment="1" applyProtection="1">
      <alignment horizontal="left" vertical="center" indent="4"/>
      <protection hidden="1"/>
    </xf>
    <xf numFmtId="0" fontId="34" fillId="0" borderId="0" xfId="12" applyFont="1" applyFill="1" applyBorder="1" applyAlignment="1" applyProtection="1">
      <alignment horizontal="left" vertical="center" indent="2" shrinkToFit="1"/>
    </xf>
    <xf numFmtId="0" fontId="34" fillId="0" borderId="0" xfId="12" applyFont="1" applyFill="1" applyBorder="1" applyAlignment="1" applyProtection="1">
      <alignment horizontal="left" vertical="center" wrapText="1" indent="3" shrinkToFit="1"/>
    </xf>
    <xf numFmtId="180" fontId="34" fillId="0" borderId="0" xfId="12" applyNumberFormat="1" applyFont="1" applyAlignment="1" applyProtection="1">
      <alignment horizontal="right" vertical="center" shrinkToFit="1"/>
    </xf>
    <xf numFmtId="179" fontId="34" fillId="4" borderId="0" xfId="12" applyNumberFormat="1" applyFont="1" applyFill="1" applyAlignment="1" applyProtection="1">
      <alignment horizontal="right" vertical="center" shrinkToFit="1"/>
    </xf>
    <xf numFmtId="0" fontId="34" fillId="4" borderId="0" xfId="14" applyNumberFormat="1" applyFont="1" applyFill="1" applyAlignment="1" applyProtection="1">
      <alignment horizontal="left" vertical="center"/>
      <protection hidden="1"/>
    </xf>
    <xf numFmtId="0" fontId="34" fillId="4" borderId="0" xfId="14" applyFont="1" applyFill="1" applyAlignment="1" applyProtection="1">
      <alignment horizontal="left" vertical="center" wrapText="1"/>
      <protection hidden="1"/>
    </xf>
    <xf numFmtId="0" fontId="34" fillId="4" borderId="0" xfId="14" applyFont="1" applyFill="1" applyAlignment="1" applyProtection="1">
      <alignment horizontal="left" vertical="center" shrinkToFit="1"/>
      <protection hidden="1"/>
    </xf>
    <xf numFmtId="179" fontId="34" fillId="4" borderId="0" xfId="14" applyNumberFormat="1" applyFont="1" applyFill="1" applyAlignment="1" applyProtection="1">
      <alignment horizontal="center" vertical="center" shrinkToFit="1"/>
    </xf>
    <xf numFmtId="0" fontId="34" fillId="4" borderId="0" xfId="14" applyFont="1" applyFill="1" applyAlignment="1" applyProtection="1">
      <alignment horizontal="right" vertical="center" shrinkToFit="1"/>
      <protection hidden="1"/>
    </xf>
    <xf numFmtId="0" fontId="34" fillId="4" borderId="0" xfId="14" applyFont="1" applyFill="1" applyAlignment="1" applyProtection="1">
      <alignment horizontal="left" vertical="center"/>
      <protection hidden="1"/>
    </xf>
    <xf numFmtId="0" fontId="34" fillId="4" borderId="0" xfId="14" applyFont="1" applyFill="1" applyAlignment="1" applyProtection="1">
      <alignment horizontal="left" vertical="center" shrinkToFit="1"/>
    </xf>
    <xf numFmtId="0" fontId="34" fillId="0" borderId="0" xfId="12" applyFont="1" applyBorder="1" applyAlignment="1" applyProtection="1">
      <alignment horizontal="left" vertical="center" indent="4"/>
      <protection hidden="1"/>
    </xf>
    <xf numFmtId="38" fontId="34" fillId="0" borderId="0" xfId="12" applyNumberFormat="1" applyFont="1" applyBorder="1" applyAlignment="1" applyProtection="1">
      <alignment horizontal="right" vertical="center" shrinkToFit="1"/>
      <protection hidden="1"/>
    </xf>
    <xf numFmtId="0" fontId="34" fillId="0" borderId="0" xfId="12" applyFont="1" applyBorder="1" applyAlignment="1" applyProtection="1">
      <alignment horizontal="center" vertical="center" wrapText="1"/>
      <protection hidden="1"/>
    </xf>
    <xf numFmtId="0" fontId="34" fillId="4" borderId="0" xfId="12" applyFont="1" applyFill="1" applyAlignment="1" applyProtection="1">
      <alignment horizontal="left" vertical="center" wrapText="1"/>
      <protection hidden="1"/>
    </xf>
    <xf numFmtId="0" fontId="34" fillId="4" borderId="11" xfId="12" applyFont="1" applyFill="1" applyBorder="1" applyAlignment="1" applyProtection="1">
      <alignment vertical="center" wrapText="1"/>
      <protection hidden="1"/>
    </xf>
    <xf numFmtId="0" fontId="34" fillId="4" borderId="12" xfId="12" applyFont="1" applyFill="1" applyBorder="1" applyAlignment="1" applyProtection="1">
      <alignment vertical="center"/>
      <protection hidden="1"/>
    </xf>
    <xf numFmtId="0" fontId="34" fillId="4" borderId="13" xfId="12" applyFont="1" applyFill="1" applyBorder="1" applyAlignment="1" applyProtection="1">
      <alignment vertical="center"/>
      <protection hidden="1"/>
    </xf>
    <xf numFmtId="49" fontId="38" fillId="4" borderId="11" xfId="12" applyNumberFormat="1" applyFont="1" applyFill="1" applyBorder="1" applyAlignment="1" applyProtection="1">
      <alignment vertical="center" shrinkToFit="1"/>
      <protection locked="0"/>
    </xf>
    <xf numFmtId="49" fontId="38" fillId="4" borderId="12" xfId="12" applyNumberFormat="1" applyFont="1" applyFill="1" applyBorder="1" applyAlignment="1" applyProtection="1">
      <alignment vertical="center" shrinkToFit="1"/>
      <protection locked="0"/>
    </xf>
    <xf numFmtId="49" fontId="38" fillId="4" borderId="13" xfId="12" applyNumberFormat="1" applyFont="1" applyFill="1" applyBorder="1" applyAlignment="1" applyProtection="1">
      <alignment vertical="center" shrinkToFit="1"/>
      <protection locked="0"/>
    </xf>
    <xf numFmtId="49" fontId="38" fillId="4" borderId="23" xfId="12" applyNumberFormat="1" applyFont="1" applyFill="1" applyBorder="1" applyAlignment="1" applyProtection="1">
      <alignment horizontal="center" vertical="center" shrinkToFit="1"/>
      <protection locked="0"/>
    </xf>
    <xf numFmtId="184" fontId="38" fillId="4" borderId="23" xfId="12" applyNumberFormat="1" applyFont="1" applyFill="1" applyBorder="1" applyAlignment="1" applyProtection="1">
      <alignment horizontal="center" vertical="center" shrinkToFit="1"/>
      <protection locked="0"/>
    </xf>
    <xf numFmtId="0" fontId="34" fillId="3" borderId="2" xfId="12" applyFont="1" applyFill="1" applyBorder="1" applyAlignment="1" applyProtection="1">
      <alignment horizontal="center" vertical="center"/>
      <protection hidden="1"/>
    </xf>
    <xf numFmtId="0" fontId="34" fillId="3" borderId="3" xfId="12" applyFont="1" applyFill="1" applyBorder="1" applyAlignment="1" applyProtection="1">
      <alignment horizontal="center" vertical="center"/>
      <protection hidden="1"/>
    </xf>
    <xf numFmtId="0" fontId="34" fillId="3" borderId="4" xfId="12" applyFont="1" applyFill="1" applyBorder="1" applyAlignment="1" applyProtection="1">
      <alignment horizontal="center" vertical="center"/>
      <protection hidden="1"/>
    </xf>
    <xf numFmtId="0" fontId="34" fillId="3" borderId="29" xfId="12" applyFont="1" applyFill="1" applyBorder="1" applyAlignment="1" applyProtection="1">
      <alignment horizontal="center" vertical="center"/>
      <protection hidden="1"/>
    </xf>
    <xf numFmtId="0" fontId="34" fillId="3" borderId="30" xfId="12" applyFont="1" applyFill="1" applyBorder="1" applyAlignment="1" applyProtection="1">
      <alignment horizontal="center" vertical="center"/>
      <protection hidden="1"/>
    </xf>
    <xf numFmtId="0" fontId="34" fillId="3" borderId="31" xfId="12" applyFont="1" applyFill="1" applyBorder="1" applyAlignment="1" applyProtection="1">
      <alignment horizontal="center" vertical="center"/>
      <protection hidden="1"/>
    </xf>
    <xf numFmtId="0" fontId="34" fillId="3" borderId="23" xfId="12" applyFont="1" applyFill="1" applyBorder="1" applyAlignment="1" applyProtection="1">
      <alignment horizontal="center" vertical="center"/>
      <protection hidden="1"/>
    </xf>
    <xf numFmtId="0" fontId="18" fillId="0" borderId="0" xfId="2" applyFont="1" applyAlignment="1" applyProtection="1">
      <alignment horizontal="center"/>
    </xf>
    <xf numFmtId="0" fontId="34" fillId="4" borderId="23" xfId="12" applyFont="1" applyFill="1" applyBorder="1" applyAlignment="1" applyProtection="1">
      <alignment horizontal="center" vertical="center"/>
      <protection hidden="1"/>
    </xf>
    <xf numFmtId="0" fontId="34" fillId="4" borderId="11" xfId="12" applyFont="1" applyFill="1" applyBorder="1" applyAlignment="1" applyProtection="1">
      <alignment horizontal="center" vertical="center"/>
      <protection hidden="1"/>
    </xf>
    <xf numFmtId="38" fontId="34" fillId="4" borderId="11" xfId="1" applyFont="1" applyFill="1" applyBorder="1" applyAlignment="1" applyProtection="1">
      <alignment horizontal="center" vertical="center"/>
      <protection hidden="1"/>
    </xf>
    <xf numFmtId="38" fontId="34" fillId="4" borderId="12" xfId="1" applyFont="1" applyFill="1" applyBorder="1" applyAlignment="1" applyProtection="1">
      <alignment horizontal="center" vertical="center"/>
      <protection hidden="1"/>
    </xf>
    <xf numFmtId="38" fontId="34" fillId="4" borderId="13" xfId="1" applyFont="1" applyFill="1" applyBorder="1" applyAlignment="1" applyProtection="1">
      <alignment horizontal="center" vertical="center"/>
      <protection hidden="1"/>
    </xf>
    <xf numFmtId="38" fontId="34" fillId="4" borderId="23" xfId="1" applyFont="1" applyFill="1" applyBorder="1" applyAlignment="1" applyProtection="1">
      <alignment horizontal="center" vertical="center"/>
      <protection hidden="1"/>
    </xf>
    <xf numFmtId="0" fontId="34" fillId="4" borderId="0" xfId="12" applyFont="1" applyFill="1" applyAlignment="1" applyProtection="1">
      <alignment horizontal="center" vertical="center" wrapText="1"/>
      <protection hidden="1"/>
    </xf>
    <xf numFmtId="0" fontId="34" fillId="4" borderId="0" xfId="12" applyFont="1" applyFill="1" applyAlignment="1" applyProtection="1">
      <alignment vertical="center" wrapText="1"/>
      <protection hidden="1"/>
    </xf>
    <xf numFmtId="0" fontId="34" fillId="0" borderId="11" xfId="12" applyFont="1" applyFill="1" applyBorder="1" applyAlignment="1" applyProtection="1">
      <alignment horizontal="center" vertical="center" wrapText="1"/>
      <protection hidden="1"/>
    </xf>
    <xf numFmtId="0" fontId="34" fillId="0" borderId="12" xfId="12" applyFont="1" applyFill="1" applyBorder="1" applyAlignment="1" applyProtection="1">
      <alignment horizontal="center" vertical="center" wrapText="1"/>
      <protection hidden="1"/>
    </xf>
    <xf numFmtId="0" fontId="34" fillId="0" borderId="13" xfId="12" applyFont="1" applyFill="1" applyBorder="1" applyAlignment="1" applyProtection="1">
      <alignment horizontal="center" vertical="center" wrapText="1"/>
      <protection hidden="1"/>
    </xf>
    <xf numFmtId="0" fontId="34" fillId="0" borderId="32" xfId="12" applyFont="1" applyFill="1" applyBorder="1" applyAlignment="1" applyProtection="1">
      <alignment horizontal="center" vertical="center" wrapText="1"/>
      <protection hidden="1"/>
    </xf>
    <xf numFmtId="0" fontId="34" fillId="0" borderId="0" xfId="12" applyFont="1" applyFill="1" applyBorder="1" applyAlignment="1" applyProtection="1">
      <alignment horizontal="center" vertical="center" wrapText="1"/>
      <protection hidden="1"/>
    </xf>
    <xf numFmtId="0" fontId="34" fillId="0" borderId="1" xfId="12" applyFont="1" applyFill="1" applyBorder="1" applyAlignment="1" applyProtection="1">
      <alignment horizontal="center" vertical="center" wrapText="1"/>
      <protection hidden="1"/>
    </xf>
    <xf numFmtId="185" fontId="34" fillId="4" borderId="11" xfId="1" applyNumberFormat="1" applyFont="1" applyFill="1" applyBorder="1" applyAlignment="1" applyProtection="1">
      <alignment horizontal="center" vertical="center" wrapText="1"/>
    </xf>
    <xf numFmtId="185" fontId="34" fillId="4" borderId="12" xfId="1" applyNumberFormat="1" applyFont="1" applyFill="1" applyBorder="1" applyAlignment="1" applyProtection="1">
      <alignment horizontal="center" vertical="center" wrapText="1"/>
    </xf>
    <xf numFmtId="185" fontId="34" fillId="4" borderId="13" xfId="1" applyNumberFormat="1" applyFont="1" applyFill="1" applyBorder="1" applyAlignment="1" applyProtection="1">
      <alignment horizontal="center" vertical="center" wrapText="1"/>
    </xf>
    <xf numFmtId="185" fontId="34" fillId="4" borderId="11" xfId="1" applyNumberFormat="1" applyFont="1" applyFill="1" applyBorder="1" applyAlignment="1" applyProtection="1">
      <alignment horizontal="center" vertical="center" wrapText="1"/>
      <protection hidden="1"/>
    </xf>
    <xf numFmtId="185" fontId="34" fillId="4" borderId="12" xfId="1" applyNumberFormat="1" applyFont="1" applyFill="1" applyBorder="1" applyAlignment="1" applyProtection="1">
      <alignment horizontal="center" vertical="center" wrapText="1"/>
      <protection hidden="1"/>
    </xf>
    <xf numFmtId="185" fontId="34" fillId="4" borderId="13" xfId="1" applyNumberFormat="1" applyFont="1" applyFill="1" applyBorder="1" applyAlignment="1" applyProtection="1">
      <alignment horizontal="center" vertical="center" wrapText="1"/>
      <protection hidden="1"/>
    </xf>
    <xf numFmtId="185" fontId="34" fillId="4" borderId="32" xfId="1" applyNumberFormat="1" applyFont="1" applyFill="1" applyBorder="1" applyAlignment="1" applyProtection="1">
      <alignment horizontal="center" vertical="center" wrapText="1"/>
      <protection hidden="1"/>
    </xf>
    <xf numFmtId="185" fontId="34" fillId="4" borderId="0" xfId="1" applyNumberFormat="1" applyFont="1" applyFill="1" applyBorder="1" applyAlignment="1" applyProtection="1">
      <alignment horizontal="center" vertical="center" wrapText="1"/>
      <protection hidden="1"/>
    </xf>
    <xf numFmtId="185" fontId="34" fillId="4" borderId="1" xfId="1" applyNumberFormat="1" applyFont="1" applyFill="1" applyBorder="1" applyAlignment="1" applyProtection="1">
      <alignment horizontal="center" vertical="center" wrapText="1"/>
      <protection hidden="1"/>
    </xf>
    <xf numFmtId="0" fontId="18" fillId="4" borderId="0" xfId="13" applyFont="1" applyFill="1" applyAlignment="1" applyProtection="1">
      <alignment horizontal="center" vertical="top"/>
      <protection hidden="1"/>
    </xf>
    <xf numFmtId="0" fontId="34" fillId="4" borderId="0" xfId="13" applyFont="1" applyFill="1" applyAlignment="1" applyProtection="1">
      <alignment horizontal="left" vertical="top" wrapText="1"/>
      <protection hidden="1"/>
    </xf>
    <xf numFmtId="49" fontId="34" fillId="4" borderId="11" xfId="12" applyNumberFormat="1" applyFont="1" applyFill="1" applyBorder="1" applyAlignment="1" applyProtection="1">
      <alignment vertical="center" shrinkToFit="1"/>
      <protection locked="0"/>
    </xf>
    <xf numFmtId="49" fontId="34" fillId="4" borderId="12" xfId="12" applyNumberFormat="1" applyFont="1" applyFill="1" applyBorder="1" applyAlignment="1" applyProtection="1">
      <alignment vertical="center" shrinkToFit="1"/>
      <protection locked="0"/>
    </xf>
    <xf numFmtId="49" fontId="34" fillId="4" borderId="13" xfId="12" applyNumberFormat="1" applyFont="1" applyFill="1" applyBorder="1" applyAlignment="1" applyProtection="1">
      <alignment vertical="center" shrinkToFit="1"/>
      <protection locked="0"/>
    </xf>
    <xf numFmtId="49" fontId="34" fillId="4" borderId="23" xfId="12" applyNumberFormat="1" applyFont="1" applyFill="1" applyBorder="1" applyAlignment="1" applyProtection="1">
      <alignment horizontal="center" vertical="center" shrinkToFit="1"/>
      <protection locked="0"/>
    </xf>
    <xf numFmtId="184" fontId="34" fillId="4" borderId="23" xfId="12" applyNumberFormat="1" applyFont="1" applyFill="1" applyBorder="1" applyAlignment="1" applyProtection="1">
      <alignment horizontal="center" vertical="center" shrinkToFit="1"/>
      <protection locked="0"/>
    </xf>
    <xf numFmtId="0" fontId="36" fillId="4" borderId="12" xfId="13" applyFont="1" applyFill="1" applyBorder="1" applyAlignment="1" applyProtection="1">
      <alignment horizontal="left" vertical="center" shrinkToFit="1"/>
      <protection hidden="1"/>
    </xf>
    <xf numFmtId="0" fontId="36" fillId="4" borderId="30" xfId="13" applyFont="1" applyFill="1" applyBorder="1" applyAlignment="1" applyProtection="1">
      <alignment horizontal="left" vertical="center" indent="1" shrinkToFit="1"/>
      <protection hidden="1"/>
    </xf>
    <xf numFmtId="0" fontId="36" fillId="4" borderId="0" xfId="13" applyFont="1" applyFill="1" applyAlignment="1" applyProtection="1">
      <alignment horizontal="left" vertical="center"/>
      <protection hidden="1"/>
    </xf>
    <xf numFmtId="0" fontId="36" fillId="4" borderId="12" xfId="13" applyFont="1" applyFill="1" applyBorder="1" applyAlignment="1" applyProtection="1">
      <alignment horizontal="left" vertical="center" indent="1" shrinkToFit="1"/>
      <protection hidden="1"/>
    </xf>
    <xf numFmtId="0" fontId="36" fillId="4" borderId="30" xfId="13" applyFont="1" applyFill="1" applyBorder="1" applyAlignment="1" applyProtection="1">
      <alignment horizontal="center" vertical="center" textRotation="255"/>
      <protection hidden="1"/>
    </xf>
    <xf numFmtId="0" fontId="30" fillId="4" borderId="0" xfId="12" applyFont="1" applyFill="1" applyAlignment="1" applyProtection="1">
      <alignment horizontal="right" vertical="distributed" wrapText="1"/>
      <protection hidden="1"/>
    </xf>
    <xf numFmtId="0" fontId="36" fillId="4" borderId="0" xfId="12" applyFont="1" applyFill="1" applyAlignment="1" applyProtection="1">
      <alignment horizontal="right" vertical="center"/>
      <protection locked="0" hidden="1"/>
    </xf>
    <xf numFmtId="0" fontId="30" fillId="4" borderId="0" xfId="13" applyFont="1" applyFill="1" applyAlignment="1" applyProtection="1">
      <alignment horizontal="center" vertical="center" wrapText="1"/>
      <protection hidden="1"/>
    </xf>
    <xf numFmtId="49" fontId="30" fillId="4" borderId="0" xfId="13" applyNumberFormat="1" applyFont="1" applyFill="1" applyAlignment="1" applyProtection="1">
      <alignment vertical="center" wrapText="1"/>
      <protection hidden="1"/>
    </xf>
    <xf numFmtId="179" fontId="30" fillId="4" borderId="0" xfId="12" applyNumberFormat="1" applyFont="1" applyFill="1" applyAlignment="1" applyProtection="1">
      <alignment horizontal="right" vertical="center" shrinkToFit="1"/>
    </xf>
    <xf numFmtId="49" fontId="30" fillId="4" borderId="0" xfId="13" applyNumberFormat="1" applyFont="1" applyFill="1" applyAlignment="1" applyProtection="1">
      <alignment horizontal="left" vertical="top" shrinkToFit="1"/>
      <protection hidden="1"/>
    </xf>
    <xf numFmtId="49" fontId="30" fillId="4" borderId="0" xfId="13" applyNumberFormat="1" applyFont="1" applyFill="1" applyAlignment="1" applyProtection="1">
      <alignment horizontal="left" vertical="center"/>
      <protection hidden="1"/>
    </xf>
    <xf numFmtId="0" fontId="7" fillId="3" borderId="23" xfId="2" applyFont="1" applyFill="1" applyBorder="1" applyAlignment="1">
      <alignment horizontal="center" vertical="center"/>
    </xf>
    <xf numFmtId="0" fontId="4" fillId="0" borderId="23" xfId="2" applyFont="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8" fillId="3" borderId="28" xfId="2" applyFont="1" applyFill="1" applyBorder="1" applyAlignment="1">
      <alignment horizontal="center" vertical="center"/>
    </xf>
    <xf numFmtId="0" fontId="4" fillId="0" borderId="23" xfId="2" applyFont="1" applyBorder="1" applyAlignment="1">
      <alignment horizontal="left" vertical="center" indent="1" shrinkToFit="1"/>
    </xf>
    <xf numFmtId="0" fontId="4" fillId="0" borderId="11"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29" xfId="2" applyFont="1" applyBorder="1" applyAlignment="1">
      <alignment horizontal="left" vertical="center" indent="1" shrinkToFit="1"/>
    </xf>
    <xf numFmtId="0" fontId="4" fillId="0" borderId="30" xfId="2" applyFont="1" applyBorder="1" applyAlignment="1">
      <alignment horizontal="left" vertical="center" indent="1" shrinkToFit="1"/>
    </xf>
    <xf numFmtId="0" fontId="4" fillId="0" borderId="30" xfId="2" applyFont="1" applyBorder="1" applyAlignment="1">
      <alignment horizontal="center" vertical="center" shrinkToFit="1"/>
    </xf>
    <xf numFmtId="0" fontId="4" fillId="0" borderId="12" xfId="2" applyFont="1" applyBorder="1" applyAlignment="1">
      <alignment horizontal="center" vertical="center"/>
    </xf>
    <xf numFmtId="0" fontId="4" fillId="0" borderId="13" xfId="2" applyFont="1" applyBorder="1" applyAlignment="1">
      <alignment horizontal="center" vertical="center"/>
    </xf>
    <xf numFmtId="0" fontId="4" fillId="0" borderId="11" xfId="2" applyFont="1" applyBorder="1" applyAlignment="1">
      <alignment horizontal="left" vertical="center" indent="1" shrinkToFit="1"/>
    </xf>
    <xf numFmtId="0" fontId="4" fillId="0" borderId="12" xfId="2" applyFont="1" applyBorder="1" applyAlignment="1">
      <alignment horizontal="left" vertical="center" indent="1" shrinkToFit="1"/>
    </xf>
    <xf numFmtId="0" fontId="4" fillId="0" borderId="12" xfId="2" applyFont="1" applyBorder="1" applyAlignment="1">
      <alignment horizontal="center" vertical="center" shrinkToFit="1"/>
    </xf>
    <xf numFmtId="0" fontId="8" fillId="3" borderId="17" xfId="2" applyFont="1" applyFill="1" applyBorder="1" applyAlignment="1">
      <alignment horizontal="center" vertical="center"/>
    </xf>
    <xf numFmtId="0" fontId="8" fillId="3" borderId="18"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22" xfId="2" applyFont="1" applyFill="1" applyBorder="1" applyAlignment="1">
      <alignment horizontal="center" vertical="center"/>
    </xf>
    <xf numFmtId="0" fontId="4" fillId="0" borderId="11" xfId="2" applyFont="1" applyBorder="1" applyAlignment="1">
      <alignment horizontal="left" vertical="center" wrapText="1" indent="1" shrinkToFit="1"/>
    </xf>
    <xf numFmtId="0" fontId="4" fillId="0" borderId="12" xfId="2" applyFont="1" applyBorder="1" applyAlignment="1">
      <alignment horizontal="left" vertical="center" wrapText="1" indent="1" shrinkToFit="1"/>
    </xf>
    <xf numFmtId="0" fontId="4" fillId="0" borderId="13" xfId="2" applyFont="1" applyBorder="1" applyAlignment="1">
      <alignment horizontal="left" vertical="center" wrapText="1" indent="1" shrinkToFit="1"/>
    </xf>
    <xf numFmtId="0" fontId="4" fillId="0" borderId="13" xfId="2" applyFont="1" applyBorder="1" applyAlignment="1">
      <alignment horizontal="center" vertical="center" shrinkToFit="1"/>
    </xf>
    <xf numFmtId="0" fontId="9" fillId="3" borderId="11"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4" fillId="0" borderId="13" xfId="2" applyFont="1" applyBorder="1" applyAlignment="1">
      <alignment horizontal="left" vertical="center" indent="1" shrinkToFit="1"/>
    </xf>
    <xf numFmtId="0" fontId="8" fillId="3" borderId="11"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4" xfId="2" applyFont="1" applyFill="1" applyBorder="1" applyAlignment="1">
      <alignment horizontal="center" vertical="center"/>
    </xf>
    <xf numFmtId="0" fontId="4" fillId="0" borderId="5" xfId="2" applyFont="1" applyBorder="1" applyAlignment="1">
      <alignment horizontal="left" vertical="center" indent="1"/>
    </xf>
    <xf numFmtId="0" fontId="4" fillId="0" borderId="6" xfId="2" applyFont="1" applyBorder="1" applyAlignment="1">
      <alignment horizontal="left" vertical="center" indent="1"/>
    </xf>
    <xf numFmtId="0" fontId="4" fillId="0" borderId="7" xfId="2" applyFont="1" applyBorder="1" applyAlignment="1">
      <alignment horizontal="left" vertical="center" indent="1"/>
    </xf>
    <xf numFmtId="0" fontId="8" fillId="3" borderId="14" xfId="2" applyFont="1" applyFill="1" applyBorder="1" applyAlignment="1">
      <alignment horizontal="center" vertical="center" wrapText="1"/>
    </xf>
    <xf numFmtId="0" fontId="8" fillId="3" borderId="15"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4" fillId="0" borderId="8" xfId="2" applyFont="1" applyBorder="1" applyAlignment="1">
      <alignment horizontal="left" vertical="center" indent="1"/>
    </xf>
    <xf numFmtId="0" fontId="4" fillId="0" borderId="9" xfId="2" applyFont="1" applyBorder="1" applyAlignment="1">
      <alignment horizontal="left" vertical="center" indent="1"/>
    </xf>
    <xf numFmtId="0" fontId="4" fillId="0" borderId="10" xfId="2" applyFont="1" applyBorder="1" applyAlignment="1">
      <alignment horizontal="left" vertical="center" indent="1"/>
    </xf>
    <xf numFmtId="0" fontId="4" fillId="0" borderId="5" xfId="2" applyNumberFormat="1" applyFont="1" applyBorder="1" applyAlignment="1">
      <alignment horizontal="left" vertical="center" indent="1" shrinkToFit="1"/>
    </xf>
    <xf numFmtId="0" fontId="4" fillId="0" borderId="6" xfId="2" applyNumberFormat="1" applyFont="1" applyBorder="1" applyAlignment="1">
      <alignment horizontal="left" vertical="center" indent="1" shrinkToFit="1"/>
    </xf>
    <xf numFmtId="0" fontId="4" fillId="0" borderId="7" xfId="2" applyNumberFormat="1" applyFont="1" applyBorder="1" applyAlignment="1">
      <alignment horizontal="left" vertical="center" indent="1" shrinkToFit="1"/>
    </xf>
    <xf numFmtId="0" fontId="8" fillId="3" borderId="8"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8" fillId="3" borderId="10" xfId="2" applyFont="1" applyFill="1" applyBorder="1" applyAlignment="1">
      <alignment horizontal="center" vertical="center" wrapText="1"/>
    </xf>
    <xf numFmtId="0" fontId="4" fillId="0" borderId="8" xfId="2" applyFont="1" applyBorder="1" applyAlignment="1">
      <alignment horizontal="left" vertical="center" indent="1" shrinkToFit="1"/>
    </xf>
    <xf numFmtId="0" fontId="4" fillId="0" borderId="9" xfId="2" applyFont="1" applyBorder="1" applyAlignment="1">
      <alignment horizontal="left" vertical="center" indent="1" shrinkToFit="1"/>
    </xf>
    <xf numFmtId="0" fontId="4" fillId="0" borderId="10" xfId="2" applyFont="1" applyBorder="1" applyAlignment="1">
      <alignment horizontal="left" vertical="center" indent="1" shrinkToFit="1"/>
    </xf>
    <xf numFmtId="0" fontId="6" fillId="0" borderId="0" xfId="2" applyFont="1" applyAlignment="1" applyProtection="1">
      <alignment horizontal="center" vertical="center"/>
    </xf>
    <xf numFmtId="0" fontId="8" fillId="3" borderId="2"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4" fillId="0" borderId="27" xfId="2" applyFont="1" applyBorder="1" applyAlignment="1">
      <alignment horizontal="left" vertical="center" indent="1" shrinkToFit="1"/>
    </xf>
    <xf numFmtId="0" fontId="8" fillId="3" borderId="2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26" xfId="2" applyFont="1" applyFill="1" applyBorder="1" applyAlignment="1">
      <alignment horizontal="center" vertical="center"/>
    </xf>
    <xf numFmtId="0" fontId="4" fillId="0" borderId="129" xfId="2" applyFont="1" applyBorder="1" applyAlignment="1">
      <alignment horizontal="left" vertical="center" indent="1" shrinkToFit="1"/>
    </xf>
    <xf numFmtId="0" fontId="8" fillId="3" borderId="11" xfId="4" applyFont="1" applyFill="1" applyBorder="1" applyAlignment="1">
      <alignment horizontal="center" vertical="center" shrinkToFit="1"/>
    </xf>
    <xf numFmtId="0" fontId="8" fillId="3" borderId="12" xfId="4" applyFont="1" applyFill="1" applyBorder="1" applyAlignment="1">
      <alignment horizontal="center" vertical="center" shrinkToFit="1"/>
    </xf>
    <xf numFmtId="0" fontId="8" fillId="3" borderId="13" xfId="4" applyFont="1" applyFill="1" applyBorder="1" applyAlignment="1">
      <alignment horizontal="center" vertical="center" shrinkToFit="1"/>
    </xf>
    <xf numFmtId="38" fontId="4" fillId="0" borderId="23" xfId="1" applyFont="1" applyBorder="1" applyAlignment="1">
      <alignment horizontal="right" vertical="center" shrinkToFit="1"/>
    </xf>
    <xf numFmtId="0" fontId="4" fillId="0" borderId="11" xfId="4" applyFont="1" applyBorder="1" applyAlignment="1">
      <alignment horizontal="left" vertical="center" indent="1" shrinkToFit="1"/>
    </xf>
    <xf numFmtId="0" fontId="4" fillId="0" borderId="12" xfId="4" applyFont="1" applyBorder="1" applyAlignment="1">
      <alignment horizontal="left" vertical="center" indent="1" shrinkToFit="1"/>
    </xf>
    <xf numFmtId="0" fontId="4" fillId="0" borderId="13" xfId="4" applyFont="1" applyBorder="1" applyAlignment="1">
      <alignment horizontal="left" vertical="center" indent="1" shrinkToFit="1"/>
    </xf>
    <xf numFmtId="0" fontId="4" fillId="0" borderId="11" xfId="4" applyFont="1" applyBorder="1" applyAlignment="1">
      <alignment horizontal="center" vertical="center" shrinkToFit="1"/>
    </xf>
    <xf numFmtId="0" fontId="4" fillId="0" borderId="12" xfId="4" applyFont="1" applyBorder="1" applyAlignment="1">
      <alignment horizontal="center" vertical="center" shrinkToFit="1"/>
    </xf>
    <xf numFmtId="0" fontId="4" fillId="0" borderId="68" xfId="2" applyFont="1" applyBorder="1" applyAlignment="1">
      <alignment horizontal="left" vertical="center" indent="1" shrinkToFit="1"/>
    </xf>
    <xf numFmtId="2" fontId="134" fillId="0" borderId="11" xfId="2" applyNumberFormat="1" applyFont="1" applyBorder="1" applyAlignment="1" applyProtection="1">
      <alignment vertical="center" shrinkToFit="1"/>
      <protection hidden="1"/>
    </xf>
    <xf numFmtId="2" fontId="134" fillId="0" borderId="12" xfId="2" applyNumberFormat="1" applyFont="1" applyBorder="1" applyAlignment="1" applyProtection="1">
      <alignment vertical="center" shrinkToFit="1"/>
      <protection hidden="1"/>
    </xf>
    <xf numFmtId="2" fontId="134" fillId="0" borderId="13" xfId="2" applyNumberFormat="1" applyFont="1" applyBorder="1" applyAlignment="1" applyProtection="1">
      <alignment vertical="center" shrinkToFit="1"/>
      <protection hidden="1"/>
    </xf>
    <xf numFmtId="0" fontId="99" fillId="3" borderId="2" xfId="0" applyFont="1" applyFill="1" applyBorder="1" applyAlignment="1" applyProtection="1">
      <alignment horizontal="center" vertical="center" wrapText="1"/>
    </xf>
    <xf numFmtId="0" fontId="99" fillId="3" borderId="3" xfId="0" applyFont="1" applyFill="1" applyBorder="1" applyAlignment="1" applyProtection="1">
      <alignment horizontal="center" vertical="center"/>
    </xf>
    <xf numFmtId="0" fontId="99" fillId="3" borderId="4" xfId="0" applyFont="1" applyFill="1" applyBorder="1" applyAlignment="1" applyProtection="1">
      <alignment horizontal="center" vertical="center"/>
    </xf>
    <xf numFmtId="0" fontId="99" fillId="3" borderId="32" xfId="0" applyFont="1" applyFill="1" applyBorder="1" applyAlignment="1" applyProtection="1">
      <alignment horizontal="center" vertical="center"/>
    </xf>
    <xf numFmtId="0" fontId="99" fillId="3" borderId="0" xfId="0" applyFont="1" applyFill="1" applyBorder="1" applyAlignment="1" applyProtection="1">
      <alignment horizontal="center" vertical="center"/>
    </xf>
    <xf numFmtId="0" fontId="99" fillId="3" borderId="1" xfId="0" applyFont="1" applyFill="1" applyBorder="1" applyAlignment="1" applyProtection="1">
      <alignment horizontal="center" vertical="center"/>
    </xf>
    <xf numFmtId="0" fontId="99" fillId="3" borderId="29" xfId="0" applyFont="1" applyFill="1" applyBorder="1" applyAlignment="1" applyProtection="1">
      <alignment horizontal="center" vertical="center"/>
    </xf>
    <xf numFmtId="0" fontId="99" fillId="3" borderId="30" xfId="0" applyFont="1" applyFill="1" applyBorder="1" applyAlignment="1" applyProtection="1">
      <alignment horizontal="center" vertical="center"/>
    </xf>
    <xf numFmtId="0" fontId="99" fillId="3" borderId="31" xfId="0" applyFont="1" applyFill="1" applyBorder="1" applyAlignment="1" applyProtection="1">
      <alignment horizontal="center" vertical="center"/>
    </xf>
    <xf numFmtId="2" fontId="98" fillId="0" borderId="2" xfId="0" applyNumberFormat="1" applyFont="1" applyBorder="1" applyAlignment="1" applyProtection="1">
      <alignment horizontal="right" vertical="center" shrinkToFit="1"/>
    </xf>
    <xf numFmtId="2" fontId="98" fillId="0" borderId="3" xfId="0" applyNumberFormat="1" applyFont="1" applyBorder="1" applyAlignment="1" applyProtection="1">
      <alignment horizontal="right" vertical="center" shrinkToFit="1"/>
    </xf>
    <xf numFmtId="2" fontId="98" fillId="0" borderId="32" xfId="0" applyNumberFormat="1" applyFont="1" applyBorder="1" applyAlignment="1" applyProtection="1">
      <alignment horizontal="right" vertical="center" shrinkToFit="1"/>
    </xf>
    <xf numFmtId="2" fontId="98" fillId="0" borderId="0" xfId="0" applyNumberFormat="1" applyFont="1" applyAlignment="1" applyProtection="1">
      <alignment horizontal="right" vertical="center" shrinkToFit="1"/>
    </xf>
    <xf numFmtId="2" fontId="98" fillId="0" borderId="29" xfId="0" applyNumberFormat="1" applyFont="1" applyBorder="1" applyAlignment="1" applyProtection="1">
      <alignment horizontal="right" vertical="center" shrinkToFit="1"/>
    </xf>
    <xf numFmtId="2" fontId="98" fillId="0" borderId="30" xfId="0" applyNumberFormat="1" applyFont="1" applyBorder="1" applyAlignment="1" applyProtection="1">
      <alignment horizontal="right" vertical="center" shrinkToFit="1"/>
    </xf>
    <xf numFmtId="0" fontId="51" fillId="0" borderId="4" xfId="2" applyFont="1" applyBorder="1" applyAlignment="1" applyProtection="1">
      <alignment horizontal="center"/>
    </xf>
    <xf numFmtId="0" fontId="51" fillId="0" borderId="1" xfId="2" applyFont="1" applyBorder="1" applyAlignment="1" applyProtection="1">
      <alignment horizontal="center"/>
    </xf>
    <xf numFmtId="0" fontId="51" fillId="0" borderId="31" xfId="2" applyFont="1" applyBorder="1" applyAlignment="1" applyProtection="1">
      <alignment horizontal="center"/>
    </xf>
    <xf numFmtId="40" fontId="19" fillId="0" borderId="11" xfId="1" applyNumberFormat="1" applyFont="1" applyBorder="1" applyAlignment="1" applyProtection="1">
      <alignment horizontal="right" vertical="center" shrinkToFit="1"/>
      <protection locked="0"/>
    </xf>
    <xf numFmtId="40" fontId="19" fillId="0" borderId="12" xfId="1" applyNumberFormat="1" applyFont="1" applyBorder="1" applyAlignment="1" applyProtection="1">
      <alignment horizontal="right" vertical="center" shrinkToFit="1"/>
      <protection locked="0"/>
    </xf>
    <xf numFmtId="0" fontId="19" fillId="3" borderId="2" xfId="2" applyFont="1" applyFill="1" applyBorder="1" applyAlignment="1" applyProtection="1">
      <alignment horizontal="center" vertical="center" wrapText="1"/>
    </xf>
    <xf numFmtId="0" fontId="19" fillId="3" borderId="3" xfId="2" applyFont="1" applyFill="1" applyBorder="1" applyAlignment="1" applyProtection="1">
      <alignment horizontal="center" vertical="center" wrapText="1"/>
    </xf>
    <xf numFmtId="0" fontId="19" fillId="3" borderId="4" xfId="2" applyFont="1" applyFill="1" applyBorder="1" applyAlignment="1" applyProtection="1">
      <alignment horizontal="center" vertical="center" wrapText="1"/>
    </xf>
    <xf numFmtId="0" fontId="19" fillId="3" borderId="32" xfId="2" applyFont="1" applyFill="1" applyBorder="1" applyAlignment="1" applyProtection="1">
      <alignment horizontal="center" vertical="center" wrapText="1"/>
    </xf>
    <xf numFmtId="0" fontId="19" fillId="3" borderId="0" xfId="2" applyFont="1" applyFill="1" applyAlignment="1" applyProtection="1">
      <alignment horizontal="center" vertical="center" wrapText="1"/>
    </xf>
    <xf numFmtId="0" fontId="19" fillId="3" borderId="1" xfId="2" applyFont="1" applyFill="1" applyBorder="1" applyAlignment="1" applyProtection="1">
      <alignment horizontal="center" vertical="center" wrapText="1"/>
    </xf>
    <xf numFmtId="0" fontId="19" fillId="3" borderId="29" xfId="2" applyFont="1" applyFill="1" applyBorder="1" applyAlignment="1" applyProtection="1">
      <alignment horizontal="center" vertical="center" wrapText="1"/>
    </xf>
    <xf numFmtId="0" fontId="19" fillId="3" borderId="30" xfId="2" applyFont="1" applyFill="1" applyBorder="1" applyAlignment="1" applyProtection="1">
      <alignment horizontal="center" vertical="center" wrapText="1"/>
    </xf>
    <xf numFmtId="0" fontId="19" fillId="3" borderId="31" xfId="2" applyFont="1" applyFill="1" applyBorder="1" applyAlignment="1" applyProtection="1">
      <alignment horizontal="center" vertical="center" wrapText="1"/>
    </xf>
    <xf numFmtId="49" fontId="19" fillId="0" borderId="11" xfId="2" applyNumberFormat="1" applyFont="1" applyBorder="1" applyAlignment="1" applyProtection="1">
      <alignment horizontal="left" vertical="center" shrinkToFit="1"/>
      <protection locked="0"/>
    </xf>
    <xf numFmtId="49" fontId="19" fillId="0" borderId="12" xfId="2" applyNumberFormat="1" applyFont="1" applyBorder="1" applyAlignment="1" applyProtection="1">
      <alignment horizontal="left" vertical="center" shrinkToFit="1"/>
      <protection locked="0"/>
    </xf>
    <xf numFmtId="49" fontId="19" fillId="0" borderId="13" xfId="2" applyNumberFormat="1" applyFont="1" applyBorder="1" applyAlignment="1" applyProtection="1">
      <alignment horizontal="left" vertical="center" shrinkToFit="1"/>
      <protection locked="0"/>
    </xf>
    <xf numFmtId="1" fontId="97" fillId="0" borderId="2" xfId="2" applyNumberFormat="1" applyFont="1" applyBorder="1" applyAlignment="1" applyProtection="1">
      <alignment horizontal="right" vertical="center" shrinkToFit="1"/>
    </xf>
    <xf numFmtId="1" fontId="97" fillId="0" borderId="3" xfId="2" applyNumberFormat="1" applyFont="1" applyBorder="1" applyAlignment="1" applyProtection="1">
      <alignment horizontal="right" vertical="center" shrinkToFit="1"/>
    </xf>
    <xf numFmtId="0" fontId="19" fillId="3" borderId="2" xfId="2" applyFont="1" applyFill="1" applyBorder="1" applyAlignment="1" applyProtection="1">
      <alignment horizontal="center" vertical="center"/>
    </xf>
    <xf numFmtId="0" fontId="19" fillId="3" borderId="3" xfId="2" applyFont="1" applyFill="1" applyBorder="1" applyAlignment="1" applyProtection="1">
      <alignment horizontal="center" vertical="center"/>
    </xf>
    <xf numFmtId="0" fontId="19" fillId="3" borderId="4" xfId="2" applyFont="1" applyFill="1" applyBorder="1" applyAlignment="1" applyProtection="1">
      <alignment horizontal="center" vertical="center"/>
    </xf>
    <xf numFmtId="2" fontId="51" fillId="0" borderId="2" xfId="2" applyNumberFormat="1" applyFont="1" applyBorder="1" applyAlignment="1" applyProtection="1">
      <alignment horizontal="right" vertical="center" shrinkToFit="1"/>
      <protection locked="0"/>
    </xf>
    <xf numFmtId="2" fontId="51" fillId="0" borderId="3" xfId="2" applyNumberFormat="1" applyFont="1" applyBorder="1" applyAlignment="1" applyProtection="1">
      <alignment horizontal="right" vertical="center" shrinkToFit="1"/>
      <protection locked="0"/>
    </xf>
    <xf numFmtId="0" fontId="51" fillId="3" borderId="2" xfId="2" applyFont="1" applyFill="1" applyBorder="1" applyAlignment="1" applyProtection="1">
      <alignment horizontal="center" vertical="center"/>
    </xf>
    <xf numFmtId="0" fontId="51" fillId="3" borderId="3" xfId="2" applyFont="1" applyFill="1" applyBorder="1" applyAlignment="1" applyProtection="1">
      <alignment horizontal="center" vertical="center"/>
    </xf>
    <xf numFmtId="0" fontId="51" fillId="3" borderId="4" xfId="2" applyFont="1" applyFill="1" applyBorder="1" applyAlignment="1" applyProtection="1">
      <alignment horizontal="center" vertical="center"/>
    </xf>
    <xf numFmtId="0" fontId="51" fillId="3" borderId="29" xfId="2" applyFont="1" applyFill="1" applyBorder="1" applyAlignment="1" applyProtection="1">
      <alignment horizontal="center" vertical="center"/>
    </xf>
    <xf numFmtId="0" fontId="51" fillId="3" borderId="30" xfId="2" applyFont="1" applyFill="1" applyBorder="1" applyAlignment="1" applyProtection="1">
      <alignment horizontal="center" vertical="center"/>
    </xf>
    <xf numFmtId="0" fontId="51" fillId="3" borderId="31" xfId="2" applyFont="1" applyFill="1" applyBorder="1" applyAlignment="1" applyProtection="1">
      <alignment horizontal="center" vertical="center"/>
    </xf>
    <xf numFmtId="0" fontId="51" fillId="0" borderId="11" xfId="2" applyFont="1" applyFill="1" applyBorder="1" applyAlignment="1" applyProtection="1">
      <alignment horizontal="center" vertical="center"/>
    </xf>
    <xf numFmtId="0" fontId="51" fillId="0" borderId="12" xfId="2" applyFont="1" applyFill="1" applyBorder="1" applyAlignment="1" applyProtection="1">
      <alignment horizontal="center" vertical="center"/>
    </xf>
    <xf numFmtId="0" fontId="19" fillId="0" borderId="12" xfId="2" applyFont="1" applyFill="1" applyBorder="1" applyAlignment="1" applyProtection="1">
      <alignment horizontal="left" vertical="center"/>
    </xf>
    <xf numFmtId="0" fontId="19" fillId="0" borderId="13" xfId="2" applyFont="1" applyFill="1" applyBorder="1" applyAlignment="1" applyProtection="1">
      <alignment horizontal="left" vertical="center"/>
    </xf>
    <xf numFmtId="0" fontId="51" fillId="0" borderId="12" xfId="2" applyFont="1" applyFill="1" applyBorder="1" applyAlignment="1" applyProtection="1">
      <alignment vertical="center"/>
    </xf>
    <xf numFmtId="0" fontId="51" fillId="0" borderId="13" xfId="2" applyFont="1" applyFill="1" applyBorder="1" applyAlignment="1" applyProtection="1">
      <alignment vertical="center"/>
    </xf>
    <xf numFmtId="0" fontId="19" fillId="3" borderId="11" xfId="2" applyFont="1" applyFill="1" applyBorder="1" applyAlignment="1" applyProtection="1">
      <alignment horizontal="center" vertical="center" wrapText="1"/>
    </xf>
    <xf numFmtId="0" fontId="19" fillId="3" borderId="12"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51" fillId="3" borderId="11" xfId="2" applyFont="1" applyFill="1" applyBorder="1" applyAlignment="1" applyProtection="1">
      <alignment horizontal="center" vertical="center"/>
    </xf>
    <xf numFmtId="0" fontId="51" fillId="3" borderId="12" xfId="2" applyFont="1" applyFill="1" applyBorder="1" applyAlignment="1" applyProtection="1">
      <alignment horizontal="center" vertical="center"/>
    </xf>
    <xf numFmtId="0" fontId="51" fillId="3" borderId="13" xfId="2" applyFont="1" applyFill="1" applyBorder="1" applyAlignment="1" applyProtection="1">
      <alignment horizontal="center" vertical="center"/>
    </xf>
    <xf numFmtId="0" fontId="51" fillId="0" borderId="30" xfId="2" applyFont="1" applyBorder="1" applyAlignment="1" applyProtection="1">
      <alignment vertical="center" shrinkToFit="1"/>
      <protection locked="0"/>
    </xf>
    <xf numFmtId="0" fontId="51" fillId="3" borderId="8" xfId="2" applyFont="1" applyFill="1" applyBorder="1" applyAlignment="1" applyProtection="1">
      <alignment horizontal="center" vertical="center"/>
    </xf>
    <xf numFmtId="0" fontId="51" fillId="3" borderId="9" xfId="2" applyFont="1" applyFill="1" applyBorder="1" applyAlignment="1" applyProtection="1">
      <alignment horizontal="center" vertical="center"/>
    </xf>
    <xf numFmtId="0" fontId="51" fillId="0" borderId="9" xfId="2" applyFont="1" applyBorder="1" applyAlignment="1" applyProtection="1">
      <alignment vertical="center" shrinkToFit="1"/>
      <protection locked="0"/>
    </xf>
    <xf numFmtId="0" fontId="51" fillId="0" borderId="11" xfId="2" applyFont="1" applyBorder="1" applyAlignment="1" applyProtection="1">
      <alignment horizontal="center" vertical="center" shrinkToFit="1"/>
      <protection locked="0"/>
    </xf>
    <xf numFmtId="0" fontId="51" fillId="0" borderId="12" xfId="2" applyFont="1" applyBorder="1" applyAlignment="1" applyProtection="1">
      <alignment horizontal="center" vertical="center" shrinkToFit="1"/>
      <protection locked="0"/>
    </xf>
    <xf numFmtId="0" fontId="51" fillId="0" borderId="13" xfId="2" applyFont="1" applyBorder="1" applyAlignment="1" applyProtection="1">
      <alignment horizontal="center" vertical="center" shrinkToFit="1"/>
      <protection locked="0"/>
    </xf>
    <xf numFmtId="0" fontId="51" fillId="5" borderId="11" xfId="2" applyFont="1" applyFill="1" applyBorder="1" applyAlignment="1" applyProtection="1">
      <alignment horizontal="center" vertical="center" shrinkToFit="1"/>
    </xf>
    <xf numFmtId="0" fontId="51" fillId="5" borderId="12" xfId="2" applyFont="1" applyFill="1" applyBorder="1" applyAlignment="1" applyProtection="1">
      <alignment horizontal="center" vertical="center" shrinkToFit="1"/>
    </xf>
    <xf numFmtId="0" fontId="51" fillId="5" borderId="13" xfId="2" applyFont="1" applyFill="1" applyBorder="1" applyAlignment="1" applyProtection="1">
      <alignment horizontal="center" vertical="center" shrinkToFit="1"/>
    </xf>
    <xf numFmtId="0" fontId="51" fillId="0" borderId="11" xfId="2" applyFont="1" applyBorder="1" applyAlignment="1" applyProtection="1">
      <alignment horizontal="left" vertical="center"/>
      <protection locked="0"/>
    </xf>
    <xf numFmtId="0" fontId="51" fillId="0" borderId="12" xfId="2" applyFont="1" applyBorder="1" applyAlignment="1" applyProtection="1">
      <alignment horizontal="left" vertical="center"/>
      <protection locked="0"/>
    </xf>
    <xf numFmtId="0" fontId="51" fillId="0" borderId="13" xfId="2" applyFont="1" applyBorder="1" applyAlignment="1" applyProtection="1">
      <alignment horizontal="left" vertical="center"/>
      <protection locked="0"/>
    </xf>
    <xf numFmtId="0" fontId="51" fillId="3" borderId="23" xfId="2" applyFont="1" applyFill="1" applyBorder="1" applyAlignment="1" applyProtection="1">
      <alignment horizontal="center" vertical="center" shrinkToFit="1"/>
    </xf>
    <xf numFmtId="0" fontId="51" fillId="0" borderId="11" xfId="2" applyFont="1" applyBorder="1" applyAlignment="1" applyProtection="1">
      <alignment horizontal="center" vertical="center" shrinkToFit="1"/>
    </xf>
    <xf numFmtId="0" fontId="51" fillId="0" borderId="12" xfId="2" applyFont="1" applyBorder="1" applyAlignment="1" applyProtection="1">
      <alignment horizontal="center" vertical="center" shrinkToFit="1"/>
    </xf>
    <xf numFmtId="0" fontId="51" fillId="0" borderId="13" xfId="2" applyFont="1" applyBorder="1" applyAlignment="1" applyProtection="1">
      <alignment horizontal="center" vertical="center" shrinkToFit="1"/>
    </xf>
    <xf numFmtId="0" fontId="51" fillId="0" borderId="11" xfId="2" applyFont="1" applyBorder="1" applyAlignment="1" applyProtection="1">
      <alignment vertical="center" shrinkToFit="1"/>
    </xf>
    <xf numFmtId="0" fontId="51" fillId="0" borderId="12" xfId="2" applyFont="1" applyBorder="1" applyAlignment="1" applyProtection="1">
      <alignment vertical="center" shrinkToFit="1"/>
    </xf>
    <xf numFmtId="0" fontId="51" fillId="3" borderId="2" xfId="0" applyFont="1" applyFill="1" applyBorder="1" applyAlignment="1" applyProtection="1">
      <alignment horizontal="center" vertical="center"/>
    </xf>
    <xf numFmtId="0" fontId="51" fillId="3" borderId="3" xfId="0" applyFont="1" applyFill="1" applyBorder="1" applyAlignment="1" applyProtection="1">
      <alignment horizontal="center" vertical="center"/>
    </xf>
    <xf numFmtId="0" fontId="51" fillId="3" borderId="4" xfId="0" applyFont="1" applyFill="1" applyBorder="1" applyAlignment="1" applyProtection="1">
      <alignment horizontal="center" vertical="center"/>
    </xf>
    <xf numFmtId="0" fontId="51" fillId="3" borderId="32" xfId="0" applyFont="1" applyFill="1" applyBorder="1" applyAlignment="1" applyProtection="1">
      <alignment horizontal="center" vertical="center"/>
    </xf>
    <xf numFmtId="0" fontId="51" fillId="3" borderId="0" xfId="0" applyFont="1" applyFill="1" applyAlignment="1" applyProtection="1">
      <alignment horizontal="center" vertical="center"/>
    </xf>
    <xf numFmtId="0" fontId="51" fillId="3" borderId="1" xfId="0" applyFont="1" applyFill="1" applyBorder="1" applyAlignment="1" applyProtection="1">
      <alignment horizontal="center" vertical="center"/>
    </xf>
    <xf numFmtId="0" fontId="51" fillId="3" borderId="29" xfId="0" applyFont="1" applyFill="1" applyBorder="1" applyAlignment="1" applyProtection="1">
      <alignment horizontal="center" vertical="center"/>
    </xf>
    <xf numFmtId="0" fontId="51" fillId="3" borderId="30" xfId="0" applyFont="1" applyFill="1" applyBorder="1" applyAlignment="1" applyProtection="1">
      <alignment horizontal="center" vertical="center"/>
    </xf>
    <xf numFmtId="0" fontId="51" fillId="3" borderId="31" xfId="0" applyFont="1" applyFill="1" applyBorder="1" applyAlignment="1" applyProtection="1">
      <alignment horizontal="center" vertical="center"/>
    </xf>
    <xf numFmtId="40" fontId="19" fillId="0" borderId="2" xfId="1" applyNumberFormat="1" applyFont="1" applyBorder="1" applyAlignment="1" applyProtection="1">
      <alignment horizontal="right" vertical="center" shrinkToFit="1"/>
      <protection locked="0"/>
    </xf>
    <xf numFmtId="40" fontId="19" fillId="0" borderId="3" xfId="1" applyNumberFormat="1" applyFont="1" applyBorder="1" applyAlignment="1" applyProtection="1">
      <alignment horizontal="right" vertical="center" shrinkToFit="1"/>
      <protection locked="0"/>
    </xf>
    <xf numFmtId="40" fontId="19" fillId="0" borderId="32" xfId="1" applyNumberFormat="1" applyFont="1" applyBorder="1" applyAlignment="1" applyProtection="1">
      <alignment horizontal="right" vertical="center" shrinkToFit="1"/>
      <protection locked="0"/>
    </xf>
    <xf numFmtId="40" fontId="19" fillId="0" borderId="0" xfId="1" applyNumberFormat="1" applyFont="1" applyAlignment="1" applyProtection="1">
      <alignment horizontal="right" vertical="center" shrinkToFit="1"/>
      <protection locked="0"/>
    </xf>
    <xf numFmtId="40" fontId="19" fillId="0" borderId="29" xfId="1" applyNumberFormat="1" applyFont="1" applyBorder="1" applyAlignment="1" applyProtection="1">
      <alignment horizontal="right" vertical="center" shrinkToFit="1"/>
      <protection locked="0"/>
    </xf>
    <xf numFmtId="40" fontId="19" fillId="0" borderId="30" xfId="1" applyNumberFormat="1" applyFont="1" applyBorder="1" applyAlignment="1" applyProtection="1">
      <alignment horizontal="right" vertical="center" shrinkToFit="1"/>
      <protection locked="0"/>
    </xf>
    <xf numFmtId="40" fontId="51" fillId="3" borderId="32" xfId="5" applyNumberFormat="1" applyFont="1" applyFill="1" applyBorder="1" applyAlignment="1" applyProtection="1">
      <alignment horizontal="center" vertical="center" shrinkToFit="1"/>
    </xf>
    <xf numFmtId="40" fontId="51" fillId="3" borderId="0" xfId="5" applyNumberFormat="1" applyFont="1" applyFill="1" applyAlignment="1" applyProtection="1">
      <alignment horizontal="center" vertical="center" shrinkToFit="1"/>
    </xf>
    <xf numFmtId="40" fontId="51" fillId="3" borderId="1" xfId="5" applyNumberFormat="1" applyFont="1" applyFill="1" applyBorder="1" applyAlignment="1" applyProtection="1">
      <alignment horizontal="center" vertical="center" shrinkToFit="1"/>
    </xf>
    <xf numFmtId="40" fontId="51" fillId="3" borderId="29" xfId="5" applyNumberFormat="1" applyFont="1" applyFill="1" applyBorder="1" applyAlignment="1" applyProtection="1">
      <alignment horizontal="center" vertical="center" shrinkToFit="1"/>
    </xf>
    <xf numFmtId="40" fontId="51" fillId="3" borderId="30" xfId="5" applyNumberFormat="1" applyFont="1" applyFill="1" applyBorder="1" applyAlignment="1" applyProtection="1">
      <alignment horizontal="center" vertical="center" shrinkToFit="1"/>
    </xf>
    <xf numFmtId="40" fontId="51" fillId="3" borderId="31" xfId="5" applyNumberFormat="1" applyFont="1" applyFill="1" applyBorder="1" applyAlignment="1" applyProtection="1">
      <alignment horizontal="center" vertical="center" shrinkToFit="1"/>
    </xf>
    <xf numFmtId="0" fontId="51" fillId="3" borderId="5" xfId="2" applyFont="1" applyFill="1" applyBorder="1" applyAlignment="1" applyProtection="1">
      <alignment horizontal="center" vertical="center"/>
    </xf>
    <xf numFmtId="0" fontId="51" fillId="3" borderId="6" xfId="2" applyFont="1" applyFill="1" applyBorder="1" applyAlignment="1" applyProtection="1">
      <alignment horizontal="center" vertical="center"/>
    </xf>
    <xf numFmtId="0" fontId="51" fillId="3" borderId="7" xfId="2" applyFont="1" applyFill="1" applyBorder="1" applyAlignment="1" applyProtection="1">
      <alignment horizontal="center" vertical="center"/>
    </xf>
    <xf numFmtId="0" fontId="50" fillId="2" borderId="0" xfId="2" applyFont="1" applyFill="1" applyAlignment="1" applyProtection="1">
      <alignment vertical="top" wrapText="1"/>
    </xf>
    <xf numFmtId="0" fontId="94" fillId="2" borderId="30" xfId="2" applyFont="1" applyFill="1" applyBorder="1" applyAlignment="1" applyProtection="1">
      <alignment horizontal="left" vertical="center"/>
    </xf>
    <xf numFmtId="0" fontId="94" fillId="2" borderId="0" xfId="2" applyFont="1" applyFill="1" applyAlignment="1" applyProtection="1">
      <alignment horizontal="left" vertical="center"/>
    </xf>
    <xf numFmtId="0" fontId="97" fillId="0" borderId="11" xfId="2" applyFont="1" applyBorder="1" applyAlignment="1" applyProtection="1">
      <alignment horizontal="left" vertical="center" wrapText="1" indent="1"/>
    </xf>
    <xf numFmtId="0" fontId="97" fillId="0" borderId="12" xfId="2" applyFont="1" applyBorder="1" applyAlignment="1" applyProtection="1">
      <alignment horizontal="left" vertical="center" wrapText="1" indent="1"/>
    </xf>
    <xf numFmtId="0" fontId="97" fillId="0" borderId="13" xfId="2" applyFont="1" applyBorder="1" applyAlignment="1" applyProtection="1">
      <alignment horizontal="left" vertical="center" wrapText="1" indent="1"/>
    </xf>
    <xf numFmtId="0" fontId="51" fillId="3" borderId="11" xfId="2" applyFont="1" applyFill="1" applyBorder="1" applyAlignment="1" applyProtection="1">
      <alignment horizontal="center" vertical="center" shrinkToFit="1"/>
    </xf>
    <xf numFmtId="0" fontId="51" fillId="3" borderId="12" xfId="2" applyFont="1" applyFill="1" applyBorder="1" applyAlignment="1" applyProtection="1">
      <alignment horizontal="center" vertical="center" shrinkToFit="1"/>
    </xf>
    <xf numFmtId="0" fontId="51" fillId="3" borderId="13" xfId="2" applyFont="1" applyFill="1" applyBorder="1" applyAlignment="1" applyProtection="1">
      <alignment horizontal="center" vertical="center" shrinkToFit="1"/>
    </xf>
    <xf numFmtId="0" fontId="97" fillId="0" borderId="11" xfId="2" applyFont="1" applyBorder="1" applyAlignment="1" applyProtection="1">
      <alignment horizontal="center" vertical="center" shrinkToFit="1"/>
    </xf>
    <xf numFmtId="0" fontId="97" fillId="0" borderId="12" xfId="2" applyFont="1" applyBorder="1" applyAlignment="1" applyProtection="1">
      <alignment horizontal="center" vertical="center" shrinkToFit="1"/>
    </xf>
    <xf numFmtId="0" fontId="19" fillId="3" borderId="29" xfId="2" applyFont="1" applyFill="1" applyBorder="1" applyAlignment="1" applyProtection="1">
      <alignment horizontal="center" vertical="center"/>
    </xf>
    <xf numFmtId="0" fontId="19" fillId="3" borderId="30" xfId="2" applyFont="1" applyFill="1" applyBorder="1" applyAlignment="1" applyProtection="1">
      <alignment horizontal="center" vertical="center"/>
    </xf>
    <xf numFmtId="0" fontId="19" fillId="3" borderId="31" xfId="2" applyFont="1" applyFill="1" applyBorder="1" applyAlignment="1" applyProtection="1">
      <alignment horizontal="center" vertical="center"/>
    </xf>
    <xf numFmtId="0" fontId="97" fillId="0" borderId="2" xfId="2" applyFont="1" applyBorder="1" applyAlignment="1" applyProtection="1">
      <alignment horizontal="left" vertical="center" shrinkToFit="1"/>
    </xf>
    <xf numFmtId="0" fontId="97" fillId="0" borderId="3" xfId="2" applyFont="1" applyBorder="1" applyAlignment="1" applyProtection="1">
      <alignment horizontal="left" vertical="center" shrinkToFit="1"/>
    </xf>
    <xf numFmtId="0" fontId="97" fillId="0" borderId="4" xfId="2" applyFont="1" applyBorder="1" applyAlignment="1" applyProtection="1">
      <alignment horizontal="left" vertical="center" shrinkToFit="1"/>
    </xf>
    <xf numFmtId="0" fontId="97" fillId="0" borderId="29" xfId="2" applyFont="1" applyBorder="1" applyAlignment="1" applyProtection="1">
      <alignment horizontal="left" vertical="center" shrinkToFit="1"/>
    </xf>
    <xf numFmtId="0" fontId="97" fillId="0" borderId="30" xfId="2" applyFont="1" applyBorder="1" applyAlignment="1" applyProtection="1">
      <alignment horizontal="left" vertical="center" shrinkToFit="1"/>
    </xf>
    <xf numFmtId="0" fontId="97" fillId="0" borderId="31" xfId="2" applyFont="1" applyBorder="1" applyAlignment="1" applyProtection="1">
      <alignment horizontal="left" vertical="center" shrinkToFit="1"/>
    </xf>
    <xf numFmtId="0" fontId="97" fillId="0" borderId="2" xfId="2" applyFont="1" applyBorder="1" applyAlignment="1" applyProtection="1">
      <alignment horizontal="left" vertical="center" indent="1" shrinkToFit="1"/>
    </xf>
    <xf numFmtId="0" fontId="97" fillId="0" borderId="3" xfId="2" applyFont="1" applyBorder="1" applyAlignment="1" applyProtection="1">
      <alignment horizontal="left" vertical="center" indent="1" shrinkToFit="1"/>
    </xf>
    <xf numFmtId="0" fontId="97" fillId="0" borderId="4" xfId="2" applyFont="1" applyBorder="1" applyAlignment="1" applyProtection="1">
      <alignment horizontal="left" vertical="center" indent="1" shrinkToFit="1"/>
    </xf>
    <xf numFmtId="0" fontId="97" fillId="0" borderId="29" xfId="2" applyFont="1" applyBorder="1" applyAlignment="1" applyProtection="1">
      <alignment horizontal="left" vertical="center" indent="1" shrinkToFit="1"/>
    </xf>
    <xf numFmtId="0" fontId="97" fillId="0" borderId="30" xfId="2" applyFont="1" applyBorder="1" applyAlignment="1" applyProtection="1">
      <alignment horizontal="left" vertical="center" indent="1" shrinkToFit="1"/>
    </xf>
    <xf numFmtId="0" fontId="97" fillId="0" borderId="31" xfId="2" applyFont="1" applyBorder="1" applyAlignment="1" applyProtection="1">
      <alignment horizontal="left" vertical="center" indent="1" shrinkToFit="1"/>
    </xf>
    <xf numFmtId="2" fontId="97" fillId="0" borderId="11" xfId="2" applyNumberFormat="1" applyFont="1" applyBorder="1" applyAlignment="1" applyProtection="1">
      <alignment vertical="center" shrinkToFit="1"/>
      <protection hidden="1"/>
    </xf>
    <xf numFmtId="2" fontId="97" fillId="0" borderId="12" xfId="2" applyNumberFormat="1" applyFont="1" applyBorder="1" applyAlignment="1" applyProtection="1">
      <alignment vertical="center" shrinkToFit="1"/>
      <protection hidden="1"/>
    </xf>
    <xf numFmtId="2" fontId="97" fillId="0" borderId="13" xfId="2" applyNumberFormat="1" applyFont="1" applyBorder="1" applyAlignment="1" applyProtection="1">
      <alignment vertical="center" shrinkToFit="1"/>
      <protection hidden="1"/>
    </xf>
    <xf numFmtId="0" fontId="51" fillId="0" borderId="6" xfId="2" applyFont="1" applyBorder="1" applyAlignment="1" applyProtection="1">
      <alignment vertical="center" shrinkToFit="1"/>
      <protection locked="0"/>
    </xf>
    <xf numFmtId="0" fontId="51" fillId="0" borderId="3" xfId="2" applyFont="1" applyBorder="1" applyAlignment="1" applyProtection="1">
      <alignment vertical="center" shrinkToFit="1"/>
      <protection locked="0"/>
    </xf>
    <xf numFmtId="40" fontId="133" fillId="0" borderId="2" xfId="1" applyNumberFormat="1" applyFont="1" applyBorder="1" applyAlignment="1" applyProtection="1">
      <alignment horizontal="right" vertical="center" shrinkToFit="1"/>
    </xf>
    <xf numFmtId="40" fontId="133" fillId="0" borderId="3" xfId="1" applyNumberFormat="1" applyFont="1" applyBorder="1" applyAlignment="1" applyProtection="1">
      <alignment horizontal="right" vertical="center" shrinkToFit="1"/>
    </xf>
    <xf numFmtId="0" fontId="51" fillId="0" borderId="3" xfId="2" applyFont="1" applyBorder="1" applyAlignment="1" applyProtection="1">
      <alignment horizontal="center"/>
    </xf>
    <xf numFmtId="0" fontId="51" fillId="0" borderId="0" xfId="2" applyFont="1" applyAlignment="1" applyProtection="1">
      <alignment horizontal="center"/>
    </xf>
    <xf numFmtId="0" fontId="51" fillId="0" borderId="30" xfId="2" applyFont="1" applyBorder="1" applyAlignment="1" applyProtection="1">
      <alignment horizontal="center"/>
    </xf>
    <xf numFmtId="0" fontId="51" fillId="6" borderId="11" xfId="2" applyFont="1" applyFill="1" applyBorder="1" applyAlignment="1" applyProtection="1">
      <alignment horizontal="center" vertical="center" shrinkToFit="1"/>
    </xf>
    <xf numFmtId="0" fontId="51" fillId="6" borderId="12" xfId="2" applyFont="1" applyFill="1" applyBorder="1" applyAlignment="1" applyProtection="1">
      <alignment horizontal="center" vertical="center" shrinkToFit="1"/>
    </xf>
    <xf numFmtId="0" fontId="51" fillId="6" borderId="13" xfId="2" applyFont="1" applyFill="1" applyBorder="1" applyAlignment="1" applyProtection="1">
      <alignment horizontal="center" vertical="center" shrinkToFit="1"/>
    </xf>
    <xf numFmtId="2" fontId="133" fillId="0" borderId="2" xfId="1" applyNumberFormat="1" applyFont="1" applyBorder="1" applyAlignment="1" applyProtection="1">
      <alignment horizontal="right" vertical="center" shrinkToFit="1"/>
    </xf>
    <xf numFmtId="2" fontId="133" fillId="0" borderId="3" xfId="1" applyNumberFormat="1" applyFont="1" applyBorder="1" applyAlignment="1" applyProtection="1">
      <alignment horizontal="right" vertical="center" shrinkToFit="1"/>
    </xf>
    <xf numFmtId="0" fontId="51" fillId="3" borderId="2" xfId="0" applyFont="1" applyFill="1" applyBorder="1" applyAlignment="1" applyProtection="1">
      <alignment horizontal="center" vertical="center" wrapText="1"/>
    </xf>
    <xf numFmtId="0" fontId="51" fillId="3" borderId="3" xfId="0" applyFont="1" applyFill="1" applyBorder="1" applyAlignment="1" applyProtection="1">
      <alignment horizontal="center" vertical="center" wrapText="1"/>
    </xf>
    <xf numFmtId="0" fontId="51" fillId="3" borderId="4" xfId="0" applyFont="1" applyFill="1" applyBorder="1" applyAlignment="1" applyProtection="1">
      <alignment horizontal="center" vertical="center" wrapText="1"/>
    </xf>
    <xf numFmtId="0" fontId="51" fillId="3" borderId="32" xfId="0" applyFont="1" applyFill="1" applyBorder="1" applyAlignment="1" applyProtection="1">
      <alignment horizontal="center" vertical="center" wrapText="1"/>
    </xf>
    <xf numFmtId="0" fontId="51" fillId="3" borderId="0" xfId="0" applyFont="1" applyFill="1" applyAlignment="1" applyProtection="1">
      <alignment horizontal="center" vertical="center" wrapText="1"/>
    </xf>
    <xf numFmtId="0" fontId="51" fillId="3" borderId="1" xfId="0" applyFont="1" applyFill="1" applyBorder="1" applyAlignment="1" applyProtection="1">
      <alignment horizontal="center" vertical="center" wrapText="1"/>
    </xf>
    <xf numFmtId="0" fontId="51" fillId="3" borderId="29" xfId="0" applyFont="1" applyFill="1" applyBorder="1" applyAlignment="1" applyProtection="1">
      <alignment horizontal="center" vertical="center" wrapText="1"/>
    </xf>
    <xf numFmtId="0" fontId="51" fillId="3" borderId="30" xfId="0" applyFont="1" applyFill="1" applyBorder="1" applyAlignment="1" applyProtection="1">
      <alignment horizontal="center" vertical="center" wrapText="1"/>
    </xf>
    <xf numFmtId="0" fontId="51" fillId="3" borderId="31" xfId="0" applyFont="1" applyFill="1" applyBorder="1" applyAlignment="1" applyProtection="1">
      <alignment horizontal="center" vertical="center" wrapText="1"/>
    </xf>
    <xf numFmtId="2" fontId="97" fillId="0" borderId="2" xfId="0" applyNumberFormat="1" applyFont="1" applyBorder="1" applyAlignment="1" applyProtection="1">
      <alignment vertical="center" shrinkToFit="1"/>
    </xf>
    <xf numFmtId="2" fontId="97" fillId="0" borderId="3" xfId="0" applyNumberFormat="1" applyFont="1" applyBorder="1" applyAlignment="1" applyProtection="1">
      <alignment vertical="center" shrinkToFit="1"/>
    </xf>
    <xf numFmtId="2" fontId="97" fillId="0" borderId="32" xfId="0" applyNumberFormat="1" applyFont="1" applyBorder="1" applyAlignment="1" applyProtection="1">
      <alignment vertical="center" shrinkToFit="1"/>
    </xf>
    <xf numFmtId="2" fontId="97" fillId="0" borderId="0" xfId="0" applyNumberFormat="1" applyFont="1" applyAlignment="1" applyProtection="1">
      <alignment vertical="center" shrinkToFit="1"/>
    </xf>
    <xf numFmtId="2" fontId="97" fillId="0" borderId="29" xfId="0" applyNumberFormat="1" applyFont="1" applyBorder="1" applyAlignment="1" applyProtection="1">
      <alignment vertical="center" shrinkToFit="1"/>
    </xf>
    <xf numFmtId="2" fontId="97" fillId="0" borderId="30" xfId="0" applyNumberFormat="1" applyFont="1" applyBorder="1" applyAlignment="1" applyProtection="1">
      <alignment vertical="center" shrinkToFit="1"/>
    </xf>
    <xf numFmtId="0" fontId="51" fillId="0" borderId="3" xfId="0" applyFont="1" applyBorder="1" applyAlignment="1" applyProtection="1">
      <alignment horizontal="center"/>
    </xf>
    <xf numFmtId="0" fontId="51" fillId="0" borderId="4" xfId="0" applyFont="1" applyBorder="1" applyAlignment="1" applyProtection="1">
      <alignment horizontal="center"/>
    </xf>
    <xf numFmtId="0" fontId="51" fillId="0" borderId="0" xfId="0" applyFont="1" applyAlignment="1" applyProtection="1">
      <alignment horizontal="center"/>
    </xf>
    <xf numFmtId="0" fontId="51" fillId="0" borderId="1" xfId="0" applyFont="1" applyBorder="1" applyAlignment="1" applyProtection="1">
      <alignment horizontal="center"/>
    </xf>
    <xf numFmtId="0" fontId="51" fillId="0" borderId="30" xfId="0" applyFont="1" applyBorder="1" applyAlignment="1" applyProtection="1">
      <alignment horizontal="center"/>
    </xf>
    <xf numFmtId="0" fontId="51" fillId="0" borderId="31" xfId="0" applyFont="1" applyBorder="1" applyAlignment="1" applyProtection="1">
      <alignment horizontal="center"/>
    </xf>
    <xf numFmtId="0" fontId="51" fillId="3" borderId="32" xfId="2" applyFont="1" applyFill="1" applyBorder="1" applyAlignment="1" applyProtection="1">
      <alignment horizontal="center" vertical="center"/>
    </xf>
    <xf numFmtId="0" fontId="51" fillId="3" borderId="0" xfId="2" applyFont="1" applyFill="1" applyAlignment="1" applyProtection="1">
      <alignment horizontal="center" vertical="center"/>
    </xf>
    <xf numFmtId="0" fontId="95" fillId="6" borderId="11" xfId="0" applyFont="1" applyFill="1" applyBorder="1" applyAlignment="1" applyProtection="1">
      <alignment horizontal="center" vertical="center"/>
    </xf>
    <xf numFmtId="0" fontId="95" fillId="6" borderId="12" xfId="0" applyFont="1" applyFill="1" applyBorder="1" applyAlignment="1" applyProtection="1">
      <alignment horizontal="center" vertical="center"/>
    </xf>
    <xf numFmtId="0" fontId="95" fillId="6" borderId="13" xfId="0" applyFont="1" applyFill="1" applyBorder="1" applyAlignment="1" applyProtection="1">
      <alignment horizontal="center" vertical="center"/>
    </xf>
    <xf numFmtId="2" fontId="51" fillId="0" borderId="29" xfId="0" applyNumberFormat="1" applyFont="1" applyBorder="1" applyAlignment="1" applyProtection="1">
      <alignment vertical="center" shrinkToFit="1"/>
      <protection locked="0"/>
    </xf>
    <xf numFmtId="2" fontId="51" fillId="0" borderId="30" xfId="0" applyNumberFormat="1" applyFont="1" applyBorder="1" applyAlignment="1" applyProtection="1">
      <alignment vertical="center" shrinkToFit="1"/>
      <protection locked="0"/>
    </xf>
    <xf numFmtId="0" fontId="95" fillId="0" borderId="30" xfId="0" applyFont="1" applyBorder="1" applyAlignment="1" applyProtection="1">
      <alignment horizontal="center" vertical="center"/>
    </xf>
    <xf numFmtId="0" fontId="95" fillId="0" borderId="31" xfId="0" applyFont="1" applyBorder="1" applyAlignment="1" applyProtection="1">
      <alignment horizontal="center" vertical="center"/>
    </xf>
    <xf numFmtId="0" fontId="51" fillId="3" borderId="33" xfId="2" applyFont="1" applyFill="1" applyBorder="1" applyAlignment="1" applyProtection="1">
      <alignment horizontal="center" vertical="center"/>
    </xf>
    <xf numFmtId="0" fontId="51" fillId="3" borderId="34" xfId="2" applyFont="1" applyFill="1" applyBorder="1" applyAlignment="1" applyProtection="1">
      <alignment horizontal="center" vertical="center"/>
    </xf>
    <xf numFmtId="0" fontId="51" fillId="3" borderId="37" xfId="2" applyFont="1" applyFill="1" applyBorder="1" applyAlignment="1" applyProtection="1">
      <alignment horizontal="center" vertical="center"/>
    </xf>
    <xf numFmtId="0" fontId="51" fillId="3" borderId="35" xfId="2" applyFont="1" applyFill="1" applyBorder="1" applyAlignment="1" applyProtection="1">
      <alignment horizontal="center" vertical="center"/>
    </xf>
    <xf numFmtId="0" fontId="51" fillId="3" borderId="36" xfId="2" applyFont="1" applyFill="1" applyBorder="1" applyAlignment="1" applyProtection="1">
      <alignment horizontal="center" vertical="center"/>
    </xf>
    <xf numFmtId="177" fontId="51" fillId="3" borderId="38" xfId="2" applyNumberFormat="1" applyFont="1" applyFill="1" applyBorder="1" applyAlignment="1" applyProtection="1">
      <alignment horizontal="center" vertical="center"/>
    </xf>
    <xf numFmtId="0" fontId="51" fillId="3" borderId="27" xfId="2" applyFont="1" applyFill="1" applyBorder="1" applyAlignment="1" applyProtection="1">
      <alignment horizontal="center" vertical="center"/>
    </xf>
    <xf numFmtId="0" fontId="51" fillId="3" borderId="39" xfId="2" applyFont="1" applyFill="1" applyBorder="1" applyAlignment="1" applyProtection="1">
      <alignment horizontal="center" vertical="center"/>
    </xf>
    <xf numFmtId="0" fontId="47" fillId="5" borderId="11" xfId="0" applyFont="1" applyFill="1" applyBorder="1" applyAlignment="1" applyProtection="1">
      <alignment horizontal="center" vertical="center"/>
    </xf>
    <xf numFmtId="0" fontId="47" fillId="5" borderId="12" xfId="0" applyFont="1" applyFill="1" applyBorder="1" applyAlignment="1" applyProtection="1">
      <alignment horizontal="center" vertical="center"/>
    </xf>
    <xf numFmtId="0" fontId="47" fillId="5" borderId="13" xfId="0" applyFont="1" applyFill="1" applyBorder="1" applyAlignment="1" applyProtection="1">
      <alignment horizontal="center" vertical="center"/>
    </xf>
    <xf numFmtId="0" fontId="51" fillId="0" borderId="12" xfId="0" applyFont="1" applyBorder="1" applyAlignment="1" applyProtection="1">
      <alignment vertical="center" shrinkToFit="1"/>
    </xf>
    <xf numFmtId="0" fontId="95" fillId="5" borderId="2" xfId="0" applyFont="1" applyFill="1" applyBorder="1" applyAlignment="1" applyProtection="1">
      <alignment horizontal="center" vertical="center"/>
    </xf>
    <xf numFmtId="0" fontId="95" fillId="5" borderId="3" xfId="0" applyFont="1" applyFill="1" applyBorder="1" applyAlignment="1" applyProtection="1">
      <alignment horizontal="center" vertical="center"/>
    </xf>
    <xf numFmtId="0" fontId="95" fillId="5" borderId="4" xfId="0" applyFont="1" applyFill="1" applyBorder="1" applyAlignment="1" applyProtection="1">
      <alignment horizontal="center" vertical="center"/>
    </xf>
    <xf numFmtId="0" fontId="95" fillId="5" borderId="29" xfId="0" applyFont="1" applyFill="1" applyBorder="1" applyAlignment="1" applyProtection="1">
      <alignment horizontal="center" vertical="center"/>
    </xf>
    <xf numFmtId="0" fontId="95" fillId="5" borderId="30" xfId="0" applyFont="1" applyFill="1" applyBorder="1" applyAlignment="1" applyProtection="1">
      <alignment horizontal="center" vertical="center"/>
    </xf>
    <xf numFmtId="0" fontId="95" fillId="5" borderId="31" xfId="0" applyFont="1" applyFill="1" applyBorder="1" applyAlignment="1" applyProtection="1">
      <alignment horizontal="center" vertical="center"/>
    </xf>
    <xf numFmtId="2" fontId="51" fillId="0" borderId="2" xfId="0" applyNumberFormat="1" applyFont="1" applyBorder="1" applyAlignment="1" applyProtection="1">
      <alignment vertical="center" shrinkToFit="1"/>
    </xf>
    <xf numFmtId="2" fontId="51" fillId="0" borderId="3" xfId="0" applyNumberFormat="1" applyFont="1" applyBorder="1" applyAlignment="1" applyProtection="1">
      <alignment vertical="center" shrinkToFit="1"/>
    </xf>
    <xf numFmtId="2" fontId="51" fillId="0" borderId="29" xfId="0" applyNumberFormat="1" applyFont="1" applyBorder="1" applyAlignment="1" applyProtection="1">
      <alignment vertical="center" shrinkToFit="1"/>
    </xf>
    <xf numFmtId="2" fontId="51" fillId="0" borderId="30" xfId="0" applyNumberFormat="1" applyFont="1" applyBorder="1" applyAlignment="1" applyProtection="1">
      <alignment vertical="center" shrinkToFit="1"/>
    </xf>
    <xf numFmtId="0" fontId="95" fillId="0" borderId="3" xfId="0" applyFont="1" applyBorder="1" applyAlignment="1" applyProtection="1">
      <alignment horizontal="center" vertical="center"/>
    </xf>
    <xf numFmtId="0" fontId="95" fillId="0" borderId="4" xfId="0" applyFont="1" applyBorder="1" applyAlignment="1" applyProtection="1">
      <alignment horizontal="center" vertical="center"/>
    </xf>
    <xf numFmtId="176" fontId="97" fillId="0" borderId="11" xfId="0" applyNumberFormat="1" applyFont="1" applyBorder="1" applyAlignment="1" applyProtection="1">
      <alignment vertical="center" shrinkToFit="1"/>
      <protection hidden="1"/>
    </xf>
    <xf numFmtId="176" fontId="97" fillId="0" borderId="12" xfId="0" applyNumberFormat="1" applyFont="1" applyBorder="1" applyAlignment="1" applyProtection="1">
      <alignment vertical="center" shrinkToFit="1"/>
      <protection hidden="1"/>
    </xf>
    <xf numFmtId="0" fontId="51" fillId="3" borderId="2" xfId="2" applyFont="1" applyFill="1" applyBorder="1" applyAlignment="1" applyProtection="1">
      <alignment horizontal="center" vertical="center" wrapText="1"/>
    </xf>
    <xf numFmtId="0" fontId="51" fillId="3" borderId="32" xfId="2" applyFont="1" applyFill="1" applyBorder="1" applyAlignment="1" applyProtection="1">
      <alignment horizontal="center" vertical="center" wrapText="1"/>
    </xf>
    <xf numFmtId="0" fontId="51" fillId="3" borderId="1" xfId="2" applyFont="1" applyFill="1" applyBorder="1" applyAlignment="1" applyProtection="1">
      <alignment horizontal="center" vertical="center"/>
    </xf>
    <xf numFmtId="0" fontId="51" fillId="4" borderId="2" xfId="6" applyFont="1" applyFill="1" applyBorder="1" applyAlignment="1" applyProtection="1">
      <alignment horizontal="center" vertical="center" shrinkToFit="1"/>
    </xf>
    <xf numFmtId="0" fontId="51" fillId="4" borderId="3" xfId="6" applyFont="1" applyFill="1" applyBorder="1" applyAlignment="1" applyProtection="1">
      <alignment horizontal="center" vertical="center" shrinkToFit="1"/>
    </xf>
    <xf numFmtId="0" fontId="51" fillId="4" borderId="4" xfId="6" applyFont="1" applyFill="1" applyBorder="1" applyAlignment="1" applyProtection="1">
      <alignment horizontal="center" vertical="center" shrinkToFit="1"/>
    </xf>
    <xf numFmtId="0" fontId="51" fillId="4" borderId="32" xfId="6" applyFont="1" applyFill="1" applyBorder="1" applyAlignment="1" applyProtection="1">
      <alignment horizontal="center" vertical="center" shrinkToFit="1"/>
    </xf>
    <xf numFmtId="0" fontId="51" fillId="4" borderId="0" xfId="6" applyFont="1" applyFill="1" applyAlignment="1" applyProtection="1">
      <alignment horizontal="center" vertical="center" shrinkToFit="1"/>
    </xf>
    <xf numFmtId="0" fontId="51" fillId="4" borderId="1" xfId="6" applyFont="1" applyFill="1" applyBorder="1" applyAlignment="1" applyProtection="1">
      <alignment horizontal="center" vertical="center" shrinkToFit="1"/>
    </xf>
    <xf numFmtId="0" fontId="51" fillId="4" borderId="29" xfId="6" applyFont="1" applyFill="1" applyBorder="1" applyAlignment="1" applyProtection="1">
      <alignment horizontal="center" vertical="center" shrinkToFit="1"/>
    </xf>
    <xf numFmtId="0" fontId="51" fillId="4" borderId="30" xfId="6" applyFont="1" applyFill="1" applyBorder="1" applyAlignment="1" applyProtection="1">
      <alignment horizontal="center" vertical="center" shrinkToFit="1"/>
    </xf>
    <xf numFmtId="0" fontId="51" fillId="4" borderId="31" xfId="6" applyFont="1" applyFill="1" applyBorder="1" applyAlignment="1" applyProtection="1">
      <alignment horizontal="center" vertical="center" shrinkToFit="1"/>
    </xf>
    <xf numFmtId="0" fontId="51" fillId="3" borderId="23" xfId="2" applyFont="1" applyFill="1" applyBorder="1" applyAlignment="1" applyProtection="1">
      <alignment horizontal="center" vertical="center" wrapText="1"/>
    </xf>
    <xf numFmtId="0" fontId="51" fillId="0" borderId="23" xfId="2" applyFont="1" applyFill="1" applyBorder="1" applyAlignment="1" applyProtection="1">
      <alignment horizontal="center" vertical="center" wrapText="1"/>
      <protection locked="0"/>
    </xf>
    <xf numFmtId="0" fontId="51" fillId="5" borderId="33" xfId="2" applyFont="1" applyFill="1" applyBorder="1" applyAlignment="1" applyProtection="1">
      <alignment horizontal="center" vertical="center" wrapText="1"/>
    </xf>
    <xf numFmtId="0" fontId="51" fillId="5" borderId="34" xfId="2" applyFont="1" applyFill="1" applyBorder="1" applyAlignment="1" applyProtection="1">
      <alignment horizontal="center" vertical="center" wrapText="1"/>
    </xf>
    <xf numFmtId="0" fontId="51" fillId="5" borderId="40" xfId="2" applyFont="1" applyFill="1" applyBorder="1" applyAlignment="1" applyProtection="1">
      <alignment horizontal="center" vertical="center" wrapText="1"/>
    </xf>
    <xf numFmtId="0" fontId="51" fillId="5" borderId="37" xfId="2" applyFont="1" applyFill="1" applyBorder="1" applyAlignment="1" applyProtection="1">
      <alignment horizontal="center" vertical="center" wrapText="1"/>
    </xf>
    <xf numFmtId="0" fontId="51" fillId="5" borderId="0" xfId="2" applyFont="1" applyFill="1" applyAlignment="1" applyProtection="1">
      <alignment horizontal="center" vertical="center" wrapText="1"/>
    </xf>
    <xf numFmtId="0" fontId="51" fillId="5" borderId="1" xfId="2" applyFont="1" applyFill="1" applyBorder="1" applyAlignment="1" applyProtection="1">
      <alignment horizontal="center" vertical="center" wrapText="1"/>
    </xf>
    <xf numFmtId="0" fontId="51" fillId="5" borderId="50" xfId="2" applyFont="1" applyFill="1" applyBorder="1" applyAlignment="1" applyProtection="1">
      <alignment horizontal="center" vertical="center" wrapText="1"/>
    </xf>
    <xf numFmtId="0" fontId="51" fillId="5" borderId="51" xfId="2" applyFont="1" applyFill="1" applyBorder="1" applyAlignment="1" applyProtection="1">
      <alignment horizontal="center" vertical="center" wrapText="1"/>
    </xf>
    <xf numFmtId="0" fontId="51" fillId="5" borderId="52" xfId="2" applyFont="1" applyFill="1" applyBorder="1" applyAlignment="1" applyProtection="1">
      <alignment horizontal="center" vertical="center" wrapText="1"/>
    </xf>
    <xf numFmtId="49" fontId="51" fillId="3" borderId="41" xfId="2" applyNumberFormat="1" applyFont="1" applyFill="1" applyBorder="1" applyAlignment="1" applyProtection="1">
      <alignment horizontal="center" vertical="center" shrinkToFit="1"/>
    </xf>
    <xf numFmtId="49" fontId="51" fillId="3" borderId="34" xfId="2" applyNumberFormat="1" applyFont="1" applyFill="1" applyBorder="1" applyAlignment="1" applyProtection="1">
      <alignment horizontal="center" vertical="center" shrinkToFit="1"/>
    </xf>
    <xf numFmtId="49" fontId="51" fillId="3" borderId="40" xfId="2" applyNumberFormat="1" applyFont="1" applyFill="1" applyBorder="1" applyAlignment="1" applyProtection="1">
      <alignment horizontal="center" vertical="center" shrinkToFit="1"/>
    </xf>
    <xf numFmtId="49" fontId="51" fillId="3" borderId="29" xfId="2" applyNumberFormat="1" applyFont="1" applyFill="1" applyBorder="1" applyAlignment="1" applyProtection="1">
      <alignment horizontal="center" vertical="center" shrinkToFit="1"/>
    </xf>
    <xf numFmtId="49" fontId="51" fillId="3" borderId="30" xfId="2" applyNumberFormat="1" applyFont="1" applyFill="1" applyBorder="1" applyAlignment="1" applyProtection="1">
      <alignment horizontal="center" vertical="center" shrinkToFit="1"/>
    </xf>
    <xf numFmtId="49" fontId="51" fillId="3" borderId="31" xfId="2" applyNumberFormat="1" applyFont="1" applyFill="1" applyBorder="1" applyAlignment="1" applyProtection="1">
      <alignment horizontal="center" vertical="center" shrinkToFit="1"/>
    </xf>
    <xf numFmtId="49" fontId="51" fillId="3" borderId="42" xfId="2" applyNumberFormat="1" applyFont="1" applyFill="1" applyBorder="1" applyAlignment="1" applyProtection="1">
      <alignment horizontal="center" vertical="center" shrinkToFit="1"/>
    </xf>
    <xf numFmtId="49" fontId="51" fillId="3" borderId="43" xfId="2" applyNumberFormat="1" applyFont="1" applyFill="1" applyBorder="1" applyAlignment="1" applyProtection="1">
      <alignment horizontal="center" vertical="center" shrinkToFit="1"/>
    </xf>
    <xf numFmtId="49" fontId="51" fillId="3" borderId="44" xfId="2" applyNumberFormat="1" applyFont="1" applyFill="1" applyBorder="1" applyAlignment="1" applyProtection="1">
      <alignment horizontal="center" vertical="center" shrinkToFit="1"/>
    </xf>
    <xf numFmtId="38" fontId="51" fillId="0" borderId="45" xfId="1" applyFont="1" applyBorder="1" applyAlignment="1" applyProtection="1">
      <alignment horizontal="right" vertical="center" shrinkToFit="1"/>
      <protection locked="0"/>
    </xf>
    <xf numFmtId="38" fontId="51" fillId="0" borderId="35" xfId="1" applyFont="1" applyBorder="1" applyAlignment="1" applyProtection="1">
      <alignment horizontal="right" vertical="center" shrinkToFit="1"/>
      <protection locked="0"/>
    </xf>
    <xf numFmtId="38" fontId="51" fillId="0" borderId="46" xfId="1" applyFont="1" applyBorder="1" applyAlignment="1" applyProtection="1">
      <alignment horizontal="right" vertical="center" shrinkToFit="1"/>
      <protection locked="0"/>
    </xf>
    <xf numFmtId="38" fontId="51" fillId="0" borderId="47" xfId="1" applyFont="1" applyBorder="1" applyAlignment="1" applyProtection="1">
      <alignment horizontal="right" vertical="center" shrinkToFit="1"/>
      <protection locked="0"/>
    </xf>
    <xf numFmtId="38" fontId="97" fillId="0" borderId="47" xfId="1" applyFont="1" applyBorder="1" applyAlignment="1" applyProtection="1">
      <alignment horizontal="right" vertical="center" shrinkToFit="1"/>
      <protection hidden="1"/>
    </xf>
    <xf numFmtId="38" fontId="97" fillId="0" borderId="48" xfId="1" applyFont="1" applyBorder="1" applyAlignment="1" applyProtection="1">
      <alignment horizontal="right" vertical="center" shrinkToFit="1"/>
      <protection hidden="1"/>
    </xf>
    <xf numFmtId="38" fontId="51" fillId="0" borderId="11" xfId="1" applyFont="1" applyBorder="1" applyAlignment="1" applyProtection="1">
      <alignment horizontal="right" vertical="center" shrinkToFit="1"/>
      <protection locked="0"/>
    </xf>
    <xf numFmtId="38" fontId="51" fillId="0" borderId="12" xfId="1" applyFont="1" applyBorder="1" applyAlignment="1" applyProtection="1">
      <alignment horizontal="right" vertical="center" shrinkToFit="1"/>
      <protection locked="0"/>
    </xf>
    <xf numFmtId="38" fontId="51" fillId="0" borderId="13" xfId="1" applyFont="1" applyBorder="1" applyAlignment="1" applyProtection="1">
      <alignment horizontal="right" vertical="center" shrinkToFit="1"/>
      <protection locked="0"/>
    </xf>
    <xf numFmtId="38" fontId="97" fillId="0" borderId="11" xfId="1" applyFont="1" applyBorder="1" applyAlignment="1" applyProtection="1">
      <alignment horizontal="right" vertical="center" shrinkToFit="1"/>
      <protection hidden="1"/>
    </xf>
    <xf numFmtId="38" fontId="97" fillId="0" borderId="12" xfId="1" applyFont="1" applyBorder="1" applyAlignment="1" applyProtection="1">
      <alignment horizontal="right" vertical="center" shrinkToFit="1"/>
      <protection hidden="1"/>
    </xf>
    <xf numFmtId="38" fontId="97" fillId="0" borderId="49" xfId="1" applyFont="1" applyBorder="1" applyAlignment="1" applyProtection="1">
      <alignment horizontal="right" vertical="center" shrinkToFit="1"/>
      <protection hidden="1"/>
    </xf>
    <xf numFmtId="49" fontId="51" fillId="3" borderId="53" xfId="2" applyNumberFormat="1" applyFont="1" applyFill="1" applyBorder="1" applyAlignment="1" applyProtection="1">
      <alignment horizontal="center" vertical="center" shrinkToFit="1"/>
    </xf>
    <xf numFmtId="49" fontId="51" fillId="3" borderId="51" xfId="2" applyNumberFormat="1" applyFont="1" applyFill="1" applyBorder="1" applyAlignment="1" applyProtection="1">
      <alignment horizontal="center" vertical="center" shrinkToFit="1"/>
    </xf>
    <xf numFmtId="38" fontId="97" fillId="0" borderId="54" xfId="1" applyFont="1" applyBorder="1" applyAlignment="1" applyProtection="1">
      <alignment horizontal="right" vertical="center" shrinkToFit="1"/>
      <protection hidden="1"/>
    </xf>
    <xf numFmtId="38" fontId="97" fillId="0" borderId="55" xfId="1" applyFont="1" applyBorder="1" applyAlignment="1" applyProtection="1">
      <alignment horizontal="right" vertical="center" shrinkToFit="1"/>
      <protection hidden="1"/>
    </xf>
    <xf numFmtId="38" fontId="97" fillId="0" borderId="56" xfId="1" applyFont="1" applyBorder="1" applyAlignment="1" applyProtection="1">
      <alignment horizontal="right" vertical="center" shrinkToFit="1"/>
      <protection hidden="1"/>
    </xf>
    <xf numFmtId="49" fontId="51" fillId="3" borderId="11" xfId="2" applyNumberFormat="1" applyFont="1" applyFill="1" applyBorder="1" applyAlignment="1" applyProtection="1">
      <alignment horizontal="center" vertical="center" shrinkToFit="1"/>
    </xf>
    <xf numFmtId="49" fontId="51" fillId="3" borderId="12" xfId="2" applyNumberFormat="1" applyFont="1" applyFill="1" applyBorder="1" applyAlignment="1" applyProtection="1">
      <alignment horizontal="center" vertical="center" shrinkToFit="1"/>
    </xf>
    <xf numFmtId="49" fontId="51" fillId="3" borderId="13" xfId="2" applyNumberFormat="1" applyFont="1" applyFill="1" applyBorder="1" applyAlignment="1" applyProtection="1">
      <alignment horizontal="center" vertical="center" shrinkToFit="1"/>
    </xf>
    <xf numFmtId="0" fontId="51" fillId="0" borderId="11" xfId="2" applyFont="1" applyBorder="1" applyAlignment="1" applyProtection="1">
      <alignment horizontal="center" vertical="center"/>
      <protection locked="0"/>
    </xf>
    <xf numFmtId="0" fontId="51" fillId="0" borderId="13" xfId="2" applyFont="1" applyBorder="1" applyAlignment="1" applyProtection="1">
      <alignment horizontal="center" vertical="center"/>
      <protection locked="0"/>
    </xf>
    <xf numFmtId="38" fontId="95" fillId="0" borderId="47" xfId="1" applyFont="1" applyBorder="1" applyAlignment="1" applyProtection="1">
      <alignment horizontal="right" vertical="center" shrinkToFit="1"/>
      <protection locked="0"/>
    </xf>
    <xf numFmtId="38" fontId="97" fillId="0" borderId="45" xfId="1" applyFont="1" applyBorder="1" applyAlignment="1" applyProtection="1">
      <alignment horizontal="right" vertical="center" shrinkToFit="1"/>
      <protection hidden="1"/>
    </xf>
    <xf numFmtId="38" fontId="97" fillId="0" borderId="35" xfId="1" applyFont="1" applyBorder="1" applyAlignment="1" applyProtection="1">
      <alignment horizontal="right" vertical="center" shrinkToFit="1"/>
      <protection hidden="1"/>
    </xf>
    <xf numFmtId="38" fontId="97" fillId="0" borderId="36" xfId="1" applyFont="1" applyBorder="1" applyAlignment="1" applyProtection="1">
      <alignment horizontal="right" vertical="center" shrinkToFit="1"/>
      <protection hidden="1"/>
    </xf>
    <xf numFmtId="38" fontId="95" fillId="0" borderId="57" xfId="1" applyFont="1" applyBorder="1" applyAlignment="1" applyProtection="1">
      <alignment horizontal="right" vertical="center" shrinkToFit="1"/>
      <protection locked="0"/>
    </xf>
    <xf numFmtId="38" fontId="95" fillId="0" borderId="38" xfId="1" applyFont="1" applyBorder="1" applyAlignment="1" applyProtection="1">
      <alignment horizontal="right" vertical="center" shrinkToFit="1"/>
      <protection locked="0"/>
    </xf>
    <xf numFmtId="38" fontId="51" fillId="0" borderId="38" xfId="1" applyFont="1" applyBorder="1" applyAlignment="1" applyProtection="1">
      <alignment horizontal="right" vertical="center" shrinkToFit="1"/>
      <protection locked="0"/>
    </xf>
    <xf numFmtId="0" fontId="51" fillId="3" borderId="67" xfId="2" applyFont="1" applyFill="1" applyBorder="1" applyAlignment="1" applyProtection="1">
      <alignment horizontal="center" vertical="center" wrapText="1"/>
    </xf>
    <xf numFmtId="0" fontId="51" fillId="3" borderId="55" xfId="2" applyFont="1" applyFill="1" applyBorder="1" applyAlignment="1" applyProtection="1">
      <alignment horizontal="center" vertical="center" wrapText="1"/>
    </xf>
    <xf numFmtId="49" fontId="51" fillId="15" borderId="54" xfId="2" applyNumberFormat="1" applyFont="1" applyFill="1" applyBorder="1" applyAlignment="1" applyProtection="1">
      <alignment horizontal="center" vertical="center" shrinkToFit="1"/>
      <protection locked="0"/>
    </xf>
    <xf numFmtId="49" fontId="51" fillId="15" borderId="55" xfId="2" applyNumberFormat="1" applyFont="1" applyFill="1" applyBorder="1" applyAlignment="1" applyProtection="1">
      <alignment horizontal="center" vertical="center" shrinkToFit="1"/>
      <protection locked="0"/>
    </xf>
    <xf numFmtId="49" fontId="51" fillId="15" borderId="56" xfId="2" applyNumberFormat="1" applyFont="1" applyFill="1" applyBorder="1" applyAlignment="1" applyProtection="1">
      <alignment horizontal="center" vertical="center" shrinkToFit="1"/>
      <protection locked="0"/>
    </xf>
    <xf numFmtId="0" fontId="51" fillId="3" borderId="58" xfId="2" applyFont="1" applyFill="1" applyBorder="1" applyAlignment="1" applyProtection="1">
      <alignment horizontal="center" vertical="center"/>
    </xf>
    <xf numFmtId="0" fontId="51" fillId="3" borderId="59" xfId="2" applyFont="1" applyFill="1" applyBorder="1" applyAlignment="1" applyProtection="1">
      <alignment horizontal="center" vertical="center"/>
    </xf>
    <xf numFmtId="38" fontId="97" fillId="0" borderId="60" xfId="1" applyFont="1" applyBorder="1" applyAlignment="1" applyProtection="1">
      <alignment horizontal="right" vertical="center" shrinkToFit="1"/>
      <protection hidden="1"/>
    </xf>
    <xf numFmtId="38" fontId="97" fillId="0" borderId="59" xfId="1" applyFont="1" applyBorder="1" applyAlignment="1" applyProtection="1">
      <alignment horizontal="right" vertical="center" shrinkToFit="1"/>
      <protection hidden="1"/>
    </xf>
    <xf numFmtId="38" fontId="97" fillId="0" borderId="61" xfId="1" applyFont="1" applyBorder="1" applyAlignment="1" applyProtection="1">
      <alignment horizontal="right" vertical="center" shrinkToFit="1"/>
      <protection hidden="1"/>
    </xf>
    <xf numFmtId="38" fontId="97" fillId="0" borderId="62" xfId="1" applyFont="1" applyBorder="1" applyAlignment="1" applyProtection="1">
      <alignment horizontal="right" vertical="center" shrinkToFit="1"/>
      <protection hidden="1"/>
    </xf>
    <xf numFmtId="0" fontId="100" fillId="3" borderId="63" xfId="2" applyFont="1" applyFill="1" applyBorder="1" applyAlignment="1" applyProtection="1">
      <alignment horizontal="center" vertical="center" wrapText="1"/>
    </xf>
    <xf numFmtId="0" fontId="100" fillId="3" borderId="64" xfId="2" applyFont="1" applyFill="1" applyBorder="1" applyAlignment="1" applyProtection="1">
      <alignment horizontal="center" vertical="center" wrapText="1"/>
    </xf>
    <xf numFmtId="1" fontId="135" fillId="0" borderId="29" xfId="2" applyNumberFormat="1" applyFont="1" applyBorder="1" applyAlignment="1" applyProtection="1">
      <alignment horizontal="right" vertical="center" shrinkToFit="1"/>
    </xf>
    <xf numFmtId="1" fontId="135" fillId="0" borderId="30" xfId="2" applyNumberFormat="1" applyFont="1" applyBorder="1" applyAlignment="1" applyProtection="1">
      <alignment horizontal="right" vertical="center" shrinkToFit="1"/>
    </xf>
    <xf numFmtId="49" fontId="51" fillId="0" borderId="30" xfId="2" applyNumberFormat="1" applyFont="1" applyBorder="1" applyAlignment="1" applyProtection="1">
      <alignment horizontal="center" vertical="center" shrinkToFit="1"/>
    </xf>
    <xf numFmtId="0" fontId="100" fillId="3" borderId="66" xfId="2" applyFont="1" applyFill="1" applyBorder="1" applyAlignment="1" applyProtection="1">
      <alignment horizontal="center" vertical="center" wrapText="1"/>
    </xf>
    <xf numFmtId="0" fontId="100" fillId="3" borderId="23" xfId="2" applyFont="1" applyFill="1" applyBorder="1" applyAlignment="1" applyProtection="1">
      <alignment horizontal="center" vertical="center" wrapText="1"/>
    </xf>
    <xf numFmtId="1" fontId="135" fillId="4" borderId="11" xfId="2" applyNumberFormat="1" applyFont="1" applyFill="1" applyBorder="1" applyAlignment="1" applyProtection="1">
      <alignment horizontal="right" vertical="center" shrinkToFit="1"/>
      <protection hidden="1"/>
    </xf>
    <xf numFmtId="1" fontId="135" fillId="4" borderId="12" xfId="2" applyNumberFormat="1" applyFont="1" applyFill="1" applyBorder="1" applyAlignment="1" applyProtection="1">
      <alignment horizontal="right" vertical="center" shrinkToFit="1"/>
      <protection hidden="1"/>
    </xf>
    <xf numFmtId="49" fontId="51" fillId="0" borderId="12" xfId="2" applyNumberFormat="1" applyFont="1" applyBorder="1" applyAlignment="1" applyProtection="1">
      <alignment horizontal="center" vertical="center" shrinkToFit="1"/>
    </xf>
    <xf numFmtId="38" fontId="51" fillId="0" borderId="11" xfId="1" applyFont="1" applyFill="1" applyBorder="1" applyAlignment="1" applyProtection="1">
      <alignment horizontal="left" vertical="center"/>
    </xf>
    <xf numFmtId="38" fontId="51" fillId="0" borderId="12" xfId="1" applyFont="1" applyFill="1" applyBorder="1" applyAlignment="1" applyProtection="1">
      <alignment horizontal="left" vertical="center"/>
    </xf>
    <xf numFmtId="38" fontId="51" fillId="0" borderId="13" xfId="1" applyFont="1" applyFill="1" applyBorder="1" applyAlignment="1" applyProtection="1">
      <alignment horizontal="left" vertical="center"/>
    </xf>
    <xf numFmtId="38" fontId="51" fillId="3" borderId="11" xfId="1" applyFont="1" applyFill="1" applyBorder="1" applyAlignment="1" applyProtection="1">
      <alignment horizontal="left" vertical="center"/>
    </xf>
    <xf numFmtId="38" fontId="51" fillId="3" borderId="12" xfId="1" applyFont="1" applyFill="1" applyBorder="1" applyAlignment="1" applyProtection="1">
      <alignment horizontal="left" vertical="center"/>
    </xf>
    <xf numFmtId="38" fontId="51" fillId="3" borderId="13" xfId="1" applyFont="1" applyFill="1" applyBorder="1" applyAlignment="1" applyProtection="1">
      <alignment horizontal="left" vertical="center"/>
    </xf>
    <xf numFmtId="0" fontId="51" fillId="3" borderId="33" xfId="2" applyFont="1" applyFill="1" applyBorder="1" applyAlignment="1" applyProtection="1">
      <alignment horizontal="center" vertical="center" wrapText="1"/>
    </xf>
    <xf numFmtId="0" fontId="51" fillId="3" borderId="34" xfId="2" applyFont="1" applyFill="1" applyBorder="1" applyAlignment="1" applyProtection="1">
      <alignment horizontal="center" vertical="center" wrapText="1"/>
    </xf>
    <xf numFmtId="0" fontId="51" fillId="3" borderId="40" xfId="2" applyFont="1" applyFill="1" applyBorder="1" applyAlignment="1" applyProtection="1">
      <alignment horizontal="center" vertical="center" wrapText="1"/>
    </xf>
    <xf numFmtId="0" fontId="51" fillId="3" borderId="50" xfId="2" applyFont="1" applyFill="1" applyBorder="1" applyAlignment="1" applyProtection="1">
      <alignment horizontal="center" vertical="center" wrapText="1"/>
    </xf>
    <xf numFmtId="0" fontId="51" fillId="3" borderId="51" xfId="2" applyFont="1" applyFill="1" applyBorder="1" applyAlignment="1" applyProtection="1">
      <alignment horizontal="center" vertical="center" wrapText="1"/>
    </xf>
    <xf numFmtId="0" fontId="51" fillId="3" borderId="52" xfId="2" applyFont="1" applyFill="1" applyBorder="1" applyAlignment="1" applyProtection="1">
      <alignment horizontal="center" vertical="center" wrapText="1"/>
    </xf>
    <xf numFmtId="0" fontId="51" fillId="3" borderId="45" xfId="2" applyFont="1" applyFill="1" applyBorder="1" applyAlignment="1" applyProtection="1">
      <alignment horizontal="center" vertical="center"/>
    </xf>
    <xf numFmtId="0" fontId="51" fillId="6" borderId="33" xfId="2" applyFont="1" applyFill="1" applyBorder="1" applyAlignment="1" applyProtection="1">
      <alignment horizontal="center" vertical="center" wrapText="1"/>
    </xf>
    <xf numFmtId="0" fontId="51" fillId="6" borderId="34" xfId="2" applyFont="1" applyFill="1" applyBorder="1" applyAlignment="1" applyProtection="1">
      <alignment horizontal="center" vertical="center" wrapText="1"/>
    </xf>
    <xf numFmtId="0" fontId="51" fillId="6" borderId="40" xfId="2" applyFont="1" applyFill="1" applyBorder="1" applyAlignment="1" applyProtection="1">
      <alignment horizontal="center" vertical="center" wrapText="1"/>
    </xf>
    <xf numFmtId="0" fontId="51" fillId="6" borderId="37" xfId="2" applyFont="1" applyFill="1" applyBorder="1" applyAlignment="1" applyProtection="1">
      <alignment horizontal="center" vertical="center" wrapText="1"/>
    </xf>
    <xf numFmtId="0" fontId="51" fillId="6" borderId="0" xfId="2" applyFont="1" applyFill="1" applyAlignment="1" applyProtection="1">
      <alignment horizontal="center" vertical="center" wrapText="1"/>
    </xf>
    <xf numFmtId="0" fontId="51" fillId="6" borderId="1" xfId="2" applyFont="1" applyFill="1" applyBorder="1" applyAlignment="1" applyProtection="1">
      <alignment horizontal="center" vertical="center" wrapText="1"/>
    </xf>
    <xf numFmtId="0" fontId="19" fillId="0" borderId="11" xfId="2" applyNumberFormat="1" applyFont="1" applyBorder="1" applyAlignment="1" applyProtection="1">
      <alignment horizontal="center" vertical="center" shrinkToFit="1"/>
      <protection locked="0"/>
    </xf>
    <xf numFmtId="0" fontId="19" fillId="0" borderId="12" xfId="2" applyNumberFormat="1" applyFont="1" applyBorder="1" applyAlignment="1" applyProtection="1">
      <alignment horizontal="center" vertical="center" shrinkToFit="1"/>
      <protection locked="0"/>
    </xf>
    <xf numFmtId="0" fontId="19" fillId="0" borderId="13" xfId="2" applyNumberFormat="1" applyFont="1" applyBorder="1" applyAlignment="1" applyProtection="1">
      <alignment horizontal="center" vertical="center" shrinkToFit="1"/>
      <protection locked="0"/>
    </xf>
    <xf numFmtId="0" fontId="19" fillId="0" borderId="11" xfId="2" applyFont="1" applyBorder="1" applyAlignment="1" applyProtection="1">
      <alignment horizontal="center" vertical="center" shrinkToFit="1"/>
      <protection locked="0"/>
    </xf>
    <xf numFmtId="0" fontId="19" fillId="0" borderId="12" xfId="2" applyFont="1" applyBorder="1" applyAlignment="1" applyProtection="1">
      <alignment horizontal="center" vertical="center" shrinkToFit="1"/>
      <protection locked="0"/>
    </xf>
    <xf numFmtId="0" fontId="19" fillId="0" borderId="13" xfId="2" applyFont="1" applyBorder="1" applyAlignment="1" applyProtection="1">
      <alignment horizontal="center" vertical="center" shrinkToFit="1"/>
      <protection locked="0"/>
    </xf>
    <xf numFmtId="0" fontId="19" fillId="3" borderId="23" xfId="2" applyFont="1" applyFill="1" applyBorder="1" applyAlignment="1" applyProtection="1">
      <alignment horizontal="center" vertical="center" wrapText="1"/>
    </xf>
    <xf numFmtId="1" fontId="97" fillId="4" borderId="11" xfId="2" applyNumberFormat="1" applyFont="1" applyFill="1" applyBorder="1" applyAlignment="1" applyProtection="1">
      <alignment horizontal="right" vertical="center" shrinkToFit="1"/>
      <protection hidden="1"/>
    </xf>
    <xf numFmtId="1" fontId="97" fillId="4" borderId="12" xfId="2" applyNumberFormat="1" applyFont="1" applyFill="1" applyBorder="1" applyAlignment="1" applyProtection="1">
      <alignment horizontal="right" vertical="center" shrinkToFit="1"/>
      <protection hidden="1"/>
    </xf>
    <xf numFmtId="0" fontId="51" fillId="3" borderId="54" xfId="2" applyFont="1" applyFill="1" applyBorder="1" applyAlignment="1" applyProtection="1">
      <alignment horizontal="center" vertical="center"/>
    </xf>
    <xf numFmtId="0" fontId="51" fillId="3" borderId="55" xfId="2" applyFont="1" applyFill="1" applyBorder="1" applyAlignment="1" applyProtection="1">
      <alignment horizontal="center" vertical="center"/>
    </xf>
    <xf numFmtId="0" fontId="51" fillId="3" borderId="57" xfId="2" applyFont="1" applyFill="1" applyBorder="1" applyAlignment="1" applyProtection="1">
      <alignment horizontal="center" vertical="center"/>
    </xf>
    <xf numFmtId="0" fontId="19" fillId="3" borderId="0" xfId="2" applyFont="1" applyFill="1" applyBorder="1" applyAlignment="1" applyProtection="1">
      <alignment horizontal="center" vertical="center" wrapText="1"/>
    </xf>
    <xf numFmtId="0" fontId="19" fillId="3" borderId="3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1" xfId="2" applyFont="1" applyFill="1" applyBorder="1" applyAlignment="1" applyProtection="1">
      <alignment horizontal="center" vertical="center"/>
    </xf>
    <xf numFmtId="49" fontId="51" fillId="3" borderId="45" xfId="2" applyNumberFormat="1" applyFont="1" applyFill="1" applyBorder="1" applyAlignment="1" applyProtection="1">
      <alignment horizontal="center" vertical="center" shrinkToFit="1"/>
    </xf>
    <xf numFmtId="49" fontId="51" fillId="3" borderId="35" xfId="2" applyNumberFormat="1" applyFont="1" applyFill="1" applyBorder="1" applyAlignment="1" applyProtection="1">
      <alignment horizontal="center" vertical="center" shrinkToFit="1"/>
    </xf>
    <xf numFmtId="49" fontId="51" fillId="3" borderId="46" xfId="2" applyNumberFormat="1" applyFont="1" applyFill="1" applyBorder="1" applyAlignment="1" applyProtection="1">
      <alignment horizontal="center" vertical="center" shrinkToFit="1"/>
    </xf>
    <xf numFmtId="38" fontId="19" fillId="0" borderId="11" xfId="1" applyFont="1" applyFill="1" applyBorder="1" applyAlignment="1" applyProtection="1">
      <alignment horizontal="left" vertical="center"/>
    </xf>
    <xf numFmtId="38" fontId="19" fillId="0" borderId="12" xfId="1" applyFont="1" applyFill="1" applyBorder="1" applyAlignment="1" applyProtection="1">
      <alignment horizontal="left" vertical="center"/>
    </xf>
    <xf numFmtId="38" fontId="19" fillId="0" borderId="13" xfId="1" applyFont="1" applyFill="1" applyBorder="1" applyAlignment="1" applyProtection="1">
      <alignment horizontal="left" vertical="center"/>
    </xf>
    <xf numFmtId="0" fontId="4" fillId="0" borderId="11" xfId="2" applyFont="1" applyBorder="1" applyAlignment="1">
      <alignment horizontal="center" vertical="center"/>
    </xf>
    <xf numFmtId="0" fontId="4" fillId="0" borderId="23" xfId="2" applyFont="1" applyBorder="1" applyAlignment="1" applyProtection="1">
      <alignment horizontal="center" vertical="center" shrinkToFit="1"/>
      <protection locked="0"/>
    </xf>
    <xf numFmtId="49" fontId="4" fillId="0" borderId="23" xfId="2" applyNumberFormat="1"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4" fillId="0" borderId="13" xfId="2" applyFont="1" applyBorder="1" applyAlignment="1" applyProtection="1">
      <alignment horizontal="center" vertical="center" shrinkToFit="1"/>
      <protection locked="0"/>
    </xf>
    <xf numFmtId="2" fontId="4" fillId="0" borderId="11" xfId="2" applyNumberFormat="1" applyFont="1" applyBorder="1" applyAlignment="1" applyProtection="1">
      <alignment horizontal="center" vertical="center" shrinkToFit="1"/>
      <protection locked="0"/>
    </xf>
    <xf numFmtId="2" fontId="4" fillId="0" borderId="12" xfId="2" applyNumberFormat="1" applyFont="1" applyBorder="1" applyAlignment="1" applyProtection="1">
      <alignment horizontal="center" vertical="center" shrinkToFit="1"/>
      <protection locked="0"/>
    </xf>
    <xf numFmtId="2" fontId="4" fillId="0" borderId="13" xfId="2" applyNumberFormat="1" applyFont="1" applyBorder="1" applyAlignment="1" applyProtection="1">
      <alignment horizontal="center" vertical="center" shrinkToFit="1"/>
      <protection locked="0"/>
    </xf>
    <xf numFmtId="187" fontId="4" fillId="0" borderId="11" xfId="2" applyNumberFormat="1" applyFont="1" applyBorder="1" applyAlignment="1" applyProtection="1">
      <alignment horizontal="center" vertical="center" shrinkToFit="1"/>
      <protection locked="0"/>
    </xf>
    <xf numFmtId="187" fontId="4" fillId="0" borderId="12" xfId="2" applyNumberFormat="1" applyFont="1" applyBorder="1" applyAlignment="1" applyProtection="1">
      <alignment horizontal="center" vertical="center" shrinkToFit="1"/>
      <protection locked="0"/>
    </xf>
    <xf numFmtId="187" fontId="4" fillId="0" borderId="13" xfId="2" applyNumberFormat="1" applyFont="1" applyBorder="1" applyAlignment="1" applyProtection="1">
      <alignment horizontal="center" vertical="center" shrinkToFit="1"/>
      <protection locked="0"/>
    </xf>
    <xf numFmtId="0" fontId="138" fillId="0" borderId="11" xfId="2" applyFont="1" applyBorder="1" applyAlignment="1" applyProtection="1">
      <alignment horizontal="center" vertical="center" shrinkToFit="1"/>
      <protection locked="0"/>
    </xf>
    <xf numFmtId="0" fontId="138" fillId="0" borderId="12" xfId="2" applyFont="1" applyBorder="1" applyAlignment="1" applyProtection="1">
      <alignment horizontal="center" vertical="center" shrinkToFit="1"/>
      <protection locked="0"/>
    </xf>
    <xf numFmtId="0" fontId="138" fillId="0" borderId="13" xfId="2" applyFont="1" applyBorder="1" applyAlignment="1" applyProtection="1">
      <alignment horizontal="center" vertical="center" shrinkToFit="1"/>
      <protection locked="0"/>
    </xf>
    <xf numFmtId="49" fontId="4" fillId="0" borderId="11" xfId="2" applyNumberFormat="1" applyFont="1" applyBorder="1" applyAlignment="1" applyProtection="1">
      <alignment horizontal="center" vertical="center" shrinkToFit="1"/>
      <protection locked="0"/>
    </xf>
    <xf numFmtId="49" fontId="4" fillId="0" borderId="12" xfId="2" applyNumberFormat="1" applyFont="1" applyBorder="1" applyAlignment="1" applyProtection="1">
      <alignment horizontal="center" vertical="center" shrinkToFit="1"/>
      <protection locked="0"/>
    </xf>
    <xf numFmtId="49" fontId="4" fillId="0" borderId="13" xfId="2" applyNumberFormat="1" applyFont="1" applyBorder="1" applyAlignment="1" applyProtection="1">
      <alignment horizontal="center" vertical="center" shrinkToFit="1"/>
      <protection locked="0"/>
    </xf>
    <xf numFmtId="0" fontId="18" fillId="0" borderId="11" xfId="2" applyFont="1" applyBorder="1" applyAlignment="1" applyProtection="1">
      <alignment horizontal="center" vertical="center" shrinkToFit="1"/>
      <protection locked="0"/>
    </xf>
    <xf numFmtId="0" fontId="18" fillId="0" borderId="12" xfId="2" applyFont="1" applyBorder="1" applyAlignment="1" applyProtection="1">
      <alignment horizontal="center" vertical="center" shrinkToFit="1"/>
      <protection locked="0"/>
    </xf>
    <xf numFmtId="0" fontId="18" fillId="0" borderId="13" xfId="2" applyFont="1" applyBorder="1" applyAlignment="1" applyProtection="1">
      <alignment horizontal="center" vertical="center" shrinkToFit="1"/>
      <protection locked="0"/>
    </xf>
    <xf numFmtId="49" fontId="4" fillId="3" borderId="2" xfId="2" applyNumberFormat="1" applyFont="1" applyFill="1" applyBorder="1" applyAlignment="1">
      <alignment horizontal="center" vertical="center" wrapText="1"/>
    </xf>
    <xf numFmtId="49" fontId="4" fillId="3" borderId="3" xfId="2" applyNumberFormat="1" applyFont="1" applyFill="1" applyBorder="1" applyAlignment="1">
      <alignment horizontal="center" vertical="center" wrapText="1"/>
    </xf>
    <xf numFmtId="49" fontId="4" fillId="3" borderId="4" xfId="2" applyNumberFormat="1" applyFont="1" applyFill="1" applyBorder="1" applyAlignment="1">
      <alignment horizontal="center" vertical="center" wrapText="1"/>
    </xf>
    <xf numFmtId="49" fontId="4" fillId="3" borderId="32" xfId="2" applyNumberFormat="1" applyFont="1" applyFill="1" applyBorder="1" applyAlignment="1">
      <alignment horizontal="center" vertical="center" wrapText="1"/>
    </xf>
    <xf numFmtId="49" fontId="4" fillId="3" borderId="0" xfId="2" applyNumberFormat="1" applyFont="1" applyFill="1" applyBorder="1" applyAlignment="1">
      <alignment horizontal="center" vertical="center" wrapText="1"/>
    </xf>
    <xf numFmtId="49" fontId="4" fillId="3" borderId="1" xfId="2" applyNumberFormat="1" applyFont="1" applyFill="1" applyBorder="1" applyAlignment="1">
      <alignment horizontal="center" vertical="center" wrapText="1"/>
    </xf>
    <xf numFmtId="49" fontId="4" fillId="3" borderId="29" xfId="2" applyNumberFormat="1" applyFont="1" applyFill="1" applyBorder="1" applyAlignment="1">
      <alignment horizontal="center" vertical="center" wrapText="1"/>
    </xf>
    <xf numFmtId="49" fontId="4" fillId="3" borderId="30" xfId="2" applyNumberFormat="1" applyFont="1" applyFill="1" applyBorder="1" applyAlignment="1">
      <alignment horizontal="center" vertical="center" wrapText="1"/>
    </xf>
    <xf numFmtId="49" fontId="4" fillId="3" borderId="31" xfId="2" applyNumberFormat="1" applyFont="1" applyFill="1" applyBorder="1" applyAlignment="1">
      <alignment horizontal="center" vertical="center" wrapText="1"/>
    </xf>
    <xf numFmtId="0" fontId="4" fillId="3" borderId="11" xfId="2" applyFont="1" applyFill="1" applyBorder="1" applyAlignment="1">
      <alignment horizontal="center" vertical="center"/>
    </xf>
    <xf numFmtId="0" fontId="4" fillId="3" borderId="12" xfId="2" applyFont="1" applyFill="1" applyBorder="1" applyAlignment="1">
      <alignment horizontal="center" vertical="center"/>
    </xf>
    <xf numFmtId="0" fontId="4" fillId="3" borderId="13" xfId="2" applyFont="1" applyFill="1" applyBorder="1" applyAlignment="1">
      <alignment horizontal="center" vertical="center"/>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2"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29" xfId="2" applyFont="1" applyFill="1" applyBorder="1" applyAlignment="1">
      <alignment horizontal="center" vertical="center" wrapText="1"/>
    </xf>
    <xf numFmtId="0" fontId="4" fillId="3" borderId="30" xfId="2" applyFont="1" applyFill="1" applyBorder="1" applyAlignment="1">
      <alignment horizontal="center" vertical="center" wrapText="1"/>
    </xf>
    <xf numFmtId="0" fontId="4" fillId="3" borderId="31" xfId="2" applyFont="1" applyFill="1" applyBorder="1" applyAlignment="1">
      <alignment horizontal="center" vertical="center" wrapText="1"/>
    </xf>
    <xf numFmtId="38" fontId="4" fillId="0" borderId="11" xfId="1" applyFont="1" applyBorder="1" applyAlignment="1" applyProtection="1">
      <alignment horizontal="center" vertical="center" shrinkToFit="1"/>
      <protection locked="0"/>
    </xf>
    <xf numFmtId="38" fontId="4" fillId="0" borderId="12" xfId="1" applyFont="1" applyBorder="1" applyAlignment="1" applyProtection="1">
      <alignment horizontal="center" vertical="center" shrinkToFit="1"/>
      <protection locked="0"/>
    </xf>
    <xf numFmtId="38" fontId="4" fillId="0" borderId="13" xfId="1" applyFont="1" applyBorder="1" applyAlignment="1" applyProtection="1">
      <alignment horizontal="center" vertical="center" shrinkToFit="1"/>
      <protection locked="0"/>
    </xf>
    <xf numFmtId="0" fontId="4" fillId="3" borderId="2" xfId="2" applyFont="1" applyFill="1" applyBorder="1" applyAlignment="1" applyProtection="1">
      <alignment horizontal="center" vertical="center" wrapText="1"/>
    </xf>
    <xf numFmtId="0" fontId="4" fillId="3" borderId="3" xfId="2" applyFont="1" applyFill="1" applyBorder="1" applyAlignment="1" applyProtection="1">
      <alignment horizontal="center" vertical="center"/>
    </xf>
    <xf numFmtId="0" fontId="4" fillId="3" borderId="4" xfId="2" applyFont="1" applyFill="1" applyBorder="1" applyAlignment="1" applyProtection="1">
      <alignment horizontal="center" vertical="center"/>
    </xf>
    <xf numFmtId="0" fontId="4" fillId="3" borderId="29" xfId="2" applyFont="1" applyFill="1" applyBorder="1" applyAlignment="1" applyProtection="1">
      <alignment horizontal="center" vertical="center"/>
    </xf>
    <xf numFmtId="0" fontId="4" fillId="3" borderId="30" xfId="2" applyFont="1" applyFill="1" applyBorder="1" applyAlignment="1" applyProtection="1">
      <alignment horizontal="center" vertical="center"/>
    </xf>
    <xf numFmtId="0" fontId="4" fillId="3" borderId="31" xfId="2" applyFont="1" applyFill="1" applyBorder="1" applyAlignment="1" applyProtection="1">
      <alignment horizontal="center" vertical="center"/>
    </xf>
    <xf numFmtId="180" fontId="18" fillId="0" borderId="2" xfId="2" applyNumberFormat="1" applyFont="1" applyBorder="1" applyAlignment="1" applyProtection="1">
      <alignment horizontal="right" vertical="center" indent="1" shrinkToFit="1"/>
    </xf>
    <xf numFmtId="180" fontId="18" fillId="0" borderId="3" xfId="2" applyNumberFormat="1" applyFont="1" applyBorder="1" applyAlignment="1" applyProtection="1">
      <alignment horizontal="right" vertical="center" indent="1" shrinkToFit="1"/>
    </xf>
    <xf numFmtId="180" fontId="18" fillId="0" borderId="4" xfId="2" applyNumberFormat="1" applyFont="1" applyBorder="1" applyAlignment="1" applyProtection="1">
      <alignment horizontal="right" vertical="center" indent="1" shrinkToFit="1"/>
    </xf>
    <xf numFmtId="180" fontId="18" fillId="0" borderId="29" xfId="2" applyNumberFormat="1" applyFont="1" applyBorder="1" applyAlignment="1" applyProtection="1">
      <alignment horizontal="right" vertical="center" indent="1" shrinkToFit="1"/>
    </xf>
    <xf numFmtId="180" fontId="18" fillId="0" borderId="30" xfId="2" applyNumberFormat="1" applyFont="1" applyBorder="1" applyAlignment="1" applyProtection="1">
      <alignment horizontal="right" vertical="center" indent="1" shrinkToFit="1"/>
    </xf>
    <xf numFmtId="180" fontId="18" fillId="0" borderId="31" xfId="2" applyNumberFormat="1" applyFont="1" applyBorder="1" applyAlignment="1" applyProtection="1">
      <alignment horizontal="right" vertical="center" indent="1" shrinkToFit="1"/>
    </xf>
    <xf numFmtId="0" fontId="4" fillId="3" borderId="2"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32" xfId="2" applyFont="1" applyFill="1" applyBorder="1" applyAlignment="1">
      <alignment horizontal="center" vertical="center"/>
    </xf>
    <xf numFmtId="0" fontId="4" fillId="3" borderId="1" xfId="2" applyFont="1" applyFill="1" applyBorder="1" applyAlignment="1">
      <alignment horizontal="center" vertical="center"/>
    </xf>
    <xf numFmtId="0" fontId="4" fillId="3" borderId="29" xfId="2" applyFont="1" applyFill="1" applyBorder="1" applyAlignment="1">
      <alignment horizontal="center" vertical="center"/>
    </xf>
    <xf numFmtId="0" fontId="4" fillId="3" borderId="31"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30" xfId="2" applyFont="1" applyFill="1" applyBorder="1" applyAlignment="1">
      <alignment horizontal="center" vertical="center"/>
    </xf>
    <xf numFmtId="0" fontId="8" fillId="3" borderId="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29" xfId="2" applyFont="1" applyFill="1" applyBorder="1" applyAlignment="1">
      <alignment horizontal="center" vertical="center" wrapText="1"/>
    </xf>
    <xf numFmtId="0" fontId="8" fillId="3" borderId="30" xfId="2" applyFont="1" applyFill="1" applyBorder="1" applyAlignment="1">
      <alignment horizontal="center" vertical="center" wrapText="1"/>
    </xf>
    <xf numFmtId="0" fontId="8" fillId="3" borderId="31" xfId="2" applyFont="1" applyFill="1" applyBorder="1" applyAlignment="1">
      <alignment horizontal="center" vertical="center" wrapText="1"/>
    </xf>
    <xf numFmtId="0" fontId="35" fillId="0" borderId="0" xfId="2" applyFont="1" applyAlignment="1" applyProtection="1">
      <alignment horizontal="left" vertical="center"/>
    </xf>
    <xf numFmtId="0" fontId="4" fillId="3" borderId="2" xfId="2" applyFont="1" applyFill="1" applyBorder="1" applyAlignment="1" applyProtection="1">
      <alignment horizontal="center" vertical="center"/>
    </xf>
    <xf numFmtId="2" fontId="106" fillId="0" borderId="2" xfId="2" applyNumberFormat="1" applyFont="1" applyBorder="1" applyAlignment="1" applyProtection="1">
      <alignment horizontal="right" vertical="center" indent="1" shrinkToFit="1"/>
      <protection hidden="1"/>
    </xf>
    <xf numFmtId="2" fontId="106" fillId="0" borderId="3" xfId="2" applyNumberFormat="1" applyFont="1" applyBorder="1" applyAlignment="1" applyProtection="1">
      <alignment horizontal="right" vertical="center" indent="1" shrinkToFit="1"/>
      <protection hidden="1"/>
    </xf>
    <xf numFmtId="2" fontId="106" fillId="0" borderId="4" xfId="2" applyNumberFormat="1" applyFont="1" applyBorder="1" applyAlignment="1" applyProtection="1">
      <alignment horizontal="right" vertical="center" indent="1" shrinkToFit="1"/>
      <protection hidden="1"/>
    </xf>
    <xf numFmtId="2" fontId="106" fillId="0" borderId="29" xfId="2" applyNumberFormat="1" applyFont="1" applyBorder="1" applyAlignment="1" applyProtection="1">
      <alignment horizontal="right" vertical="center" indent="1" shrinkToFit="1"/>
      <protection hidden="1"/>
    </xf>
    <xf numFmtId="2" fontId="106" fillId="0" borderId="30" xfId="2" applyNumberFormat="1" applyFont="1" applyBorder="1" applyAlignment="1" applyProtection="1">
      <alignment horizontal="right" vertical="center" indent="1" shrinkToFit="1"/>
      <protection hidden="1"/>
    </xf>
    <xf numFmtId="2" fontId="106" fillId="0" borderId="31" xfId="2" applyNumberFormat="1" applyFont="1" applyBorder="1" applyAlignment="1" applyProtection="1">
      <alignment horizontal="right" vertical="center" indent="1" shrinkToFit="1"/>
      <protection hidden="1"/>
    </xf>
    <xf numFmtId="0" fontId="4" fillId="3" borderId="3" xfId="2" applyFont="1" applyFill="1" applyBorder="1" applyAlignment="1" applyProtection="1">
      <alignment horizontal="center" vertical="center" wrapText="1"/>
    </xf>
    <xf numFmtId="0" fontId="4" fillId="3" borderId="29" xfId="2" applyFont="1" applyFill="1" applyBorder="1" applyAlignment="1" applyProtection="1">
      <alignment horizontal="center" vertical="center" wrapText="1"/>
    </xf>
    <xf numFmtId="0" fontId="4" fillId="3" borderId="30" xfId="2" applyFont="1" applyFill="1" applyBorder="1" applyAlignment="1" applyProtection="1">
      <alignment horizontal="center" vertical="center" wrapText="1"/>
    </xf>
    <xf numFmtId="1" fontId="106" fillId="0" borderId="2" xfId="2" applyNumberFormat="1" applyFont="1" applyBorder="1" applyAlignment="1" applyProtection="1">
      <alignment vertical="center" shrinkToFit="1"/>
    </xf>
    <xf numFmtId="1" fontId="106" fillId="0" borderId="3" xfId="2" applyNumberFormat="1" applyFont="1" applyBorder="1" applyAlignment="1" applyProtection="1">
      <alignment vertical="center" shrinkToFit="1"/>
    </xf>
    <xf numFmtId="1" fontId="106" fillId="0" borderId="29" xfId="2" applyNumberFormat="1" applyFont="1" applyBorder="1" applyAlignment="1" applyProtection="1">
      <alignment vertical="center" shrinkToFit="1"/>
    </xf>
    <xf numFmtId="1" fontId="106" fillId="0" borderId="30" xfId="2" applyNumberFormat="1" applyFont="1" applyBorder="1" applyAlignment="1" applyProtection="1">
      <alignment vertical="center" shrinkToFit="1"/>
    </xf>
    <xf numFmtId="0" fontId="20" fillId="0" borderId="3" xfId="2" applyFont="1" applyBorder="1" applyAlignment="1" applyProtection="1">
      <alignment horizontal="center" vertical="center"/>
    </xf>
    <xf numFmtId="0" fontId="20" fillId="0" borderId="4" xfId="2" applyFont="1" applyBorder="1" applyAlignment="1" applyProtection="1">
      <alignment horizontal="center" vertical="center"/>
    </xf>
    <xf numFmtId="0" fontId="20" fillId="0" borderId="0" xfId="2" applyFont="1" applyBorder="1" applyAlignment="1" applyProtection="1">
      <alignment horizontal="center" vertical="center"/>
    </xf>
    <xf numFmtId="0" fontId="20" fillId="0" borderId="1" xfId="2" applyFont="1" applyBorder="1" applyAlignment="1" applyProtection="1">
      <alignment horizontal="center" vertical="center"/>
    </xf>
    <xf numFmtId="0" fontId="4" fillId="3" borderId="23" xfId="2" applyFont="1" applyFill="1" applyBorder="1" applyAlignment="1" applyProtection="1">
      <alignment horizontal="center" vertical="center" wrapText="1"/>
    </xf>
    <xf numFmtId="189" fontId="106" fillId="0" borderId="23" xfId="2" applyNumberFormat="1" applyFont="1" applyFill="1" applyBorder="1" applyAlignment="1" applyProtection="1">
      <alignment horizontal="right" vertical="center" indent="1" shrinkToFit="1"/>
      <protection hidden="1"/>
    </xf>
    <xf numFmtId="0" fontId="106" fillId="0" borderId="2" xfId="2" applyNumberFormat="1" applyFont="1" applyBorder="1" applyAlignment="1" applyProtection="1">
      <alignment vertical="center" shrinkToFit="1"/>
    </xf>
    <xf numFmtId="0" fontId="106" fillId="0" borderId="3" xfId="2" applyNumberFormat="1" applyFont="1" applyBorder="1" applyAlignment="1" applyProtection="1">
      <alignment vertical="center" shrinkToFit="1"/>
    </xf>
    <xf numFmtId="0" fontId="106" fillId="0" borderId="4" xfId="2" applyNumberFormat="1" applyFont="1" applyBorder="1" applyAlignment="1" applyProtection="1">
      <alignment vertical="center" shrinkToFit="1"/>
    </xf>
    <xf numFmtId="0" fontId="106" fillId="0" borderId="29" xfId="2" applyNumberFormat="1" applyFont="1" applyBorder="1" applyAlignment="1" applyProtection="1">
      <alignment vertical="center" shrinkToFit="1"/>
    </xf>
    <xf numFmtId="0" fontId="106" fillId="0" borderId="30" xfId="2" applyNumberFormat="1" applyFont="1" applyBorder="1" applyAlignment="1" applyProtection="1">
      <alignment vertical="center" shrinkToFit="1"/>
    </xf>
    <xf numFmtId="0" fontId="106" fillId="0" borderId="31" xfId="2" applyNumberFormat="1" applyFont="1" applyBorder="1" applyAlignment="1" applyProtection="1">
      <alignment vertical="center" shrinkToFit="1"/>
    </xf>
    <xf numFmtId="2" fontId="18" fillId="0" borderId="11" xfId="2" applyNumberFormat="1" applyFont="1" applyFill="1" applyBorder="1" applyAlignment="1" applyProtection="1">
      <alignment horizontal="left" vertical="center" indent="10" shrinkToFit="1"/>
    </xf>
    <xf numFmtId="2" fontId="18" fillId="0" borderId="12" xfId="2" applyNumberFormat="1" applyFont="1" applyFill="1" applyBorder="1" applyAlignment="1" applyProtection="1">
      <alignment horizontal="left" vertical="center" indent="10" shrinkToFit="1"/>
    </xf>
    <xf numFmtId="2" fontId="18" fillId="0" borderId="13" xfId="2" applyNumberFormat="1" applyFont="1" applyFill="1" applyBorder="1" applyAlignment="1" applyProtection="1">
      <alignment horizontal="left" vertical="center" indent="10" shrinkToFit="1"/>
    </xf>
    <xf numFmtId="0" fontId="104" fillId="4" borderId="0" xfId="13" applyFont="1" applyFill="1" applyAlignment="1" applyProtection="1">
      <alignment horizontal="left" vertical="center" shrinkToFit="1"/>
      <protection hidden="1"/>
    </xf>
    <xf numFmtId="0" fontId="14" fillId="3" borderId="23" xfId="6" applyFont="1" applyFill="1" applyBorder="1" applyAlignment="1" applyProtection="1">
      <alignment horizontal="center" vertical="center"/>
      <protection hidden="1"/>
    </xf>
    <xf numFmtId="0" fontId="14" fillId="3" borderId="11" xfId="13" applyFont="1" applyFill="1" applyBorder="1" applyAlignment="1" applyProtection="1">
      <alignment horizontal="center" vertical="center"/>
      <protection hidden="1"/>
    </xf>
    <xf numFmtId="0" fontId="14" fillId="3" borderId="12" xfId="13" applyFont="1" applyFill="1" applyBorder="1" applyAlignment="1" applyProtection="1">
      <alignment horizontal="center" vertical="center"/>
      <protection hidden="1"/>
    </xf>
    <xf numFmtId="0" fontId="14" fillId="3" borderId="13" xfId="13" applyFont="1" applyFill="1" applyBorder="1" applyAlignment="1" applyProtection="1">
      <alignment horizontal="center" vertical="center"/>
      <protection hidden="1"/>
    </xf>
    <xf numFmtId="0" fontId="14" fillId="3" borderId="11" xfId="6" applyFont="1" applyFill="1" applyBorder="1" applyAlignment="1" applyProtection="1">
      <alignment horizontal="center" vertical="center"/>
      <protection hidden="1"/>
    </xf>
    <xf numFmtId="0" fontId="14" fillId="3" borderId="12" xfId="6" applyFont="1" applyFill="1" applyBorder="1" applyAlignment="1" applyProtection="1">
      <alignment horizontal="center" vertical="center"/>
      <protection hidden="1"/>
    </xf>
    <xf numFmtId="0" fontId="14" fillId="3" borderId="13" xfId="6" applyFont="1" applyFill="1" applyBorder="1" applyAlignment="1" applyProtection="1">
      <alignment horizontal="center" vertical="center"/>
      <protection hidden="1"/>
    </xf>
    <xf numFmtId="0" fontId="77" fillId="4" borderId="23" xfId="13" applyFont="1" applyFill="1" applyBorder="1" applyAlignment="1" applyProtection="1">
      <alignment horizontal="left" vertical="center"/>
      <protection hidden="1"/>
    </xf>
    <xf numFmtId="0" fontId="14" fillId="4" borderId="11" xfId="13" applyFont="1" applyFill="1" applyBorder="1" applyAlignment="1" applyProtection="1">
      <alignment horizontal="left" vertical="center"/>
      <protection hidden="1"/>
    </xf>
    <xf numFmtId="0" fontId="14" fillId="4" borderId="12" xfId="13" applyFont="1" applyFill="1" applyBorder="1" applyAlignment="1" applyProtection="1">
      <alignment horizontal="left" vertical="center"/>
      <protection hidden="1"/>
    </xf>
    <xf numFmtId="0" fontId="14" fillId="4" borderId="13" xfId="13" applyFont="1" applyFill="1" applyBorder="1" applyAlignment="1" applyProtection="1">
      <alignment horizontal="left" vertical="center"/>
      <protection hidden="1"/>
    </xf>
    <xf numFmtId="0" fontId="14" fillId="4" borderId="11" xfId="13" applyFont="1" applyFill="1" applyBorder="1" applyAlignment="1" applyProtection="1">
      <alignment horizontal="center" vertical="center"/>
      <protection locked="0" hidden="1"/>
    </xf>
    <xf numFmtId="0" fontId="14" fillId="4" borderId="12" xfId="13" applyFont="1" applyFill="1" applyBorder="1" applyAlignment="1" applyProtection="1">
      <alignment horizontal="center" vertical="center"/>
      <protection locked="0" hidden="1"/>
    </xf>
    <xf numFmtId="0" fontId="14" fillId="4" borderId="13" xfId="13" applyFont="1" applyFill="1" applyBorder="1" applyAlignment="1" applyProtection="1">
      <alignment horizontal="center" vertical="center"/>
      <protection locked="0" hidden="1"/>
    </xf>
    <xf numFmtId="49" fontId="14" fillId="4" borderId="11" xfId="6" applyNumberFormat="1" applyFont="1" applyFill="1" applyBorder="1" applyAlignment="1" applyProtection="1">
      <alignment horizontal="left" vertical="center" shrinkToFit="1"/>
      <protection locked="0"/>
    </xf>
    <xf numFmtId="49" fontId="14" fillId="4" borderId="12" xfId="6" applyNumberFormat="1" applyFont="1" applyFill="1" applyBorder="1" applyAlignment="1" applyProtection="1">
      <alignment horizontal="left" vertical="center" shrinkToFit="1"/>
      <protection locked="0"/>
    </xf>
    <xf numFmtId="49" fontId="14" fillId="4" borderId="13" xfId="6" applyNumberFormat="1" applyFont="1" applyFill="1" applyBorder="1" applyAlignment="1" applyProtection="1">
      <alignment horizontal="left" vertical="center" shrinkToFit="1"/>
      <protection locked="0"/>
    </xf>
    <xf numFmtId="0" fontId="14" fillId="4" borderId="11" xfId="6" applyFont="1" applyFill="1" applyBorder="1" applyAlignment="1" applyProtection="1">
      <alignment horizontal="center" vertical="center" shrinkToFit="1"/>
      <protection locked="0"/>
    </xf>
    <xf numFmtId="0" fontId="14" fillId="4" borderId="12" xfId="6" applyFont="1" applyFill="1" applyBorder="1" applyAlignment="1" applyProtection="1">
      <alignment horizontal="center" vertical="center" shrinkToFit="1"/>
      <protection locked="0"/>
    </xf>
    <xf numFmtId="0" fontId="14" fillId="4" borderId="13" xfId="6" applyFont="1" applyFill="1" applyBorder="1" applyAlignment="1" applyProtection="1">
      <alignment horizontal="center" vertical="center" shrinkToFit="1"/>
      <protection locked="0"/>
    </xf>
    <xf numFmtId="0" fontId="14" fillId="3" borderId="2" xfId="6" applyFont="1" applyFill="1" applyBorder="1" applyAlignment="1" applyProtection="1">
      <alignment horizontal="center" vertical="center"/>
      <protection hidden="1"/>
    </xf>
    <xf numFmtId="0" fontId="14" fillId="3" borderId="3" xfId="6" applyFont="1" applyFill="1" applyBorder="1" applyAlignment="1" applyProtection="1">
      <alignment horizontal="center" vertical="center"/>
      <protection hidden="1"/>
    </xf>
    <xf numFmtId="0" fontId="14" fillId="3" borderId="4" xfId="6" applyFont="1" applyFill="1" applyBorder="1" applyAlignment="1" applyProtection="1">
      <alignment horizontal="center" vertical="center"/>
      <protection hidden="1"/>
    </xf>
    <xf numFmtId="0" fontId="14" fillId="3" borderId="32" xfId="6" applyFont="1" applyFill="1" applyBorder="1" applyAlignment="1" applyProtection="1">
      <alignment horizontal="center" vertical="center"/>
      <protection hidden="1"/>
    </xf>
    <xf numFmtId="0" fontId="14" fillId="3" borderId="0" xfId="6" applyFont="1" applyFill="1" applyBorder="1" applyAlignment="1" applyProtection="1">
      <alignment horizontal="center" vertical="center"/>
      <protection hidden="1"/>
    </xf>
    <xf numFmtId="0" fontId="14" fillId="3" borderId="1" xfId="6" applyFont="1" applyFill="1" applyBorder="1" applyAlignment="1" applyProtection="1">
      <alignment horizontal="center" vertical="center"/>
      <protection hidden="1"/>
    </xf>
    <xf numFmtId="0" fontId="14" fillId="3" borderId="29" xfId="6" applyFont="1" applyFill="1" applyBorder="1" applyAlignment="1" applyProtection="1">
      <alignment horizontal="center" vertical="center"/>
      <protection hidden="1"/>
    </xf>
    <xf numFmtId="0" fontId="14" fillId="3" borderId="30" xfId="6" applyFont="1" applyFill="1" applyBorder="1" applyAlignment="1" applyProtection="1">
      <alignment horizontal="center" vertical="center"/>
      <protection hidden="1"/>
    </xf>
    <xf numFmtId="0" fontId="14" fillId="3" borderId="31" xfId="6" applyFont="1" applyFill="1" applyBorder="1" applyAlignment="1" applyProtection="1">
      <alignment horizontal="center" vertical="center"/>
      <protection hidden="1"/>
    </xf>
    <xf numFmtId="0" fontId="14" fillId="3" borderId="2" xfId="6" applyFont="1" applyFill="1" applyBorder="1" applyAlignment="1" applyProtection="1">
      <alignment horizontal="center" vertical="center" wrapText="1"/>
      <protection hidden="1"/>
    </xf>
    <xf numFmtId="0" fontId="14" fillId="3" borderId="3" xfId="6" applyFont="1" applyFill="1" applyBorder="1" applyAlignment="1" applyProtection="1">
      <alignment horizontal="center" vertical="center" wrapText="1"/>
      <protection hidden="1"/>
    </xf>
    <xf numFmtId="0" fontId="14" fillId="3" borderId="4" xfId="6" applyFont="1" applyFill="1" applyBorder="1" applyAlignment="1" applyProtection="1">
      <alignment horizontal="center" vertical="center" wrapText="1"/>
      <protection hidden="1"/>
    </xf>
    <xf numFmtId="0" fontId="14" fillId="3" borderId="32" xfId="6" applyFont="1" applyFill="1" applyBorder="1" applyAlignment="1" applyProtection="1">
      <alignment horizontal="center" vertical="center" wrapText="1"/>
      <protection hidden="1"/>
    </xf>
    <xf numFmtId="0" fontId="14" fillId="3" borderId="0" xfId="6" applyFont="1" applyFill="1" applyBorder="1" applyAlignment="1" applyProtection="1">
      <alignment horizontal="center" vertical="center" wrapText="1"/>
      <protection hidden="1"/>
    </xf>
    <xf numFmtId="0" fontId="14" fillId="3" borderId="1" xfId="6" applyFont="1" applyFill="1" applyBorder="1" applyAlignment="1" applyProtection="1">
      <alignment horizontal="center" vertical="center" wrapText="1"/>
      <protection hidden="1"/>
    </xf>
    <xf numFmtId="0" fontId="14" fillId="3" borderId="29" xfId="6" applyFont="1" applyFill="1" applyBorder="1" applyAlignment="1" applyProtection="1">
      <alignment horizontal="center" vertical="center" wrapText="1"/>
      <protection hidden="1"/>
    </xf>
    <xf numFmtId="0" fontId="14" fillId="3" borderId="30" xfId="6" applyFont="1" applyFill="1" applyBorder="1" applyAlignment="1" applyProtection="1">
      <alignment horizontal="center" vertical="center" wrapText="1"/>
      <protection hidden="1"/>
    </xf>
    <xf numFmtId="0" fontId="14" fillId="3" borderId="31" xfId="6" applyFont="1" applyFill="1" applyBorder="1" applyAlignment="1" applyProtection="1">
      <alignment horizontal="center" vertical="center" wrapText="1"/>
      <protection hidden="1"/>
    </xf>
    <xf numFmtId="0" fontId="14" fillId="3" borderId="0" xfId="6" applyFont="1" applyFill="1" applyAlignment="1" applyProtection="1">
      <alignment horizontal="center" vertical="center" wrapText="1"/>
      <protection hidden="1"/>
    </xf>
    <xf numFmtId="0" fontId="14" fillId="4" borderId="27" xfId="6" applyFont="1" applyFill="1" applyBorder="1" applyAlignment="1" applyProtection="1">
      <alignment horizontal="center" vertical="center" shrinkToFit="1"/>
      <protection hidden="1"/>
    </xf>
    <xf numFmtId="0" fontId="14" fillId="4" borderId="68" xfId="6" applyFont="1" applyFill="1" applyBorder="1" applyAlignment="1" applyProtection="1">
      <alignment horizontal="center" vertical="center" shrinkToFit="1"/>
      <protection hidden="1"/>
    </xf>
    <xf numFmtId="0" fontId="14" fillId="4" borderId="64" xfId="6" applyFont="1" applyFill="1" applyBorder="1" applyAlignment="1" applyProtection="1">
      <alignment horizontal="center" vertical="center" shrinkToFit="1"/>
      <protection hidden="1"/>
    </xf>
    <xf numFmtId="0" fontId="14" fillId="4" borderId="2" xfId="6" applyFont="1" applyFill="1" applyBorder="1" applyAlignment="1" applyProtection="1">
      <alignment horizontal="center" vertical="center" shrinkToFit="1"/>
      <protection hidden="1"/>
    </xf>
    <xf numFmtId="0" fontId="14" fillId="4" borderId="3" xfId="6" applyFont="1" applyFill="1" applyBorder="1" applyAlignment="1" applyProtection="1">
      <alignment horizontal="center" vertical="center" shrinkToFit="1"/>
      <protection hidden="1"/>
    </xf>
    <xf numFmtId="0" fontId="14" fillId="4" borderId="4" xfId="6" applyFont="1" applyFill="1" applyBorder="1" applyAlignment="1" applyProtection="1">
      <alignment horizontal="center" vertical="center" shrinkToFit="1"/>
      <protection hidden="1"/>
    </xf>
    <xf numFmtId="0" fontId="14" fillId="4" borderId="29" xfId="6" applyFont="1" applyFill="1" applyBorder="1" applyAlignment="1" applyProtection="1">
      <alignment horizontal="center" vertical="center" shrinkToFit="1"/>
      <protection hidden="1"/>
    </xf>
    <xf numFmtId="0" fontId="14" fillId="4" borderId="30" xfId="6" applyFont="1" applyFill="1" applyBorder="1" applyAlignment="1" applyProtection="1">
      <alignment horizontal="center" vertical="center" shrinkToFit="1"/>
      <protection hidden="1"/>
    </xf>
    <xf numFmtId="0" fontId="14" fillId="4" borderId="31" xfId="6" applyFont="1" applyFill="1" applyBorder="1" applyAlignment="1" applyProtection="1">
      <alignment horizontal="center" vertical="center" shrinkToFit="1"/>
      <protection hidden="1"/>
    </xf>
    <xf numFmtId="0" fontId="14" fillId="4" borderId="23" xfId="6" applyFont="1" applyFill="1" applyBorder="1" applyAlignment="1" applyProtection="1">
      <alignment horizontal="center" vertical="center" shrinkToFit="1"/>
      <protection hidden="1"/>
    </xf>
    <xf numFmtId="0" fontId="14" fillId="3" borderId="23" xfId="6" applyFont="1" applyFill="1" applyBorder="1" applyAlignment="1" applyProtection="1">
      <alignment horizontal="center" vertical="center" wrapText="1" shrinkToFit="1"/>
      <protection hidden="1"/>
    </xf>
    <xf numFmtId="49" fontId="14" fillId="4" borderId="23" xfId="6" applyNumberFormat="1" applyFont="1" applyFill="1" applyBorder="1" applyAlignment="1" applyProtection="1">
      <alignment horizontal="left" vertical="center" shrinkToFit="1"/>
      <protection locked="0"/>
    </xf>
    <xf numFmtId="49" fontId="14" fillId="0" borderId="23" xfId="6" applyNumberFormat="1" applyFont="1" applyFill="1" applyBorder="1" applyAlignment="1" applyProtection="1">
      <alignment horizontal="left" vertical="center" wrapText="1"/>
      <protection locked="0" hidden="1"/>
    </xf>
    <xf numFmtId="0" fontId="14" fillId="3" borderId="11" xfId="6" applyFont="1" applyFill="1" applyBorder="1" applyAlignment="1" applyProtection="1">
      <alignment horizontal="center" vertical="center" wrapText="1"/>
      <protection hidden="1"/>
    </xf>
    <xf numFmtId="0" fontId="14" fillId="3" borderId="12" xfId="6" applyFont="1" applyFill="1" applyBorder="1" applyAlignment="1" applyProtection="1">
      <alignment horizontal="center" vertical="center" wrapText="1"/>
      <protection hidden="1"/>
    </xf>
    <xf numFmtId="0" fontId="14" fillId="3" borderId="13" xfId="6" applyFont="1" applyFill="1" applyBorder="1" applyAlignment="1" applyProtection="1">
      <alignment horizontal="center" vertical="center" wrapText="1"/>
      <protection hidden="1"/>
    </xf>
    <xf numFmtId="0" fontId="14" fillId="3" borderId="11" xfId="6" applyFont="1" applyFill="1" applyBorder="1" applyAlignment="1" applyProtection="1">
      <alignment horizontal="center" vertical="center" wrapText="1" shrinkToFit="1"/>
      <protection hidden="1"/>
    </xf>
    <xf numFmtId="0" fontId="14" fillId="3" borderId="12" xfId="6" applyFont="1" applyFill="1" applyBorder="1" applyAlignment="1" applyProtection="1">
      <alignment horizontal="center" vertical="center" wrapText="1" shrinkToFit="1"/>
      <protection hidden="1"/>
    </xf>
    <xf numFmtId="0" fontId="14" fillId="3" borderId="13" xfId="6" applyFont="1" applyFill="1" applyBorder="1" applyAlignment="1" applyProtection="1">
      <alignment horizontal="center" vertical="center" wrapText="1" shrinkToFit="1"/>
      <protection hidden="1"/>
    </xf>
    <xf numFmtId="0" fontId="14" fillId="3" borderId="11" xfId="6" applyFont="1" applyFill="1" applyBorder="1" applyAlignment="1" applyProtection="1">
      <alignment horizontal="center" vertical="center" shrinkToFit="1"/>
      <protection hidden="1"/>
    </xf>
    <xf numFmtId="0" fontId="14" fillId="3" borderId="12" xfId="6" applyFont="1" applyFill="1" applyBorder="1" applyAlignment="1" applyProtection="1">
      <alignment horizontal="center" vertical="center" shrinkToFit="1"/>
      <protection hidden="1"/>
    </xf>
    <xf numFmtId="0" fontId="14" fillId="3" borderId="13" xfId="6" applyFont="1" applyFill="1" applyBorder="1" applyAlignment="1" applyProtection="1">
      <alignment horizontal="center" vertical="center" shrinkToFit="1"/>
      <protection hidden="1"/>
    </xf>
    <xf numFmtId="49" fontId="14" fillId="0" borderId="23" xfId="6" applyNumberFormat="1" applyFont="1" applyFill="1" applyBorder="1" applyAlignment="1" applyProtection="1">
      <alignment horizontal="left" vertical="center" shrinkToFit="1"/>
      <protection locked="0"/>
    </xf>
    <xf numFmtId="0" fontId="10" fillId="3" borderId="11" xfId="13" applyFont="1" applyFill="1" applyBorder="1" applyAlignment="1" applyProtection="1">
      <alignment horizontal="center" vertical="center" wrapText="1"/>
      <protection hidden="1"/>
    </xf>
    <xf numFmtId="0" fontId="10" fillId="3" borderId="12" xfId="13" applyFont="1" applyFill="1" applyBorder="1" applyAlignment="1" applyProtection="1">
      <alignment horizontal="center" vertical="center" wrapText="1"/>
      <protection hidden="1"/>
    </xf>
    <xf numFmtId="0" fontId="10" fillId="3" borderId="13" xfId="13" applyFont="1" applyFill="1" applyBorder="1" applyAlignment="1" applyProtection="1">
      <alignment horizontal="center" vertical="center" wrapText="1"/>
      <protection hidden="1"/>
    </xf>
    <xf numFmtId="0" fontId="10" fillId="0" borderId="0" xfId="13" applyFont="1" applyFill="1" applyBorder="1" applyAlignment="1" applyProtection="1">
      <alignment horizontal="left" vertical="center" wrapText="1"/>
      <protection hidden="1"/>
    </xf>
    <xf numFmtId="0" fontId="10" fillId="3" borderId="23" xfId="13" applyFont="1" applyFill="1" applyBorder="1" applyAlignment="1" applyProtection="1">
      <alignment horizontal="center" vertical="center" shrinkToFit="1"/>
      <protection hidden="1"/>
    </xf>
    <xf numFmtId="38" fontId="151" fillId="0" borderId="23" xfId="11" applyFont="1" applyFill="1" applyBorder="1" applyAlignment="1" applyProtection="1">
      <alignment horizontal="center" vertical="center" shrinkToFit="1"/>
      <protection hidden="1"/>
    </xf>
    <xf numFmtId="0" fontId="10" fillId="4" borderId="0" xfId="13" applyFont="1" applyFill="1" applyAlignment="1" applyProtection="1">
      <alignment vertical="center"/>
      <protection hidden="1"/>
    </xf>
    <xf numFmtId="0" fontId="24" fillId="0" borderId="30" xfId="1228" applyFont="1" applyBorder="1" applyAlignment="1" applyProtection="1">
      <alignment wrapText="1"/>
      <protection hidden="1"/>
    </xf>
    <xf numFmtId="188" fontId="151" fillId="0" borderId="23" xfId="11" applyNumberFormat="1" applyFont="1" applyFill="1" applyBorder="1" applyAlignment="1" applyProtection="1">
      <alignment horizontal="center" vertical="center" shrinkToFit="1"/>
      <protection hidden="1"/>
    </xf>
    <xf numFmtId="38" fontId="10" fillId="0" borderId="23" xfId="11" applyFont="1" applyFill="1" applyBorder="1" applyAlignment="1" applyProtection="1">
      <alignment horizontal="center" vertical="center" shrinkToFit="1"/>
      <protection hidden="1"/>
    </xf>
    <xf numFmtId="0" fontId="10" fillId="4" borderId="0" xfId="13" applyFont="1" applyFill="1" applyAlignment="1" applyProtection="1">
      <alignment vertical="center" wrapText="1"/>
    </xf>
    <xf numFmtId="0" fontId="10" fillId="4" borderId="0" xfId="13" applyFont="1" applyFill="1" applyAlignment="1" applyProtection="1">
      <alignment vertical="center" wrapText="1"/>
      <protection hidden="1"/>
    </xf>
    <xf numFmtId="49" fontId="10" fillId="4" borderId="0" xfId="13" applyNumberFormat="1" applyFont="1" applyFill="1" applyAlignment="1" applyProtection="1">
      <alignment vertical="center" wrapText="1"/>
      <protection hidden="1"/>
    </xf>
    <xf numFmtId="0" fontId="10" fillId="0" borderId="0" xfId="13" applyFont="1" applyAlignment="1" applyProtection="1">
      <alignment vertical="center" wrapText="1"/>
      <protection hidden="1"/>
    </xf>
    <xf numFmtId="49" fontId="4" fillId="4" borderId="2" xfId="1228" applyNumberFormat="1" applyFont="1" applyFill="1" applyBorder="1" applyAlignment="1" applyProtection="1">
      <alignment vertical="center" wrapText="1"/>
      <protection locked="0"/>
    </xf>
    <xf numFmtId="49" fontId="4" fillId="4" borderId="3" xfId="1228" applyNumberFormat="1" applyFont="1" applyFill="1" applyBorder="1" applyAlignment="1" applyProtection="1">
      <alignment vertical="center" wrapText="1"/>
      <protection locked="0"/>
    </xf>
    <xf numFmtId="49" fontId="4" fillId="4" borderId="4" xfId="1228" applyNumberFormat="1" applyFont="1" applyFill="1" applyBorder="1" applyAlignment="1" applyProtection="1">
      <alignment vertical="center" wrapText="1"/>
      <protection locked="0"/>
    </xf>
    <xf numFmtId="49" fontId="4" fillId="4" borderId="29" xfId="1228" applyNumberFormat="1" applyFont="1" applyFill="1" applyBorder="1" applyAlignment="1" applyProtection="1">
      <alignment vertical="center" wrapText="1"/>
      <protection locked="0"/>
    </xf>
    <xf numFmtId="49" fontId="4" fillId="4" borderId="30" xfId="1228" applyNumberFormat="1" applyFont="1" applyFill="1" applyBorder="1" applyAlignment="1" applyProtection="1">
      <alignment vertical="center" wrapText="1"/>
      <protection locked="0"/>
    </xf>
    <xf numFmtId="49" fontId="4" fillId="4" borderId="31" xfId="1228" applyNumberFormat="1" applyFont="1" applyFill="1" applyBorder="1" applyAlignment="1" applyProtection="1">
      <alignment vertical="center" wrapText="1"/>
      <protection locked="0"/>
    </xf>
    <xf numFmtId="0" fontId="10" fillId="3" borderId="12" xfId="13" applyFont="1" applyFill="1" applyBorder="1" applyAlignment="1" applyProtection="1">
      <alignment horizontal="center" vertical="center"/>
      <protection hidden="1"/>
    </xf>
    <xf numFmtId="0" fontId="10" fillId="3" borderId="13" xfId="13" applyFont="1" applyFill="1" applyBorder="1" applyAlignment="1" applyProtection="1">
      <alignment horizontal="center" vertical="center"/>
      <protection hidden="1"/>
    </xf>
    <xf numFmtId="38" fontId="151" fillId="0" borderId="11" xfId="11" applyFont="1" applyFill="1" applyBorder="1" applyAlignment="1" applyProtection="1">
      <alignment horizontal="center" vertical="center" shrinkToFit="1"/>
      <protection hidden="1"/>
    </xf>
    <xf numFmtId="38" fontId="151" fillId="0" borderId="12" xfId="11" applyFont="1" applyFill="1" applyBorder="1" applyAlignment="1" applyProtection="1">
      <alignment horizontal="center" vertical="center" shrinkToFit="1"/>
      <protection hidden="1"/>
    </xf>
    <xf numFmtId="38" fontId="151" fillId="0" borderId="13" xfId="11" applyFont="1" applyFill="1" applyBorder="1" applyAlignment="1" applyProtection="1">
      <alignment horizontal="center" vertical="center" shrinkToFit="1"/>
      <protection hidden="1"/>
    </xf>
    <xf numFmtId="0" fontId="10" fillId="4" borderId="0" xfId="13" applyFont="1" applyFill="1" applyAlignment="1" applyProtection="1">
      <alignment horizontal="left" vertical="center"/>
      <protection hidden="1"/>
    </xf>
    <xf numFmtId="0" fontId="10" fillId="3" borderId="11" xfId="13" applyFont="1" applyFill="1" applyBorder="1" applyAlignment="1" applyProtection="1">
      <alignment horizontal="center" vertical="center"/>
      <protection hidden="1"/>
    </xf>
    <xf numFmtId="0" fontId="10" fillId="4" borderId="0" xfId="13" applyFont="1" applyFill="1" applyAlignment="1" applyProtection="1">
      <alignment horizontal="left" vertical="center" wrapText="1"/>
    </xf>
    <xf numFmtId="0" fontId="10" fillId="4" borderId="0" xfId="13" applyFont="1" applyFill="1" applyAlignment="1" applyProtection="1">
      <alignment horizontal="left" vertical="center"/>
    </xf>
    <xf numFmtId="38" fontId="151" fillId="0" borderId="11" xfId="21" applyFont="1" applyFill="1" applyBorder="1" applyAlignment="1" applyProtection="1">
      <alignment horizontal="center" vertical="center" shrinkToFit="1"/>
      <protection hidden="1"/>
    </xf>
    <xf numFmtId="38" fontId="151" fillId="0" borderId="12" xfId="21" applyFont="1" applyFill="1" applyBorder="1" applyAlignment="1" applyProtection="1">
      <alignment horizontal="center" vertical="center" shrinkToFit="1"/>
      <protection hidden="1"/>
    </xf>
    <xf numFmtId="38" fontId="151" fillId="0" borderId="13" xfId="21" applyFont="1" applyFill="1" applyBorder="1" applyAlignment="1" applyProtection="1">
      <alignment horizontal="center" vertical="center" shrinkToFit="1"/>
      <protection hidden="1"/>
    </xf>
    <xf numFmtId="0" fontId="10" fillId="3" borderId="11" xfId="13" applyFont="1" applyFill="1" applyBorder="1" applyAlignment="1" applyProtection="1">
      <alignment horizontal="center" vertical="center" shrinkToFit="1"/>
      <protection hidden="1"/>
    </xf>
    <xf numFmtId="0" fontId="10" fillId="3" borderId="12" xfId="13" applyFont="1" applyFill="1" applyBorder="1" applyAlignment="1" applyProtection="1">
      <alignment horizontal="center" vertical="center" shrinkToFit="1"/>
      <protection hidden="1"/>
    </xf>
    <xf numFmtId="0" fontId="10" fillId="3" borderId="13" xfId="13" applyFont="1" applyFill="1" applyBorder="1" applyAlignment="1" applyProtection="1">
      <alignment horizontal="center" vertical="center" shrinkToFit="1"/>
      <protection hidden="1"/>
    </xf>
    <xf numFmtId="0" fontId="151" fillId="0" borderId="11" xfId="13" applyFont="1" applyBorder="1" applyAlignment="1" applyProtection="1">
      <alignment horizontal="center" vertical="center" shrinkToFit="1"/>
      <protection hidden="1"/>
    </xf>
    <xf numFmtId="0" fontId="151" fillId="0" borderId="13" xfId="13" applyFont="1" applyBorder="1" applyAlignment="1" applyProtection="1">
      <alignment horizontal="center" vertical="center" shrinkToFit="1"/>
      <protection hidden="1"/>
    </xf>
    <xf numFmtId="38" fontId="151" fillId="4" borderId="11" xfId="23" applyFont="1" applyFill="1" applyBorder="1" applyAlignment="1" applyProtection="1">
      <alignment horizontal="center" vertical="center" shrinkToFit="1"/>
    </xf>
    <xf numFmtId="38" fontId="151" fillId="4" borderId="12" xfId="23" applyFont="1" applyFill="1" applyBorder="1" applyAlignment="1" applyProtection="1">
      <alignment horizontal="center" vertical="center" shrinkToFit="1"/>
    </xf>
    <xf numFmtId="38" fontId="151" fillId="4" borderId="13" xfId="23" applyFont="1" applyFill="1" applyBorder="1" applyAlignment="1" applyProtection="1">
      <alignment horizontal="center" vertical="center" shrinkToFit="1"/>
    </xf>
    <xf numFmtId="180" fontId="10" fillId="4" borderId="11" xfId="21" applyNumberFormat="1" applyFont="1" applyFill="1" applyBorder="1" applyAlignment="1" applyProtection="1">
      <alignment horizontal="center" vertical="center" shrinkToFit="1"/>
      <protection locked="0"/>
    </xf>
    <xf numFmtId="180" fontId="10" fillId="4" borderId="12" xfId="21" applyNumberFormat="1" applyFont="1" applyFill="1" applyBorder="1" applyAlignment="1" applyProtection="1">
      <alignment horizontal="center" vertical="center" shrinkToFit="1"/>
      <protection locked="0"/>
    </xf>
    <xf numFmtId="180" fontId="10" fillId="4" borderId="13" xfId="21" applyNumberFormat="1" applyFont="1" applyFill="1" applyBorder="1" applyAlignment="1" applyProtection="1">
      <alignment horizontal="center" vertical="center" shrinkToFit="1"/>
      <protection locked="0"/>
    </xf>
    <xf numFmtId="0" fontId="10" fillId="4" borderId="0" xfId="13" applyFont="1" applyFill="1" applyProtection="1">
      <alignment vertical="center"/>
      <protection hidden="1"/>
    </xf>
    <xf numFmtId="0" fontId="10" fillId="3" borderId="23" xfId="13" applyFont="1" applyFill="1" applyBorder="1" applyAlignment="1" applyProtection="1">
      <alignment horizontal="center" vertical="center"/>
      <protection hidden="1"/>
    </xf>
    <xf numFmtId="176" fontId="10" fillId="4" borderId="12" xfId="13" applyNumberFormat="1" applyFont="1" applyFill="1" applyBorder="1" applyAlignment="1" applyProtection="1">
      <alignment horizontal="center" vertical="center" shrinkToFit="1"/>
      <protection locked="0"/>
    </xf>
    <xf numFmtId="176" fontId="10" fillId="4" borderId="13" xfId="13" applyNumberFormat="1" applyFont="1" applyFill="1" applyBorder="1" applyAlignment="1" applyProtection="1">
      <alignment horizontal="center" vertical="center" shrinkToFit="1"/>
      <protection locked="0"/>
    </xf>
    <xf numFmtId="0" fontId="151" fillId="4" borderId="23" xfId="11" applyNumberFormat="1" applyFont="1" applyFill="1" applyBorder="1" applyAlignment="1" applyProtection="1">
      <alignment horizontal="left" vertical="center" shrinkToFit="1"/>
      <protection hidden="1"/>
    </xf>
    <xf numFmtId="0" fontId="10" fillId="3" borderId="23" xfId="11" applyNumberFormat="1" applyFont="1" applyFill="1" applyBorder="1" applyAlignment="1" applyProtection="1">
      <alignment horizontal="center" vertical="center" shrinkToFit="1"/>
      <protection hidden="1"/>
    </xf>
    <xf numFmtId="0" fontId="10" fillId="3" borderId="11" xfId="11" applyNumberFormat="1" applyFont="1" applyFill="1" applyBorder="1" applyAlignment="1" applyProtection="1">
      <alignment horizontal="center" vertical="center" shrinkToFit="1"/>
      <protection hidden="1"/>
    </xf>
    <xf numFmtId="0" fontId="10" fillId="3" borderId="12" xfId="11" applyNumberFormat="1" applyFont="1" applyFill="1" applyBorder="1" applyAlignment="1" applyProtection="1">
      <alignment horizontal="center" vertical="center" shrinkToFit="1"/>
      <protection hidden="1"/>
    </xf>
    <xf numFmtId="0" fontId="10" fillId="3" borderId="13" xfId="11" applyNumberFormat="1" applyFont="1" applyFill="1" applyBorder="1" applyAlignment="1" applyProtection="1">
      <alignment horizontal="center" vertical="center" shrinkToFit="1"/>
      <protection hidden="1"/>
    </xf>
    <xf numFmtId="49" fontId="10" fillId="4" borderId="11" xfId="11" applyNumberFormat="1" applyFont="1" applyFill="1" applyBorder="1" applyAlignment="1" applyProtection="1">
      <alignment horizontal="left" vertical="center" shrinkToFit="1"/>
      <protection locked="0" hidden="1"/>
    </xf>
    <xf numFmtId="49" fontId="10" fillId="4" borderId="12" xfId="11" applyNumberFormat="1" applyFont="1" applyFill="1" applyBorder="1" applyAlignment="1" applyProtection="1">
      <alignment horizontal="left" vertical="center" shrinkToFit="1"/>
      <protection locked="0" hidden="1"/>
    </xf>
    <xf numFmtId="49" fontId="10" fillId="4" borderId="13" xfId="11" applyNumberFormat="1" applyFont="1" applyFill="1" applyBorder="1" applyAlignment="1" applyProtection="1">
      <alignment horizontal="left" vertical="center" shrinkToFit="1"/>
      <protection locked="0" hidden="1"/>
    </xf>
    <xf numFmtId="0" fontId="10" fillId="0" borderId="0" xfId="13" applyFont="1" applyProtection="1">
      <alignment vertical="center"/>
      <protection hidden="1"/>
    </xf>
    <xf numFmtId="49" fontId="10" fillId="4" borderId="23" xfId="11" applyNumberFormat="1" applyFont="1" applyFill="1" applyBorder="1" applyAlignment="1" applyProtection="1">
      <alignment horizontal="center" vertical="center" shrinkToFit="1"/>
      <protection locked="0"/>
    </xf>
    <xf numFmtId="0" fontId="10" fillId="4" borderId="32" xfId="13" applyFont="1" applyFill="1" applyBorder="1" applyAlignment="1" applyProtection="1">
      <alignment horizontal="left" vertical="center" wrapText="1"/>
      <protection hidden="1"/>
    </xf>
    <xf numFmtId="0" fontId="10" fillId="4" borderId="0" xfId="13" applyFont="1" applyFill="1" applyAlignment="1" applyProtection="1">
      <alignment horizontal="left" vertical="center" wrapText="1"/>
      <protection hidden="1"/>
    </xf>
    <xf numFmtId="0" fontId="10" fillId="4" borderId="12" xfId="13" applyFont="1" applyFill="1" applyBorder="1" applyAlignment="1" applyProtection="1">
      <alignment horizontal="center" vertical="center" shrinkToFit="1"/>
      <protection locked="0"/>
    </xf>
    <xf numFmtId="0" fontId="10" fillId="4" borderId="13" xfId="13" applyFont="1" applyFill="1" applyBorder="1" applyAlignment="1" applyProtection="1">
      <alignment horizontal="center" vertical="center" shrinkToFit="1"/>
      <protection locked="0"/>
    </xf>
    <xf numFmtId="0" fontId="10" fillId="0" borderId="32" xfId="13" applyFont="1" applyBorder="1" applyAlignment="1" applyProtection="1">
      <alignment horizontal="left" vertical="center"/>
      <protection hidden="1"/>
    </xf>
    <xf numFmtId="0" fontId="10" fillId="0" borderId="0" xfId="13" applyFont="1" applyAlignment="1" applyProtection="1">
      <alignment horizontal="left" vertical="center"/>
      <protection hidden="1"/>
    </xf>
    <xf numFmtId="0" fontId="10" fillId="4" borderId="12" xfId="13" applyFont="1" applyFill="1" applyBorder="1" applyAlignment="1" applyProtection="1">
      <alignment horizontal="left" vertical="top"/>
      <protection hidden="1"/>
    </xf>
    <xf numFmtId="186" fontId="10" fillId="4" borderId="12" xfId="11" applyNumberFormat="1" applyFont="1" applyFill="1" applyBorder="1" applyAlignment="1" applyProtection="1">
      <alignment horizontal="center" vertical="center" shrinkToFit="1"/>
      <protection locked="0"/>
    </xf>
    <xf numFmtId="186" fontId="10" fillId="4" borderId="13" xfId="11" applyNumberFormat="1" applyFont="1" applyFill="1" applyBorder="1" applyAlignment="1" applyProtection="1">
      <alignment horizontal="center" vertical="center" shrinkToFit="1"/>
      <protection locked="0"/>
    </xf>
    <xf numFmtId="38" fontId="10" fillId="4" borderId="11" xfId="21" applyFont="1" applyFill="1" applyBorder="1" applyAlignment="1" applyProtection="1">
      <alignment horizontal="center" vertical="center" shrinkToFit="1"/>
      <protection locked="0"/>
    </xf>
    <xf numFmtId="38" fontId="10" fillId="4" borderId="12" xfId="21" applyFont="1" applyFill="1" applyBorder="1" applyAlignment="1" applyProtection="1">
      <alignment horizontal="center" vertical="center" shrinkToFit="1"/>
      <protection locked="0"/>
    </xf>
    <xf numFmtId="38" fontId="10" fillId="4" borderId="13" xfId="21" applyFont="1" applyFill="1" applyBorder="1" applyAlignment="1" applyProtection="1">
      <alignment horizontal="center" vertical="center" shrinkToFit="1"/>
      <protection locked="0"/>
    </xf>
    <xf numFmtId="38" fontId="10" fillId="0" borderId="23" xfId="11" applyFont="1" applyFill="1" applyBorder="1" applyAlignment="1" applyProtection="1">
      <alignment horizontal="center" vertical="center" shrinkToFit="1"/>
      <protection locked="0" hidden="1"/>
    </xf>
    <xf numFmtId="38" fontId="10" fillId="4" borderId="23" xfId="11" applyFont="1" applyFill="1" applyBorder="1" applyAlignment="1" applyProtection="1">
      <alignment horizontal="center" vertical="center" shrinkToFit="1"/>
      <protection locked="0"/>
    </xf>
    <xf numFmtId="0" fontId="10" fillId="3" borderId="23" xfId="13" applyFont="1" applyFill="1" applyBorder="1" applyAlignment="1" applyProtection="1">
      <alignment horizontal="center" vertical="center" wrapText="1"/>
      <protection hidden="1"/>
    </xf>
    <xf numFmtId="0" fontId="136" fillId="0" borderId="23" xfId="2" applyFont="1" applyBorder="1" applyAlignment="1" applyProtection="1">
      <alignment horizontal="left" vertical="center"/>
    </xf>
    <xf numFmtId="0" fontId="8" fillId="16" borderId="23" xfId="2" applyFont="1" applyFill="1" applyBorder="1" applyAlignment="1" applyProtection="1">
      <alignment horizontal="center" vertical="center"/>
      <protection locked="0"/>
    </xf>
    <xf numFmtId="0" fontId="137" fillId="10" borderId="23" xfId="2" applyFont="1" applyFill="1" applyBorder="1" applyAlignment="1" applyProtection="1">
      <alignment horizontal="center" vertical="center"/>
      <protection locked="0"/>
    </xf>
    <xf numFmtId="0" fontId="4" fillId="0" borderId="0" xfId="2" applyFont="1" applyAlignment="1">
      <alignment horizontal="right" vertical="center"/>
    </xf>
    <xf numFmtId="0" fontId="35" fillId="0" borderId="0" xfId="2" applyFont="1" applyAlignment="1">
      <alignment horizontal="left" vertical="center"/>
    </xf>
    <xf numFmtId="0" fontId="136" fillId="10" borderId="23" xfId="2" applyFont="1" applyFill="1" applyBorder="1" applyAlignment="1" applyProtection="1">
      <alignment horizontal="center" vertical="center"/>
    </xf>
    <xf numFmtId="0" fontId="136" fillId="10" borderId="23" xfId="2" applyFont="1" applyFill="1" applyBorder="1" applyAlignment="1" applyProtection="1">
      <alignment horizontal="center" vertical="center"/>
      <protection locked="0"/>
    </xf>
    <xf numFmtId="178" fontId="4" fillId="0" borderId="11" xfId="2" applyNumberFormat="1" applyFont="1" applyFill="1" applyBorder="1" applyAlignment="1" applyProtection="1">
      <alignment horizontal="left" vertical="center" indent="1" shrinkToFit="1"/>
      <protection hidden="1"/>
    </xf>
    <xf numFmtId="178" fontId="4" fillId="0" borderId="12" xfId="2" applyNumberFormat="1" applyFont="1" applyFill="1" applyBorder="1" applyAlignment="1" applyProtection="1">
      <alignment horizontal="left" vertical="center" indent="1" shrinkToFit="1"/>
      <protection hidden="1"/>
    </xf>
    <xf numFmtId="178" fontId="4" fillId="0" borderId="13" xfId="2" applyNumberFormat="1" applyFont="1" applyFill="1" applyBorder="1" applyAlignment="1" applyProtection="1">
      <alignment horizontal="left" vertical="center" indent="1" shrinkToFit="1"/>
      <protection hidden="1"/>
    </xf>
    <xf numFmtId="0" fontId="31" fillId="0" borderId="2" xfId="16" applyFont="1" applyFill="1" applyBorder="1" applyAlignment="1" applyProtection="1">
      <alignment horizontal="left" vertical="top" wrapText="1" indent="2"/>
      <protection locked="0"/>
    </xf>
    <xf numFmtId="0" fontId="31" fillId="0" borderId="3" xfId="16" applyFont="1" applyFill="1" applyBorder="1" applyAlignment="1" applyProtection="1">
      <alignment horizontal="left" vertical="top" wrapText="1" indent="2"/>
      <protection locked="0"/>
    </xf>
    <xf numFmtId="0" fontId="31" fillId="0" borderId="4" xfId="16" applyFont="1" applyFill="1" applyBorder="1" applyAlignment="1" applyProtection="1">
      <alignment horizontal="left" vertical="top" wrapText="1" indent="2"/>
      <protection locked="0"/>
    </xf>
    <xf numFmtId="0" fontId="31" fillId="0" borderId="29" xfId="16" applyFont="1" applyFill="1" applyBorder="1" applyAlignment="1" applyProtection="1">
      <alignment horizontal="left" vertical="top" wrapText="1" indent="2"/>
      <protection locked="0"/>
    </xf>
    <xf numFmtId="0" fontId="31" fillId="0" borderId="30" xfId="16" applyFont="1" applyFill="1" applyBorder="1" applyAlignment="1" applyProtection="1">
      <alignment horizontal="left" vertical="top" wrapText="1" indent="2"/>
      <protection locked="0"/>
    </xf>
    <xf numFmtId="0" fontId="31" fillId="0" borderId="31" xfId="16" applyFont="1" applyFill="1" applyBorder="1" applyAlignment="1" applyProtection="1">
      <alignment horizontal="left" vertical="top" wrapText="1" indent="2"/>
      <protection locked="0"/>
    </xf>
    <xf numFmtId="49" fontId="8" fillId="3" borderId="23" xfId="2" applyNumberFormat="1" applyFont="1" applyFill="1" applyBorder="1" applyAlignment="1" applyProtection="1">
      <alignment horizontal="left" vertical="center"/>
      <protection hidden="1"/>
    </xf>
    <xf numFmtId="49" fontId="8" fillId="3" borderId="23" xfId="2" applyNumberFormat="1" applyFont="1" applyFill="1" applyBorder="1" applyAlignment="1" applyProtection="1">
      <alignment horizontal="center" vertical="center" textRotation="255"/>
      <protection hidden="1"/>
    </xf>
    <xf numFmtId="0" fontId="8" fillId="3" borderId="23" xfId="2" applyFont="1" applyFill="1" applyBorder="1" applyAlignment="1" applyProtection="1">
      <alignment horizontal="center" vertical="center" textRotation="255"/>
      <protection hidden="1"/>
    </xf>
    <xf numFmtId="0" fontId="8" fillId="3" borderId="23" xfId="2" applyFont="1" applyFill="1" applyBorder="1" applyAlignment="1" applyProtection="1">
      <alignment horizontal="center" vertical="center" wrapText="1"/>
      <protection hidden="1"/>
    </xf>
    <xf numFmtId="0" fontId="4" fillId="0" borderId="11" xfId="2" applyFont="1" applyBorder="1" applyAlignment="1" applyProtection="1">
      <alignment horizontal="left" vertical="center" indent="1" shrinkToFit="1"/>
      <protection locked="0"/>
    </xf>
    <xf numFmtId="0" fontId="4" fillId="0" borderId="12" xfId="2" applyFont="1" applyBorder="1" applyAlignment="1" applyProtection="1">
      <alignment horizontal="left" vertical="center" indent="1" shrinkToFit="1"/>
      <protection locked="0"/>
    </xf>
    <xf numFmtId="0" fontId="4" fillId="0" borderId="13" xfId="2" applyFont="1" applyBorder="1" applyAlignment="1" applyProtection="1">
      <alignment horizontal="left" vertical="center" indent="1" shrinkToFit="1"/>
      <protection locked="0"/>
    </xf>
    <xf numFmtId="0" fontId="8" fillId="3" borderId="23" xfId="2" applyFont="1" applyFill="1" applyBorder="1" applyAlignment="1" applyProtection="1">
      <alignment horizontal="center" vertical="center" shrinkToFit="1"/>
      <protection hidden="1"/>
    </xf>
    <xf numFmtId="0" fontId="84" fillId="0" borderId="32" xfId="2" applyFont="1" applyBorder="1" applyAlignment="1" applyProtection="1">
      <alignment horizontal="left" wrapText="1"/>
      <protection hidden="1"/>
    </xf>
    <xf numFmtId="0" fontId="84" fillId="0" borderId="0" xfId="2" applyFont="1" applyAlignment="1" applyProtection="1">
      <alignment horizontal="left" wrapText="1"/>
      <protection hidden="1"/>
    </xf>
    <xf numFmtId="49" fontId="4" fillId="0" borderId="11" xfId="2" applyNumberFormat="1" applyFont="1" applyBorder="1" applyAlignment="1" applyProtection="1">
      <alignment horizontal="left" vertical="center" indent="1" shrinkToFit="1"/>
      <protection locked="0"/>
    </xf>
    <xf numFmtId="49" fontId="4" fillId="0" borderId="12" xfId="2" applyNumberFormat="1" applyFont="1" applyBorder="1" applyAlignment="1" applyProtection="1">
      <alignment horizontal="left" vertical="center" indent="1" shrinkToFit="1"/>
      <protection locked="0"/>
    </xf>
    <xf numFmtId="49" fontId="4" fillId="0" borderId="13" xfId="2" applyNumberFormat="1" applyFont="1" applyBorder="1" applyAlignment="1" applyProtection="1">
      <alignment horizontal="left" vertical="center" indent="1" shrinkToFit="1"/>
      <protection locked="0"/>
    </xf>
    <xf numFmtId="49" fontId="4" fillId="0" borderId="23" xfId="2" applyNumberFormat="1" applyFont="1" applyBorder="1" applyAlignment="1" applyProtection="1">
      <alignment horizontal="left" vertical="center" indent="1" shrinkToFit="1"/>
      <protection locked="0"/>
    </xf>
    <xf numFmtId="49" fontId="4" fillId="0" borderId="12" xfId="2" applyNumberFormat="1" applyFont="1" applyFill="1" applyBorder="1" applyAlignment="1" applyProtection="1">
      <alignment horizontal="center" vertical="center" shrinkToFit="1"/>
      <protection locked="0"/>
    </xf>
    <xf numFmtId="0" fontId="8" fillId="3" borderId="64" xfId="2" applyFont="1" applyFill="1" applyBorder="1" applyAlignment="1" applyProtection="1">
      <alignment horizontal="center" vertical="center" shrinkToFit="1"/>
      <protection hidden="1"/>
    </xf>
    <xf numFmtId="0" fontId="4" fillId="0" borderId="29" xfId="2" applyFont="1" applyBorder="1" applyAlignment="1" applyProtection="1">
      <alignment horizontal="left" vertical="center" indent="1" shrinkToFit="1"/>
      <protection locked="0"/>
    </xf>
    <xf numFmtId="0" fontId="4" fillId="0" borderId="30" xfId="2" applyFont="1" applyBorder="1" applyAlignment="1" applyProtection="1">
      <alignment horizontal="left" vertical="center" indent="1" shrinkToFit="1"/>
      <protection locked="0"/>
    </xf>
    <xf numFmtId="0" fontId="4" fillId="0" borderId="31" xfId="2" applyFont="1" applyBorder="1" applyAlignment="1" applyProtection="1">
      <alignment horizontal="left" vertical="center" indent="1" shrinkToFit="1"/>
      <protection locked="0"/>
    </xf>
    <xf numFmtId="0" fontId="4" fillId="0" borderId="9" xfId="2" applyFont="1" applyBorder="1" applyAlignment="1" applyProtection="1">
      <alignment horizontal="left" vertical="center" indent="1" shrinkToFit="1"/>
      <protection locked="0"/>
    </xf>
    <xf numFmtId="0" fontId="4" fillId="0" borderId="10" xfId="2" applyFont="1" applyBorder="1" applyAlignment="1" applyProtection="1">
      <alignment horizontal="left" vertical="center" indent="1" shrinkToFit="1"/>
      <protection locked="0"/>
    </xf>
    <xf numFmtId="49" fontId="4" fillId="0" borderId="11" xfId="2" applyNumberFormat="1" applyFont="1" applyFill="1" applyBorder="1" applyAlignment="1" applyProtection="1">
      <alignment horizontal="center" vertical="center" shrinkToFit="1"/>
      <protection locked="0"/>
    </xf>
    <xf numFmtId="49" fontId="8" fillId="3" borderId="11" xfId="2" applyNumberFormat="1" applyFont="1" applyFill="1" applyBorder="1" applyAlignment="1" applyProtection="1">
      <alignment horizontal="left" vertical="center" wrapText="1"/>
      <protection hidden="1"/>
    </xf>
    <xf numFmtId="49" fontId="8" fillId="3" borderId="12" xfId="2" applyNumberFormat="1" applyFont="1" applyFill="1" applyBorder="1" applyAlignment="1" applyProtection="1">
      <alignment horizontal="left" vertical="center" wrapText="1"/>
      <protection hidden="1"/>
    </xf>
    <xf numFmtId="49" fontId="8" fillId="3" borderId="13" xfId="2" applyNumberFormat="1" applyFont="1" applyFill="1" applyBorder="1" applyAlignment="1" applyProtection="1">
      <alignment horizontal="left" vertical="center" wrapText="1"/>
      <protection hidden="1"/>
    </xf>
    <xf numFmtId="49" fontId="8" fillId="3" borderId="23" xfId="2" applyNumberFormat="1" applyFont="1" applyFill="1" applyBorder="1" applyAlignment="1" applyProtection="1">
      <alignment horizontal="center" vertical="center" textRotation="255" wrapText="1"/>
      <protection hidden="1"/>
    </xf>
    <xf numFmtId="178" fontId="4" fillId="0" borderId="11" xfId="2" applyNumberFormat="1" applyFont="1" applyFill="1" applyBorder="1" applyAlignment="1" applyProtection="1">
      <alignment horizontal="center" vertical="center" shrinkToFit="1"/>
      <protection hidden="1"/>
    </xf>
    <xf numFmtId="178" fontId="4" fillId="0" borderId="12" xfId="2" applyNumberFormat="1" applyFont="1" applyFill="1" applyBorder="1" applyAlignment="1" applyProtection="1">
      <alignment horizontal="center" vertical="center" shrinkToFit="1"/>
      <protection hidden="1"/>
    </xf>
    <xf numFmtId="0" fontId="4" fillId="0" borderId="23" xfId="2" applyFont="1" applyBorder="1" applyAlignment="1" applyProtection="1">
      <alignment horizontal="center" vertical="center"/>
      <protection hidden="1"/>
    </xf>
    <xf numFmtId="0" fontId="152" fillId="0" borderId="110" xfId="2" applyFont="1" applyBorder="1" applyAlignment="1" applyProtection="1">
      <alignment horizontal="center" vertical="center" shrinkToFit="1"/>
      <protection hidden="1"/>
    </xf>
    <xf numFmtId="0" fontId="4" fillId="0" borderId="110" xfId="2" applyFont="1" applyBorder="1" applyAlignment="1" applyProtection="1">
      <alignment horizontal="center" vertical="center" shrinkToFit="1"/>
      <protection locked="0"/>
    </xf>
    <xf numFmtId="188" fontId="4" fillId="0" borderId="110" xfId="2" applyNumberFormat="1" applyFont="1" applyBorder="1" applyAlignment="1" applyProtection="1">
      <alignment horizontal="center" vertical="center" shrinkToFit="1"/>
      <protection locked="0"/>
    </xf>
    <xf numFmtId="38" fontId="77" fillId="0" borderId="125" xfId="1" applyFont="1" applyBorder="1" applyAlignment="1" applyProtection="1">
      <alignment horizontal="right" vertical="center" indent="1"/>
      <protection hidden="1"/>
    </xf>
    <xf numFmtId="38" fontId="77" fillId="0" borderId="30" xfId="1" applyFont="1" applyBorder="1" applyAlignment="1" applyProtection="1">
      <alignment horizontal="right" vertical="center" indent="1"/>
      <protection hidden="1"/>
    </xf>
    <xf numFmtId="38" fontId="77" fillId="0" borderId="126" xfId="1" applyFont="1" applyBorder="1" applyAlignment="1" applyProtection="1">
      <alignment horizontal="right" vertical="center" indent="1"/>
      <protection hidden="1"/>
    </xf>
    <xf numFmtId="38" fontId="77" fillId="0" borderId="123" xfId="1" applyFont="1" applyBorder="1" applyAlignment="1" applyProtection="1">
      <alignment horizontal="right" vertical="center" indent="1"/>
      <protection hidden="1"/>
    </xf>
    <xf numFmtId="38" fontId="77" fillId="0" borderId="115" xfId="1" applyFont="1" applyBorder="1" applyAlignment="1" applyProtection="1">
      <alignment horizontal="right" vertical="center" indent="1"/>
      <protection hidden="1"/>
    </xf>
    <xf numFmtId="38" fontId="77" fillId="0" borderId="124" xfId="1" applyFont="1" applyBorder="1" applyAlignment="1" applyProtection="1">
      <alignment horizontal="right" vertical="center" indent="1"/>
      <protection hidden="1"/>
    </xf>
    <xf numFmtId="38" fontId="77" fillId="0" borderId="29" xfId="1" applyFont="1" applyBorder="1" applyAlignment="1" applyProtection="1">
      <alignment horizontal="right" vertical="center" indent="1"/>
      <protection hidden="1"/>
    </xf>
    <xf numFmtId="38" fontId="77" fillId="0" borderId="31" xfId="1" applyFont="1" applyBorder="1" applyAlignment="1" applyProtection="1">
      <alignment horizontal="right" vertical="center" indent="1"/>
      <protection hidden="1"/>
    </xf>
    <xf numFmtId="38" fontId="77" fillId="0" borderId="114" xfId="1" applyFont="1" applyBorder="1" applyAlignment="1" applyProtection="1">
      <alignment horizontal="right" vertical="center" indent="1"/>
      <protection hidden="1"/>
    </xf>
    <xf numFmtId="38" fontId="77" fillId="0" borderId="116" xfId="1" applyFont="1" applyBorder="1" applyAlignment="1" applyProtection="1">
      <alignment horizontal="right" vertical="center" indent="1"/>
      <protection hidden="1"/>
    </xf>
    <xf numFmtId="38" fontId="77" fillId="0" borderId="121" xfId="1" applyFont="1" applyBorder="1" applyAlignment="1" applyProtection="1">
      <alignment horizontal="right" vertical="center" indent="1"/>
      <protection hidden="1"/>
    </xf>
    <xf numFmtId="38" fontId="77" fillId="0" borderId="112" xfId="1" applyFont="1" applyBorder="1" applyAlignment="1" applyProtection="1">
      <alignment horizontal="right" vertical="center" indent="1"/>
      <protection hidden="1"/>
    </xf>
    <xf numFmtId="38" fontId="77" fillId="0" borderId="122" xfId="1" applyFont="1" applyBorder="1" applyAlignment="1" applyProtection="1">
      <alignment horizontal="right" vertical="center" indent="1"/>
      <protection hidden="1"/>
    </xf>
    <xf numFmtId="38" fontId="77" fillId="0" borderId="113" xfId="1" applyFont="1" applyBorder="1" applyAlignment="1" applyProtection="1">
      <alignment horizontal="right" vertical="center" indent="1"/>
      <protection hidden="1"/>
    </xf>
    <xf numFmtId="0" fontId="4" fillId="3" borderId="2" xfId="2" applyFont="1" applyFill="1" applyBorder="1" applyAlignment="1" applyProtection="1">
      <alignment horizontal="center" vertical="center"/>
      <protection hidden="1"/>
    </xf>
    <xf numFmtId="0" fontId="4" fillId="3" borderId="3" xfId="2" applyFont="1" applyFill="1" applyBorder="1" applyAlignment="1" applyProtection="1">
      <alignment horizontal="center" vertical="center"/>
      <protection hidden="1"/>
    </xf>
    <xf numFmtId="0" fontId="4" fillId="3" borderId="4" xfId="2" applyFont="1" applyFill="1" applyBorder="1" applyAlignment="1" applyProtection="1">
      <alignment horizontal="center" vertical="center"/>
      <protection hidden="1"/>
    </xf>
    <xf numFmtId="0" fontId="4" fillId="3" borderId="29" xfId="2" applyFont="1" applyFill="1" applyBorder="1" applyAlignment="1" applyProtection="1">
      <alignment horizontal="center" vertical="center"/>
      <protection hidden="1"/>
    </xf>
    <xf numFmtId="0" fontId="4" fillId="3" borderId="30" xfId="2" applyFont="1" applyFill="1" applyBorder="1" applyAlignment="1" applyProtection="1">
      <alignment horizontal="center" vertical="center"/>
      <protection hidden="1"/>
    </xf>
    <xf numFmtId="0" fontId="4" fillId="3" borderId="31" xfId="2" applyFont="1" applyFill="1" applyBorder="1" applyAlignment="1" applyProtection="1">
      <alignment horizontal="center" vertical="center"/>
      <protection hidden="1"/>
    </xf>
    <xf numFmtId="0" fontId="77" fillId="0" borderId="23" xfId="2" applyNumberFormat="1" applyFont="1" applyBorder="1" applyAlignment="1" applyProtection="1">
      <alignment horizontal="left" vertical="center" indent="1" shrinkToFit="1"/>
      <protection hidden="1"/>
    </xf>
    <xf numFmtId="0" fontId="4" fillId="3" borderId="110" xfId="2" applyFont="1" applyFill="1" applyBorder="1" applyAlignment="1" applyProtection="1">
      <alignment horizontal="center" vertical="center" wrapText="1"/>
      <protection hidden="1"/>
    </xf>
    <xf numFmtId="0" fontId="4" fillId="3" borderId="23" xfId="2" applyFont="1" applyFill="1" applyBorder="1" applyAlignment="1" applyProtection="1">
      <alignment horizontal="center" vertical="center" wrapText="1"/>
      <protection hidden="1"/>
    </xf>
    <xf numFmtId="0" fontId="4" fillId="3" borderId="27" xfId="2" applyFont="1" applyFill="1" applyBorder="1" applyAlignment="1" applyProtection="1">
      <alignment horizontal="center" vertical="center" wrapText="1"/>
      <protection hidden="1"/>
    </xf>
    <xf numFmtId="0" fontId="4" fillId="3" borderId="27" xfId="2" applyFont="1" applyFill="1" applyBorder="1" applyAlignment="1" applyProtection="1">
      <alignment horizontal="center" vertical="center"/>
      <protection hidden="1"/>
    </xf>
    <xf numFmtId="0" fontId="4" fillId="3" borderId="111" xfId="2" applyFont="1" applyFill="1" applyBorder="1" applyAlignment="1" applyProtection="1">
      <alignment horizontal="center" vertical="center" wrapText="1"/>
      <protection hidden="1"/>
    </xf>
    <xf numFmtId="0" fontId="4" fillId="3" borderId="111" xfId="2" applyFont="1" applyFill="1" applyBorder="1" applyAlignment="1" applyProtection="1">
      <alignment horizontal="center" vertical="center"/>
      <protection hidden="1"/>
    </xf>
    <xf numFmtId="0" fontId="4" fillId="3" borderId="119" xfId="2" applyFont="1" applyFill="1" applyBorder="1" applyAlignment="1" applyProtection="1">
      <alignment horizontal="center" vertical="center" wrapText="1"/>
      <protection hidden="1"/>
    </xf>
    <xf numFmtId="0" fontId="4" fillId="3" borderId="120" xfId="2" applyFont="1" applyFill="1" applyBorder="1" applyAlignment="1" applyProtection="1">
      <alignment horizontal="center" vertical="center" wrapText="1"/>
      <protection hidden="1"/>
    </xf>
    <xf numFmtId="0" fontId="4" fillId="3" borderId="118" xfId="2" applyFont="1" applyFill="1" applyBorder="1" applyAlignment="1" applyProtection="1">
      <alignment horizontal="center" vertical="center" wrapText="1"/>
      <protection hidden="1"/>
    </xf>
    <xf numFmtId="0" fontId="4" fillId="3" borderId="32" xfId="2" applyFont="1" applyFill="1" applyBorder="1" applyAlignment="1" applyProtection="1">
      <alignment horizontal="center" vertical="center"/>
      <protection hidden="1"/>
    </xf>
    <xf numFmtId="0" fontId="4" fillId="3" borderId="0" xfId="2" applyFont="1" applyFill="1" applyBorder="1" applyAlignment="1" applyProtection="1">
      <alignment horizontal="center" vertical="center"/>
      <protection hidden="1"/>
    </xf>
    <xf numFmtId="0" fontId="4" fillId="3" borderId="1" xfId="2" applyFont="1" applyFill="1" applyBorder="1" applyAlignment="1" applyProtection="1">
      <alignment horizontal="center" vertical="center"/>
      <protection hidden="1"/>
    </xf>
    <xf numFmtId="0" fontId="4" fillId="3" borderId="2" xfId="2" applyFont="1" applyFill="1" applyBorder="1" applyAlignment="1" applyProtection="1">
      <alignment horizontal="center" vertical="center" wrapText="1"/>
      <protection hidden="1"/>
    </xf>
    <xf numFmtId="0" fontId="4" fillId="3" borderId="4" xfId="2" applyFont="1" applyFill="1" applyBorder="1" applyAlignment="1" applyProtection="1">
      <alignment horizontal="center" vertical="center" wrapText="1"/>
      <protection hidden="1"/>
    </xf>
    <xf numFmtId="0" fontId="4" fillId="3" borderId="32" xfId="2" applyFont="1" applyFill="1" applyBorder="1" applyAlignment="1" applyProtection="1">
      <alignment horizontal="center" vertical="center" wrapText="1"/>
      <protection hidden="1"/>
    </xf>
    <xf numFmtId="0" fontId="4" fillId="3" borderId="1" xfId="2" applyFont="1" applyFill="1" applyBorder="1" applyAlignment="1" applyProtection="1">
      <alignment horizontal="center" vertical="center" wrapText="1"/>
      <protection hidden="1"/>
    </xf>
    <xf numFmtId="49" fontId="7" fillId="3" borderId="11" xfId="2" applyNumberFormat="1" applyFont="1" applyFill="1" applyBorder="1" applyAlignment="1" applyProtection="1">
      <alignment horizontal="center" vertical="center"/>
      <protection hidden="1"/>
    </xf>
    <xf numFmtId="49" fontId="7" fillId="3" borderId="12" xfId="2" applyNumberFormat="1" applyFont="1" applyFill="1" applyBorder="1" applyAlignment="1" applyProtection="1">
      <alignment horizontal="center" vertical="center"/>
      <protection hidden="1"/>
    </xf>
    <xf numFmtId="49" fontId="7" fillId="3" borderId="114" xfId="2" applyNumberFormat="1" applyFont="1" applyFill="1" applyBorder="1" applyAlignment="1" applyProtection="1">
      <alignment horizontal="center" vertical="center"/>
      <protection hidden="1"/>
    </xf>
    <xf numFmtId="49" fontId="7" fillId="3" borderId="115" xfId="2" applyNumberFormat="1" applyFont="1" applyFill="1" applyBorder="1" applyAlignment="1" applyProtection="1">
      <alignment horizontal="center" vertical="center"/>
      <protection hidden="1"/>
    </xf>
    <xf numFmtId="49" fontId="7" fillId="3" borderId="29" xfId="2" applyNumberFormat="1" applyFont="1" applyFill="1" applyBorder="1" applyAlignment="1" applyProtection="1">
      <alignment horizontal="center" vertical="center"/>
      <protection hidden="1"/>
    </xf>
    <xf numFmtId="49" fontId="7" fillId="3" borderId="30" xfId="2" applyNumberFormat="1" applyFont="1" applyFill="1" applyBorder="1" applyAlignment="1" applyProtection="1">
      <alignment horizontal="center" vertical="center"/>
      <protection hidden="1"/>
    </xf>
    <xf numFmtId="0" fontId="7" fillId="3" borderId="119" xfId="2" applyFont="1" applyFill="1" applyBorder="1" applyAlignment="1" applyProtection="1">
      <alignment horizontal="center" vertical="center" wrapText="1"/>
      <protection hidden="1"/>
    </xf>
    <xf numFmtId="0" fontId="7" fillId="3" borderId="110" xfId="2" applyFont="1" applyFill="1" applyBorder="1" applyAlignment="1" applyProtection="1">
      <alignment horizontal="center" vertical="center" wrapText="1"/>
      <protection hidden="1"/>
    </xf>
    <xf numFmtId="0" fontId="7" fillId="3" borderId="120" xfId="2" applyFont="1" applyFill="1" applyBorder="1" applyAlignment="1" applyProtection="1">
      <alignment horizontal="center" vertical="center" wrapText="1"/>
      <protection hidden="1"/>
    </xf>
    <xf numFmtId="0" fontId="4" fillId="0" borderId="11" xfId="2" applyFont="1" applyBorder="1" applyAlignment="1" applyProtection="1">
      <alignment horizontal="center" vertical="center"/>
      <protection hidden="1"/>
    </xf>
    <xf numFmtId="0" fontId="48" fillId="0" borderId="0" xfId="2" applyFont="1" applyAlignment="1" applyProtection="1">
      <alignment horizontal="left" vertical="center"/>
      <protection hidden="1"/>
    </xf>
    <xf numFmtId="0" fontId="4" fillId="3" borderId="117" xfId="2" applyFont="1" applyFill="1" applyBorder="1" applyAlignment="1" applyProtection="1">
      <alignment horizontal="center" vertical="center" wrapText="1"/>
      <protection hidden="1"/>
    </xf>
    <xf numFmtId="0" fontId="152" fillId="0" borderId="117" xfId="2" applyFont="1" applyBorder="1" applyAlignment="1" applyProtection="1">
      <alignment horizontal="center" vertical="center" shrinkToFit="1"/>
      <protection hidden="1"/>
    </xf>
    <xf numFmtId="0" fontId="152" fillId="0" borderId="127" xfId="2" applyFont="1" applyBorder="1" applyAlignment="1" applyProtection="1">
      <alignment horizontal="center" vertical="center" shrinkToFit="1"/>
      <protection hidden="1"/>
    </xf>
    <xf numFmtId="0" fontId="152" fillId="0" borderId="118" xfId="2" applyFont="1" applyBorder="1" applyAlignment="1" applyProtection="1">
      <alignment horizontal="center" vertical="center" shrinkToFit="1"/>
      <protection hidden="1"/>
    </xf>
    <xf numFmtId="0" fontId="21" fillId="0" borderId="0" xfId="7" applyFont="1" applyAlignment="1">
      <alignment horizontal="right" vertical="center"/>
    </xf>
    <xf numFmtId="0" fontId="48" fillId="0" borderId="30" xfId="18" applyFont="1" applyBorder="1" applyAlignment="1">
      <alignment vertical="center"/>
    </xf>
    <xf numFmtId="0" fontId="104" fillId="3" borderId="11" xfId="18" applyFont="1" applyFill="1" applyBorder="1" applyAlignment="1">
      <alignment horizontal="center" vertical="center"/>
    </xf>
    <xf numFmtId="0" fontId="104" fillId="3" borderId="12" xfId="18" applyFont="1" applyFill="1" applyBorder="1" applyAlignment="1">
      <alignment horizontal="center" vertical="center"/>
    </xf>
    <xf numFmtId="0" fontId="104" fillId="3" borderId="13" xfId="18" applyFont="1" applyFill="1" applyBorder="1" applyAlignment="1">
      <alignment horizontal="center" vertical="center"/>
    </xf>
    <xf numFmtId="0" fontId="104" fillId="3" borderId="23" xfId="18" applyFont="1" applyFill="1" applyBorder="1" applyAlignment="1">
      <alignment horizontal="center" vertical="center"/>
    </xf>
    <xf numFmtId="0" fontId="106" fillId="0" borderId="11" xfId="18" applyFont="1" applyBorder="1" applyAlignment="1" applyProtection="1">
      <alignment horizontal="left" vertical="center" indent="1"/>
      <protection hidden="1"/>
    </xf>
    <xf numFmtId="0" fontId="106" fillId="0" borderId="12" xfId="18" applyFont="1" applyBorder="1" applyAlignment="1" applyProtection="1">
      <alignment horizontal="left" vertical="center" indent="1"/>
      <protection hidden="1"/>
    </xf>
    <xf numFmtId="0" fontId="106" fillId="0" borderId="13" xfId="18" applyFont="1" applyBorder="1" applyAlignment="1" applyProtection="1">
      <alignment horizontal="left" vertical="center" indent="1"/>
      <protection hidden="1"/>
    </xf>
    <xf numFmtId="0" fontId="106" fillId="0" borderId="11" xfId="18" applyFont="1" applyBorder="1" applyAlignment="1" applyProtection="1">
      <alignment vertical="center" shrinkToFit="1"/>
      <protection hidden="1"/>
    </xf>
    <xf numFmtId="0" fontId="106" fillId="0" borderId="12" xfId="18" applyFont="1" applyBorder="1" applyAlignment="1" applyProtection="1">
      <alignment vertical="center" shrinkToFit="1"/>
      <protection hidden="1"/>
    </xf>
    <xf numFmtId="0" fontId="106" fillId="0" borderId="13" xfId="18" applyFont="1" applyBorder="1" applyAlignment="1" applyProtection="1">
      <alignment vertical="center" shrinkToFit="1"/>
      <protection hidden="1"/>
    </xf>
  </cellXfs>
  <cellStyles count="1229">
    <cellStyle name="パーセント 2" xfId="24" xr:uid="{63FECDF1-0FF4-4382-8530-8E1BD9B0117F}"/>
    <cellStyle name="パーセント 2 2" xfId="69" xr:uid="{66D4EDA1-C776-4CCC-84E6-91447179FF1E}"/>
    <cellStyle name="パーセント 2 3" xfId="115" xr:uid="{E2088BD4-457F-4E59-AB17-B0B8164B6587}"/>
    <cellStyle name="パーセント 3" xfId="37" xr:uid="{AB6648BE-E195-496A-99C3-07637A7C980E}"/>
    <cellStyle name="パーセント 3 2" xfId="54" xr:uid="{366765B0-BD90-486C-B1A1-31002128E25F}"/>
    <cellStyle name="パーセント 3 2 2" xfId="95" xr:uid="{E77D9C9D-11CE-4790-B48C-5EDFD59C9B4A}"/>
    <cellStyle name="パーセント 3 2 2 2" xfId="202" xr:uid="{5318CF15-4984-45E1-B70B-C09AF8852F65}"/>
    <cellStyle name="パーセント 3 2 2 2 2" xfId="493" xr:uid="{5B4AFDD9-F028-4D83-AE83-242774420BE6}"/>
    <cellStyle name="パーセント 3 2 2 2 2 2" xfId="1078" xr:uid="{59BADAA2-FC35-4698-9D7A-5ADE0C139F2B}"/>
    <cellStyle name="パーセント 3 2 2 2 3" xfId="787" xr:uid="{C8CA3A1D-B7C8-4EB3-9046-831B6BCAC75E}"/>
    <cellStyle name="パーセント 3 2 2 3" xfId="254" xr:uid="{09D7CC80-9D5B-417C-9B1C-050D5268D846}"/>
    <cellStyle name="パーセント 3 2 2 3 2" xfId="545" xr:uid="{47A6A58A-47F8-466F-A74A-118008DC177D}"/>
    <cellStyle name="パーセント 3 2 2 3 2 2" xfId="1130" xr:uid="{814AE8E0-0920-4AB0-AB10-0C24CA07A6B0}"/>
    <cellStyle name="パーセント 3 2 2 3 3" xfId="839" xr:uid="{3751E4AD-F22A-4F9E-BDC7-7FC3A9BD6B4C}"/>
    <cellStyle name="パーセント 3 2 2 4" xfId="396" xr:uid="{1057C934-0F75-44E6-88A3-64BCDB62E49A}"/>
    <cellStyle name="パーセント 3 2 2 4 2" xfId="981" xr:uid="{2EEDC46B-F656-4698-B649-92426A3B70B3}"/>
    <cellStyle name="パーセント 3 2 2 5" xfId="690" xr:uid="{8AD3B485-4BEA-49FD-9FF6-E5AF150D0171}"/>
    <cellStyle name="パーセント 3 2 3" xfId="117" xr:uid="{81E59E3E-0DFB-4EED-846C-0FAA770C46CB}"/>
    <cellStyle name="パーセント 3 2 3 2" xfId="221" xr:uid="{6E30471D-A5A2-49D0-BBE7-C4A72DF15140}"/>
    <cellStyle name="パーセント 3 2 3 2 2" xfId="512" xr:uid="{09F27FDB-AA9F-428A-939D-FA553E31CBF5}"/>
    <cellStyle name="パーセント 3 2 3 2 2 2" xfId="1097" xr:uid="{C495D440-F5CA-4B3A-91AC-5807B110B816}"/>
    <cellStyle name="パーセント 3 2 3 2 3" xfId="806" xr:uid="{BBC20E89-A4DA-4DAF-9ABD-0171D6F17356}"/>
    <cellStyle name="パーセント 3 2 3 3" xfId="255" xr:uid="{9EFEC267-E52B-43ED-9FF9-63AC3D40B1F7}"/>
    <cellStyle name="パーセント 3 2 3 3 2" xfId="546" xr:uid="{D3424D75-2EA6-480E-9EE2-D0CE5956E744}"/>
    <cellStyle name="パーセント 3 2 3 3 2 2" xfId="1131" xr:uid="{45C0E92E-CF45-4662-A40B-4B3168865FB4}"/>
    <cellStyle name="パーセント 3 2 3 3 3" xfId="840" xr:uid="{38517F63-056D-4B29-A66D-3557093ADAEA}"/>
    <cellStyle name="パーセント 3 2 3 4" xfId="415" xr:uid="{11770D67-8C8E-444E-97BD-DFBFE88AB447}"/>
    <cellStyle name="パーセント 3 2 3 4 2" xfId="1000" xr:uid="{CA0A7FB3-F8AC-465A-8546-BA28F9CE2C2F}"/>
    <cellStyle name="パーセント 3 2 3 5" xfId="709" xr:uid="{A41BFEBD-58D9-4C94-A5C3-6C4C353BAB72}"/>
    <cellStyle name="パーセント 3 2 4" xfId="169" xr:uid="{39B1653E-1ECC-4284-B79E-8596340F0F2E}"/>
    <cellStyle name="パーセント 3 2 4 2" xfId="461" xr:uid="{D477A2AF-0BE5-42BD-8E6D-CE6B607BF363}"/>
    <cellStyle name="パーセント 3 2 4 2 2" xfId="1046" xr:uid="{73325DB7-4658-44EB-A868-794726082A58}"/>
    <cellStyle name="パーセント 3 2 4 3" xfId="755" xr:uid="{6B00F800-B698-4A13-B2E1-4EE6625A5F6F}"/>
    <cellStyle name="パーセント 3 2 5" xfId="256" xr:uid="{CB6D6307-FAD3-41F4-89E1-C710DC721B2D}"/>
    <cellStyle name="パーセント 3 2 5 2" xfId="547" xr:uid="{DDBC1F12-2482-48E7-B2F8-399FF2F36EFF}"/>
    <cellStyle name="パーセント 3 2 5 2 2" xfId="1132" xr:uid="{C2649CA4-5DAC-42F1-86C3-9504587BF823}"/>
    <cellStyle name="パーセント 3 2 5 3" xfId="841" xr:uid="{40CACCC8-DCD3-443F-9053-4B718E4C732D}"/>
    <cellStyle name="パーセント 3 2 6" xfId="364" xr:uid="{3233FC4C-6029-4E63-9329-322AE4AE8028}"/>
    <cellStyle name="パーセント 3 2 6 2" xfId="949" xr:uid="{2F8CC58A-F316-4ED9-8DCD-3759FAA09956}"/>
    <cellStyle name="パーセント 3 2 7" xfId="657" xr:uid="{A25B2590-B641-4F1B-952C-9B22F8F8BCD6}"/>
    <cellStyle name="パーセント 3 3" xfId="82" xr:uid="{03365518-76F0-4130-A003-7B7E6A83D7F8}"/>
    <cellStyle name="パーセント 3 3 2" xfId="189" xr:uid="{5F934FCF-5080-4EEF-97E2-4B081C00C89B}"/>
    <cellStyle name="パーセント 3 3 2 2" xfId="480" xr:uid="{46A3A05A-B801-4758-8B2F-67125ADF37F4}"/>
    <cellStyle name="パーセント 3 3 2 2 2" xfId="1065" xr:uid="{FEE29C13-B96A-4F3C-A3A9-690C9C7B8628}"/>
    <cellStyle name="パーセント 3 3 2 3" xfId="774" xr:uid="{5095DE11-CD62-4983-B886-178C35C012B2}"/>
    <cellStyle name="パーセント 3 3 3" xfId="257" xr:uid="{11D9ADB6-3DA0-476B-9477-5AD96C4819CA}"/>
    <cellStyle name="パーセント 3 3 3 2" xfId="548" xr:uid="{5FB75CC2-1FE3-4746-A5BE-387E8894B673}"/>
    <cellStyle name="パーセント 3 3 3 2 2" xfId="1133" xr:uid="{37DA2058-C111-4D7F-B454-C6FD0E060905}"/>
    <cellStyle name="パーセント 3 3 3 3" xfId="842" xr:uid="{7E758E29-B169-4B63-8E4E-C0B1F6D3ACB5}"/>
    <cellStyle name="パーセント 3 3 4" xfId="383" xr:uid="{40F80BB2-E81E-4B08-A407-CF24B25CF50E}"/>
    <cellStyle name="パーセント 3 3 4 2" xfId="968" xr:uid="{2834CE15-C56A-4133-ACB4-E0AD546E132E}"/>
    <cellStyle name="パーセント 3 3 5" xfId="677" xr:uid="{9AA2F045-C05E-480B-9CDF-5A38E1144815}"/>
    <cellStyle name="パーセント 3 4" xfId="116" xr:uid="{3EA584EE-9B79-4FC7-BFA2-99BD856A21D2}"/>
    <cellStyle name="パーセント 3 5" xfId="156" xr:uid="{4982397F-5EB4-40B0-A81E-B340D68DE8CC}"/>
    <cellStyle name="パーセント 3 5 2" xfId="448" xr:uid="{5A7F5E3D-0D8B-403E-A9C6-B67620F4C623}"/>
    <cellStyle name="パーセント 3 5 2 2" xfId="1033" xr:uid="{7BFD6364-EE2B-4227-8C55-23458849E2B2}"/>
    <cellStyle name="パーセント 3 5 3" xfId="742" xr:uid="{775B9B57-E8DA-4CFA-86B2-A4FA4071C371}"/>
    <cellStyle name="パーセント 3 6" xfId="258" xr:uid="{7D4F8D8C-73EE-4FFE-943A-67A659F72568}"/>
    <cellStyle name="パーセント 3 6 2" xfId="549" xr:uid="{0D270880-49AD-47B1-8CD1-AF5B157E3422}"/>
    <cellStyle name="パーセント 3 6 2 2" xfId="1134" xr:uid="{193B18B4-E64D-4E3F-A694-5D8AC9C10F6B}"/>
    <cellStyle name="パーセント 3 6 3" xfId="843" xr:uid="{6B392336-32E3-4792-92FC-A996A5519D56}"/>
    <cellStyle name="パーセント 3 7" xfId="351" xr:uid="{C8B08289-DB4A-4629-93E4-E3D615A92D80}"/>
    <cellStyle name="パーセント 3 7 2" xfId="936" xr:uid="{E15FE916-8BC2-4EFD-BB32-DA6988D9AE95}"/>
    <cellStyle name="パーセント 3 8" xfId="644" xr:uid="{2981260E-89FD-4ADD-A678-C9CDBD5F4B5A}"/>
    <cellStyle name="パーセント 4" xfId="44" xr:uid="{FBF23AE5-7C57-4E4F-B22F-20E8AE165CCB}"/>
    <cellStyle name="パーセント 5" xfId="70" xr:uid="{62D7B0DA-E6C8-4F55-A72C-5AA89E1B8819}"/>
    <cellStyle name="パーセント 6" xfId="71" xr:uid="{9CFAB03F-4E9E-4B77-8884-8CC878146FA5}"/>
    <cellStyle name="パーセント 7" xfId="188" xr:uid="{A858DAA1-3847-4F8B-BC95-B4E3547A389B}"/>
    <cellStyle name="パーセント 8" xfId="676" xr:uid="{740F554E-3EC0-4FA4-B2F4-B91D877D52AB}"/>
    <cellStyle name="パーセント 9" xfId="81" xr:uid="{9B6BE801-B796-4E95-852A-6C831DBE9396}"/>
    <cellStyle name="ハイパーリンク" xfId="15" builtinId="8"/>
    <cellStyle name="ハイパーリンク 2" xfId="3" xr:uid="{00000000-0005-0000-0000-000001000000}"/>
    <cellStyle name="桁区切り" xfId="1" builtinId="6"/>
    <cellStyle name="桁区切り 2" xfId="10" xr:uid="{00000000-0005-0000-0000-000003000000}"/>
    <cellStyle name="桁区切り 2 2" xfId="11" xr:uid="{00000000-0005-0000-0000-000004000000}"/>
    <cellStyle name="桁区切り 2 3" xfId="23" xr:uid="{943C95BB-B178-49F7-A093-E7C67EEE7230}"/>
    <cellStyle name="桁区切り 3" xfId="20" xr:uid="{AB55BDC3-B058-41BA-9688-167384CB1B61}"/>
    <cellStyle name="桁区切り 3 2" xfId="57" xr:uid="{4C9CC151-2492-4512-A267-6415AE8B6C7C}"/>
    <cellStyle name="桁区切り 3 2 2" xfId="98" xr:uid="{2D90FC5F-F949-4AC2-8242-A9107D71344D}"/>
    <cellStyle name="桁区切り 3 2 2 2" xfId="205" xr:uid="{9B9DDE35-C653-4E86-B137-83FCAEDD50B1}"/>
    <cellStyle name="桁区切り 3 2 2 2 2" xfId="496" xr:uid="{BC294C70-3347-4B41-BDCA-120B3A2DECCD}"/>
    <cellStyle name="桁区切り 3 2 2 2 2 2" xfId="1081" xr:uid="{9F2DD4C1-F9A9-40E6-AE67-16D72332EF69}"/>
    <cellStyle name="桁区切り 3 2 2 2 3" xfId="790" xr:uid="{97574D78-4773-43E8-9050-3F0E06932C6F}"/>
    <cellStyle name="桁区切り 3 2 2 3" xfId="259" xr:uid="{AC7A3605-B076-44BA-92B1-C78B72E804E7}"/>
    <cellStyle name="桁区切り 3 2 2 3 2" xfId="550" xr:uid="{43B4B1AB-5660-431D-AD75-48FFF7CF7EC8}"/>
    <cellStyle name="桁区切り 3 2 2 3 2 2" xfId="1135" xr:uid="{4214147A-9C40-400D-8E7A-9A3F00CB2AA1}"/>
    <cellStyle name="桁区切り 3 2 2 3 3" xfId="844" xr:uid="{7A2D8C32-A746-40F6-B1E1-0AE54BDC86D5}"/>
    <cellStyle name="桁区切り 3 2 2 4" xfId="399" xr:uid="{721B3324-1C6C-4EF2-964B-0D8471D8A21E}"/>
    <cellStyle name="桁区切り 3 2 2 4 2" xfId="984" xr:uid="{49B0FAED-C1C7-4BAD-8F53-7E0FB9F3C47D}"/>
    <cellStyle name="桁区切り 3 2 2 5" xfId="693" xr:uid="{A70FBDDF-9C82-4CC4-A1AA-76F2DF467982}"/>
    <cellStyle name="桁区切り 3 2 3" xfId="119" xr:uid="{26DB55CF-921F-449F-9B05-A8A43C6B864E}"/>
    <cellStyle name="桁区切り 3 2 3 2" xfId="222" xr:uid="{4C009E7E-4735-4701-A0DB-D8650BEB96AF}"/>
    <cellStyle name="桁区切り 3 2 3 2 2" xfId="513" xr:uid="{AC152D30-1872-430B-A5D2-6308D7196A50}"/>
    <cellStyle name="桁区切り 3 2 3 2 2 2" xfId="1098" xr:uid="{AC369F47-5B3F-4141-985E-34559D708C49}"/>
    <cellStyle name="桁区切り 3 2 3 2 3" xfId="807" xr:uid="{0769EFD8-A2C6-46A6-86C4-798A3EF9DC53}"/>
    <cellStyle name="桁区切り 3 2 3 3" xfId="260" xr:uid="{3CB09805-5DB1-4E5E-A8E8-7600C8E14DA5}"/>
    <cellStyle name="桁区切り 3 2 3 3 2" xfId="551" xr:uid="{41F07786-9A21-4F55-91EB-51848AE05B7E}"/>
    <cellStyle name="桁区切り 3 2 3 3 2 2" xfId="1136" xr:uid="{005AE56A-88BC-4A08-BF55-2DBF0144DB31}"/>
    <cellStyle name="桁区切り 3 2 3 3 3" xfId="845" xr:uid="{7AB2A2CC-183A-4EC8-8645-37338BC6920A}"/>
    <cellStyle name="桁区切り 3 2 3 4" xfId="416" xr:uid="{66AD43A9-6218-49D5-B6F8-8A5DFCBC9A1C}"/>
    <cellStyle name="桁区切り 3 2 3 4 2" xfId="1001" xr:uid="{D8019DD2-2F95-40AF-B924-592EC3531EFD}"/>
    <cellStyle name="桁区切り 3 2 3 5" xfId="710" xr:uid="{971376CF-36DD-46AC-BA6B-505319490BD1}"/>
    <cellStyle name="桁区切り 3 2 4" xfId="172" xr:uid="{EDDAA6ED-E936-4488-8909-5A46886CA083}"/>
    <cellStyle name="桁区切り 3 2 4 2" xfId="464" xr:uid="{EF66C313-0D2F-4F85-B535-DBB91414A994}"/>
    <cellStyle name="桁区切り 3 2 4 2 2" xfId="1049" xr:uid="{D67FCB71-9F02-4771-88CE-D84378C4942E}"/>
    <cellStyle name="桁区切り 3 2 4 3" xfId="758" xr:uid="{A7E0A3CF-29A8-407A-84C6-BDB62312B3AA}"/>
    <cellStyle name="桁区切り 3 2 5" xfId="261" xr:uid="{2E69127E-60B3-45F5-ABCF-998C10C62E7D}"/>
    <cellStyle name="桁区切り 3 2 5 2" xfId="552" xr:uid="{F6A5B926-6416-41D4-8222-7EFF8B2AF67C}"/>
    <cellStyle name="桁区切り 3 2 5 2 2" xfId="1137" xr:uid="{4F4B15A0-DE31-49C2-A18C-DADC4339AF48}"/>
    <cellStyle name="桁区切り 3 2 5 3" xfId="846" xr:uid="{4D0B3485-ADF9-487E-8B1B-2A029E7FCB78}"/>
    <cellStyle name="桁区切り 3 2 6" xfId="367" xr:uid="{C0D167E2-925B-43D2-ADB1-1F4FC92CB544}"/>
    <cellStyle name="桁区切り 3 2 6 2" xfId="952" xr:uid="{9B8C7796-475F-419A-8BFC-0EB448A61F89}"/>
    <cellStyle name="桁区切り 3 2 7" xfId="660" xr:uid="{035308BA-AA66-419F-BDB4-3D64C49FF026}"/>
    <cellStyle name="桁区切り 3 3" xfId="85" xr:uid="{C23EE9FA-CC7F-41FE-ACA9-DBB5CF54F252}"/>
    <cellStyle name="桁区切り 3 3 2" xfId="192" xr:uid="{8A846F71-3605-4552-94BF-EA413EA1EFED}"/>
    <cellStyle name="桁区切り 3 3 2 2" xfId="483" xr:uid="{8E578645-5886-4265-A383-2D7C94680511}"/>
    <cellStyle name="桁区切り 3 3 2 2 2" xfId="1068" xr:uid="{E9ACFCFA-A750-4E5F-AD1C-6ED578F3D9EE}"/>
    <cellStyle name="桁区切り 3 3 2 3" xfId="777" xr:uid="{3F48123D-D991-4E90-91E6-F9AB4A3BD8EA}"/>
    <cellStyle name="桁区切り 3 3 3" xfId="262" xr:uid="{AAFCDFF1-CC0B-4703-A5F1-F3D468C46C95}"/>
    <cellStyle name="桁区切り 3 3 3 2" xfId="553" xr:uid="{FF2431DF-8115-45FA-B352-83D220C7562A}"/>
    <cellStyle name="桁区切り 3 3 3 2 2" xfId="1138" xr:uid="{079D9118-0B72-4FBD-8572-1A6ADFEEE09E}"/>
    <cellStyle name="桁区切り 3 3 3 3" xfId="847" xr:uid="{369493D8-B26F-44DC-95B7-4793EEB2D19A}"/>
    <cellStyle name="桁区切り 3 3 4" xfId="386" xr:uid="{2D9A9686-4162-492F-8973-D94F32FB0173}"/>
    <cellStyle name="桁区切り 3 3 4 2" xfId="971" xr:uid="{CAB0434D-7530-43DB-BB44-A7B612BAF361}"/>
    <cellStyle name="桁区切り 3 3 5" xfId="680" xr:uid="{DF8F9FFB-A4F3-4244-919A-BCADDB7D75CD}"/>
    <cellStyle name="桁区切り 3 4" xfId="118" xr:uid="{C66F3069-49B6-43F3-B85F-2225C3BFFF49}"/>
    <cellStyle name="桁区切り 3 5" xfId="159" xr:uid="{BC716DFB-DB27-4D83-9A34-BA971B144D1A}"/>
    <cellStyle name="桁区切り 3 5 2" xfId="451" xr:uid="{3134DBDF-425F-4E98-84A5-731F60ECD792}"/>
    <cellStyle name="桁区切り 3 5 2 2" xfId="1036" xr:uid="{4D7C7993-22A5-4487-B5DA-35C72EDB8422}"/>
    <cellStyle name="桁区切り 3 5 3" xfId="745" xr:uid="{9580164F-8137-4034-8AD9-DE0AEC1CAD71}"/>
    <cellStyle name="桁区切り 3 6" xfId="263" xr:uid="{1E554BE6-98D5-4FAF-A8B9-0A0691A61159}"/>
    <cellStyle name="桁区切り 3 6 2" xfId="554" xr:uid="{96AD15EC-4A5D-441E-AB93-5F74B1767D91}"/>
    <cellStyle name="桁区切り 3 6 2 2" xfId="1139" xr:uid="{A4158C6F-1DD9-49C5-B84F-ADDF07A49820}"/>
    <cellStyle name="桁区切り 3 6 3" xfId="848" xr:uid="{F4706B3E-FC16-4E75-B4D5-11D356213BDC}"/>
    <cellStyle name="桁区切り 3 7" xfId="354" xr:uid="{93DCB6E0-AF00-471E-AE1E-F69C013ED653}"/>
    <cellStyle name="桁区切り 3 7 2" xfId="939" xr:uid="{05459C6B-E966-47D4-AEA4-0D6C7CBFC508}"/>
    <cellStyle name="桁区切り 3 8" xfId="647" xr:uid="{4BB6EA2C-457A-409F-B323-2A73A4C0E1D3}"/>
    <cellStyle name="桁区切り 3 9" xfId="41" xr:uid="{7CCD35DD-5A32-4985-9DBF-4FF16BC5AF66}"/>
    <cellStyle name="桁区切り 4" xfId="43" xr:uid="{D497E6B9-97FA-4529-8B7D-1B1597AC8A6A}"/>
    <cellStyle name="桁区切り 4 10" xfId="264" xr:uid="{7F5B2460-4877-45F5-BC20-311CAFE3AE7B}"/>
    <cellStyle name="桁区切り 4 10 2" xfId="555" xr:uid="{200A4090-C0F2-4BA8-B148-6D0933125CBE}"/>
    <cellStyle name="桁区切り 4 10 2 2" xfId="1140" xr:uid="{933A04A8-95FD-4BCC-B8F0-6B0D9750C874}"/>
    <cellStyle name="桁区切り 4 10 3" xfId="849" xr:uid="{7C715F87-6F0F-4277-9BF8-765346481D01}"/>
    <cellStyle name="桁区切り 4 11" xfId="356" xr:uid="{CC7C8D11-CDDC-42C1-8BBC-1C1D2601E870}"/>
    <cellStyle name="桁区切り 4 11 2" xfId="941" xr:uid="{7B9C9138-38E6-40AA-B3C1-5316681ACF57}"/>
    <cellStyle name="桁区切り 4 12" xfId="649" xr:uid="{BFEEC021-C4AD-45E6-86E0-FBF660C79EA8}"/>
    <cellStyle name="桁区切り 4 2" xfId="48" xr:uid="{139A5D3E-28D1-474B-A321-5D62964FF66C}"/>
    <cellStyle name="桁区切り 4 2 2" xfId="59" xr:uid="{984F3017-460D-48CF-AC10-C6927D9B4B05}"/>
    <cellStyle name="桁区切り 4 2 2 2" xfId="100" xr:uid="{64B088EA-0EB6-4C5E-969F-B5BC37A58016}"/>
    <cellStyle name="桁区切り 4 2 2 2 2" xfId="207" xr:uid="{DCB06BA8-29A1-4A7D-804F-C8E235D4CAEB}"/>
    <cellStyle name="桁区切り 4 2 2 2 2 2" xfId="498" xr:uid="{D77B8FCF-6751-488A-ABD1-E270279BFF58}"/>
    <cellStyle name="桁区切り 4 2 2 2 2 2 2" xfId="1083" xr:uid="{F153D9FF-E0C2-4044-B6EF-48F08615FE45}"/>
    <cellStyle name="桁区切り 4 2 2 2 2 3" xfId="792" xr:uid="{63A123CC-B216-447E-BDC5-548EECC9BA67}"/>
    <cellStyle name="桁区切り 4 2 2 2 3" xfId="265" xr:uid="{C2CB86E7-3387-4A89-98F8-5ED810FD0F5F}"/>
    <cellStyle name="桁区切り 4 2 2 2 3 2" xfId="556" xr:uid="{5D21C8E0-2B45-4F4A-8A95-AA6DA4861EE7}"/>
    <cellStyle name="桁区切り 4 2 2 2 3 2 2" xfId="1141" xr:uid="{F90E8F14-1542-4A93-8711-5EB24F6394C9}"/>
    <cellStyle name="桁区切り 4 2 2 2 3 3" xfId="850" xr:uid="{4502D77F-5886-4ABD-ADFA-213EAF363036}"/>
    <cellStyle name="桁区切り 4 2 2 2 4" xfId="401" xr:uid="{B5CB51A7-7E63-4A6A-95D0-621A776BDA32}"/>
    <cellStyle name="桁区切り 4 2 2 2 4 2" xfId="986" xr:uid="{42B868A4-F5A0-4862-9454-BB3D757BCB9A}"/>
    <cellStyle name="桁区切り 4 2 2 2 5" xfId="695" xr:uid="{8007C05C-F519-4244-8FE9-0C36268EA37C}"/>
    <cellStyle name="桁区切り 4 2 2 3" xfId="122" xr:uid="{DDE5A0EB-01DE-4F0F-8F7B-AFF4729FE31F}"/>
    <cellStyle name="桁区切り 4 2 2 3 2" xfId="224" xr:uid="{3080301E-C3F0-48A0-86DF-B2F290323B95}"/>
    <cellStyle name="桁区切り 4 2 2 3 2 2" xfId="515" xr:uid="{7B54E722-7DBC-4FB8-BD86-C628E4342646}"/>
    <cellStyle name="桁区切り 4 2 2 3 2 2 2" xfId="1100" xr:uid="{62AD7FCD-412D-4C1C-A495-E9D9944E07CD}"/>
    <cellStyle name="桁区切り 4 2 2 3 2 3" xfId="809" xr:uid="{F5A75913-655A-4D8E-ADA9-F5DB5C77CCF8}"/>
    <cellStyle name="桁区切り 4 2 2 3 3" xfId="266" xr:uid="{5C2D6E42-1096-4A87-9737-9D52980FD40C}"/>
    <cellStyle name="桁区切り 4 2 2 3 3 2" xfId="557" xr:uid="{0E5CF67F-4B8D-49B6-8B3D-77693EF2320C}"/>
    <cellStyle name="桁区切り 4 2 2 3 3 2 2" xfId="1142" xr:uid="{821ECEE6-AFDF-4A75-8BBE-FACC75491161}"/>
    <cellStyle name="桁区切り 4 2 2 3 3 3" xfId="851" xr:uid="{C9A82830-323D-4AF8-947A-C233051F2AE3}"/>
    <cellStyle name="桁区切り 4 2 2 3 4" xfId="418" xr:uid="{B0018F26-EBF9-466F-A0C9-8F8E491FEBE7}"/>
    <cellStyle name="桁区切り 4 2 2 3 4 2" xfId="1003" xr:uid="{72F0B80A-4356-4CFE-8DF2-6956004CD6CB}"/>
    <cellStyle name="桁区切り 4 2 2 3 5" xfId="712" xr:uid="{C47B3C97-30B6-4DF5-822C-E516EB82B6FA}"/>
    <cellStyle name="桁区切り 4 2 2 4" xfId="174" xr:uid="{930DDBB2-F7CF-46E6-94FE-49FC6DEE22AB}"/>
    <cellStyle name="桁区切り 4 2 2 4 2" xfId="466" xr:uid="{16517453-FDE0-4111-8675-70ACA40B9041}"/>
    <cellStyle name="桁区切り 4 2 2 4 2 2" xfId="1051" xr:uid="{4E990DE1-D8E8-4D02-B1B5-1A7886546CFA}"/>
    <cellStyle name="桁区切り 4 2 2 4 3" xfId="760" xr:uid="{1182D22D-498A-45ED-BCD3-63A06886AD8D}"/>
    <cellStyle name="桁区切り 4 2 2 5" xfId="267" xr:uid="{63FB7D92-9BB1-4DB0-A04C-0150681605B1}"/>
    <cellStyle name="桁区切り 4 2 2 5 2" xfId="558" xr:uid="{D89ED15C-1C04-42F2-968B-F95CABBBF2F0}"/>
    <cellStyle name="桁区切り 4 2 2 5 2 2" xfId="1143" xr:uid="{B0042B7A-C9B0-4A8C-96AD-FE60811840C1}"/>
    <cellStyle name="桁区切り 4 2 2 5 3" xfId="852" xr:uid="{9B0BC4D5-0CFA-4EC9-9AE3-6A26EEF55D1F}"/>
    <cellStyle name="桁区切り 4 2 2 6" xfId="369" xr:uid="{79F542B6-7E49-4F3B-B674-2B4EA57F9388}"/>
    <cellStyle name="桁区切り 4 2 2 6 2" xfId="954" xr:uid="{0EC92F5D-D55D-4B0E-BBCF-64870E867862}"/>
    <cellStyle name="桁区切り 4 2 2 7" xfId="662" xr:uid="{75B83029-794A-4B86-B683-469F37C90813}"/>
    <cellStyle name="桁区切り 4 2 3" xfId="89" xr:uid="{5D371371-616E-451B-9E1B-A645BD696746}"/>
    <cellStyle name="桁区切り 4 2 3 2" xfId="196" xr:uid="{59055182-49C8-4B4D-85DB-64467D10F674}"/>
    <cellStyle name="桁区切り 4 2 3 2 2" xfId="487" xr:uid="{EC1724BD-75E5-4C37-AB13-0E9BE6430609}"/>
    <cellStyle name="桁区切り 4 2 3 2 2 2" xfId="1072" xr:uid="{BDA6AE51-30C9-4580-B5CD-5EAD7672BA19}"/>
    <cellStyle name="桁区切り 4 2 3 2 3" xfId="781" xr:uid="{2727BC79-2D41-412E-871A-7B1CB4668929}"/>
    <cellStyle name="桁区切り 4 2 3 3" xfId="268" xr:uid="{3A4CEE39-CD48-4FD7-A676-14DBF04A2B6D}"/>
    <cellStyle name="桁区切り 4 2 3 3 2" xfId="559" xr:uid="{F1F3B25D-7369-4632-B5DD-DD8DE691867E}"/>
    <cellStyle name="桁区切り 4 2 3 3 2 2" xfId="1144" xr:uid="{933F06FE-16F5-417F-8027-BCED778B9C9D}"/>
    <cellStyle name="桁区切り 4 2 3 3 3" xfId="853" xr:uid="{0D1B818E-4BEE-4495-AD82-CC3DE4230F80}"/>
    <cellStyle name="桁区切り 4 2 3 4" xfId="390" xr:uid="{E4FBFDAE-724B-4BB6-AF9E-33C296E08948}"/>
    <cellStyle name="桁区切り 4 2 3 4 2" xfId="975" xr:uid="{824F2177-6D5B-4EA4-9BF6-49D5C6EC2A55}"/>
    <cellStyle name="桁区切り 4 2 3 5" xfId="684" xr:uid="{3AFDF65C-C217-4AAE-A02C-964D0456C083}"/>
    <cellStyle name="桁区切り 4 2 4" xfId="121" xr:uid="{0AC5F32B-639F-431B-894E-44C98A612F20}"/>
    <cellStyle name="桁区切り 4 2 4 2" xfId="223" xr:uid="{C67C3AF3-25A8-4C11-A3BD-80A4E45D6B00}"/>
    <cellStyle name="桁区切り 4 2 4 2 2" xfId="514" xr:uid="{E5FB6161-508B-4E42-8235-F1C330782ED4}"/>
    <cellStyle name="桁区切り 4 2 4 2 2 2" xfId="1099" xr:uid="{1A340931-9F44-41EE-B36B-94117A276847}"/>
    <cellStyle name="桁区切り 4 2 4 2 3" xfId="808" xr:uid="{C3CC3540-0BB9-4C77-B0B3-06D48FD6E2DC}"/>
    <cellStyle name="桁区切り 4 2 4 3" xfId="269" xr:uid="{7123930E-C13F-4EF0-A9F1-A2F3A91E316E}"/>
    <cellStyle name="桁区切り 4 2 4 3 2" xfId="560" xr:uid="{9ABF5C82-BD98-4518-A8B1-16D0AD433F80}"/>
    <cellStyle name="桁区切り 4 2 4 3 2 2" xfId="1145" xr:uid="{281C5646-62C7-4B56-8B4F-0A3B60AFBAB2}"/>
    <cellStyle name="桁区切り 4 2 4 3 3" xfId="854" xr:uid="{D12DFF6E-D86B-42A5-B851-E1DC917B023A}"/>
    <cellStyle name="桁区切り 4 2 4 4" xfId="417" xr:uid="{C94A40D8-6285-4700-9AD3-917858D3CC6C}"/>
    <cellStyle name="桁区切り 4 2 4 4 2" xfId="1002" xr:uid="{0DA6084D-19F4-417E-8341-854A02C56988}"/>
    <cellStyle name="桁区切り 4 2 4 5" xfId="711" xr:uid="{718A873F-2FEC-423F-A830-11DD99F99B98}"/>
    <cellStyle name="桁区切り 4 2 5" xfId="163" xr:uid="{E6202352-EECC-40DC-94AE-0179B990932A}"/>
    <cellStyle name="桁区切り 4 2 5 2" xfId="455" xr:uid="{BBEB523F-82CE-4182-B735-BE353AF51C0E}"/>
    <cellStyle name="桁区切り 4 2 5 2 2" xfId="1040" xr:uid="{8F8EE720-20C7-464B-9F2E-3884AEFC404F}"/>
    <cellStyle name="桁区切り 4 2 5 3" xfId="749" xr:uid="{EC7FE5AF-0724-407E-A352-6690FF3B57FF}"/>
    <cellStyle name="桁区切り 4 2 6" xfId="270" xr:uid="{BAAE9119-0349-44F7-B633-5FDDCED28D64}"/>
    <cellStyle name="桁区切り 4 2 6 2" xfId="561" xr:uid="{D4D9FA28-318E-4F51-8E37-19AE5AFDAA8A}"/>
    <cellStyle name="桁区切り 4 2 6 2 2" xfId="1146" xr:uid="{D736101D-33C9-45C9-927D-3D90263701D3}"/>
    <cellStyle name="桁区切り 4 2 6 3" xfId="855" xr:uid="{50781F8F-13F8-48F1-9565-9DF645430B0E}"/>
    <cellStyle name="桁区切り 4 2 7" xfId="358" xr:uid="{9EA71D79-6570-42DD-9DF3-F1B76480ED00}"/>
    <cellStyle name="桁区切り 4 2 7 2" xfId="943" xr:uid="{90605AD4-33D5-42B9-B91A-698815278E40}"/>
    <cellStyle name="桁区切り 4 2 8" xfId="651" xr:uid="{617204D3-C39B-4C3F-A799-B82BFB6776A3}"/>
    <cellStyle name="桁区切り 4 3" xfId="50" xr:uid="{AFE3026C-23BB-4424-B049-3C774C28994D}"/>
    <cellStyle name="桁区切り 4 3 2" xfId="60" xr:uid="{85A12BD3-2957-4A3E-ACD6-0483B954636E}"/>
    <cellStyle name="桁区切り 4 3 2 2" xfId="101" xr:uid="{7B586787-E779-4293-AA0D-69B833DF4667}"/>
    <cellStyle name="桁区切り 4 3 2 2 2" xfId="208" xr:uid="{B07E61E3-1293-45AA-B4A4-C9A386A757E2}"/>
    <cellStyle name="桁区切り 4 3 2 2 2 2" xfId="499" xr:uid="{502356D6-4717-40B0-B138-59A8CF73E679}"/>
    <cellStyle name="桁区切り 4 3 2 2 2 2 2" xfId="1084" xr:uid="{B5CCF753-01D4-4728-8B72-D4F5CD1EB59F}"/>
    <cellStyle name="桁区切り 4 3 2 2 2 3" xfId="793" xr:uid="{6FA5399F-C930-4F85-8BD0-B727D38DD398}"/>
    <cellStyle name="桁区切り 4 3 2 2 3" xfId="271" xr:uid="{826BD511-6124-42A2-9232-3D2F77EF89C3}"/>
    <cellStyle name="桁区切り 4 3 2 2 3 2" xfId="562" xr:uid="{53ECF3FE-7DE5-47D3-9A3A-8C084E2C99EA}"/>
    <cellStyle name="桁区切り 4 3 2 2 3 2 2" xfId="1147" xr:uid="{2E819665-3135-4290-8899-E4B8FD2EEE74}"/>
    <cellStyle name="桁区切り 4 3 2 2 3 3" xfId="856" xr:uid="{83092728-1AEE-470B-A6FE-A210E7917790}"/>
    <cellStyle name="桁区切り 4 3 2 2 4" xfId="402" xr:uid="{BDFC6EEE-5646-46BD-968C-391E4B05B602}"/>
    <cellStyle name="桁区切り 4 3 2 2 4 2" xfId="987" xr:uid="{63C27EF6-7A2A-4212-B711-313581397AAE}"/>
    <cellStyle name="桁区切り 4 3 2 2 5" xfId="696" xr:uid="{4BF25111-50BB-4978-8802-E9A0F2505FB3}"/>
    <cellStyle name="桁区切り 4 3 2 3" xfId="124" xr:uid="{7F80BE1A-A0A5-4CFD-B881-4F085AF1E540}"/>
    <cellStyle name="桁区切り 4 3 2 3 2" xfId="226" xr:uid="{3377841F-D6DC-42E6-9B87-3D1BDB3A676A}"/>
    <cellStyle name="桁区切り 4 3 2 3 2 2" xfId="517" xr:uid="{EDBB7F83-A10F-45E6-A61E-0A47A7E5D293}"/>
    <cellStyle name="桁区切り 4 3 2 3 2 2 2" xfId="1102" xr:uid="{9EA5EBEB-42D6-4C1F-8FB0-FEB3CF18FAAD}"/>
    <cellStyle name="桁区切り 4 3 2 3 2 3" xfId="811" xr:uid="{4DE407CE-DF06-440B-863E-F589BDBD485B}"/>
    <cellStyle name="桁区切り 4 3 2 3 3" xfId="272" xr:uid="{22864A35-4EA2-4C09-9EF1-F02B69BE4061}"/>
    <cellStyle name="桁区切り 4 3 2 3 3 2" xfId="563" xr:uid="{671B9CE5-ED0D-4C1C-9904-0799452CC880}"/>
    <cellStyle name="桁区切り 4 3 2 3 3 2 2" xfId="1148" xr:uid="{785016FB-BD0D-4186-8B10-D449152A88D5}"/>
    <cellStyle name="桁区切り 4 3 2 3 3 3" xfId="857" xr:uid="{B9F733FE-19B8-4731-A58E-16E0DD5A8DF9}"/>
    <cellStyle name="桁区切り 4 3 2 3 4" xfId="420" xr:uid="{AB23E4B9-9E39-4A2B-92D8-5053C1CFF21C}"/>
    <cellStyle name="桁区切り 4 3 2 3 4 2" xfId="1005" xr:uid="{1BB56E6A-BE7C-4CC4-A2AB-7713C2908262}"/>
    <cellStyle name="桁区切り 4 3 2 3 5" xfId="714" xr:uid="{95E169A1-6FE8-41D5-A11D-7D9B99200F23}"/>
    <cellStyle name="桁区切り 4 3 2 4" xfId="175" xr:uid="{FC6BAAA2-39BD-4551-89E9-885A8E9CE671}"/>
    <cellStyle name="桁区切り 4 3 2 4 2" xfId="467" xr:uid="{3A04F5C5-0D1B-45BE-A4CD-DAF52862C276}"/>
    <cellStyle name="桁区切り 4 3 2 4 2 2" xfId="1052" xr:uid="{F7108825-120F-4EC2-B171-64FA5F509F90}"/>
    <cellStyle name="桁区切り 4 3 2 4 3" xfId="761" xr:uid="{91B1E26B-3C13-4120-837E-4C4B05F13F6F}"/>
    <cellStyle name="桁区切り 4 3 2 5" xfId="273" xr:uid="{D491DB25-168B-4350-9C50-02CB85B732A7}"/>
    <cellStyle name="桁区切り 4 3 2 5 2" xfId="564" xr:uid="{F22D3991-0379-4217-BC38-A2F1AEF28C90}"/>
    <cellStyle name="桁区切り 4 3 2 5 2 2" xfId="1149" xr:uid="{BCF0B44E-CA94-402E-B6DD-F3ABF1D7236E}"/>
    <cellStyle name="桁区切り 4 3 2 5 3" xfId="858" xr:uid="{55268AB6-EA9F-4199-9417-00B6E2CE4780}"/>
    <cellStyle name="桁区切り 4 3 2 6" xfId="370" xr:uid="{561A2ED6-9EDE-4A15-A801-53B0D2B79113}"/>
    <cellStyle name="桁区切り 4 3 2 6 2" xfId="955" xr:uid="{5C9A2A7C-7EFB-42A9-A890-7306E34F93AA}"/>
    <cellStyle name="桁区切り 4 3 2 7" xfId="663" xr:uid="{385A4D31-5130-4965-B4CB-026DF5F92D2B}"/>
    <cellStyle name="桁区切り 4 3 3" xfId="91" xr:uid="{0EEB6C16-BC08-4888-B62A-29D492A162F9}"/>
    <cellStyle name="桁区切り 4 3 3 2" xfId="198" xr:uid="{3A636A12-8350-4337-B993-4B55BD197499}"/>
    <cellStyle name="桁区切り 4 3 3 2 2" xfId="489" xr:uid="{D8305B03-0F6E-4F02-B9AC-893F5186492A}"/>
    <cellStyle name="桁区切り 4 3 3 2 2 2" xfId="1074" xr:uid="{01722FC4-382A-4983-85E8-620307453F41}"/>
    <cellStyle name="桁区切り 4 3 3 2 3" xfId="783" xr:uid="{E5C9F90F-F048-4663-B6AA-3E7AF7921F6F}"/>
    <cellStyle name="桁区切り 4 3 3 3" xfId="274" xr:uid="{388D425B-B27B-4F21-98F3-FDB9AEFC13F7}"/>
    <cellStyle name="桁区切り 4 3 3 3 2" xfId="565" xr:uid="{433A7A8A-2A71-4059-96AC-22D2CC3791AF}"/>
    <cellStyle name="桁区切り 4 3 3 3 2 2" xfId="1150" xr:uid="{264F71C3-9596-44D0-9F71-1FC6EEA05AAB}"/>
    <cellStyle name="桁区切り 4 3 3 3 3" xfId="859" xr:uid="{14214322-A12D-417E-8F45-0782F0AD7860}"/>
    <cellStyle name="桁区切り 4 3 3 4" xfId="392" xr:uid="{4B82D0D4-3F0F-41DB-A6B0-B8766B5FC7D0}"/>
    <cellStyle name="桁区切り 4 3 3 4 2" xfId="977" xr:uid="{0E9D4AA1-40D5-435C-B31C-1BCF06776CE1}"/>
    <cellStyle name="桁区切り 4 3 3 5" xfId="686" xr:uid="{4B6D76AF-B982-4DF4-B992-FD2A242FCA41}"/>
    <cellStyle name="桁区切り 4 3 4" xfId="123" xr:uid="{DBD056F5-BA6B-4DC5-8964-F96D384EF854}"/>
    <cellStyle name="桁区切り 4 3 4 2" xfId="225" xr:uid="{7A6C74CB-B873-4C7F-AA11-961258594D26}"/>
    <cellStyle name="桁区切り 4 3 4 2 2" xfId="516" xr:uid="{DFD607D7-60BE-40A8-8542-559132CE3D02}"/>
    <cellStyle name="桁区切り 4 3 4 2 2 2" xfId="1101" xr:uid="{ECC19EE9-099B-4741-9E4D-DE7FF649F591}"/>
    <cellStyle name="桁区切り 4 3 4 2 3" xfId="810" xr:uid="{0D39327D-1749-4221-A622-71DE2C23FB98}"/>
    <cellStyle name="桁区切り 4 3 4 3" xfId="275" xr:uid="{464DF908-A3F3-41E8-89E8-330C125DFA57}"/>
    <cellStyle name="桁区切り 4 3 4 3 2" xfId="566" xr:uid="{C53306FE-7495-4BB2-97C1-3B6A6AA32924}"/>
    <cellStyle name="桁区切り 4 3 4 3 2 2" xfId="1151" xr:uid="{5ADCBD63-3BE9-44CF-994A-BC74D0DB56D2}"/>
    <cellStyle name="桁区切り 4 3 4 3 3" xfId="860" xr:uid="{7FDA769C-287F-45F3-8A29-F90C95BE55C5}"/>
    <cellStyle name="桁区切り 4 3 4 4" xfId="419" xr:uid="{A8C921A8-75C7-4E2F-8C01-3F22BC9A3F40}"/>
    <cellStyle name="桁区切り 4 3 4 4 2" xfId="1004" xr:uid="{729B7806-A04F-463D-B1E0-76ECD026CA63}"/>
    <cellStyle name="桁区切り 4 3 4 5" xfId="713" xr:uid="{61DB7333-43A3-465D-A440-FA29BF72D9C3}"/>
    <cellStyle name="桁区切り 4 3 5" xfId="165" xr:uid="{5B17B6A8-21A1-4EDD-8A1D-785B7587F0FE}"/>
    <cellStyle name="桁区切り 4 3 5 2" xfId="457" xr:uid="{FDEBA89B-8064-4ECE-9F31-41B00AA17C74}"/>
    <cellStyle name="桁区切り 4 3 5 2 2" xfId="1042" xr:uid="{49906C5E-6A8A-488C-B9F0-0BFB78CD2696}"/>
    <cellStyle name="桁区切り 4 3 5 3" xfId="751" xr:uid="{BD1F7A0A-38E9-4813-8CF4-607E72277903}"/>
    <cellStyle name="桁区切り 4 3 6" xfId="276" xr:uid="{5D80A5A6-578F-4004-A453-5A5A0B940D68}"/>
    <cellStyle name="桁区切り 4 3 6 2" xfId="567" xr:uid="{8BC9163B-53DD-4EE1-B679-3FFD78381E6C}"/>
    <cellStyle name="桁区切り 4 3 6 2 2" xfId="1152" xr:uid="{3FABC3DD-2C0D-4945-9620-CEB7FED10E48}"/>
    <cellStyle name="桁区切り 4 3 6 3" xfId="861" xr:uid="{55D31B37-30F0-4E77-9605-4E223B828FB9}"/>
    <cellStyle name="桁区切り 4 3 7" xfId="360" xr:uid="{B8B2AD57-97E6-4DC4-A369-FB8ADD497081}"/>
    <cellStyle name="桁区切り 4 3 7 2" xfId="945" xr:uid="{BB0C6509-50EE-42D1-876F-788DF65DE1EC}"/>
    <cellStyle name="桁区切り 4 3 8" xfId="653" xr:uid="{162DD068-F23B-407E-8DC3-6C0060480A78}"/>
    <cellStyle name="桁区切り 4 4" xfId="53" xr:uid="{59759E8B-3BDD-41DA-94F7-DA9FFE705EE1}"/>
    <cellStyle name="桁区切り 4 4 2" xfId="61" xr:uid="{6CC079E5-C31D-428B-BD9D-EE039AC8397B}"/>
    <cellStyle name="桁区切り 4 4 2 2" xfId="102" xr:uid="{5C3A571A-A6D7-415F-B21F-53B7A941FD8E}"/>
    <cellStyle name="桁区切り 4 4 2 2 2" xfId="209" xr:uid="{5AB491D7-4824-44AA-81A5-9FECB6FD3C38}"/>
    <cellStyle name="桁区切り 4 4 2 2 2 2" xfId="500" xr:uid="{FD0B74B1-D319-462F-B656-44BB2622E123}"/>
    <cellStyle name="桁区切り 4 4 2 2 2 2 2" xfId="1085" xr:uid="{51D25766-D49B-4931-86C5-FD19679A089C}"/>
    <cellStyle name="桁区切り 4 4 2 2 2 3" xfId="794" xr:uid="{0F2AEBDD-E212-4BB5-9CC0-2D2425D41E58}"/>
    <cellStyle name="桁区切り 4 4 2 2 3" xfId="277" xr:uid="{454DF4ED-B1A3-4ADA-92A1-FD2C0F6726EB}"/>
    <cellStyle name="桁区切り 4 4 2 2 3 2" xfId="568" xr:uid="{B5DF4163-B04A-4B7D-9041-CA2C6A388481}"/>
    <cellStyle name="桁区切り 4 4 2 2 3 2 2" xfId="1153" xr:uid="{F27B9794-836C-4BAB-A87E-1FFBD10673CE}"/>
    <cellStyle name="桁区切り 4 4 2 2 3 3" xfId="862" xr:uid="{FB95038C-9F70-4B12-9CBB-D814D656E26F}"/>
    <cellStyle name="桁区切り 4 4 2 2 4" xfId="403" xr:uid="{6A24B6F1-BFAE-41DD-8C68-B5936CAAFBD5}"/>
    <cellStyle name="桁区切り 4 4 2 2 4 2" xfId="988" xr:uid="{421F7647-251D-42FB-844F-072BA53EE3CA}"/>
    <cellStyle name="桁区切り 4 4 2 2 5" xfId="697" xr:uid="{66AFFA9F-ECAC-47FE-AC29-6D028A57F811}"/>
    <cellStyle name="桁区切り 4 4 2 3" xfId="126" xr:uid="{5C40944F-28C6-4BC6-847A-4CEA29B07ED6}"/>
    <cellStyle name="桁区切り 4 4 2 3 2" xfId="228" xr:uid="{B3299EF6-AB4D-4EB2-8B6C-AEC0C0DD96F9}"/>
    <cellStyle name="桁区切り 4 4 2 3 2 2" xfId="519" xr:uid="{3114F055-D202-42CF-A2DB-4D84B4EB3969}"/>
    <cellStyle name="桁区切り 4 4 2 3 2 2 2" xfId="1104" xr:uid="{EBB5334C-5615-487E-96F5-CA299AB9B189}"/>
    <cellStyle name="桁区切り 4 4 2 3 2 3" xfId="813" xr:uid="{AE47FAAA-A16C-4D55-A5FF-49FC508AC4E8}"/>
    <cellStyle name="桁区切り 4 4 2 3 3" xfId="278" xr:uid="{9FFBA08F-3738-4471-BEE9-989E13E709C2}"/>
    <cellStyle name="桁区切り 4 4 2 3 3 2" xfId="569" xr:uid="{63F23863-CEEA-4442-A6AC-11A12354B6BE}"/>
    <cellStyle name="桁区切り 4 4 2 3 3 2 2" xfId="1154" xr:uid="{FA73CB5F-AF7A-48AF-A120-3C3E52B1FE47}"/>
    <cellStyle name="桁区切り 4 4 2 3 3 3" xfId="863" xr:uid="{E59A5824-32A4-48EA-9DFA-4EF9CE66ED07}"/>
    <cellStyle name="桁区切り 4 4 2 3 4" xfId="422" xr:uid="{2CD4D05B-38C3-457B-B198-4562EC5B1F2E}"/>
    <cellStyle name="桁区切り 4 4 2 3 4 2" xfId="1007" xr:uid="{926C2F4B-C08C-4344-8777-5A9D98B11DA2}"/>
    <cellStyle name="桁区切り 4 4 2 3 5" xfId="716" xr:uid="{BD53ABD6-B426-4C83-8CA5-39A93FB91A17}"/>
    <cellStyle name="桁区切り 4 4 2 4" xfId="176" xr:uid="{803E61B2-0EB7-426C-8463-32FADC43B083}"/>
    <cellStyle name="桁区切り 4 4 2 4 2" xfId="468" xr:uid="{3B702248-8838-45FA-9F4F-9C38FEDFB586}"/>
    <cellStyle name="桁区切り 4 4 2 4 2 2" xfId="1053" xr:uid="{3FD9C1AB-6E5E-47DB-8549-726E8854FC3C}"/>
    <cellStyle name="桁区切り 4 4 2 4 3" xfId="762" xr:uid="{01AE73AD-FDEA-4425-8DE1-E677073926D1}"/>
    <cellStyle name="桁区切り 4 4 2 5" xfId="279" xr:uid="{C8E48118-AE63-4AED-97F9-F583C7E281EB}"/>
    <cellStyle name="桁区切り 4 4 2 5 2" xfId="570" xr:uid="{3ADD2F8C-E454-491D-B70B-18730ECF049B}"/>
    <cellStyle name="桁区切り 4 4 2 5 2 2" xfId="1155" xr:uid="{4D2B203B-0C40-451D-A810-F155EDE7A8C2}"/>
    <cellStyle name="桁区切り 4 4 2 5 3" xfId="864" xr:uid="{90EC38D1-C35E-497E-ACC6-E66D35AF52E7}"/>
    <cellStyle name="桁区切り 4 4 2 6" xfId="371" xr:uid="{5A48B9CF-EF8F-4ABA-8B3C-E835DAD715EA}"/>
    <cellStyle name="桁区切り 4 4 2 6 2" xfId="956" xr:uid="{F5428A40-2C85-4302-8BA0-CC913AC14750}"/>
    <cellStyle name="桁区切り 4 4 2 7" xfId="664" xr:uid="{78F709A3-572C-4FF8-893B-151A6750927B}"/>
    <cellStyle name="桁区切り 4 4 3" xfId="94" xr:uid="{27C75A0B-F823-4CBF-9E05-7B0EDEBAB0A3}"/>
    <cellStyle name="桁区切り 4 4 3 2" xfId="201" xr:uid="{977BB8FC-DF00-4B90-A037-4CBADA75F47E}"/>
    <cellStyle name="桁区切り 4 4 3 2 2" xfId="492" xr:uid="{BFB0C132-40C0-4DBB-9ED5-34B37D216D43}"/>
    <cellStyle name="桁区切り 4 4 3 2 2 2" xfId="1077" xr:uid="{82917FDF-0EC2-4291-8874-D4E977B5E494}"/>
    <cellStyle name="桁区切り 4 4 3 2 3" xfId="786" xr:uid="{8F26861C-8DB2-4DDD-BE3E-18FC0856D517}"/>
    <cellStyle name="桁区切り 4 4 3 3" xfId="280" xr:uid="{29A0138B-7996-4096-8CE4-4601FE5FB8DD}"/>
    <cellStyle name="桁区切り 4 4 3 3 2" xfId="571" xr:uid="{91B45C48-2D04-437A-B191-096C1B4EB12F}"/>
    <cellStyle name="桁区切り 4 4 3 3 2 2" xfId="1156" xr:uid="{B2FD786D-34DD-4570-8311-7194F7122FE9}"/>
    <cellStyle name="桁区切り 4 4 3 3 3" xfId="865" xr:uid="{9D3981B1-4847-46D7-8D3D-128038BA1A9D}"/>
    <cellStyle name="桁区切り 4 4 3 4" xfId="395" xr:uid="{B789F1FF-97B6-4930-8F26-E6556E93D4E6}"/>
    <cellStyle name="桁区切り 4 4 3 4 2" xfId="980" xr:uid="{F4B08454-6317-4E81-AB13-2F93453B01EF}"/>
    <cellStyle name="桁区切り 4 4 3 5" xfId="689" xr:uid="{EF3658A5-9AF9-49F0-A1DB-69177C9A065E}"/>
    <cellStyle name="桁区切り 4 4 4" xfId="125" xr:uid="{86B81655-1384-4B65-947A-79E5DE4AA52E}"/>
    <cellStyle name="桁区切り 4 4 4 2" xfId="227" xr:uid="{6DDC8174-8F40-464C-B2F0-37BE413C4D58}"/>
    <cellStyle name="桁区切り 4 4 4 2 2" xfId="518" xr:uid="{142F1D95-72E0-4B7C-88CF-3BAAEC624D1C}"/>
    <cellStyle name="桁区切り 4 4 4 2 2 2" xfId="1103" xr:uid="{359A0E61-005C-442E-9B3A-03357E3F4530}"/>
    <cellStyle name="桁区切り 4 4 4 2 3" xfId="812" xr:uid="{5677A7DC-0176-4547-BFAD-61B0D01608AC}"/>
    <cellStyle name="桁区切り 4 4 4 3" xfId="281" xr:uid="{4310E641-E2A3-4715-8D11-318DFFB177CD}"/>
    <cellStyle name="桁区切り 4 4 4 3 2" xfId="572" xr:uid="{53926DC1-C296-4130-9A28-211DE07B6D60}"/>
    <cellStyle name="桁区切り 4 4 4 3 2 2" xfId="1157" xr:uid="{647F1B2A-83D9-448A-94F9-637B22624438}"/>
    <cellStyle name="桁区切り 4 4 4 3 3" xfId="866" xr:uid="{30563B0D-089C-4DBA-8F18-EDA1B327E074}"/>
    <cellStyle name="桁区切り 4 4 4 4" xfId="421" xr:uid="{29A3DBE5-E336-4C66-B34A-E06E62D07771}"/>
    <cellStyle name="桁区切り 4 4 4 4 2" xfId="1006" xr:uid="{D43E4F46-78E1-41A0-A3F2-70D7BE05D575}"/>
    <cellStyle name="桁区切り 4 4 4 5" xfId="715" xr:uid="{312D6C94-971E-4097-AE5E-29B242BF9B84}"/>
    <cellStyle name="桁区切り 4 4 5" xfId="168" xr:uid="{FAF2D5D2-281B-42DA-8129-B9608042150E}"/>
    <cellStyle name="桁区切り 4 4 5 2" xfId="460" xr:uid="{4884E37D-B45C-4709-8DE3-350E39822740}"/>
    <cellStyle name="桁区切り 4 4 5 2 2" xfId="1045" xr:uid="{814C9042-252E-4C4A-B214-94E3FAA6BA86}"/>
    <cellStyle name="桁区切り 4 4 5 3" xfId="754" xr:uid="{AC0800DA-CA9B-4AF2-B98F-F1316CF2979B}"/>
    <cellStyle name="桁区切り 4 4 6" xfId="282" xr:uid="{A57915E9-5CA1-43C5-AD9C-58DC39B2625C}"/>
    <cellStyle name="桁区切り 4 4 6 2" xfId="573" xr:uid="{B19E0765-0EAE-4770-9D44-81355ED00B38}"/>
    <cellStyle name="桁区切り 4 4 6 2 2" xfId="1158" xr:uid="{AF4405E0-2446-4C3E-90E1-384A9B475D49}"/>
    <cellStyle name="桁区切り 4 4 6 3" xfId="867" xr:uid="{30EA3297-3296-4822-86F1-CD36F3B93ADE}"/>
    <cellStyle name="桁区切り 4 4 7" xfId="363" xr:uid="{51988400-1CF7-4CA4-9714-B6DA3E17AEDF}"/>
    <cellStyle name="桁区切り 4 4 7 2" xfId="948" xr:uid="{B326622F-3A17-4DFD-93FE-4E18BE1E7AC6}"/>
    <cellStyle name="桁区切り 4 4 8" xfId="656" xr:uid="{E43646FE-2AB0-4242-B5D3-89396FB71385}"/>
    <cellStyle name="桁区切り 4 5" xfId="58" xr:uid="{88964051-130D-4F54-9CAA-B5F1D4460017}"/>
    <cellStyle name="桁区切り 4 5 2" xfId="99" xr:uid="{9AF463A1-98D6-4A15-913D-1589209B886B}"/>
    <cellStyle name="桁区切り 4 5 2 2" xfId="206" xr:uid="{C8AD8CC2-A14C-41C0-B965-1A8605C61707}"/>
    <cellStyle name="桁区切り 4 5 2 2 2" xfId="497" xr:uid="{3C3928C7-B7CA-4B06-8E0B-3750688EB1DC}"/>
    <cellStyle name="桁区切り 4 5 2 2 2 2" xfId="1082" xr:uid="{3D13621B-FBAB-44EC-9256-E5B443479A84}"/>
    <cellStyle name="桁区切り 4 5 2 2 3" xfId="791" xr:uid="{95A0CEDE-E515-429F-860B-D44A61ACE6DE}"/>
    <cellStyle name="桁区切り 4 5 2 3" xfId="283" xr:uid="{9248D4FD-36F9-4C2C-A283-47625F0E11B8}"/>
    <cellStyle name="桁区切り 4 5 2 3 2" xfId="574" xr:uid="{04E88222-5C14-4126-B84A-C85E4F5C2469}"/>
    <cellStyle name="桁区切り 4 5 2 3 2 2" xfId="1159" xr:uid="{8293699C-EF33-44DD-9097-5D7270D8DF9F}"/>
    <cellStyle name="桁区切り 4 5 2 3 3" xfId="868" xr:uid="{3E3B9AF2-3087-4F9C-A652-26EBD2B41F7C}"/>
    <cellStyle name="桁区切り 4 5 2 4" xfId="400" xr:uid="{31B675D8-EB12-40AA-A65E-8D6691B326AE}"/>
    <cellStyle name="桁区切り 4 5 2 4 2" xfId="985" xr:uid="{90D664C8-F2CC-41B2-B196-582981B79308}"/>
    <cellStyle name="桁区切り 4 5 2 5" xfId="694" xr:uid="{DEEA52F1-5D14-46EE-85CE-9942E5EAAE52}"/>
    <cellStyle name="桁区切り 4 5 3" xfId="127" xr:uid="{1A5BE598-E940-4824-9CFF-86028561126A}"/>
    <cellStyle name="桁区切り 4 5 3 2" xfId="229" xr:uid="{F732E0D2-C6E6-476F-9F0F-7F8496DF3D58}"/>
    <cellStyle name="桁区切り 4 5 3 2 2" xfId="520" xr:uid="{7049A6EE-EE3D-40ED-A0EB-9284F909B55F}"/>
    <cellStyle name="桁区切り 4 5 3 2 2 2" xfId="1105" xr:uid="{027B90A8-0E0B-4BB4-A2D8-C448DFD5897B}"/>
    <cellStyle name="桁区切り 4 5 3 2 3" xfId="814" xr:uid="{373E927F-39EA-4CC2-B079-223BAF6230C6}"/>
    <cellStyle name="桁区切り 4 5 3 3" xfId="284" xr:uid="{5D84184F-7D7E-416F-AB5E-5FCC11CE8A96}"/>
    <cellStyle name="桁区切り 4 5 3 3 2" xfId="575" xr:uid="{3DED2583-1C70-4B4E-992B-13DF84A3B950}"/>
    <cellStyle name="桁区切り 4 5 3 3 2 2" xfId="1160" xr:uid="{B080F698-B731-4A4C-96EB-12D440D2363A}"/>
    <cellStyle name="桁区切り 4 5 3 3 3" xfId="869" xr:uid="{1377DDB2-2344-47B3-8993-F12AD5E0D738}"/>
    <cellStyle name="桁区切り 4 5 3 4" xfId="423" xr:uid="{42D586C8-70DE-45D7-AD44-8348B493C971}"/>
    <cellStyle name="桁区切り 4 5 3 4 2" xfId="1008" xr:uid="{97F30E20-FB99-4A64-A258-29225F1BEDC1}"/>
    <cellStyle name="桁区切り 4 5 3 5" xfId="717" xr:uid="{95543708-FEE4-466B-8A1D-D6556E2F7273}"/>
    <cellStyle name="桁区切り 4 5 4" xfId="173" xr:uid="{4C515352-DD76-41B6-BE97-501812AD3F28}"/>
    <cellStyle name="桁区切り 4 5 4 2" xfId="465" xr:uid="{918D6EF7-4ACE-4794-98DD-E6810B15C2E9}"/>
    <cellStyle name="桁区切り 4 5 4 2 2" xfId="1050" xr:uid="{77D4FDDD-FE1D-4420-A2EC-87C64839F52C}"/>
    <cellStyle name="桁区切り 4 5 4 3" xfId="759" xr:uid="{14D59E44-26A5-4AF3-A8A2-30865D96B66B}"/>
    <cellStyle name="桁区切り 4 5 5" xfId="285" xr:uid="{97E54F4D-7A1F-4916-8350-BFAA4C9AF361}"/>
    <cellStyle name="桁区切り 4 5 5 2" xfId="576" xr:uid="{1CFCB808-4935-44A4-811F-8DEB2BC7DB3D}"/>
    <cellStyle name="桁区切り 4 5 5 2 2" xfId="1161" xr:uid="{75D8FD3F-2681-4A42-B689-C33C11565F61}"/>
    <cellStyle name="桁区切り 4 5 5 3" xfId="870" xr:uid="{315C11F7-5126-4B2F-8D67-263AA633ADDB}"/>
    <cellStyle name="桁区切り 4 5 6" xfId="368" xr:uid="{71A52AF8-1761-4D67-9D05-C24D8767BB0F}"/>
    <cellStyle name="桁区切り 4 5 6 2" xfId="953" xr:uid="{C0E5F866-85AB-4E43-9056-B56710C6F9AD}"/>
    <cellStyle name="桁区切り 4 5 7" xfId="661" xr:uid="{2A80EAF5-AAA4-4CBC-85EC-B08197FF1A84}"/>
    <cellStyle name="桁区切り 4 6" xfId="72" xr:uid="{18546E72-AEB8-4A72-9306-F13165DED123}"/>
    <cellStyle name="桁区切り 4 7" xfId="87" xr:uid="{99BF6E2F-422F-4780-B2A3-1BF0AEE0FA0F}"/>
    <cellStyle name="桁区切り 4 7 2" xfId="194" xr:uid="{CD3EA4B7-EC0F-4A5A-A32E-327FB73B7DCA}"/>
    <cellStyle name="桁区切り 4 7 2 2" xfId="485" xr:uid="{11C49776-8D18-4AEE-A86F-97BE073FE5A2}"/>
    <cellStyle name="桁区切り 4 7 2 2 2" xfId="1070" xr:uid="{A18AF41D-13DC-4EF5-9988-91090E4E3571}"/>
    <cellStyle name="桁区切り 4 7 2 3" xfId="779" xr:uid="{218F8030-5293-43F9-B8A3-8D23026A0D9E}"/>
    <cellStyle name="桁区切り 4 7 3" xfId="286" xr:uid="{ED1FF586-93BE-4F54-98CB-B22145FC563C}"/>
    <cellStyle name="桁区切り 4 7 3 2" xfId="577" xr:uid="{1A72CB66-F4BA-41A3-A92D-2BF144BDD480}"/>
    <cellStyle name="桁区切り 4 7 3 2 2" xfId="1162" xr:uid="{DB814DEF-F74D-4F8C-A42C-F090C44A065E}"/>
    <cellStyle name="桁区切り 4 7 3 3" xfId="871" xr:uid="{84EDEFF8-79BF-4660-95B5-8C6C2FC0AF52}"/>
    <cellStyle name="桁区切り 4 7 4" xfId="388" xr:uid="{BB04FE22-CD6E-4A08-B853-A0BE46A406B4}"/>
    <cellStyle name="桁区切り 4 7 4 2" xfId="973" xr:uid="{54BB8F16-C7BD-4611-B456-64C8BC0C69F6}"/>
    <cellStyle name="桁区切り 4 7 5" xfId="682" xr:uid="{2A5D0455-F763-4F47-BC1B-AC96F845B331}"/>
    <cellStyle name="桁区切り 4 8" xfId="120" xr:uid="{B712EDAA-364F-4E20-8384-3EAAD6542968}"/>
    <cellStyle name="桁区切り 4 9" xfId="161" xr:uid="{02ABDC47-E30C-402B-B9D1-9EEAC12A87CB}"/>
    <cellStyle name="桁区切り 4 9 2" xfId="453" xr:uid="{99E7ABAE-567D-4CDC-8C09-3466BA8BFB27}"/>
    <cellStyle name="桁区切り 4 9 2 2" xfId="1038" xr:uid="{3BF92293-CA7C-4CCA-AA46-5F37059619F3}"/>
    <cellStyle name="桁区切り 4 9 3" xfId="747" xr:uid="{2E60D477-E857-4B54-BA06-EAC2AC78D798}"/>
    <cellStyle name="桁区切り 5" xfId="21" xr:uid="{4158A3B8-8C04-463A-9AD2-3A442394762F}"/>
    <cellStyle name="桁区切り 5 2" xfId="73" xr:uid="{DA486CAF-57C9-450D-BDD5-9A50720EBB6F}"/>
    <cellStyle name="桁区切り 6" xfId="74" xr:uid="{1A383B46-AD0B-4614-80FB-29BD3280D9E8}"/>
    <cellStyle name="桁区切り 7" xfId="5" xr:uid="{00000000-0005-0000-0000-000005000000}"/>
    <cellStyle name="桁区切り 8" xfId="643" xr:uid="{E61B8E95-FF50-499F-8537-E0FCA838EEAC}"/>
    <cellStyle name="通貨 2" xfId="9" xr:uid="{00000000-0005-0000-0000-000006000000}"/>
    <cellStyle name="通貨 2 2" xfId="19" xr:uid="{5E907BB9-36F2-4618-9CE9-F763597A9803}"/>
    <cellStyle name="標準" xfId="0" builtinId="0"/>
    <cellStyle name="標準 10" xfId="2" xr:uid="{00000000-0005-0000-0000-000008000000}"/>
    <cellStyle name="標準 11" xfId="8" xr:uid="{00000000-0005-0000-0000-000009000000}"/>
    <cellStyle name="標準 11 2" xfId="79" xr:uid="{35D2273B-323F-4F60-BA70-87267E1C0E0E}"/>
    <cellStyle name="標準 11 3" xfId="17" xr:uid="{2D32389C-4BDB-44BC-AE42-374650988A5C}"/>
    <cellStyle name="標準 11 3 2" xfId="230" xr:uid="{683DF26D-E71D-41E1-B0AA-FDC32530EADA}"/>
    <cellStyle name="標準 11 3 2 2" xfId="521" xr:uid="{2DBB2A60-880A-44B6-8D7B-5820046AE32C}"/>
    <cellStyle name="標準 11 3 2 2 2" xfId="1106" xr:uid="{84B6ADE1-B7B8-4FA6-94B4-3FD9A60D7348}"/>
    <cellStyle name="標準 11 3 2 3" xfId="815" xr:uid="{BB9560B7-7180-4C41-875E-D32D30E580E1}"/>
    <cellStyle name="標準 11 3 3" xfId="287" xr:uid="{27184423-A801-4725-8EF7-BDDE180058C3}"/>
    <cellStyle name="標準 11 3 3 2" xfId="578" xr:uid="{ECBF3BAA-6BAE-48CC-AE54-F5E224A822AA}"/>
    <cellStyle name="標準 11 3 3 2 2" xfId="1163" xr:uid="{04FF9D9A-4E6D-4E40-8B05-A3CDC7D3C1D3}"/>
    <cellStyle name="標準 11 3 3 3" xfId="872" xr:uid="{EE7C0E6C-6D46-4FBB-98DD-12BCE7BA9158}"/>
    <cellStyle name="標準 11 3 4" xfId="424" xr:uid="{BC07F8DF-2FFD-45AF-A430-E16134732BA6}"/>
    <cellStyle name="標準 11 3 4 2" xfId="1009" xr:uid="{D150CC91-ADB9-4697-BC53-FAD95F03E5F1}"/>
    <cellStyle name="標準 11 3 5" xfId="718" xr:uid="{79E57AC8-FD7D-4270-B064-907F939295EB}"/>
    <cellStyle name="標準 12" xfId="75" xr:uid="{877E9AC5-C852-4768-8A3F-0556E0CB8DCC}"/>
    <cellStyle name="標準 12 2" xfId="129" xr:uid="{274A9449-72F8-48EC-97BF-198AC7A48ED6}"/>
    <cellStyle name="標準 12 2 2" xfId="232" xr:uid="{0D70E38E-BA79-4250-86B9-25B99AE311DE}"/>
    <cellStyle name="標準 12 2 2 2" xfId="523" xr:uid="{6A08737E-FA8B-4F09-8832-68ACF7AF2C02}"/>
    <cellStyle name="標準 12 2 2 2 2" xfId="1108" xr:uid="{037D02E4-B5AE-4124-B53F-847F65A78C13}"/>
    <cellStyle name="標準 12 2 2 3" xfId="817" xr:uid="{EA6AE114-DD34-4279-836A-193A735E4EF2}"/>
    <cellStyle name="標準 12 2 3" xfId="288" xr:uid="{B9DF40C4-ACBA-4C1D-BAC9-A66B67B07A3A}"/>
    <cellStyle name="標準 12 2 3 2" xfId="579" xr:uid="{7AD718C0-C399-47A8-B138-22CD911EF7E4}"/>
    <cellStyle name="標準 12 2 3 2 2" xfId="1164" xr:uid="{C61A7CFD-1385-4EDC-8D39-74E41A40283D}"/>
    <cellStyle name="標準 12 2 3 3" xfId="873" xr:uid="{D425E78F-72D8-4EAD-BF28-D1419247BFE7}"/>
    <cellStyle name="標準 12 2 4" xfId="426" xr:uid="{7BDF762A-1607-410A-9267-1C270D4D0A40}"/>
    <cellStyle name="標準 12 2 4 2" xfId="1011" xr:uid="{C4B25E63-B168-4132-AFA7-BE7F8881AAD0}"/>
    <cellStyle name="標準 12 2 5" xfId="720" xr:uid="{C6384F68-2947-4185-AE17-3BB791F0E66D}"/>
    <cellStyle name="標準 12 3" xfId="128" xr:uid="{5792FDE4-7ABE-4D0E-93CE-9AA05F3C438A}"/>
    <cellStyle name="標準 12 3 2" xfId="231" xr:uid="{C6C30F25-855E-4160-86F7-37F7CB92AFF8}"/>
    <cellStyle name="標準 12 3 2 2" xfId="522" xr:uid="{63E0E689-43C9-4240-9D8A-596AF53DE08F}"/>
    <cellStyle name="標準 12 3 2 2 2" xfId="1107" xr:uid="{55EA0464-CEA2-47BF-9CAC-69F07DED8D2C}"/>
    <cellStyle name="標準 12 3 2 3" xfId="816" xr:uid="{21EE743B-AFC1-46F1-862B-3452F4C79F87}"/>
    <cellStyle name="標準 12 3 3" xfId="289" xr:uid="{EB9B4307-C0DA-4CF3-BB83-816182CD3F91}"/>
    <cellStyle name="標準 12 3 3 2" xfId="580" xr:uid="{4475952E-9E1B-442D-B4A4-D3057C1376F8}"/>
    <cellStyle name="標準 12 3 3 2 2" xfId="1165" xr:uid="{E7AE1611-C4FC-42D8-AE0B-8E157CB22EC1}"/>
    <cellStyle name="標準 12 3 3 3" xfId="874" xr:uid="{53E19E15-1BCD-4CC2-96A6-7C1BCE93F66C}"/>
    <cellStyle name="標準 12 3 4" xfId="425" xr:uid="{DA9501F2-0628-4A94-8AB9-40AC331EB6E2}"/>
    <cellStyle name="標準 12 3 4 2" xfId="1010" xr:uid="{1B243003-82BB-4FFD-BBDB-82752B3D689E}"/>
    <cellStyle name="標準 12 3 5" xfId="719" xr:uid="{4C4AEE6C-33E7-43CB-B1C2-FB7A9F9678E0}"/>
    <cellStyle name="標準 13" xfId="76" xr:uid="{65BF7E32-7412-406C-88EA-E773D67F260B}"/>
    <cellStyle name="標準 14" xfId="77" xr:uid="{3F798BDF-1E89-4EEF-9787-246086D6FE6F}"/>
    <cellStyle name="標準 14 2" xfId="80" xr:uid="{0B0C21D1-BC90-4201-B259-57F0A12A00EE}"/>
    <cellStyle name="標準 14 2 2" xfId="112" xr:uid="{B7C3E4C2-E17E-4C2E-903E-9A033959099D}"/>
    <cellStyle name="標準 14 2 2 2" xfId="219" xr:uid="{43662BA6-3B12-4307-B8F0-B8EF82B7D311}"/>
    <cellStyle name="標準 14 2 2 2 2" xfId="510" xr:uid="{A49E8541-406F-4AEF-8130-22F37B30F840}"/>
    <cellStyle name="標準 14 2 2 2 2 2" xfId="1095" xr:uid="{176AE3C2-0074-469F-B556-A9508F18E336}"/>
    <cellStyle name="標準 14 2 2 2 3" xfId="804" xr:uid="{AC144B48-670E-4770-A996-0212AA538E1F}"/>
    <cellStyle name="標準 14 2 2 3" xfId="290" xr:uid="{8CFCF101-CC99-4450-8469-2B429261C8AE}"/>
    <cellStyle name="標準 14 2 2 3 2" xfId="581" xr:uid="{0F2342FB-EE07-41F2-B591-B9D2E91E1909}"/>
    <cellStyle name="標準 14 2 2 3 2 2" xfId="1166" xr:uid="{C7ACBDA7-6B57-43CF-A0E3-7E6666487B7C}"/>
    <cellStyle name="標準 14 2 2 3 3" xfId="875" xr:uid="{EAEAFAC1-3041-4880-AE75-EDE3E3AE50F1}"/>
    <cellStyle name="標準 14 2 2 4" xfId="413" xr:uid="{A775F68F-43B7-40BF-B674-3346D2D564DA}"/>
    <cellStyle name="標準 14 2 2 4 2" xfId="998" xr:uid="{1233B453-F2C2-4694-9579-12FDE638A867}"/>
    <cellStyle name="標準 14 2 2 5" xfId="707" xr:uid="{73FBD180-0BDB-49EC-92D4-1E992D929CB1}"/>
    <cellStyle name="標準 14 2 3" xfId="131" xr:uid="{1197D59C-132E-4EAE-B724-C49848EFFFAD}"/>
    <cellStyle name="標準 14 2 3 2" xfId="234" xr:uid="{7D0AD5D2-7A7F-4F21-82D2-C410F5B14587}"/>
    <cellStyle name="標準 14 2 3 2 2" xfId="525" xr:uid="{497054A4-D355-402E-A4D6-F636722BC43C}"/>
    <cellStyle name="標準 14 2 3 2 2 2" xfId="1110" xr:uid="{3CA99A98-2FB3-4935-9FF6-F90910B9A5BD}"/>
    <cellStyle name="標準 14 2 3 2 3" xfId="819" xr:uid="{E01E035C-87C7-4751-BF0B-7AF398623344}"/>
    <cellStyle name="標準 14 2 3 3" xfId="291" xr:uid="{86EEBFB3-4097-4064-A707-D72432622046}"/>
    <cellStyle name="標準 14 2 3 3 2" xfId="582" xr:uid="{2E837FEC-C132-4B6D-B705-576D113B3ED0}"/>
    <cellStyle name="標準 14 2 3 3 2 2" xfId="1167" xr:uid="{F63B1C72-30DC-497A-BE08-9FFF4E9BD71E}"/>
    <cellStyle name="標準 14 2 3 3 3" xfId="876" xr:uid="{95343332-6EC9-445D-87B8-5790BC42E226}"/>
    <cellStyle name="標準 14 2 3 4" xfId="428" xr:uid="{66153376-DB92-43FC-81D4-F7C9F4915C48}"/>
    <cellStyle name="標準 14 2 3 4 2" xfId="1013" xr:uid="{61DFDF80-E928-416F-B43A-CC582FADF313}"/>
    <cellStyle name="標準 14 2 3 5" xfId="722" xr:uid="{9BCDA1F7-6B70-4A54-B4A4-9B0E6E35103F}"/>
    <cellStyle name="標準 14 2 4" xfId="186" xr:uid="{6CC1DE18-A130-4179-B954-170B36B30A18}"/>
    <cellStyle name="標準 14 2 4 2" xfId="478" xr:uid="{7E8E7CD0-173B-406E-B731-66E114E7E4EE}"/>
    <cellStyle name="標準 14 2 4 2 2" xfId="1063" xr:uid="{D9697F68-92B6-4358-B58F-3A3F6F6B90D8}"/>
    <cellStyle name="標準 14 2 4 3" xfId="772" xr:uid="{8CF2E56C-E25A-46E9-9CEF-5B8AE734E804}"/>
    <cellStyle name="標準 14 2 5" xfId="292" xr:uid="{1BAA8ABD-BF7E-4F35-A239-8AE3B97B5534}"/>
    <cellStyle name="標準 14 2 5 2" xfId="583" xr:uid="{0788622F-92B8-4658-B58C-28E9F6CEAF64}"/>
    <cellStyle name="標準 14 2 5 2 2" xfId="1168" xr:uid="{AFF7FEEA-599D-4639-A92F-737EAD3CB0FD}"/>
    <cellStyle name="標準 14 2 5 3" xfId="877" xr:uid="{091B508B-98EB-4FBC-9629-71A87F30AB13}"/>
    <cellStyle name="標準 14 2 6" xfId="381" xr:uid="{007B91E9-B385-48A6-810E-C38140C11899}"/>
    <cellStyle name="標準 14 2 6 2" xfId="966" xr:uid="{9B10D300-6016-45A3-8DDD-3724A2827AE0}"/>
    <cellStyle name="標準 14 2 7" xfId="674" xr:uid="{3AE6B07C-DAE8-43AF-9B99-557F395BCF21}"/>
    <cellStyle name="標準 14 2 8" xfId="1227" xr:uid="{5439E435-6170-4B9C-AAFC-05A9B6A4EA4E}"/>
    <cellStyle name="標準 14 3" xfId="110" xr:uid="{E877C164-6233-4A71-8C6B-9323913ED298}"/>
    <cellStyle name="標準 14 3 2" xfId="217" xr:uid="{6C9EB381-6A99-4718-8045-05A433AC5FBF}"/>
    <cellStyle name="標準 14 3 2 2" xfId="508" xr:uid="{2BD05543-9435-4DC1-BBED-D1AD968C1D01}"/>
    <cellStyle name="標準 14 3 2 2 2" xfId="1093" xr:uid="{E3923700-08B0-4198-A7C7-5B3A4BED70DA}"/>
    <cellStyle name="標準 14 3 2 3" xfId="802" xr:uid="{89DDCFA0-EB59-47E4-8530-8B8C89F678AE}"/>
    <cellStyle name="標準 14 3 3" xfId="293" xr:uid="{FF7FEADD-A941-43F7-90CA-3DCD50F7BB3D}"/>
    <cellStyle name="標準 14 3 3 2" xfId="584" xr:uid="{3CB8CBBE-F835-4A9C-8DAB-E02395C95D5A}"/>
    <cellStyle name="標準 14 3 3 2 2" xfId="1169" xr:uid="{B05E7A55-8696-435F-A6CE-6A0F2E62D5CF}"/>
    <cellStyle name="標準 14 3 3 3" xfId="878" xr:uid="{3D85E2BB-BE01-4CD9-8D66-FB3CF7937132}"/>
    <cellStyle name="標準 14 3 4" xfId="411" xr:uid="{A0FD0808-2AB0-4519-AD19-BDC049762024}"/>
    <cellStyle name="標準 14 3 4 2" xfId="996" xr:uid="{A45514AB-835B-4554-86EC-516337B9CF77}"/>
    <cellStyle name="標準 14 3 5" xfId="705" xr:uid="{E23CAF19-6B55-440F-B201-E8E78FAFDE47}"/>
    <cellStyle name="標準 14 4" xfId="130" xr:uid="{8EFFD03B-E854-40BF-9639-3A2AACD24C9B}"/>
    <cellStyle name="標準 14 4 2" xfId="233" xr:uid="{25E039DF-76AB-4D5B-B502-57E45B132225}"/>
    <cellStyle name="標準 14 4 2 2" xfId="524" xr:uid="{B06577FE-CC5F-44B0-88B1-0F2EFC24A135}"/>
    <cellStyle name="標準 14 4 2 2 2" xfId="1109" xr:uid="{59E0747A-23C4-438D-A4F3-30AFF0CB57C3}"/>
    <cellStyle name="標準 14 4 2 3" xfId="818" xr:uid="{6A83AF3F-D202-4ED1-8A1B-B51DC942042D}"/>
    <cellStyle name="標準 14 4 3" xfId="294" xr:uid="{567162F2-CD7E-47E2-A813-D93938690EF0}"/>
    <cellStyle name="標準 14 4 3 2" xfId="585" xr:uid="{9E667D01-3CB3-454C-8FCE-707FCDE5C8F4}"/>
    <cellStyle name="標準 14 4 3 2 2" xfId="1170" xr:uid="{9896995B-9CD4-4FC3-A06F-EE34763BB0F4}"/>
    <cellStyle name="標準 14 4 3 3" xfId="879" xr:uid="{E644C2F1-CEFE-4FAD-9CCD-1B4AEE1D6E0B}"/>
    <cellStyle name="標準 14 4 4" xfId="427" xr:uid="{25F0ABA2-C347-4C37-8B22-A3D322DC3133}"/>
    <cellStyle name="標準 14 4 4 2" xfId="1012" xr:uid="{519673B0-4147-44F1-8D43-9430087049AE}"/>
    <cellStyle name="標準 14 4 5" xfId="721" xr:uid="{E7A65290-6E1B-4D3C-8706-4C99E890461E}"/>
    <cellStyle name="標準 14 5" xfId="184" xr:uid="{68AC8D7B-EFFF-46BA-8B55-84C63624B541}"/>
    <cellStyle name="標準 14 5 2" xfId="476" xr:uid="{A9765DEA-55CA-4D31-94D9-F9153C391ECB}"/>
    <cellStyle name="標準 14 5 2 2" xfId="1061" xr:uid="{B7D475D5-C327-4B8C-A2A2-93C6DC13E2F1}"/>
    <cellStyle name="標準 14 5 3" xfId="770" xr:uid="{63BBB934-BB15-4B34-BC68-09E8C58E652E}"/>
    <cellStyle name="標準 14 6" xfId="295" xr:uid="{85C7F973-A71F-4681-A0DC-87EBCE72135A}"/>
    <cellStyle name="標準 14 6 2" xfId="586" xr:uid="{FC51DAA4-24FB-4693-BEB5-168B41FD4640}"/>
    <cellStyle name="標準 14 6 2 2" xfId="1171" xr:uid="{73BDC4F5-534B-48FE-8F90-57866B9864B3}"/>
    <cellStyle name="標準 14 6 3" xfId="880" xr:uid="{1F16F925-0DE0-4278-A07A-F79797A47270}"/>
    <cellStyle name="標準 14 7" xfId="379" xr:uid="{D7504B0A-A4A2-4A4A-998B-35E6D03DB43E}"/>
    <cellStyle name="標準 14 7 2" xfId="964" xr:uid="{254A41CE-31ED-4952-8591-500513A1848F}"/>
    <cellStyle name="標準 14 8" xfId="672" xr:uid="{FFF754F2-A2AB-48AA-90E8-4CD29A993DEE}"/>
    <cellStyle name="標準 15" xfId="155" xr:uid="{386AABD7-3618-46BB-8369-CDD15648101B}"/>
    <cellStyle name="標準 16" xfId="154" xr:uid="{F65AA997-34BF-45FD-AD08-BB55FC876C67}"/>
    <cellStyle name="標準 17" xfId="642" xr:uid="{9655B248-BA76-4808-A1DA-D4D603BE68C0}"/>
    <cellStyle name="標準 2" xfId="13" xr:uid="{00000000-0005-0000-0000-00000A000000}"/>
    <cellStyle name="標準 2 2" xfId="16" xr:uid="{BEAEA907-AE94-4C8F-9447-8A38EFD9D0FA}"/>
    <cellStyle name="標準 2 2 2" xfId="25" xr:uid="{C84530B8-D17B-4CF0-8FB0-A633BB35F9BE}"/>
    <cellStyle name="標準 2 2_★H25補正 ＺＥＢ 様式及び作成要領 記入例(2)　（書類関係②）システム提案概要" xfId="31" xr:uid="{A9E7D5D0-26EB-417C-9E46-DA98C4E205AA}"/>
    <cellStyle name="標準 2 3" xfId="26" xr:uid="{F8362325-B442-42A1-822E-70AD7F4C44D0}"/>
    <cellStyle name="標準 2 3 2" xfId="27" xr:uid="{F94459FB-0520-4037-8CC4-0847B1E29BD5}"/>
    <cellStyle name="標準 2 3_★H25補正 ＺＥＢ 様式及び作成要領 記入例(2)　（書類関係②）システム提案概要" xfId="32" xr:uid="{D794B555-CB7D-492B-8557-A8D07A92A01B}"/>
    <cellStyle name="標準 2 4" xfId="28" xr:uid="{614AF758-14F8-45BD-B293-F248EA3ACFB5}"/>
    <cellStyle name="標準 2 5" xfId="38" xr:uid="{8EE82926-226A-421D-92DC-C415B71E7674}"/>
    <cellStyle name="標準 2 5 2" xfId="133" xr:uid="{BD509E7E-D5FE-43AD-B77B-D8091228A458}"/>
    <cellStyle name="標準 2 6" xfId="132" xr:uid="{A6FCBF06-57FE-4A02-A8B1-56D510629D70}"/>
    <cellStyle name="標準 2_★H25補正 ＺＥＢ 様式及び作成要領 記入例(2)　（書類関係②）システム提案概要" xfId="33" xr:uid="{C5C10632-065D-4BB3-B00C-9CC5FD44F9C6}"/>
    <cellStyle name="標準 3" xfId="22" xr:uid="{CA018499-FE87-4978-A239-C5322AD345B7}"/>
    <cellStyle name="標準 3 2" xfId="29" xr:uid="{7E7E0803-B5A5-4CD2-B3A2-BCDDFAD4D7B0}"/>
    <cellStyle name="標準 4" xfId="30" xr:uid="{2AFF5446-D490-4752-BD10-B85240EC70D8}"/>
    <cellStyle name="標準 4 2" xfId="34" xr:uid="{D7AD7CBB-4FF4-43CD-8340-4CDA5DA49BFF}"/>
    <cellStyle name="標準 4 3" xfId="36" xr:uid="{2D477335-08A4-414A-8560-A918FC245901}"/>
    <cellStyle name="標準 4 4" xfId="114" xr:uid="{92604EA8-35AF-4609-A08D-D5CD625020A3}"/>
    <cellStyle name="標準 4_★H25補正 ＺＥＢ 様式及び作成要領 記入例(2)　（書類関係②）システム提案概要" xfId="35" xr:uid="{F9E0A24D-9040-4FAF-8844-A377F31CCDAF}"/>
    <cellStyle name="標準 5" xfId="39" xr:uid="{077D949E-1A7A-43FE-B16E-824FD50B0ABC}"/>
    <cellStyle name="標準 5 10" xfId="352" xr:uid="{7991DCF2-0675-4B99-B5FF-6CEA36345B20}"/>
    <cellStyle name="標準 5 10 2" xfId="937" xr:uid="{961E6DFA-8C33-4591-BDED-039841AAA007}"/>
    <cellStyle name="標準 5 11" xfId="645" xr:uid="{E80092F0-3EAE-4518-971D-306D096F4772}"/>
    <cellStyle name="標準 5 2" xfId="68" xr:uid="{683BF090-64F3-45B6-8A82-4494D8038BAE}"/>
    <cellStyle name="標準 5 2 2" xfId="109" xr:uid="{0848B094-8184-42AA-9E8C-B374BF1F89D9}"/>
    <cellStyle name="標準 5 2 2 2" xfId="216" xr:uid="{25035050-6FDB-43C3-8D17-45A7490D0972}"/>
    <cellStyle name="標準 5 2 2 2 2" xfId="507" xr:uid="{6D187921-017B-4775-81C3-F2F2D119C204}"/>
    <cellStyle name="標準 5 2 2 2 2 2" xfId="1092" xr:uid="{C87023E5-BA2E-4517-9682-3568C054FC4D}"/>
    <cellStyle name="標準 5 2 2 2 3" xfId="801" xr:uid="{49A66EA2-BD8D-44E1-878D-70E639EB2050}"/>
    <cellStyle name="標準 5 2 2 3" xfId="296" xr:uid="{1120323E-0F0E-40B0-95D0-EDAE8937401E}"/>
    <cellStyle name="標準 5 2 2 3 2" xfId="587" xr:uid="{C7EA1D7E-F1CD-4545-98CB-DDD18F455681}"/>
    <cellStyle name="標準 5 2 2 3 2 2" xfId="1172" xr:uid="{4AE30B1C-372A-4642-886A-62A6E62BBE9B}"/>
    <cellStyle name="標準 5 2 2 3 3" xfId="881" xr:uid="{920FD5CD-309F-4844-862C-5E74C5124560}"/>
    <cellStyle name="標準 5 2 2 4" xfId="410" xr:uid="{39361EF4-AB24-4CE9-B6E4-CB93D3173736}"/>
    <cellStyle name="標準 5 2 2 4 2" xfId="995" xr:uid="{3CA6EFE1-221F-4D5E-B12E-13B113F43512}"/>
    <cellStyle name="標準 5 2 2 5" xfId="704" xr:uid="{2B42C818-C542-42E0-8914-637452F79C83}"/>
    <cellStyle name="標準 5 2 3" xfId="135" xr:uid="{A0717AE1-3572-46D6-851B-B113A8ECDBD0}"/>
    <cellStyle name="標準 5 2 3 2" xfId="235" xr:uid="{4EF4A998-DF48-4F3A-AB0B-6A016B28D0CD}"/>
    <cellStyle name="標準 5 2 3 2 2" xfId="526" xr:uid="{08DD590E-F18A-4559-A568-9B29CD541881}"/>
    <cellStyle name="標準 5 2 3 2 2 2" xfId="1111" xr:uid="{806271C3-5B93-49E1-B92A-4A7AC3DDEE0A}"/>
    <cellStyle name="標準 5 2 3 2 3" xfId="820" xr:uid="{95B37226-E9D4-4F16-99B1-096ECA996A6C}"/>
    <cellStyle name="標準 5 2 3 3" xfId="297" xr:uid="{3F216409-F036-47A5-8B71-0E35CB24BC37}"/>
    <cellStyle name="標準 5 2 3 3 2" xfId="588" xr:uid="{975B4620-C95F-480F-853F-8EADCD4353EC}"/>
    <cellStyle name="標準 5 2 3 3 2 2" xfId="1173" xr:uid="{382F6DEF-81E2-4A9F-9502-AF3F29CD0D3A}"/>
    <cellStyle name="標準 5 2 3 3 3" xfId="882" xr:uid="{74ECCA07-E822-4C4F-9CA8-D0DD7BFBCC3C}"/>
    <cellStyle name="標準 5 2 3 4" xfId="429" xr:uid="{6D72997F-ACD3-4407-AED5-AD8E638181DB}"/>
    <cellStyle name="標準 5 2 3 4 2" xfId="1014" xr:uid="{FA0B9E8E-2318-4C4D-95B0-BB08CED61BD0}"/>
    <cellStyle name="標準 5 2 3 5" xfId="723" xr:uid="{E7A55750-8A40-416F-ADF4-8538B460AB20}"/>
    <cellStyle name="標準 5 2 4" xfId="183" xr:uid="{0E76879A-2500-4773-AA6B-02B16EF7FB05}"/>
    <cellStyle name="標準 5 2 4 2" xfId="475" xr:uid="{0CE32F9B-D18B-47DF-8DE3-9EADB588AC2D}"/>
    <cellStyle name="標準 5 2 4 2 2" xfId="1060" xr:uid="{58D559ED-1F20-487B-9754-447893E0B2AF}"/>
    <cellStyle name="標準 5 2 4 3" xfId="769" xr:uid="{E409BC96-F578-4DCC-8BD4-CA725BF2B0C3}"/>
    <cellStyle name="標準 5 2 5" xfId="298" xr:uid="{757F31B3-130F-4E0F-A7AF-349A8A603C47}"/>
    <cellStyle name="標準 5 2 5 2" xfId="589" xr:uid="{ECF5488F-01DE-4BFE-A251-837888446EDD}"/>
    <cellStyle name="標準 5 2 5 2 2" xfId="1174" xr:uid="{4828EB0B-52E3-460D-8319-CFC3836F212B}"/>
    <cellStyle name="標準 5 2 5 3" xfId="883" xr:uid="{02FF031A-D8C0-462C-8CB8-DB3BBD64C29A}"/>
    <cellStyle name="標準 5 2 6" xfId="378" xr:uid="{3E251402-5C86-406C-AC26-AE0611D2E84D}"/>
    <cellStyle name="標準 5 2 6 2" xfId="963" xr:uid="{E4B0D6A3-6FFD-423A-813F-4B95D6B7551B}"/>
    <cellStyle name="標準 5 2 7" xfId="671" xr:uid="{29BBC9D3-0325-4431-9878-C3F12DAAF088}"/>
    <cellStyle name="標準 5 3" xfId="55" xr:uid="{45E038F5-F80B-46B1-9C27-7F57E2E8045B}"/>
    <cellStyle name="標準 5 3 2" xfId="96" xr:uid="{1CD41FF7-89A9-403B-B9F7-04D575F2CD0E}"/>
    <cellStyle name="標準 5 3 2 2" xfId="203" xr:uid="{38B93137-08C2-4E1B-B853-54CFE5CCA099}"/>
    <cellStyle name="標準 5 3 2 2 2" xfId="494" xr:uid="{179B5CD6-B4B1-4651-AB1D-BE4FD95AA16A}"/>
    <cellStyle name="標準 5 3 2 2 2 2" xfId="1079" xr:uid="{3026E400-2FBA-4FA8-A73E-A8DF75EECF09}"/>
    <cellStyle name="標準 5 3 2 2 3" xfId="788" xr:uid="{5CB2467C-25C4-4451-8331-705CC70067CA}"/>
    <cellStyle name="標準 5 3 2 3" xfId="299" xr:uid="{8202067D-CA57-4D68-92C5-54D68E0BAE1E}"/>
    <cellStyle name="標準 5 3 2 3 2" xfId="590" xr:uid="{C4424DCE-D520-43F6-A0AA-5B1881486DD7}"/>
    <cellStyle name="標準 5 3 2 3 2 2" xfId="1175" xr:uid="{BF7803FB-9A4B-4BF5-8E44-F54343541149}"/>
    <cellStyle name="標準 5 3 2 3 3" xfId="884" xr:uid="{37BC6121-0234-4965-A7E1-ECEC9CAA6605}"/>
    <cellStyle name="標準 5 3 2 4" xfId="397" xr:uid="{E2B8361B-9CDB-4EDF-A8DF-22FBE9E01DE2}"/>
    <cellStyle name="標準 5 3 2 4 2" xfId="982" xr:uid="{B025801A-4AE9-4B3B-98D1-33E65092D312}"/>
    <cellStyle name="標準 5 3 2 5" xfId="691" xr:uid="{6C379688-DEB4-42FC-BB72-1C4C7E3560B6}"/>
    <cellStyle name="標準 5 3 3" xfId="136" xr:uid="{49F9CD8E-5E36-4CAD-86F6-61B657383C11}"/>
    <cellStyle name="標準 5 3 3 2" xfId="236" xr:uid="{90D6CD30-6B69-4C8D-ACB8-22BBDF76F3C6}"/>
    <cellStyle name="標準 5 3 3 2 2" xfId="527" xr:uid="{E0CCDCFD-AE54-4517-BA29-52EEBA7B872E}"/>
    <cellStyle name="標準 5 3 3 2 2 2" xfId="1112" xr:uid="{FCA27CFB-35E9-4379-BFBC-FE6AF9730106}"/>
    <cellStyle name="標準 5 3 3 2 3" xfId="821" xr:uid="{D5330063-5BD0-4122-9137-B1C16DE87444}"/>
    <cellStyle name="標準 5 3 3 3" xfId="300" xr:uid="{BF0520BD-EB8C-484F-BA6C-4B9F9E5BC2E6}"/>
    <cellStyle name="標準 5 3 3 3 2" xfId="591" xr:uid="{C6910ACB-B8F6-4EA3-AAC6-207815A5D065}"/>
    <cellStyle name="標準 5 3 3 3 2 2" xfId="1176" xr:uid="{B4B037D1-4984-4045-8161-D406897ACC0A}"/>
    <cellStyle name="標準 5 3 3 3 3" xfId="885" xr:uid="{906F292A-9DFE-4FDA-9260-69535F96AF1B}"/>
    <cellStyle name="標準 5 3 3 4" xfId="430" xr:uid="{81A75606-371C-42D1-A92A-955962A3F3F4}"/>
    <cellStyle name="標準 5 3 3 4 2" xfId="1015" xr:uid="{4078341B-CEB7-4F09-8389-B999BA5AC864}"/>
    <cellStyle name="標準 5 3 3 5" xfId="724" xr:uid="{A751B553-2F33-4FA4-AAB9-1755805A686E}"/>
    <cellStyle name="標準 5 3 4" xfId="170" xr:uid="{F074AA09-E05B-4749-9650-63CD48C97D1C}"/>
    <cellStyle name="標準 5 3 4 2" xfId="462" xr:uid="{8DE21C91-715D-48DD-834C-45DF3BED1D33}"/>
    <cellStyle name="標準 5 3 4 2 2" xfId="1047" xr:uid="{C4141D3F-9AF4-4169-89E0-F535B2292838}"/>
    <cellStyle name="標準 5 3 4 3" xfId="756" xr:uid="{030C2CB1-41AB-4527-8055-9C3798EFC34D}"/>
    <cellStyle name="標準 5 3 5" xfId="301" xr:uid="{D7134C54-E164-4F38-BBA1-FA797D793EA0}"/>
    <cellStyle name="標準 5 3 5 2" xfId="592" xr:uid="{69A4BF80-8FFC-4A4C-8591-11BD26704CB9}"/>
    <cellStyle name="標準 5 3 5 2 2" xfId="1177" xr:uid="{3AA10108-468C-461C-9050-E757B9B5329F}"/>
    <cellStyle name="標準 5 3 5 3" xfId="886" xr:uid="{02ECEE25-0BE8-4890-9A9B-1672F67F5802}"/>
    <cellStyle name="標準 5 3 6" xfId="365" xr:uid="{C1F0BFDB-3F54-4EF5-A022-D2A413624047}"/>
    <cellStyle name="標準 5 3 6 2" xfId="950" xr:uid="{8EC0E13E-C9EA-4F20-8CEC-84E777E8EA28}"/>
    <cellStyle name="標準 5 3 7" xfId="658" xr:uid="{8A221A5A-78D3-421C-B21C-5F5E296B6AE6}"/>
    <cellStyle name="標準 5 4" xfId="78" xr:uid="{3CAAAAD9-095D-4BA0-8DBA-76A78F9A2939}"/>
    <cellStyle name="標準 5 4 2" xfId="111" xr:uid="{165605CA-E5D3-4149-973E-FBC26FD31480}"/>
    <cellStyle name="標準 5 4 2 2" xfId="218" xr:uid="{A7AD0CFC-9D68-40D9-9965-9AC9211719D8}"/>
    <cellStyle name="標準 5 4 2 2 2" xfId="509" xr:uid="{DC4A7AB4-199F-42A2-9F25-EAD23A6BFAE0}"/>
    <cellStyle name="標準 5 4 2 2 2 2" xfId="1094" xr:uid="{7963389A-1502-4633-8144-711F4129219C}"/>
    <cellStyle name="標準 5 4 2 2 3" xfId="803" xr:uid="{A7696621-2308-4809-BB37-A1AA1D5136F1}"/>
    <cellStyle name="標準 5 4 2 3" xfId="302" xr:uid="{39099C6B-C5EC-4150-94D6-F215B841FCEF}"/>
    <cellStyle name="標準 5 4 2 3 2" xfId="593" xr:uid="{1E1EBDA4-2A52-4BF3-847D-879D8A7138AE}"/>
    <cellStyle name="標準 5 4 2 3 2 2" xfId="1178" xr:uid="{15FB21A1-E5A3-471A-BE0F-78D8DB4C0A0A}"/>
    <cellStyle name="標準 5 4 2 3 3" xfId="887" xr:uid="{82790378-B238-4831-B6EE-EA5BD6A07DCD}"/>
    <cellStyle name="標準 5 4 2 4" xfId="412" xr:uid="{78098C13-B776-473B-AE7F-E66549406BFA}"/>
    <cellStyle name="標準 5 4 2 4 2" xfId="997" xr:uid="{C014587D-202D-435B-95EA-420165FF8F42}"/>
    <cellStyle name="標準 5 4 2 5" xfId="706" xr:uid="{66BCA644-FF6F-4C25-8583-21A1B57E06CF}"/>
    <cellStyle name="標準 5 4 3" xfId="137" xr:uid="{CC6C8430-9C3C-4B2D-A8B5-89056BA4F361}"/>
    <cellStyle name="標準 5 4 3 2" xfId="237" xr:uid="{08C6F310-7D72-424D-9A9D-414A879E4779}"/>
    <cellStyle name="標準 5 4 3 2 2" xfId="528" xr:uid="{2FEFBAA3-84F9-4426-A8C6-58878006BE12}"/>
    <cellStyle name="標準 5 4 3 2 2 2" xfId="1113" xr:uid="{770348AF-CC3C-4B4A-AEE6-32CF2FC31E25}"/>
    <cellStyle name="標準 5 4 3 2 3" xfId="822" xr:uid="{A30108AD-2F5B-4CB2-B32F-61E15DC578C9}"/>
    <cellStyle name="標準 5 4 3 3" xfId="303" xr:uid="{0C9CC71E-D20D-433F-BAE0-A2A55B8251F4}"/>
    <cellStyle name="標準 5 4 3 3 2" xfId="594" xr:uid="{6280538B-9569-40D1-9C95-6B8032B27A8B}"/>
    <cellStyle name="標準 5 4 3 3 2 2" xfId="1179" xr:uid="{14DEBCC4-FD46-4FBD-A901-9E3ECB327DA8}"/>
    <cellStyle name="標準 5 4 3 3 3" xfId="888" xr:uid="{7A5368CB-F3E6-444A-9CCB-2D86003D2804}"/>
    <cellStyle name="標準 5 4 3 4" xfId="431" xr:uid="{DEBF9B58-9CB2-445C-9E47-0FD607CCA7B0}"/>
    <cellStyle name="標準 5 4 3 4 2" xfId="1016" xr:uid="{B9247D3F-609E-4485-A681-EECD63B651C5}"/>
    <cellStyle name="標準 5 4 3 5" xfId="725" xr:uid="{8160882E-2D42-4A88-977F-FF1734F83A2C}"/>
    <cellStyle name="標準 5 4 4" xfId="185" xr:uid="{DF6D5815-7004-40CB-9C5C-9AE68198242A}"/>
    <cellStyle name="標準 5 4 4 2" xfId="477" xr:uid="{3FB65C54-AB85-440F-B0C6-89B156850DF7}"/>
    <cellStyle name="標準 5 4 4 2 2" xfId="1062" xr:uid="{72088C1E-F327-4093-B4F3-7D60A6811F48}"/>
    <cellStyle name="標準 5 4 4 3" xfId="771" xr:uid="{28ABFD54-B029-411F-BFBC-E2B02F180504}"/>
    <cellStyle name="標準 5 4 5" xfId="304" xr:uid="{BD4A1980-C4A3-4A81-BD31-82FF83C12AA9}"/>
    <cellStyle name="標準 5 4 5 2" xfId="595" xr:uid="{97D59ED6-56D8-4383-ACE8-A4DE5781C1C0}"/>
    <cellStyle name="標準 5 4 5 2 2" xfId="1180" xr:uid="{B4E68763-04B2-4F3C-ADEE-EDB45A29FD40}"/>
    <cellStyle name="標準 5 4 5 3" xfId="889" xr:uid="{55CCAF70-A48D-4579-B82A-68471C35ACCA}"/>
    <cellStyle name="標準 5 4 6" xfId="380" xr:uid="{B554AB20-CC92-4CB7-ABE4-0E9125F13A63}"/>
    <cellStyle name="標準 5 4 6 2" xfId="965" xr:uid="{6C306BCF-BE4E-45E7-8628-B61BAE24C3DD}"/>
    <cellStyle name="標準 5 4 7" xfId="673" xr:uid="{E1D4AE17-ADA5-4398-94D4-86939270FAF7}"/>
    <cellStyle name="標準 5 5" xfId="7" xr:uid="{00000000-0005-0000-0000-00000B000000}"/>
    <cellStyle name="標準 5 5 2" xfId="113" xr:uid="{C6A74CF6-80C3-4915-89E7-3614AB11C28C}"/>
    <cellStyle name="標準 5 5 2 2" xfId="139" xr:uid="{501E4145-D93B-4EA8-8A49-06839B6F3D60}"/>
    <cellStyle name="標準 5 5 2 2 2" xfId="239" xr:uid="{2A78F6BA-4026-4127-9CA3-41C7F7BD3F40}"/>
    <cellStyle name="標準 5 5 2 2 2 2" xfId="530" xr:uid="{2E1439A0-FEDF-4517-9F8E-F05A47FC6654}"/>
    <cellStyle name="標準 5 5 2 2 2 2 2" xfId="1115" xr:uid="{B85BE718-E77F-4EBF-8A2B-4848CC31CB82}"/>
    <cellStyle name="標準 5 5 2 2 2 3" xfId="824" xr:uid="{C754EECD-48E8-440B-A8C5-CBFA16CC9364}"/>
    <cellStyle name="標準 5 5 2 2 3" xfId="305" xr:uid="{D58F8EED-E1EE-445B-B841-6072DB4F2C87}"/>
    <cellStyle name="標準 5 5 2 2 3 2" xfId="596" xr:uid="{A5F71F26-D6C0-47E2-BAE8-96F30086F9E3}"/>
    <cellStyle name="標準 5 5 2 2 3 2 2" xfId="1181" xr:uid="{B1561EAA-0CC5-4AB6-B96A-8349BA6547CB}"/>
    <cellStyle name="標準 5 5 2 2 3 3" xfId="890" xr:uid="{F6FC34BC-66D1-4EC1-B496-5A7812DF4309}"/>
    <cellStyle name="標準 5 5 2 2 4" xfId="433" xr:uid="{23B46A72-8736-4A5D-9509-797E60DCF455}"/>
    <cellStyle name="標準 5 5 2 2 4 2" xfId="1018" xr:uid="{EFDD97E1-A56F-4A73-997A-FC8F42385B2C}"/>
    <cellStyle name="標準 5 5 2 2 5" xfId="727" xr:uid="{AC01443C-6FAD-49FD-93C4-23733D96C6BD}"/>
    <cellStyle name="標準 5 5 2 3" xfId="220" xr:uid="{7A4977EB-DB32-4E92-8826-AD539FFC894A}"/>
    <cellStyle name="標準 5 5 2 3 2" xfId="511" xr:uid="{00326EFF-4B2D-47BF-BD8A-FAA8AC5C2EB5}"/>
    <cellStyle name="標準 5 5 2 3 2 2" xfId="1096" xr:uid="{CC8AFB42-0930-4480-A1B7-ADAD9C6D98CF}"/>
    <cellStyle name="標準 5 5 2 3 3" xfId="805" xr:uid="{75091963-C0B3-4112-9EEA-BE0EC56A91DD}"/>
    <cellStyle name="標準 5 5 2 4" xfId="306" xr:uid="{25C4FA8E-E8E8-4D5B-8B79-C2EDE0624B3B}"/>
    <cellStyle name="標準 5 5 2 4 2" xfId="597" xr:uid="{82F484F3-9137-4E4B-ACCB-79DFBCAE9793}"/>
    <cellStyle name="標準 5 5 2 4 2 2" xfId="1182" xr:uid="{700A44A1-C0B8-484E-B730-453DCFEB0616}"/>
    <cellStyle name="標準 5 5 2 4 3" xfId="891" xr:uid="{13C47250-592E-4D9C-A929-60773B78911A}"/>
    <cellStyle name="標準 5 5 2 5" xfId="414" xr:uid="{DAD75164-A422-462F-9E62-23824063151C}"/>
    <cellStyle name="標準 5 5 2 5 2" xfId="999" xr:uid="{11FFB86C-D282-4A6E-AFF1-78B26A88329A}"/>
    <cellStyle name="標準 5 5 2 6" xfId="708" xr:uid="{43B1A02D-AE4B-4B71-877F-BE50AC7B2392}"/>
    <cellStyle name="標準 5 5 3" xfId="140" xr:uid="{1DF99D34-64F9-41F3-ACE3-C8FC5CFC5085}"/>
    <cellStyle name="標準 5 5 3 2" xfId="240" xr:uid="{261DE668-F414-46C8-8015-9394FDB8450A}"/>
    <cellStyle name="標準 5 5 3 2 2" xfId="531" xr:uid="{9B20DAF6-7001-47F0-9160-2E62C6A263BC}"/>
    <cellStyle name="標準 5 5 3 2 2 2" xfId="1116" xr:uid="{E6DCACA4-6D1F-46F6-9157-11938309CAB4}"/>
    <cellStyle name="標準 5 5 3 2 3" xfId="825" xr:uid="{CC09B8AF-D108-4644-8C85-F24F212B2728}"/>
    <cellStyle name="標準 5 5 3 3" xfId="307" xr:uid="{E9CB5BB7-0E2E-441B-84DF-0113699D75BD}"/>
    <cellStyle name="標準 5 5 3 3 2" xfId="598" xr:uid="{CC891CA2-C7B0-47C4-83A3-454D0BE0819D}"/>
    <cellStyle name="標準 5 5 3 3 2 2" xfId="1183" xr:uid="{4F04785D-216C-4FFE-B353-601B7327F103}"/>
    <cellStyle name="標準 5 5 3 3 3" xfId="892" xr:uid="{39ABA14A-70D6-43F7-9F0D-A0A83421CE5E}"/>
    <cellStyle name="標準 5 5 3 4" xfId="434" xr:uid="{CEF3EE6F-F8A1-4CA1-8E58-65C0E97AFD8D}"/>
    <cellStyle name="標準 5 5 3 4 2" xfId="1019" xr:uid="{7A9FBA0B-AF42-4AD1-B5F4-04DD19C32C26}"/>
    <cellStyle name="標準 5 5 3 5" xfId="728" xr:uid="{43C2B52B-A9F5-4E44-9DBB-D0654E43CA8E}"/>
    <cellStyle name="標準 5 5 4" xfId="138" xr:uid="{92BBFF8E-BBDF-4196-8249-A5A366EB97F5}"/>
    <cellStyle name="標準 5 5 4 2" xfId="238" xr:uid="{E87D9FAC-51D2-40A9-BD6A-655F7A17A40A}"/>
    <cellStyle name="標準 5 5 4 2 2" xfId="529" xr:uid="{22A4959E-96DE-42CA-AF89-211821F86A9E}"/>
    <cellStyle name="標準 5 5 4 2 2 2" xfId="1114" xr:uid="{B0708CE6-1F3C-4946-8CD3-68C2AD2E374D}"/>
    <cellStyle name="標準 5 5 4 2 3" xfId="823" xr:uid="{30087EB8-D014-4796-8B6F-7BAB335BDCF5}"/>
    <cellStyle name="標準 5 5 4 3" xfId="308" xr:uid="{BAB798E2-1A81-4D7B-B60E-5C85AB2BAFC4}"/>
    <cellStyle name="標準 5 5 4 3 2" xfId="599" xr:uid="{DFD27A12-F638-4653-9886-04FC2574F8EF}"/>
    <cellStyle name="標準 5 5 4 3 2 2" xfId="1184" xr:uid="{2734DE4E-D4A6-4BEA-94B5-88C829548322}"/>
    <cellStyle name="標準 5 5 4 3 3" xfId="893" xr:uid="{F1F22CA6-5F5F-4A87-A32B-5D8D6A4A1B03}"/>
    <cellStyle name="標準 5 5 4 4" xfId="432" xr:uid="{BAAD9A78-2D83-4D1A-AFEB-6FCA0CA6866B}"/>
    <cellStyle name="標準 5 5 4 4 2" xfId="1017" xr:uid="{50C50499-6F15-4FC8-A608-7A9FA26C1E6F}"/>
    <cellStyle name="標準 5 5 4 5" xfId="726" xr:uid="{77F8F3A7-B551-4733-8EF8-A2A99F85A3F9}"/>
    <cellStyle name="標準 5 5 5" xfId="187" xr:uid="{A19160BC-5E64-48DD-B205-45EC0CD288D9}"/>
    <cellStyle name="標準 5 5 5 2" xfId="479" xr:uid="{A58E3FF3-778A-4B2A-8024-F2623A000027}"/>
    <cellStyle name="標準 5 5 5 2 2" xfId="1064" xr:uid="{AE6D1D48-D896-4ED8-ADC7-CF5D9182A0E5}"/>
    <cellStyle name="標準 5 5 5 3" xfId="773" xr:uid="{8C38A964-CC5B-4CFE-815B-20DD382B66B1}"/>
    <cellStyle name="標準 5 5 6" xfId="309" xr:uid="{578E7D46-F00F-4BCB-991C-72DB83516A59}"/>
    <cellStyle name="標準 5 5 6 2" xfId="600" xr:uid="{29BF603C-C415-46A9-A122-D38D03EE7061}"/>
    <cellStyle name="標準 5 5 6 2 2" xfId="1185" xr:uid="{AB20D2FA-7CDC-4910-A20A-CE726707CE1C}"/>
    <cellStyle name="標準 5 5 6 3" xfId="894" xr:uid="{EB1CC52D-F391-451A-8E5D-F670C45903A6}"/>
    <cellStyle name="標準 5 5 7" xfId="382" xr:uid="{CC6F2FE4-3AFD-4297-8CB3-C66AABF3E3DD}"/>
    <cellStyle name="標準 5 5 7 2" xfId="967" xr:uid="{E254E284-1B05-4CA8-B10F-9962816B5EB2}"/>
    <cellStyle name="標準 5 5 8" xfId="675" xr:uid="{8E37BCBF-6F07-48F7-B6B2-A04A47B23B03}"/>
    <cellStyle name="標準 5 6" xfId="83" xr:uid="{55DD9D46-77DE-405E-A993-DD5D896338B0}"/>
    <cellStyle name="標準 5 6 2" xfId="190" xr:uid="{9DA1AED7-58E4-40E2-BDBC-61BDCF2BE1FE}"/>
    <cellStyle name="標準 5 6 2 2" xfId="481" xr:uid="{1E9D6A35-9009-4C98-955D-9774BDE3B397}"/>
    <cellStyle name="標準 5 6 2 2 2" xfId="1066" xr:uid="{B47B08C5-42B0-4B80-8656-243740DD3891}"/>
    <cellStyle name="標準 5 6 2 3" xfId="775" xr:uid="{8D179AA3-4FFA-420C-B04D-01357A37F1D1}"/>
    <cellStyle name="標準 5 6 3" xfId="310" xr:uid="{30C108CA-8B01-4A94-8F9E-3B9C918BB616}"/>
    <cellStyle name="標準 5 6 3 2" xfId="601" xr:uid="{F73069FE-588E-417B-94D7-A8B5D8BCD0C7}"/>
    <cellStyle name="標準 5 6 3 2 2" xfId="1186" xr:uid="{7DF328E3-3DA7-4086-8F33-868DFCD6E4E0}"/>
    <cellStyle name="標準 5 6 3 3" xfId="895" xr:uid="{765F5E6D-DEC8-457E-9D86-AFE4F1B3F998}"/>
    <cellStyle name="標準 5 6 4" xfId="384" xr:uid="{BBC348B9-17C1-4FE0-8D89-A65C777C935F}"/>
    <cellStyle name="標準 5 6 4 2" xfId="969" xr:uid="{5B5D7D32-85B6-47FD-9F11-060F0ACCEDD2}"/>
    <cellStyle name="標準 5 6 5" xfId="678" xr:uid="{E97F42F1-B7FC-410D-964F-B960D22CCD02}"/>
    <cellStyle name="標準 5 7" xfId="134" xr:uid="{1EFFA67B-1EC2-440E-B275-28DCFDD1EDD7}"/>
    <cellStyle name="標準 5 8" xfId="157" xr:uid="{ECCDA322-B39E-4B38-B31F-1297B45B88F8}"/>
    <cellStyle name="標準 5 8 2" xfId="449" xr:uid="{080768AD-3B3E-483E-9F83-05CD5ACD6A08}"/>
    <cellStyle name="標準 5 8 2 2" xfId="1034" xr:uid="{0F5A88F5-A506-410B-B959-83F2C41FD457}"/>
    <cellStyle name="標準 5 8 3" xfId="743" xr:uid="{3513970D-E63A-417C-A960-289B725924E3}"/>
    <cellStyle name="標準 5 9" xfId="311" xr:uid="{FAAF7E31-054E-479E-8D26-8B1E3DBBB3D1}"/>
    <cellStyle name="標準 5 9 2" xfId="602" xr:uid="{AD487030-18BA-4E63-8B43-EA53A6C132C5}"/>
    <cellStyle name="標準 5 9 2 2" xfId="1187" xr:uid="{DC9F80C5-C725-4381-B72C-36740E3A8A14}"/>
    <cellStyle name="標準 5 9 3" xfId="896" xr:uid="{6749CAD2-EA64-461F-976E-AFFB60FA83FF}"/>
    <cellStyle name="標準 6" xfId="40" xr:uid="{E495204B-1265-4F29-B5D2-619E40EE85CC}"/>
    <cellStyle name="標準 6 2" xfId="67" xr:uid="{73DFEACD-20FE-47BB-A736-DBDB803980C9}"/>
    <cellStyle name="標準 6 2 2" xfId="108" xr:uid="{16684D16-20AD-4AF3-883B-713A67D5A75D}"/>
    <cellStyle name="標準 6 2 2 2" xfId="215" xr:uid="{B7BE05A1-5A63-48F7-8CE8-E6EF8C407EA8}"/>
    <cellStyle name="標準 6 2 2 2 2" xfId="506" xr:uid="{B40AE6AC-5154-4000-BF66-C7FF98939EE9}"/>
    <cellStyle name="標準 6 2 2 2 2 2" xfId="1091" xr:uid="{DA7A296A-F78F-4FA7-9983-32184B4F95A0}"/>
    <cellStyle name="標準 6 2 2 2 3" xfId="800" xr:uid="{F3C3D19A-C876-4C1E-ACAD-EE2D2D5A1F33}"/>
    <cellStyle name="標準 6 2 2 3" xfId="312" xr:uid="{A8582F6E-6B45-49DC-8DE4-6ACD8EE45556}"/>
    <cellStyle name="標準 6 2 2 3 2" xfId="603" xr:uid="{3A98245E-A1CB-4C3D-B987-3A94DB0512FC}"/>
    <cellStyle name="標準 6 2 2 3 2 2" xfId="1188" xr:uid="{C0D8EEC1-BF1D-4EF2-A143-3FEB207A18D9}"/>
    <cellStyle name="標準 6 2 2 3 3" xfId="897" xr:uid="{09686266-8BBF-4B45-B499-7A1328F658C1}"/>
    <cellStyle name="標準 6 2 2 4" xfId="409" xr:uid="{B1A37F26-912C-4B08-AFF6-C50BFCAE408C}"/>
    <cellStyle name="標準 6 2 2 4 2" xfId="994" xr:uid="{FF1D09D9-8A5F-43BB-A95C-759EFE79D677}"/>
    <cellStyle name="標準 6 2 2 5" xfId="703" xr:uid="{6EB4DCCE-4B67-4B89-91D9-6DEA027F56B1}"/>
    <cellStyle name="標準 6 2 3" xfId="142" xr:uid="{4619737E-DFB9-49C2-A629-C5467265D81D}"/>
    <cellStyle name="標準 6 2 3 2" xfId="242" xr:uid="{8155B76D-6BEB-465A-8F60-E4ADDB421D81}"/>
    <cellStyle name="標準 6 2 3 2 2" xfId="533" xr:uid="{0ECB162C-2284-4F3A-A674-3BA7E22D8CBA}"/>
    <cellStyle name="標準 6 2 3 2 2 2" xfId="1118" xr:uid="{B27E25C9-6372-4672-BE60-8ACDD23E7B12}"/>
    <cellStyle name="標準 6 2 3 2 3" xfId="827" xr:uid="{D1045F80-5355-4617-A822-D4C025B5EF47}"/>
    <cellStyle name="標準 6 2 3 3" xfId="313" xr:uid="{AD03C9B6-3525-47C7-937C-52891893A4A2}"/>
    <cellStyle name="標準 6 2 3 3 2" xfId="604" xr:uid="{00B78FA2-38CE-4AE2-8144-C31FE3656BAB}"/>
    <cellStyle name="標準 6 2 3 3 2 2" xfId="1189" xr:uid="{F21F0E1B-D42D-4355-9F56-0A0E8205353B}"/>
    <cellStyle name="標準 6 2 3 3 3" xfId="898" xr:uid="{014F28AA-3CC5-4225-9058-0C99CC494005}"/>
    <cellStyle name="標準 6 2 3 4" xfId="436" xr:uid="{2BE74D41-15F1-4D0B-9818-6B7A006481A1}"/>
    <cellStyle name="標準 6 2 3 4 2" xfId="1021" xr:uid="{57D80DE7-7685-4D4C-8175-FC61D1DA3EE9}"/>
    <cellStyle name="標準 6 2 3 5" xfId="730" xr:uid="{C574DD45-FFDE-4EC8-8BF2-3EBBC752634B}"/>
    <cellStyle name="標準 6 2 4" xfId="182" xr:uid="{B7CE7759-A395-4225-B23F-895A4017CA98}"/>
    <cellStyle name="標準 6 2 4 2" xfId="474" xr:uid="{F15CF8C5-6150-41EB-8761-96F0A29C9949}"/>
    <cellStyle name="標準 6 2 4 2 2" xfId="1059" xr:uid="{96CB795E-9DF9-4A69-8B4C-4631A61F59B2}"/>
    <cellStyle name="標準 6 2 4 3" xfId="768" xr:uid="{AB2A77A4-A5B9-42B8-9EC8-C1B03AA1007A}"/>
    <cellStyle name="標準 6 2 5" xfId="314" xr:uid="{ECA410A8-35E6-4F17-A56C-E734FEE66DDD}"/>
    <cellStyle name="標準 6 2 5 2" xfId="605" xr:uid="{5785090B-225B-4693-83F0-70F963F33395}"/>
    <cellStyle name="標準 6 2 5 2 2" xfId="1190" xr:uid="{153D4DEB-0A2E-4230-A983-EA68B5E8FFAE}"/>
    <cellStyle name="標準 6 2 5 3" xfId="899" xr:uid="{34E26530-DB3E-4C51-A48A-B5E05CD9BC6A}"/>
    <cellStyle name="標準 6 2 6" xfId="377" xr:uid="{F8B4C678-AFA6-4F9A-8090-F0EBC48D3A60}"/>
    <cellStyle name="標準 6 2 6 2" xfId="962" xr:uid="{A5E6FC39-0007-4924-825B-6A86A34523F8}"/>
    <cellStyle name="標準 6 2 7" xfId="670" xr:uid="{F21D8791-42CE-4C8F-972C-B6543D298CD4}"/>
    <cellStyle name="標準 6 3" xfId="56" xr:uid="{A2C5AF4D-80D0-4EA9-9A82-87BFE4F167EC}"/>
    <cellStyle name="標準 6 3 2" xfId="97" xr:uid="{1804B287-87A6-4C9C-A2D9-0D61E75E88AB}"/>
    <cellStyle name="標準 6 3 2 2" xfId="204" xr:uid="{47DC983B-0F6C-4EA9-A815-035511B392F7}"/>
    <cellStyle name="標準 6 3 2 2 2" xfId="495" xr:uid="{A871FCAD-53D3-4A9D-A84D-9FE285EC7CBE}"/>
    <cellStyle name="標準 6 3 2 2 2 2" xfId="1080" xr:uid="{342CBD53-42A3-45E9-89C3-FB77DE0EB456}"/>
    <cellStyle name="標準 6 3 2 2 3" xfId="789" xr:uid="{ABBFBBEA-492E-4DE5-908B-84E7631F73DA}"/>
    <cellStyle name="標準 6 3 2 3" xfId="315" xr:uid="{D6AB5308-4DB0-458F-9C54-4175220BB9F4}"/>
    <cellStyle name="標準 6 3 2 3 2" xfId="606" xr:uid="{86644BFE-4CF1-4211-9302-0F4F52167099}"/>
    <cellStyle name="標準 6 3 2 3 2 2" xfId="1191" xr:uid="{755C9C8B-8AD4-4ACC-87E5-0C187A675A34}"/>
    <cellStyle name="標準 6 3 2 3 3" xfId="900" xr:uid="{93F92D66-5C5A-43D1-AF26-44543E58138C}"/>
    <cellStyle name="標準 6 3 2 4" xfId="398" xr:uid="{49088334-CCB1-46AE-98F7-55E9E92012C5}"/>
    <cellStyle name="標準 6 3 2 4 2" xfId="983" xr:uid="{63937620-00DF-4FB9-B131-EC209185A21B}"/>
    <cellStyle name="標準 6 3 2 5" xfId="692" xr:uid="{A4EE5BF4-564A-4E74-8617-AEBAC4059D9C}"/>
    <cellStyle name="標準 6 3 3" xfId="143" xr:uid="{68DBB7FD-6FA4-4F43-A304-904AB6A5DF6B}"/>
    <cellStyle name="標準 6 3 3 2" xfId="243" xr:uid="{7A4FD30A-F622-459A-A631-CD86006AB930}"/>
    <cellStyle name="標準 6 3 3 2 2" xfId="534" xr:uid="{BCCB7B88-A371-4C6A-A7FF-CF8A52AC3D61}"/>
    <cellStyle name="標準 6 3 3 2 2 2" xfId="1119" xr:uid="{C45A71BF-5D7F-42A5-937A-1D117D99DB89}"/>
    <cellStyle name="標準 6 3 3 2 3" xfId="828" xr:uid="{3742BADB-BDD6-4FEE-980A-AC3E16C934E0}"/>
    <cellStyle name="標準 6 3 3 3" xfId="316" xr:uid="{F5D9C240-1BF4-4820-BA91-88D0D7B9AB53}"/>
    <cellStyle name="標準 6 3 3 3 2" xfId="607" xr:uid="{D7493152-68C0-4FF5-9EF8-2F5D75335034}"/>
    <cellStyle name="標準 6 3 3 3 2 2" xfId="1192" xr:uid="{9195194B-154B-4936-B675-81A365BBD7CF}"/>
    <cellStyle name="標準 6 3 3 3 3" xfId="901" xr:uid="{DC985EE2-160B-44DE-9B00-1B6D5D962A83}"/>
    <cellStyle name="標準 6 3 3 4" xfId="437" xr:uid="{D5EF0234-9B64-4E64-AE1B-8F0F481AC20D}"/>
    <cellStyle name="標準 6 3 3 4 2" xfId="1022" xr:uid="{3DF4C8CF-286C-435C-BA8C-740EC63E2A7E}"/>
    <cellStyle name="標準 6 3 3 5" xfId="731" xr:uid="{F3D868F1-1B5C-4F33-9C57-4578EBBFD69D}"/>
    <cellStyle name="標準 6 3 4" xfId="171" xr:uid="{EDBD5C69-7438-42FF-B3CF-FB8334E656E0}"/>
    <cellStyle name="標準 6 3 4 2" xfId="463" xr:uid="{8F9A90E2-BB31-40E7-B149-7816BFD3308D}"/>
    <cellStyle name="標準 6 3 4 2 2" xfId="1048" xr:uid="{1700E906-C7E2-486C-8A24-1CCAFB38B2BD}"/>
    <cellStyle name="標準 6 3 4 3" xfId="757" xr:uid="{0E9302BF-DC30-44E2-AB7B-DC9F135248DB}"/>
    <cellStyle name="標準 6 3 5" xfId="317" xr:uid="{76466486-11E7-4418-8FF1-A432C6E287FE}"/>
    <cellStyle name="標準 6 3 5 2" xfId="608" xr:uid="{58CFF0D3-DCE8-42C2-ADB3-278AB39BEF15}"/>
    <cellStyle name="標準 6 3 5 2 2" xfId="1193" xr:uid="{24BF1227-7FDD-4D77-871F-15AF0D6D7F1C}"/>
    <cellStyle name="標準 6 3 5 3" xfId="902" xr:uid="{A113F42E-65A6-4CDC-822D-414C29E315AC}"/>
    <cellStyle name="標準 6 3 6" xfId="366" xr:uid="{EF4E09B5-C4BB-4489-82DF-3A21013B9E2D}"/>
    <cellStyle name="標準 6 3 6 2" xfId="951" xr:uid="{679D0902-C944-4B49-8CDF-D1DFD26901C7}"/>
    <cellStyle name="標準 6 3 7" xfId="659" xr:uid="{23358AE4-D877-462E-ABC4-E5A2AC9549F7}"/>
    <cellStyle name="標準 6 4" xfId="84" xr:uid="{1A3EFDEF-C208-4E5D-A5C3-30352022B05E}"/>
    <cellStyle name="標準 6 4 2" xfId="191" xr:uid="{9052879B-33CC-47BA-AD77-2BC6D69C9D4A}"/>
    <cellStyle name="標準 6 4 2 2" xfId="482" xr:uid="{0E890C23-FBE1-44A6-9D38-10C6EC7F0803}"/>
    <cellStyle name="標準 6 4 2 2 2" xfId="1067" xr:uid="{AA1DBD9E-253F-4158-990F-6FC31566DC2C}"/>
    <cellStyle name="標準 6 4 2 3" xfId="776" xr:uid="{303AD58B-AA55-4067-A13D-9686ABCAA265}"/>
    <cellStyle name="標準 6 4 3" xfId="318" xr:uid="{F97C543E-0FED-44C9-8415-F28A790A91CB}"/>
    <cellStyle name="標準 6 4 3 2" xfId="609" xr:uid="{5DD78FD2-08B1-4B5E-BEDB-F3DAEE5508F1}"/>
    <cellStyle name="標準 6 4 3 2 2" xfId="1194" xr:uid="{50DDD60B-693C-46BC-8CBD-7BA8E2BE5BF1}"/>
    <cellStyle name="標準 6 4 3 3" xfId="903" xr:uid="{C322A6F9-100F-4B28-9AD1-E5FDFF62272B}"/>
    <cellStyle name="標準 6 4 4" xfId="385" xr:uid="{40B73679-BAA0-4E41-9593-4ABE105B4EE2}"/>
    <cellStyle name="標準 6 4 4 2" xfId="970" xr:uid="{171308E6-2B65-4184-A2C9-34FD866BFD48}"/>
    <cellStyle name="標準 6 4 5" xfId="679" xr:uid="{BD4AF8D8-FD4F-4780-BC8D-26C78C868E1B}"/>
    <cellStyle name="標準 6 5" xfId="141" xr:uid="{D0EB80B9-7B31-4547-8B25-88C0A1682D4C}"/>
    <cellStyle name="標準 6 5 2" xfId="241" xr:uid="{4916C11A-188D-4108-85CD-B583D782BFE0}"/>
    <cellStyle name="標準 6 5 2 2" xfId="532" xr:uid="{EB211137-1B9B-4221-8FCD-84C438BAE971}"/>
    <cellStyle name="標準 6 5 2 2 2" xfId="1117" xr:uid="{817B27A7-21F9-4E96-ABD1-74CF09295058}"/>
    <cellStyle name="標準 6 5 2 3" xfId="826" xr:uid="{B375154B-7DEB-4A0E-ABC6-83B4CBDA249C}"/>
    <cellStyle name="標準 6 5 3" xfId="319" xr:uid="{004D9762-746B-40BB-B531-535B1B36AD85}"/>
    <cellStyle name="標準 6 5 3 2" xfId="610" xr:uid="{A83CA9CC-4072-4466-8A81-C9C9BF89C834}"/>
    <cellStyle name="標準 6 5 3 2 2" xfId="1195" xr:uid="{29E9D32A-E5B4-433A-BC9F-873B411F6C14}"/>
    <cellStyle name="標準 6 5 3 3" xfId="904" xr:uid="{F571E472-0C10-456E-B310-8F2861A1E910}"/>
    <cellStyle name="標準 6 5 4" xfId="435" xr:uid="{1B0F49CF-3146-49C2-A339-572F4E624584}"/>
    <cellStyle name="標準 6 5 4 2" xfId="1020" xr:uid="{6400F052-7601-4FAE-A30F-0FCF6087EA24}"/>
    <cellStyle name="標準 6 5 5" xfId="729" xr:uid="{DE0AD347-B4CD-4616-817B-2AA9BB99F484}"/>
    <cellStyle name="標準 6 6" xfId="158" xr:uid="{7FC28061-ABCF-46EA-B130-A59055C01011}"/>
    <cellStyle name="標準 6 6 2" xfId="450" xr:uid="{305BCED7-5F15-4DB8-9680-1582092F828A}"/>
    <cellStyle name="標準 6 6 2 2" xfId="1035" xr:uid="{A6F6280F-A007-4CCE-80BD-77229F8DDA04}"/>
    <cellStyle name="標準 6 6 3" xfId="744" xr:uid="{360ABBC4-F70E-4CBC-A339-BDF9CB3E9A9C}"/>
    <cellStyle name="標準 6 7" xfId="320" xr:uid="{99EA99DF-F42C-4288-AE83-498AC3F8F7EA}"/>
    <cellStyle name="標準 6 7 2" xfId="611" xr:uid="{627D4403-A59B-4DCB-8342-F3676E2A3A8F}"/>
    <cellStyle name="標準 6 7 2 2" xfId="1196" xr:uid="{19F7E4CC-4A51-4705-B406-0DA3E0CE2FBE}"/>
    <cellStyle name="標準 6 7 3" xfId="905" xr:uid="{28E9A29F-E66C-40FA-8686-1638664D11F3}"/>
    <cellStyle name="標準 6 8" xfId="353" xr:uid="{B88FE2E4-902F-43C9-B69D-8AD9609A3F31}"/>
    <cellStyle name="標準 6 8 2" xfId="938" xr:uid="{8047D5F8-0FE5-4AF3-9D98-80DAE6CBD455}"/>
    <cellStyle name="標準 6 9" xfId="646" xr:uid="{AD6CEFBD-4E04-4361-85ED-56028E8977F9}"/>
    <cellStyle name="標準 7" xfId="42" xr:uid="{BE497F49-7F4B-489E-BF1C-DEE2B7B70F23}"/>
    <cellStyle name="標準 7 10" xfId="321" xr:uid="{C8FA3EDB-DAB4-4CD5-8F22-A3BE845022DC}"/>
    <cellStyle name="標準 7 10 2" xfId="612" xr:uid="{42AE7C2B-9795-45B6-B22B-78BA15DD7AD3}"/>
    <cellStyle name="標準 7 10 2 2" xfId="1197" xr:uid="{651F8F9E-223D-462E-ABF0-0EAA39EDFDB2}"/>
    <cellStyle name="標準 7 10 3" xfId="906" xr:uid="{CE9335A9-BC99-4F8B-884B-186A97EEE931}"/>
    <cellStyle name="標準 7 11" xfId="355" xr:uid="{07DB5CE7-C5AE-4AE0-8340-24916648DE40}"/>
    <cellStyle name="標準 7 11 2" xfId="940" xr:uid="{6D745ADB-6930-4869-AC3E-9A109C079249}"/>
    <cellStyle name="標準 7 12" xfId="648" xr:uid="{6C0F59C6-902A-440F-A208-D0DB0365868A}"/>
    <cellStyle name="標準 7 2" xfId="12" xr:uid="{00000000-0005-0000-0000-00000C000000}"/>
    <cellStyle name="標準 7 2 2" xfId="63" xr:uid="{0DCB4E6D-B0D5-4D54-809B-74D8AC650F3C}"/>
    <cellStyle name="標準 7 2 2 2" xfId="104" xr:uid="{91103884-6C70-4BA9-8BDE-FCD0C9133284}"/>
    <cellStyle name="標準 7 2 2 2 2" xfId="211" xr:uid="{241BD3C1-CECD-433A-BDF0-E03BC5309BE2}"/>
    <cellStyle name="標準 7 2 2 2 2 2" xfId="502" xr:uid="{C8FDBE17-780B-4121-A58F-794CDE79D093}"/>
    <cellStyle name="標準 7 2 2 2 2 2 2" xfId="1087" xr:uid="{5B0F0B6E-D939-43E8-A9A8-DA7D3D4A7E89}"/>
    <cellStyle name="標準 7 2 2 2 2 3" xfId="796" xr:uid="{42C6CC80-D24F-4E79-8984-A1514C2675FD}"/>
    <cellStyle name="標準 7 2 2 2 3" xfId="322" xr:uid="{3FEE960D-BFED-47DA-8F90-59C56D62B9A9}"/>
    <cellStyle name="標準 7 2 2 2 3 2" xfId="613" xr:uid="{27104E59-25A8-48AE-BF13-0160A7B90EAA}"/>
    <cellStyle name="標準 7 2 2 2 3 2 2" xfId="1198" xr:uid="{1EE3FB02-B163-4843-A194-7D321A5318CC}"/>
    <cellStyle name="標準 7 2 2 2 3 3" xfId="907" xr:uid="{5EFB87E1-D639-4295-AE2B-D3583D596371}"/>
    <cellStyle name="標準 7 2 2 2 4" xfId="405" xr:uid="{47D4869F-C94F-422E-BEBE-7276630D6F02}"/>
    <cellStyle name="標準 7 2 2 2 4 2" xfId="990" xr:uid="{E05E61A3-6CFC-4E66-8F12-269A0E9F3FAB}"/>
    <cellStyle name="標準 7 2 2 2 5" xfId="699" xr:uid="{B9B05F7A-0A3F-40B6-B2E5-088A2033791C}"/>
    <cellStyle name="標準 7 2 2 3" xfId="146" xr:uid="{C409EDA2-3BA3-476E-A7DB-C6933741FC21}"/>
    <cellStyle name="標準 7 2 2 3 2" xfId="246" xr:uid="{A2B1C21E-8972-41DC-B86D-D630AB8251BE}"/>
    <cellStyle name="標準 7 2 2 3 2 2" xfId="537" xr:uid="{9A52199D-C259-4011-8A1D-06E3F76457B7}"/>
    <cellStyle name="標準 7 2 2 3 2 2 2" xfId="1122" xr:uid="{FB05471C-D86E-49EB-9974-7CD832A47EDF}"/>
    <cellStyle name="標準 7 2 2 3 2 3" xfId="831" xr:uid="{5790AE5D-658D-43DC-BEE3-3C7FCB64FDA1}"/>
    <cellStyle name="標準 7 2 2 3 3" xfId="323" xr:uid="{4A6C9650-2A7D-4181-872B-2B1D5D3A6CC7}"/>
    <cellStyle name="標準 7 2 2 3 3 2" xfId="614" xr:uid="{9B6F27D0-6E02-4D27-889D-D3451E8A4343}"/>
    <cellStyle name="標準 7 2 2 3 3 2 2" xfId="1199" xr:uid="{D26A4758-930E-43C6-B5A6-BE28C03732A6}"/>
    <cellStyle name="標準 7 2 2 3 3 3" xfId="908" xr:uid="{FBE51100-17D3-4648-97BC-1CBC4DC6763B}"/>
    <cellStyle name="標準 7 2 2 3 4" xfId="440" xr:uid="{17D9ACD8-CB7B-44C0-B075-DE6EAF0B011F}"/>
    <cellStyle name="標準 7 2 2 3 4 2" xfId="1025" xr:uid="{6FCA77CB-0947-4710-B6F4-8D3B6E829719}"/>
    <cellStyle name="標準 7 2 2 3 5" xfId="734" xr:uid="{32259645-765A-4C00-A742-388AA316571E}"/>
    <cellStyle name="標準 7 2 2 4" xfId="178" xr:uid="{0B9D1113-FF46-42BE-808A-F27E463EC8CF}"/>
    <cellStyle name="標準 7 2 2 4 2" xfId="470" xr:uid="{0A5C4D91-2D32-4925-85B2-A430202CDBA4}"/>
    <cellStyle name="標準 7 2 2 4 2 2" xfId="1055" xr:uid="{07C10C95-6CDC-4AAB-9874-19DEFA00FAA5}"/>
    <cellStyle name="標準 7 2 2 4 3" xfId="764" xr:uid="{3A3670F6-37FB-403B-9C26-546C8E218933}"/>
    <cellStyle name="標準 7 2 2 5" xfId="324" xr:uid="{D1DE0EFA-0F4F-4682-B082-5F814EE58B4C}"/>
    <cellStyle name="標準 7 2 2 5 2" xfId="615" xr:uid="{8F5335DD-4466-4B35-BE18-B49109D95121}"/>
    <cellStyle name="標準 7 2 2 5 2 2" xfId="1200" xr:uid="{1F92BAEB-085F-4797-A8F8-B115DD149561}"/>
    <cellStyle name="標準 7 2 2 5 3" xfId="909" xr:uid="{625940B6-A4B2-475D-8729-5B47C08908CA}"/>
    <cellStyle name="標準 7 2 2 6" xfId="373" xr:uid="{0C0A7E38-24F6-457B-82DE-34F6252DFA28}"/>
    <cellStyle name="標準 7 2 2 6 2" xfId="958" xr:uid="{42F900A4-94CF-4197-9749-6F7032091A5C}"/>
    <cellStyle name="標準 7 2 2 7" xfId="666" xr:uid="{9509D006-8AD7-48FD-A2E9-C05EA1539697}"/>
    <cellStyle name="標準 7 2 3" xfId="14" xr:uid="{00000000-0005-0000-0000-00000D000000}"/>
    <cellStyle name="標準 7 2 3 2" xfId="195" xr:uid="{CA9D3954-EA2D-4E11-8AA4-560A3117BBFE}"/>
    <cellStyle name="標準 7 2 3 2 2" xfId="486" xr:uid="{91205B5B-B8D1-45EC-803B-3E10853B7CC8}"/>
    <cellStyle name="標準 7 2 3 2 2 2" xfId="1071" xr:uid="{92925F9E-0F38-4515-97BC-22F3F7B5DCBB}"/>
    <cellStyle name="標準 7 2 3 2 3" xfId="780" xr:uid="{19CB1ADA-477E-4B4D-BA40-7B8902266C20}"/>
    <cellStyle name="標準 7 2 3 3" xfId="325" xr:uid="{5842394B-864D-4334-9381-FAEF42374EFB}"/>
    <cellStyle name="標準 7 2 3 3 2" xfId="616" xr:uid="{005D9514-2CB4-43C3-A542-4B096897CB36}"/>
    <cellStyle name="標準 7 2 3 3 2 2" xfId="1201" xr:uid="{D84BDE6A-8081-4F00-85CC-B728070AA32F}"/>
    <cellStyle name="標準 7 2 3 3 3" xfId="910" xr:uid="{8DDC6438-9395-4415-B6D2-8426E0D575D6}"/>
    <cellStyle name="標準 7 2 3 4" xfId="389" xr:uid="{50DD9863-E20B-43BD-B016-AFB5B8603296}"/>
    <cellStyle name="標準 7 2 3 4 2" xfId="974" xr:uid="{E49E41E9-65EA-4FA3-9CDC-5C13AAC18CDF}"/>
    <cellStyle name="標準 7 2 3 5" xfId="683" xr:uid="{95DB4812-183C-40F2-A053-40A4BD9B31E7}"/>
    <cellStyle name="標準 7 2 3 6" xfId="88" xr:uid="{660134E9-7A8B-45BC-9139-B82155F3192B}"/>
    <cellStyle name="標準 7 2 4" xfId="145" xr:uid="{A6BCCF3C-9928-4FC2-AC0F-983CD7732728}"/>
    <cellStyle name="標準 7 2 4 2" xfId="245" xr:uid="{B658E96F-0452-4CB3-8E98-BD846AC96FE5}"/>
    <cellStyle name="標準 7 2 4 2 2" xfId="536" xr:uid="{734AD8B5-BE99-4894-9913-55DC1A15BCAA}"/>
    <cellStyle name="標準 7 2 4 2 2 2" xfId="1121" xr:uid="{041AD198-0867-43AA-A20D-8AB8BFC7ECE0}"/>
    <cellStyle name="標準 7 2 4 2 3" xfId="830" xr:uid="{44FFAA69-7C8E-4063-B962-B8293D9597DC}"/>
    <cellStyle name="標準 7 2 4 3" xfId="326" xr:uid="{1D53E738-D40A-4CAE-9A44-5D1BE7C19E45}"/>
    <cellStyle name="標準 7 2 4 3 2" xfId="617" xr:uid="{85249161-BF72-4D2E-8428-C290A54B9E05}"/>
    <cellStyle name="標準 7 2 4 3 2 2" xfId="1202" xr:uid="{0F9C327F-25C8-41C1-9A65-DBB8EED87808}"/>
    <cellStyle name="標準 7 2 4 3 3" xfId="911" xr:uid="{0AB2CB9B-ED30-4C39-B0A1-78E0D317B9FD}"/>
    <cellStyle name="標準 7 2 4 4" xfId="439" xr:uid="{E27B082A-B557-41AC-980B-0B71ABC9C4FE}"/>
    <cellStyle name="標準 7 2 4 4 2" xfId="1024" xr:uid="{2DCC88A6-E17B-408C-9C43-6145C8BF2297}"/>
    <cellStyle name="標準 7 2 4 5" xfId="733" xr:uid="{5AE5B384-1BEA-4B62-B577-DAA88AAC5EE4}"/>
    <cellStyle name="標準 7 2 5" xfId="162" xr:uid="{F1B36EB5-29A0-4C83-B3C1-22E02941913F}"/>
    <cellStyle name="標準 7 2 5 2" xfId="454" xr:uid="{91668B48-0A88-4C9A-BB6E-977A988DA3F4}"/>
    <cellStyle name="標準 7 2 5 2 2" xfId="1039" xr:uid="{4D647D0B-760C-4911-A668-8BAF543C05D1}"/>
    <cellStyle name="標準 7 2 5 3" xfId="748" xr:uid="{5E40CAD5-451E-4E1D-911D-E42CCA220CBC}"/>
    <cellStyle name="標準 7 2 6" xfId="327" xr:uid="{E5A1FFA6-2703-44BB-935E-68316C12211B}"/>
    <cellStyle name="標準 7 2 6 2" xfId="618" xr:uid="{CFC3785F-EC42-4C3B-8D62-3B35F1D6627F}"/>
    <cellStyle name="標準 7 2 6 2 2" xfId="1203" xr:uid="{BBB00C49-B80A-48A3-BA6B-A2FB7CDD3686}"/>
    <cellStyle name="標準 7 2 6 3" xfId="912" xr:uid="{0981CF58-54D5-4EE9-BB83-141DD557DC0C}"/>
    <cellStyle name="標準 7 2 7" xfId="357" xr:uid="{536A80B8-0F49-4566-B834-5488FB24BC85}"/>
    <cellStyle name="標準 7 2 7 2" xfId="942" xr:uid="{DF22D00B-CF8E-4031-A5B8-E68450B07BE7}"/>
    <cellStyle name="標準 7 2 8" xfId="650" xr:uid="{335D5D2D-A1DC-4A29-994C-139460F79842}"/>
    <cellStyle name="標準 7 2 9" xfId="47" xr:uid="{76AC7696-8F97-44C6-BB3D-3945D2454DE0}"/>
    <cellStyle name="標準 7 3" xfId="49" xr:uid="{FAC449EC-06B9-45CE-8161-2499BCE474BD}"/>
    <cellStyle name="標準 7 3 2" xfId="52" xr:uid="{873D37FF-0141-48B4-9695-5FE8B097876E}"/>
    <cellStyle name="標準 7 3 2 2" xfId="65" xr:uid="{52049F8E-9B4B-4AF7-8F3B-49254B8586AD}"/>
    <cellStyle name="標準 7 3 2 2 2" xfId="106" xr:uid="{6BC6264F-8B6C-48CC-BB93-4FF6C8CB590B}"/>
    <cellStyle name="標準 7 3 2 2 2 2" xfId="213" xr:uid="{E003007F-6E48-4E53-B22F-D6E5EA989526}"/>
    <cellStyle name="標準 7 3 2 2 2 2 2" xfId="504" xr:uid="{4FB0C377-DFF3-4E4B-ADF2-705632D12F79}"/>
    <cellStyle name="標準 7 3 2 2 2 2 2 2" xfId="1089" xr:uid="{9F392772-8D55-4EA5-9E7E-0D1955EDC3CD}"/>
    <cellStyle name="標準 7 3 2 2 2 2 3" xfId="798" xr:uid="{A2B2C08B-2D43-44E8-8228-DEFFE52443AE}"/>
    <cellStyle name="標準 7 3 2 2 2 3" xfId="328" xr:uid="{FB5C4678-0169-4458-87DB-8D5F3BD9576C}"/>
    <cellStyle name="標準 7 3 2 2 2 3 2" xfId="619" xr:uid="{A9437533-235A-44A6-9A24-7348E1E3C206}"/>
    <cellStyle name="標準 7 3 2 2 2 3 2 2" xfId="1204" xr:uid="{36C31712-094D-409D-9797-EEF43E54E428}"/>
    <cellStyle name="標準 7 3 2 2 2 3 3" xfId="913" xr:uid="{073FE146-FC92-46BB-99C6-3BC91D3CE6AF}"/>
    <cellStyle name="標準 7 3 2 2 2 4" xfId="407" xr:uid="{C078394C-7AC7-4756-B15E-303601A538DA}"/>
    <cellStyle name="標準 7 3 2 2 2 4 2" xfId="992" xr:uid="{5ADFA042-7E6D-42A1-B659-AAC7D0FC4E09}"/>
    <cellStyle name="標準 7 3 2 2 2 5" xfId="701" xr:uid="{5EBC7D2A-7595-4A7D-9877-D736C7B46528}"/>
    <cellStyle name="標準 7 3 2 2 3" xfId="149" xr:uid="{59168C0D-88D9-4EE5-9555-0939087C896F}"/>
    <cellStyle name="標準 7 3 2 2 3 2" xfId="249" xr:uid="{D0DCBF68-AF7D-4347-8D75-76B5AF028EC5}"/>
    <cellStyle name="標準 7 3 2 2 3 2 2" xfId="540" xr:uid="{3796C0AD-6B0B-4EBE-BEA7-8A22F2E99DE8}"/>
    <cellStyle name="標準 7 3 2 2 3 2 2 2" xfId="1125" xr:uid="{7042229C-77D9-4E10-9049-6E8B47D13FAE}"/>
    <cellStyle name="標準 7 3 2 2 3 2 3" xfId="834" xr:uid="{A16B9AA0-9155-4B12-AAB4-4E5C1CD2B551}"/>
    <cellStyle name="標準 7 3 2 2 3 3" xfId="329" xr:uid="{7E2E23FD-6BBE-4039-95F5-DFB67375E14C}"/>
    <cellStyle name="標準 7 3 2 2 3 3 2" xfId="620" xr:uid="{A36B637E-27EC-48C9-8DBE-A7786C03EA97}"/>
    <cellStyle name="標準 7 3 2 2 3 3 2 2" xfId="1205" xr:uid="{D41B6189-5004-4EA3-B2F1-F4985DC6F7A0}"/>
    <cellStyle name="標準 7 3 2 2 3 3 3" xfId="914" xr:uid="{7E615691-B49E-44AF-A246-47534A46228F}"/>
    <cellStyle name="標準 7 3 2 2 3 4" xfId="443" xr:uid="{97AA7A6E-D4C3-442F-A505-E17F1708DDFA}"/>
    <cellStyle name="標準 7 3 2 2 3 4 2" xfId="1028" xr:uid="{FA20D2F0-98DB-48DF-839A-23710C3C9437}"/>
    <cellStyle name="標準 7 3 2 2 3 5" xfId="737" xr:uid="{C5B4B182-F7C0-4571-8865-F223C7C57162}"/>
    <cellStyle name="標準 7 3 2 2 4" xfId="180" xr:uid="{35DF983D-0C43-456F-BA9D-BC5394465512}"/>
    <cellStyle name="標準 7 3 2 2 4 2" xfId="472" xr:uid="{C7CCD8EA-7FBF-4AB3-96E8-8DEAB688F01B}"/>
    <cellStyle name="標準 7 3 2 2 4 2 2" xfId="1057" xr:uid="{9120FAF2-537A-4212-A75A-4E4000662AFB}"/>
    <cellStyle name="標準 7 3 2 2 4 3" xfId="766" xr:uid="{72236779-93FD-4B87-A915-7B9FA3EAA94A}"/>
    <cellStyle name="標準 7 3 2 2 5" xfId="330" xr:uid="{82672526-16BB-4DDB-8A2A-63C6676C9955}"/>
    <cellStyle name="標準 7 3 2 2 5 2" xfId="621" xr:uid="{A23FA1FC-19F8-4E60-AE79-DB0BBC3CF6CA}"/>
    <cellStyle name="標準 7 3 2 2 5 2 2" xfId="1206" xr:uid="{CBF906C6-48EC-4E33-9D26-074FA546EF7B}"/>
    <cellStyle name="標準 7 3 2 2 5 3" xfId="915" xr:uid="{93E2DECB-25BD-4311-AE8A-8EC49536A2F8}"/>
    <cellStyle name="標準 7 3 2 2 6" xfId="375" xr:uid="{E4B98144-1CCC-4C6C-BA94-53A836390918}"/>
    <cellStyle name="標準 7 3 2 2 6 2" xfId="960" xr:uid="{1B6EB0C4-9DA5-46D0-B039-48668BD20B31}"/>
    <cellStyle name="標準 7 3 2 2 7" xfId="668" xr:uid="{51E7E220-19BD-4345-998F-5B80E819C120}"/>
    <cellStyle name="標準 7 3 2 3" xfId="93" xr:uid="{0CE541C5-849E-4590-82C8-C79C1C8CE92C}"/>
    <cellStyle name="標準 7 3 2 3 2" xfId="200" xr:uid="{E8976CA7-6B0B-4345-98F1-7D98D1023F26}"/>
    <cellStyle name="標準 7 3 2 3 2 2" xfId="491" xr:uid="{97566E1E-3D48-458D-84F4-185D189CD2D3}"/>
    <cellStyle name="標準 7 3 2 3 2 2 2" xfId="1076" xr:uid="{6E7D8234-68FF-4542-9FA7-6FF087D7780C}"/>
    <cellStyle name="標準 7 3 2 3 2 3" xfId="785" xr:uid="{D55F6EE5-3AA8-4850-A226-7A2CA28D8BE2}"/>
    <cellStyle name="標準 7 3 2 3 3" xfId="331" xr:uid="{9279FC15-43F6-426C-B29A-09EA1B6B2F9E}"/>
    <cellStyle name="標準 7 3 2 3 3 2" xfId="622" xr:uid="{6BB8C33B-953A-486A-A1A9-391966476B19}"/>
    <cellStyle name="標準 7 3 2 3 3 2 2" xfId="1207" xr:uid="{B2E972C4-60D4-428D-8CA7-29F3CC1AD09C}"/>
    <cellStyle name="標準 7 3 2 3 3 3" xfId="916" xr:uid="{179348DF-5FA1-4F81-9320-488693BEF57E}"/>
    <cellStyle name="標準 7 3 2 3 4" xfId="394" xr:uid="{DA290C0B-94EC-4E93-B2FB-2047B5E929D4}"/>
    <cellStyle name="標準 7 3 2 3 4 2" xfId="979" xr:uid="{08C5D034-BDAE-4C31-B649-45BCBE7F63BD}"/>
    <cellStyle name="標準 7 3 2 3 5" xfId="688" xr:uid="{77B78C62-9652-452D-B0CC-54489CA2D88F}"/>
    <cellStyle name="標準 7 3 2 4" xfId="148" xr:uid="{D860EAE5-71F0-442B-9440-35B64BEA8F77}"/>
    <cellStyle name="標準 7 3 2 4 2" xfId="248" xr:uid="{71788813-F0E7-4C55-BE94-2204BA20B8FC}"/>
    <cellStyle name="標準 7 3 2 4 2 2" xfId="539" xr:uid="{1951700F-C669-4C52-89B0-5BA073A4122A}"/>
    <cellStyle name="標準 7 3 2 4 2 2 2" xfId="1124" xr:uid="{4D687CEB-13BA-4CA2-B0C1-097DA3A0F415}"/>
    <cellStyle name="標準 7 3 2 4 2 3" xfId="833" xr:uid="{8BA05B5E-6C4F-4CAB-B3FA-240D7D37C89C}"/>
    <cellStyle name="標準 7 3 2 4 3" xfId="332" xr:uid="{4E004807-231E-4124-8B9B-A4A13575287C}"/>
    <cellStyle name="標準 7 3 2 4 3 2" xfId="623" xr:uid="{02AF5DE9-41F7-4FE5-9C4A-DDCBA9B51470}"/>
    <cellStyle name="標準 7 3 2 4 3 2 2" xfId="1208" xr:uid="{22EF051E-753A-4841-8666-D6ADDA772E8B}"/>
    <cellStyle name="標準 7 3 2 4 3 3" xfId="917" xr:uid="{6C02FD68-B623-4ABA-A82D-BA45EB3CAEB8}"/>
    <cellStyle name="標準 7 3 2 4 4" xfId="442" xr:uid="{9832C004-3C03-419E-893B-EEDCC6937E06}"/>
    <cellStyle name="標準 7 3 2 4 4 2" xfId="1027" xr:uid="{59E3D1F9-7069-4AC1-8111-EB531DB1A96E}"/>
    <cellStyle name="標準 7 3 2 4 5" xfId="736" xr:uid="{7C687E67-7334-4DF2-9446-575E1AE1A212}"/>
    <cellStyle name="標準 7 3 2 5" xfId="167" xr:uid="{DB3786BC-5736-448D-8512-FA67264CD972}"/>
    <cellStyle name="標準 7 3 2 5 2" xfId="459" xr:uid="{02900447-E104-4AC4-B197-1C5453AB3EB2}"/>
    <cellStyle name="標準 7 3 2 5 2 2" xfId="1044" xr:uid="{2B144927-EA25-4BDD-AEDC-CE74C6D7BD9E}"/>
    <cellStyle name="標準 7 3 2 5 3" xfId="753" xr:uid="{EB424F08-86D2-4140-A8DF-D1AC86136584}"/>
    <cellStyle name="標準 7 3 2 6" xfId="333" xr:uid="{959AE23A-5821-4B0E-A35B-BF3DFBFD6D54}"/>
    <cellStyle name="標準 7 3 2 6 2" xfId="624" xr:uid="{6BDE74EF-9556-4CCF-8094-F3170DC71D2B}"/>
    <cellStyle name="標準 7 3 2 6 2 2" xfId="1209" xr:uid="{F8788350-E50E-4D2A-BD5E-96DE3903D5DF}"/>
    <cellStyle name="標準 7 3 2 6 3" xfId="918" xr:uid="{60C24914-37AC-4B0F-B29D-902DDF03023E}"/>
    <cellStyle name="標準 7 3 2 7" xfId="362" xr:uid="{F9CB6307-1F00-4F84-84AA-86286B71B189}"/>
    <cellStyle name="標準 7 3 2 7 2" xfId="947" xr:uid="{B7ADEF7A-64EB-40A3-8DDC-12669C23D467}"/>
    <cellStyle name="標準 7 3 2 8" xfId="655" xr:uid="{CE386FB5-E879-451B-B0A1-A153337367CE}"/>
    <cellStyle name="標準 7 3 3" xfId="64" xr:uid="{6C8EA34D-205B-4C15-82B0-F5977362D879}"/>
    <cellStyle name="標準 7 3 3 2" xfId="105" xr:uid="{1B0DAB15-E1AC-43D1-9D08-3B2E5146EA48}"/>
    <cellStyle name="標準 7 3 3 2 2" xfId="212" xr:uid="{2E4F2DDA-9529-4FF7-B5FC-063CF51B4912}"/>
    <cellStyle name="標準 7 3 3 2 2 2" xfId="503" xr:uid="{A359806B-5569-4782-9A59-6FDA67C2EE1A}"/>
    <cellStyle name="標準 7 3 3 2 2 2 2" xfId="1088" xr:uid="{A10F397B-B0C6-4C6A-AD74-D2CBB07917CB}"/>
    <cellStyle name="標準 7 3 3 2 2 3" xfId="797" xr:uid="{40FB717B-28FE-4C92-855F-47E376A4DA0B}"/>
    <cellStyle name="標準 7 3 3 2 3" xfId="334" xr:uid="{0E05D51F-21FF-42AA-8E5B-46FB2874ACBA}"/>
    <cellStyle name="標準 7 3 3 2 3 2" xfId="625" xr:uid="{42C07F1E-2B13-4C82-A57D-0F7B4BA37D31}"/>
    <cellStyle name="標準 7 3 3 2 3 2 2" xfId="1210" xr:uid="{BB24F8BE-CDD5-4647-BB8E-8EE77220132D}"/>
    <cellStyle name="標準 7 3 3 2 3 3" xfId="919" xr:uid="{CCF576D6-1AF9-4F66-A66C-E441CEBCE228}"/>
    <cellStyle name="標準 7 3 3 2 4" xfId="406" xr:uid="{91966BB9-EBE0-4AB5-9940-F02349CEA0CC}"/>
    <cellStyle name="標準 7 3 3 2 4 2" xfId="991" xr:uid="{5C38BC27-6A56-41E6-A97E-63B4CF6F0702}"/>
    <cellStyle name="標準 7 3 3 2 5" xfId="700" xr:uid="{AE62E807-A54B-4AE5-9C9B-2CE085751185}"/>
    <cellStyle name="標準 7 3 3 3" xfId="150" xr:uid="{AF9E5D2D-33F8-47D3-810A-C542835E0E08}"/>
    <cellStyle name="標準 7 3 3 3 2" xfId="250" xr:uid="{9D752E41-56E6-4CAA-AE84-065CED77E5F3}"/>
    <cellStyle name="標準 7 3 3 3 2 2" xfId="541" xr:uid="{28770037-9D8A-4E81-AE2F-0C4F7A868FAE}"/>
    <cellStyle name="標準 7 3 3 3 2 2 2" xfId="1126" xr:uid="{61F62E6A-CC49-4D8C-B3F3-2E92CB797087}"/>
    <cellStyle name="標準 7 3 3 3 2 3" xfId="835" xr:uid="{468CBB9C-C5A9-4A7E-A3F1-4D8A9E112F38}"/>
    <cellStyle name="標準 7 3 3 3 3" xfId="335" xr:uid="{1633C524-9712-420B-AADF-2D3695A7488C}"/>
    <cellStyle name="標準 7 3 3 3 3 2" xfId="626" xr:uid="{C08F9F62-C124-4C6C-8880-60F24284040D}"/>
    <cellStyle name="標準 7 3 3 3 3 2 2" xfId="1211" xr:uid="{09E8E878-A2DB-469C-A8A0-5DBFA83A891A}"/>
    <cellStyle name="標準 7 3 3 3 3 3" xfId="920" xr:uid="{3DBC130E-A13A-4EA2-9F57-6ACDCC709077}"/>
    <cellStyle name="標準 7 3 3 3 4" xfId="444" xr:uid="{14838677-6739-49B8-9B7F-D074F56B1E97}"/>
    <cellStyle name="標準 7 3 3 3 4 2" xfId="1029" xr:uid="{6AAA1FD5-30C6-4A54-B8BB-343A4868C929}"/>
    <cellStyle name="標準 7 3 3 3 5" xfId="738" xr:uid="{5EB8EA0F-2E11-4366-A0D8-F67B3F956BFB}"/>
    <cellStyle name="標準 7 3 3 4" xfId="179" xr:uid="{7860D5BF-1107-4649-8BCE-D1A5B9E91BC6}"/>
    <cellStyle name="標準 7 3 3 4 2" xfId="471" xr:uid="{A4245604-738A-48EB-A68C-4138FEF3A77B}"/>
    <cellStyle name="標準 7 3 3 4 2 2" xfId="1056" xr:uid="{32EFC551-117B-4A52-A671-D964B49881E7}"/>
    <cellStyle name="標準 7 3 3 4 3" xfId="765" xr:uid="{140A03E7-01A2-4E2E-BA71-F1400C024EAE}"/>
    <cellStyle name="標準 7 3 3 5" xfId="336" xr:uid="{2D889589-B0F4-474D-9298-B97A1B0576D6}"/>
    <cellStyle name="標準 7 3 3 5 2" xfId="627" xr:uid="{97712B15-B9C2-4442-AE55-4C9E2F18C0AA}"/>
    <cellStyle name="標準 7 3 3 5 2 2" xfId="1212" xr:uid="{D2C8D583-BF45-48A2-9FCE-9F73AB4B2D29}"/>
    <cellStyle name="標準 7 3 3 5 3" xfId="921" xr:uid="{E3E9F76D-E0BB-4367-8AB0-DF8322B617F4}"/>
    <cellStyle name="標準 7 3 3 6" xfId="374" xr:uid="{6E22987F-E572-4D82-8ED4-E9721A6EF186}"/>
    <cellStyle name="標準 7 3 3 6 2" xfId="959" xr:uid="{2EF58ED0-FE8D-4122-9070-DA1EE4F65F2C}"/>
    <cellStyle name="標準 7 3 3 7" xfId="667" xr:uid="{0FA21E56-CD11-4B2E-AF79-E8FD2ADE678D}"/>
    <cellStyle name="標準 7 3 4" xfId="90" xr:uid="{30A3CE91-E59F-4873-9361-40992FBB4101}"/>
    <cellStyle name="標準 7 3 4 2" xfId="197" xr:uid="{8DE7890E-5664-497C-A164-376EF4441659}"/>
    <cellStyle name="標準 7 3 4 2 2" xfId="488" xr:uid="{231D2EEC-89BA-4651-8051-0613B06D193C}"/>
    <cellStyle name="標準 7 3 4 2 2 2" xfId="1073" xr:uid="{B8AE4937-9A6A-4515-991D-20BC93868BF0}"/>
    <cellStyle name="標準 7 3 4 2 3" xfId="782" xr:uid="{E6F14A43-10EC-4172-9E61-A0DECE01F6D1}"/>
    <cellStyle name="標準 7 3 4 3" xfId="337" xr:uid="{9098D66A-B187-44B0-8AF4-53B9A2E4139E}"/>
    <cellStyle name="標準 7 3 4 3 2" xfId="628" xr:uid="{CC08EA11-C07A-45F4-B481-C2A5776D8214}"/>
    <cellStyle name="標準 7 3 4 3 2 2" xfId="1213" xr:uid="{95A600D2-842B-4F1D-AB3C-C0335BCB8196}"/>
    <cellStyle name="標準 7 3 4 3 3" xfId="922" xr:uid="{A6F0E8DF-C461-4955-8C10-7A87EA4F7EFC}"/>
    <cellStyle name="標準 7 3 4 4" xfId="391" xr:uid="{94153E01-02B0-4F5C-8107-08B6C7CACB89}"/>
    <cellStyle name="標準 7 3 4 4 2" xfId="976" xr:uid="{95DECAF9-E803-44CD-9081-A87580256AA1}"/>
    <cellStyle name="標準 7 3 4 5" xfId="685" xr:uid="{91422534-CADD-4702-8976-ABF7891AAFFE}"/>
    <cellStyle name="標準 7 3 5" xfId="147" xr:uid="{0E4EF3F6-D4D5-4539-8BE0-D4F6AC7B4E67}"/>
    <cellStyle name="標準 7 3 5 2" xfId="247" xr:uid="{96048516-12C7-43B9-8D77-BD72F264EC6C}"/>
    <cellStyle name="標準 7 3 5 2 2" xfId="538" xr:uid="{1FAC5AEC-EEEA-425F-86BE-7A2F79DA2D6A}"/>
    <cellStyle name="標準 7 3 5 2 2 2" xfId="1123" xr:uid="{05EE585E-3128-4EA7-B7AE-C2188C755643}"/>
    <cellStyle name="標準 7 3 5 2 3" xfId="832" xr:uid="{9A70A901-8019-4CC4-ACD5-E29B78C30371}"/>
    <cellStyle name="標準 7 3 5 3" xfId="338" xr:uid="{79239140-E3E5-4193-B439-CA645948D272}"/>
    <cellStyle name="標準 7 3 5 3 2" xfId="629" xr:uid="{C25AE142-F661-475E-B4FE-F5EDF87723F4}"/>
    <cellStyle name="標準 7 3 5 3 2 2" xfId="1214" xr:uid="{2DE50BE7-D515-4A37-933B-7E6F1A6048FB}"/>
    <cellStyle name="標準 7 3 5 3 3" xfId="923" xr:uid="{63062C80-1FB7-44C9-8675-578D5971376D}"/>
    <cellStyle name="標準 7 3 5 4" xfId="441" xr:uid="{609057AC-63ED-49DC-87B9-DE0BC24DB8E3}"/>
    <cellStyle name="標準 7 3 5 4 2" xfId="1026" xr:uid="{AB341AFF-4B9E-47AA-89CD-23C1E6866F90}"/>
    <cellStyle name="標準 7 3 5 5" xfId="735" xr:uid="{08101A52-6287-4A94-BDBD-3672F3C6752F}"/>
    <cellStyle name="標準 7 3 6" xfId="164" xr:uid="{16F3954D-2407-40D7-BCBE-005D721EBC4E}"/>
    <cellStyle name="標準 7 3 6 2" xfId="456" xr:uid="{E01CB5F8-2331-4138-BE39-BCC4DADE7770}"/>
    <cellStyle name="標準 7 3 6 2 2" xfId="1041" xr:uid="{9D7E6982-5E8D-4A85-A35B-18D5FF140D14}"/>
    <cellStyle name="標準 7 3 6 3" xfId="750" xr:uid="{B66530C5-12C9-442B-899A-A1AD413EF652}"/>
    <cellStyle name="標準 7 3 7" xfId="339" xr:uid="{7FAA1988-A8B6-4F24-AC04-30F6B9D2D0DC}"/>
    <cellStyle name="標準 7 3 7 2" xfId="630" xr:uid="{7E72BCFB-5359-424B-9C8B-7FB2135F1C69}"/>
    <cellStyle name="標準 7 3 7 2 2" xfId="1215" xr:uid="{604B4272-465E-4133-A201-778B5A167F9D}"/>
    <cellStyle name="標準 7 3 7 3" xfId="924" xr:uid="{715C6989-36BE-4A35-8757-BAE735A7F226}"/>
    <cellStyle name="標準 7 3 8" xfId="359" xr:uid="{4C4C14DE-AFA9-4B26-B1E3-DC78B4A2F78C}"/>
    <cellStyle name="標準 7 3 8 2" xfId="944" xr:uid="{BCA70555-8F8B-46C5-BF2E-262857F8AE38}"/>
    <cellStyle name="標準 7 3 9" xfId="652" xr:uid="{B1AD5ADD-08BD-48E9-9617-EFD033078E7F}"/>
    <cellStyle name="標準 7 4" xfId="51" xr:uid="{AE3C1E7A-2497-4BC4-BF54-A25920E4A123}"/>
    <cellStyle name="標準 7 4 2" xfId="66" xr:uid="{A46F9F7F-D3BF-458B-B585-4F2CAB13591A}"/>
    <cellStyle name="標準 7 4 2 2" xfId="107" xr:uid="{D5786F09-6CD7-4AB4-ACC8-5587E21E4224}"/>
    <cellStyle name="標準 7 4 2 2 2" xfId="214" xr:uid="{272A8F13-D3A0-4377-80B0-96371A63A038}"/>
    <cellStyle name="標準 7 4 2 2 2 2" xfId="505" xr:uid="{9C2E2102-6483-4A0A-98B9-B35E910B854F}"/>
    <cellStyle name="標準 7 4 2 2 2 2 2" xfId="1090" xr:uid="{E46A0C49-2161-4DC5-B167-AEA62F697AE7}"/>
    <cellStyle name="標準 7 4 2 2 2 3" xfId="799" xr:uid="{51470587-1FE8-4CD8-A167-601F0FEB167F}"/>
    <cellStyle name="標準 7 4 2 2 3" xfId="340" xr:uid="{190D4813-D412-4EDE-A723-408120B496C0}"/>
    <cellStyle name="標準 7 4 2 2 3 2" xfId="631" xr:uid="{F8644ABB-159B-49D3-BEB8-8CCAA49978C4}"/>
    <cellStyle name="標準 7 4 2 2 3 2 2" xfId="1216" xr:uid="{CA6C2C19-57F4-4037-82BB-53175CAA0F27}"/>
    <cellStyle name="標準 7 4 2 2 3 3" xfId="925" xr:uid="{C44D126E-7116-457E-8E10-C641D194080B}"/>
    <cellStyle name="標準 7 4 2 2 4" xfId="408" xr:uid="{7FD7D497-4FF6-453D-8B33-ED812D7614A7}"/>
    <cellStyle name="標準 7 4 2 2 4 2" xfId="993" xr:uid="{28348EA2-3773-4A64-B653-CC7776D86399}"/>
    <cellStyle name="標準 7 4 2 2 5" xfId="702" xr:uid="{0889C4AD-C5B9-499A-BB21-4ACA02B481BF}"/>
    <cellStyle name="標準 7 4 2 3" xfId="152" xr:uid="{7CB831C6-6E38-4EC8-90D8-0623B425D76B}"/>
    <cellStyle name="標準 7 4 2 3 2" xfId="252" xr:uid="{F7BEEF60-8FF0-43BA-AC4E-59FE3A6BC2CF}"/>
    <cellStyle name="標準 7 4 2 3 2 2" xfId="543" xr:uid="{AC35EB50-AA10-4772-9450-2C92D530E2C5}"/>
    <cellStyle name="標準 7 4 2 3 2 2 2" xfId="1128" xr:uid="{44D1D8DC-4F79-496E-9988-E959D0863025}"/>
    <cellStyle name="標準 7 4 2 3 2 3" xfId="837" xr:uid="{108CB6E9-F1F2-4747-B690-587786588656}"/>
    <cellStyle name="標準 7 4 2 3 3" xfId="341" xr:uid="{A48851CA-ED26-48C3-A23F-5D80D5FC2FCE}"/>
    <cellStyle name="標準 7 4 2 3 3 2" xfId="632" xr:uid="{4F80249B-8574-415D-B50A-43405516FDB7}"/>
    <cellStyle name="標準 7 4 2 3 3 2 2" xfId="1217" xr:uid="{4F1EBF13-4A30-47F3-AA46-6F9AD40DE0DD}"/>
    <cellStyle name="標準 7 4 2 3 3 3" xfId="926" xr:uid="{0A24C9EA-CB38-4BF1-BCB2-0E8DCEBC9B0D}"/>
    <cellStyle name="標準 7 4 2 3 4" xfId="446" xr:uid="{FD60EF00-BD23-4BC9-A2E7-A52D930A74D5}"/>
    <cellStyle name="標準 7 4 2 3 4 2" xfId="1031" xr:uid="{50A4F71F-958F-4CCE-A507-D988292A7CE8}"/>
    <cellStyle name="標準 7 4 2 3 5" xfId="740" xr:uid="{1C289950-1F38-45A7-88D5-FC5E371F241D}"/>
    <cellStyle name="標準 7 4 2 4" xfId="181" xr:uid="{7EB8E717-7B4C-4FF2-B3AC-B3653628E376}"/>
    <cellStyle name="標準 7 4 2 4 2" xfId="473" xr:uid="{DB3D4CBC-3443-4188-9CD1-05174CAC93A9}"/>
    <cellStyle name="標準 7 4 2 4 2 2" xfId="1058" xr:uid="{4D083CD4-841D-42F4-A0FC-EB6C86B75037}"/>
    <cellStyle name="標準 7 4 2 4 3" xfId="767" xr:uid="{EA5DA248-326D-4A38-8819-4DD235773EB9}"/>
    <cellStyle name="標準 7 4 2 5" xfId="342" xr:uid="{580D22A9-7821-409F-91B6-F58847106D41}"/>
    <cellStyle name="標準 7 4 2 5 2" xfId="633" xr:uid="{7C96FF40-677C-4835-A08F-DAB49909A46C}"/>
    <cellStyle name="標準 7 4 2 5 2 2" xfId="1218" xr:uid="{073FFD7E-BFE9-4337-982A-687090213047}"/>
    <cellStyle name="標準 7 4 2 5 3" xfId="927" xr:uid="{F28E78A2-CF86-42EB-9AC6-91AA7B543D18}"/>
    <cellStyle name="標準 7 4 2 6" xfId="376" xr:uid="{B66CC1E8-45DC-4E00-8BFE-23C72B004D17}"/>
    <cellStyle name="標準 7 4 2 6 2" xfId="961" xr:uid="{DFFC741F-DA3E-45F8-BD3C-BCEDB2B74924}"/>
    <cellStyle name="標準 7 4 2 7" xfId="669" xr:uid="{4E37C88A-B94E-4516-877D-ED42B67CFC3E}"/>
    <cellStyle name="標準 7 4 3" xfId="92" xr:uid="{B21A5958-95B2-4F89-B39D-67BE8382D091}"/>
    <cellStyle name="標準 7 4 3 2" xfId="199" xr:uid="{EF2AC1DF-9E3D-460A-BD8E-B0327EDD977A}"/>
    <cellStyle name="標準 7 4 3 2 2" xfId="490" xr:uid="{DAD72423-B04F-4E16-B47B-F4A7B043266B}"/>
    <cellStyle name="標準 7 4 3 2 2 2" xfId="1075" xr:uid="{FA56D866-2263-4EE4-9923-9751473E9C29}"/>
    <cellStyle name="標準 7 4 3 2 3" xfId="784" xr:uid="{3F8E1255-5EC6-47A4-AC21-9F217E090FEC}"/>
    <cellStyle name="標準 7 4 3 3" xfId="343" xr:uid="{2D98CEE2-2030-4148-B104-6F463E3DDF2C}"/>
    <cellStyle name="標準 7 4 3 3 2" xfId="634" xr:uid="{FDF30047-4171-4568-8E2A-C0032B5F3DFA}"/>
    <cellStyle name="標準 7 4 3 3 2 2" xfId="1219" xr:uid="{C47B566A-6FC6-4ADD-8DBC-ADA301AA3E0D}"/>
    <cellStyle name="標準 7 4 3 3 3" xfId="928" xr:uid="{A7956DF7-2F1E-4990-9AB4-7F14252458B5}"/>
    <cellStyle name="標準 7 4 3 4" xfId="393" xr:uid="{3E6224A7-A9AD-47A4-814E-7B241D4A4A10}"/>
    <cellStyle name="標準 7 4 3 4 2" xfId="978" xr:uid="{81EDAC11-FD8C-4BEB-B2BA-A65D2806B4CE}"/>
    <cellStyle name="標準 7 4 3 5" xfId="687" xr:uid="{C57CB856-54EB-4EFA-9F30-AEC344EA3BB0}"/>
    <cellStyle name="標準 7 4 4" xfId="151" xr:uid="{85431D06-E29D-4571-BDBB-D853D65FDDA1}"/>
    <cellStyle name="標準 7 4 4 2" xfId="251" xr:uid="{FE972AF7-49FB-44DC-9D01-46683CDDA659}"/>
    <cellStyle name="標準 7 4 4 2 2" xfId="542" xr:uid="{F1FEF0CE-8587-4FA8-9DFD-1425AE94AB99}"/>
    <cellStyle name="標準 7 4 4 2 2 2" xfId="1127" xr:uid="{5B526934-8F3D-4AB4-9A50-A24C7A407D24}"/>
    <cellStyle name="標準 7 4 4 2 3" xfId="836" xr:uid="{164ED57F-91C6-4F11-A8BE-BE641FFD048B}"/>
    <cellStyle name="標準 7 4 4 3" xfId="344" xr:uid="{87CF1C80-3B6A-4988-A8B5-CE71B3E42914}"/>
    <cellStyle name="標準 7 4 4 3 2" xfId="635" xr:uid="{88B27526-654E-4F8F-8344-92829EA67680}"/>
    <cellStyle name="標準 7 4 4 3 2 2" xfId="1220" xr:uid="{57D1DDE0-D071-4A7E-BF2C-9FAA5E793A42}"/>
    <cellStyle name="標準 7 4 4 3 3" xfId="929" xr:uid="{DB471DE8-702E-4D2D-BE85-35A4B44439CE}"/>
    <cellStyle name="標準 7 4 4 4" xfId="445" xr:uid="{E6373529-03B5-4343-B581-2E3742EA9A54}"/>
    <cellStyle name="標準 7 4 4 4 2" xfId="1030" xr:uid="{284C8673-9387-4505-A9AB-56B743040B26}"/>
    <cellStyle name="標準 7 4 4 5" xfId="739" xr:uid="{B876ABF3-36A7-41C0-9866-880C3F9B993A}"/>
    <cellStyle name="標準 7 4 5" xfId="166" xr:uid="{6719460B-D640-4221-88A3-3D092A7CF284}"/>
    <cellStyle name="標準 7 4 5 2" xfId="458" xr:uid="{81AA5279-E1C3-4460-9A3D-45995C7ED5B2}"/>
    <cellStyle name="標準 7 4 5 2 2" xfId="1043" xr:uid="{3BD34CB0-DDAB-4428-AB59-6CBD9E3FCBD7}"/>
    <cellStyle name="標準 7 4 5 3" xfId="752" xr:uid="{05D7C6C2-3E54-4FDF-84A8-7D0D7EC29F9C}"/>
    <cellStyle name="標準 7 4 6" xfId="345" xr:uid="{5812C5F2-BD04-4E0A-9843-0326E427EE1E}"/>
    <cellStyle name="標準 7 4 6 2" xfId="636" xr:uid="{6D0FE184-53EF-4D80-BA56-C107C6AB4C5E}"/>
    <cellStyle name="標準 7 4 6 2 2" xfId="1221" xr:uid="{DD2F9DE3-655A-4918-936D-92832B8E4337}"/>
    <cellStyle name="標準 7 4 6 3" xfId="930" xr:uid="{0400457B-5890-4AAC-A672-0C6BA9B33197}"/>
    <cellStyle name="標準 7 4 7" xfId="361" xr:uid="{4B8AF1CF-D87A-4FA4-9D81-48A4B91DCD28}"/>
    <cellStyle name="標準 7 4 7 2" xfId="946" xr:uid="{5C990414-7C72-42C8-8C4C-E7A4F08D7164}"/>
    <cellStyle name="標準 7 4 8" xfId="654" xr:uid="{7BE3DF99-7216-497A-BC94-FD4A18513A15}"/>
    <cellStyle name="標準 7 5" xfId="62" xr:uid="{A16C8074-E8CF-4D90-9B33-4C20A5E01F65}"/>
    <cellStyle name="標準 7 5 2" xfId="103" xr:uid="{B5595885-45FC-4269-BC4D-DE99B1683F79}"/>
    <cellStyle name="標準 7 5 2 2" xfId="210" xr:uid="{D051478B-090A-4CEA-94F8-19F19DFE4FD6}"/>
    <cellStyle name="標準 7 5 2 2 2" xfId="501" xr:uid="{65A40D99-13C4-45A1-84C0-5FCDC5B1F759}"/>
    <cellStyle name="標準 7 5 2 2 2 2" xfId="1086" xr:uid="{89C1A3F5-AF7E-4710-9C6F-A97555DE8FC4}"/>
    <cellStyle name="標準 7 5 2 2 3" xfId="795" xr:uid="{75E6FE42-6671-4845-9C53-ADB2FCC62AF1}"/>
    <cellStyle name="標準 7 5 2 3" xfId="346" xr:uid="{ADB07853-47D9-4BA7-AFD6-F8EF4E034B1B}"/>
    <cellStyle name="標準 7 5 2 3 2" xfId="637" xr:uid="{2B38B9E5-B551-4F5C-ABD1-CA22A9AE619B}"/>
    <cellStyle name="標準 7 5 2 3 2 2" xfId="1222" xr:uid="{EFAC3F07-4FF8-4B96-A25F-14E9F4A38989}"/>
    <cellStyle name="標準 7 5 2 3 3" xfId="931" xr:uid="{04D23689-ED67-474A-B0AC-0518AEE013AE}"/>
    <cellStyle name="標準 7 5 2 4" xfId="404" xr:uid="{654E5813-CB22-4632-BDAE-7E6C4158213A}"/>
    <cellStyle name="標準 7 5 2 4 2" xfId="989" xr:uid="{32FDF68D-FCDB-4505-9D34-23CCF54E839A}"/>
    <cellStyle name="標準 7 5 2 5" xfId="698" xr:uid="{B1847272-4BED-4202-B379-DACBE1368B7F}"/>
    <cellStyle name="標準 7 5 3" xfId="153" xr:uid="{2E213951-0D74-4210-9850-713931CDE8ED}"/>
    <cellStyle name="標準 7 5 3 2" xfId="253" xr:uid="{A6494EFB-83EC-49CC-9946-C9AD2248E7EF}"/>
    <cellStyle name="標準 7 5 3 2 2" xfId="544" xr:uid="{EA6DFFCE-A6CF-45CD-A4BF-8D4D77BAC0EE}"/>
    <cellStyle name="標準 7 5 3 2 2 2" xfId="1129" xr:uid="{53365774-DEAC-4239-82EF-C9F0066C8863}"/>
    <cellStyle name="標準 7 5 3 2 3" xfId="838" xr:uid="{B169F96B-956D-4B9D-93BF-698085B88B07}"/>
    <cellStyle name="標準 7 5 3 3" xfId="347" xr:uid="{27932265-DDE4-4A3B-B1EC-49B2DD536EEF}"/>
    <cellStyle name="標準 7 5 3 3 2" xfId="638" xr:uid="{771814EF-CD34-4CDE-90E8-1EBC0B516007}"/>
    <cellStyle name="標準 7 5 3 3 2 2" xfId="1223" xr:uid="{608AF54E-FC00-477B-9157-C5B927354476}"/>
    <cellStyle name="標準 7 5 3 3 3" xfId="932" xr:uid="{05B0AA45-03A1-4DF4-A86F-FE5FCD2D0D02}"/>
    <cellStyle name="標準 7 5 3 4" xfId="447" xr:uid="{CB981646-85D0-4C6E-8C32-589CE0600DC4}"/>
    <cellStyle name="標準 7 5 3 4 2" xfId="1032" xr:uid="{EE4ED1E9-F886-4941-B82E-FA254D704DE6}"/>
    <cellStyle name="標準 7 5 3 5" xfId="741" xr:uid="{D0126CA6-A20B-48DE-93F5-91D397754BD0}"/>
    <cellStyle name="標準 7 5 4" xfId="177" xr:uid="{E86BB77F-7BEE-477D-B8F1-F80960EADD09}"/>
    <cellStyle name="標準 7 5 4 2" xfId="469" xr:uid="{7789AC86-7B0D-4966-A598-5620C23B18E1}"/>
    <cellStyle name="標準 7 5 4 2 2" xfId="1054" xr:uid="{EE5A72B5-8F67-4471-93E3-42F0A61C2C67}"/>
    <cellStyle name="標準 7 5 4 3" xfId="763" xr:uid="{61C170C1-6DE5-4818-BCF6-A2F6F2B82347}"/>
    <cellStyle name="標準 7 5 5" xfId="348" xr:uid="{654E696F-B036-4B18-AEE5-E120D65194FE}"/>
    <cellStyle name="標準 7 5 5 2" xfId="639" xr:uid="{BC325ABD-4C2C-49E3-8218-45D91EB00084}"/>
    <cellStyle name="標準 7 5 5 2 2" xfId="1224" xr:uid="{5F2FF8E7-AD57-4697-904F-B26DE0D487C2}"/>
    <cellStyle name="標準 7 5 5 3" xfId="933" xr:uid="{2952CF38-9B5B-489D-BF37-34112FA8B3C7}"/>
    <cellStyle name="標準 7 5 6" xfId="372" xr:uid="{0C869618-3BF4-4F87-B8F6-29AE677F64D0}"/>
    <cellStyle name="標準 7 5 6 2" xfId="957" xr:uid="{F9F0F960-6E82-400C-AB0D-51E5FED750CE}"/>
    <cellStyle name="標準 7 5 7" xfId="665" xr:uid="{171B55CC-332F-40CA-AA9B-4AFF201CCD7A}"/>
    <cellStyle name="標準 7 6" xfId="4" xr:uid="{00000000-0005-0000-0000-00000E000000}"/>
    <cellStyle name="標準 7 7" xfId="86" xr:uid="{ED060611-A170-4EC3-AF8F-C69E0210CB67}"/>
    <cellStyle name="標準 7 7 2" xfId="193" xr:uid="{84C1F63E-E95C-4DDC-AF7A-ACD06849E71D}"/>
    <cellStyle name="標準 7 7 2 2" xfId="484" xr:uid="{26CB2488-AF91-4EB5-9E49-3648C6D573B3}"/>
    <cellStyle name="標準 7 7 2 2 2" xfId="1069" xr:uid="{11FCE611-AFE8-46FE-B648-21C13B32A933}"/>
    <cellStyle name="標準 7 7 2 3" xfId="778" xr:uid="{5C46D4FA-98DF-4BCA-85E1-1F89B435B179}"/>
    <cellStyle name="標準 7 7 3" xfId="349" xr:uid="{C3D5077B-AA8C-49FC-A744-4DCC938E3223}"/>
    <cellStyle name="標準 7 7 3 2" xfId="640" xr:uid="{13BE6275-E0B9-4EEF-9F85-00E26947FB38}"/>
    <cellStyle name="標準 7 7 3 2 2" xfId="1225" xr:uid="{E192431D-4715-4EA0-8DD7-DF3AE6722B65}"/>
    <cellStyle name="標準 7 7 3 3" xfId="934" xr:uid="{F58EE2D8-14E0-4358-B6A9-A1457562F2B0}"/>
    <cellStyle name="標準 7 7 4" xfId="387" xr:uid="{857F9B08-3F20-44E6-A79E-763D1AEA4186}"/>
    <cellStyle name="標準 7 7 4 2" xfId="972" xr:uid="{16BF3238-A812-4742-8FD3-E20B826CE0DF}"/>
    <cellStyle name="標準 7 7 5" xfId="681" xr:uid="{892E3B0F-A9E3-4972-8E98-B333750DE8DA}"/>
    <cellStyle name="標準 7 8" xfId="144" xr:uid="{A19A2CA3-7D5F-4644-ACDC-E67BBDC9C0D3}"/>
    <cellStyle name="標準 7 8 2" xfId="244" xr:uid="{72235471-8538-406D-A312-4EC9A9465C23}"/>
    <cellStyle name="標準 7 8 2 2" xfId="535" xr:uid="{69957463-B3DB-49D5-AB05-152D212413A9}"/>
    <cellStyle name="標準 7 8 2 2 2" xfId="1120" xr:uid="{775AFBDF-B7C4-4831-9B42-3FD7646B10F1}"/>
    <cellStyle name="標準 7 8 2 3" xfId="829" xr:uid="{FACBBC9E-D741-4764-BF1B-DFD3A3ED1F41}"/>
    <cellStyle name="標準 7 8 3" xfId="350" xr:uid="{4BA2BB19-6785-4006-B311-C76FFE4EA38F}"/>
    <cellStyle name="標準 7 8 3 2" xfId="641" xr:uid="{A4F24068-9AEB-4A1A-9199-9329B35800C7}"/>
    <cellStyle name="標準 7 8 3 2 2" xfId="1226" xr:uid="{FE91DD68-5D2F-4749-BD91-92BD84C371C8}"/>
    <cellStyle name="標準 7 8 3 3" xfId="935" xr:uid="{0F0E867C-93CF-438C-9663-4FEA4A9FA1FA}"/>
    <cellStyle name="標準 7 8 4" xfId="438" xr:uid="{5FFA3A9E-2BE7-4716-B8A1-1A296B76FBC6}"/>
    <cellStyle name="標準 7 8 4 2" xfId="1023" xr:uid="{F00FD07F-9B6E-4E33-8370-9D743CC6B87A}"/>
    <cellStyle name="標準 7 8 5" xfId="732" xr:uid="{5F5AD2DC-CF0C-4F70-AB5B-4B27B0B1E166}"/>
    <cellStyle name="標準 7 9" xfId="160" xr:uid="{F6847384-274C-4E10-A7B5-238F5CA264FA}"/>
    <cellStyle name="標準 7 9 2" xfId="452" xr:uid="{1C86356C-BA31-4AD9-9D16-3AACC0F496D5}"/>
    <cellStyle name="標準 7 9 2 2" xfId="1037" xr:uid="{8B404474-F3C0-465D-9337-0014B9EEC2AA}"/>
    <cellStyle name="標準 7 9 3" xfId="746" xr:uid="{D5E81F97-D0A5-40C6-8151-9F837702453A}"/>
    <cellStyle name="標準 8" xfId="45" xr:uid="{74130E6D-0F21-4C7C-80ED-55FD6E472FBB}"/>
    <cellStyle name="標準 9" xfId="46" xr:uid="{92168F97-118F-4D50-A362-B2A2CB78F861}"/>
    <cellStyle name="標準 9 2" xfId="1228" xr:uid="{91AB3545-5340-4F65-9250-AAF631577262}"/>
    <cellStyle name="標準_Sheet1" xfId="6" xr:uid="{00000000-0005-0000-0000-00000F000000}"/>
    <cellStyle name="標準_ｼｽﾃﾑ提案記載例16年（建築物）040302" xfId="18" xr:uid="{C1FB2A0E-F76D-4153-B2EA-EDE227CE4CD9}"/>
  </cellStyles>
  <dxfs count="114">
    <dxf>
      <font>
        <u/>
      </font>
    </dxf>
    <dxf>
      <fill>
        <patternFill>
          <bgColor rgb="FFFFFF00"/>
        </patternFill>
      </fill>
    </dxf>
    <dxf>
      <fill>
        <patternFill>
          <bgColor rgb="FFFFFF00"/>
        </patternFill>
      </fill>
    </dxf>
    <dxf>
      <font>
        <u/>
      </font>
    </dxf>
    <dxf>
      <fill>
        <patternFill>
          <bgColor theme="5" tint="0.79998168889431442"/>
        </patternFill>
      </fill>
    </dxf>
    <dxf>
      <fill>
        <patternFill>
          <bgColor theme="5" tint="0.79998168889431442"/>
        </patternFill>
      </fill>
    </dxf>
    <dxf>
      <font>
        <u/>
      </font>
    </dxf>
    <dxf>
      <fill>
        <patternFill>
          <bgColor theme="5" tint="0.79998168889431442"/>
        </patternFill>
      </fill>
    </dxf>
    <dxf>
      <fill>
        <patternFill>
          <bgColor theme="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ont>
        <u/>
      </font>
    </dxf>
    <dxf>
      <font>
        <color rgb="FFFF0000"/>
      </font>
    </dxf>
    <dxf>
      <font>
        <color rgb="FFFF0000"/>
      </font>
    </dxf>
    <dxf>
      <font>
        <color rgb="FFFF0000"/>
      </font>
    </dxf>
    <dxf>
      <font>
        <color rgb="FFFF0000"/>
      </font>
    </dxf>
    <dxf>
      <font>
        <color rgb="FFFF0000"/>
      </font>
    </dxf>
    <dxf>
      <font>
        <color rgb="FFFF0000"/>
      </font>
    </dxf>
    <dxf>
      <font>
        <u/>
      </font>
    </dxf>
    <dxf>
      <fill>
        <patternFill>
          <bgColor theme="5" tint="0.79998168889431442"/>
        </patternFill>
      </fill>
    </dxf>
    <dxf>
      <font>
        <color rgb="FFFF0000"/>
      </font>
    </dxf>
    <dxf>
      <font>
        <u/>
      </font>
    </dxf>
    <dxf>
      <fill>
        <patternFill>
          <bgColor theme="5" tint="0.79998168889431442"/>
        </patternFill>
      </fill>
    </dxf>
    <dxf>
      <fill>
        <patternFill>
          <bgColor theme="5" tint="0.79998168889431442"/>
        </patternFill>
      </fill>
    </dxf>
    <dxf>
      <font>
        <u/>
      </font>
    </dxf>
    <dxf>
      <font>
        <color theme="0"/>
      </font>
    </dxf>
    <dxf>
      <font>
        <u/>
      </font>
    </dxf>
    <dxf>
      <font>
        <color theme="0"/>
      </font>
    </dxf>
    <dxf>
      <font>
        <u/>
      </font>
    </dxf>
    <dxf>
      <fill>
        <patternFill>
          <bgColor theme="5" tint="0.79998168889431442"/>
        </patternFill>
      </fill>
    </dxf>
    <dxf>
      <font>
        <u/>
      </font>
    </dxf>
    <dxf>
      <font>
        <color theme="0"/>
      </font>
    </dxf>
    <dxf>
      <font>
        <u/>
      </font>
    </dxf>
    <dxf>
      <fill>
        <patternFill>
          <bgColor theme="5" tint="0.79998168889431442"/>
        </patternFill>
      </fill>
    </dxf>
    <dxf>
      <font>
        <u/>
      </font>
    </dxf>
    <dxf>
      <font>
        <color theme="0"/>
      </font>
    </dxf>
    <dxf>
      <fill>
        <patternFill>
          <bgColor theme="5" tint="0.79998168889431442"/>
        </patternFill>
      </fill>
    </dxf>
    <dxf>
      <font>
        <u/>
      </font>
    </dxf>
    <dxf>
      <font>
        <u/>
      </font>
    </dxf>
    <dxf>
      <fill>
        <patternFill patternType="none">
          <bgColor auto="1"/>
        </patternFill>
      </fill>
    </dxf>
    <dxf>
      <fill>
        <patternFill>
          <bgColor theme="5" tint="0.79998168889431442"/>
        </patternFill>
      </fill>
    </dxf>
    <dxf>
      <fill>
        <patternFill>
          <bgColor theme="5" tint="0.79998168889431442"/>
        </patternFill>
      </fill>
    </dxf>
    <dxf>
      <font>
        <u/>
      </font>
    </dxf>
    <dxf>
      <fill>
        <patternFill>
          <bgColor theme="1" tint="0.499984740745262"/>
        </patternFill>
      </fill>
    </dxf>
    <dxf>
      <fill>
        <patternFill>
          <bgColor theme="5" tint="0.79998168889431442"/>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ont>
        <u/>
      </font>
    </dxf>
    <dxf>
      <fill>
        <patternFill>
          <bgColor theme="5" tint="0.79998168889431442"/>
        </patternFill>
      </fill>
    </dxf>
    <dxf>
      <fill>
        <patternFill>
          <bgColor theme="0" tint="-0.34998626667073579"/>
        </patternFill>
      </fill>
    </dxf>
    <dxf>
      <fill>
        <patternFill>
          <bgColor theme="5" tint="0.79998168889431442"/>
        </patternFill>
      </fill>
    </dxf>
    <dxf>
      <font>
        <color auto="1"/>
      </font>
      <fill>
        <patternFill patternType="solid">
          <bgColor theme="0"/>
        </patternFill>
      </fill>
    </dxf>
    <dxf>
      <font>
        <color auto="1"/>
      </font>
      <fill>
        <patternFill patternType="solid">
          <bgColor theme="0"/>
        </patternFill>
      </fill>
    </dxf>
    <dxf>
      <fill>
        <patternFill patternType="solid">
          <bgColor theme="0"/>
        </patternFill>
      </fill>
    </dxf>
    <dxf>
      <fill>
        <patternFill>
          <bgColor theme="5" tint="0.79998168889431442"/>
        </patternFill>
      </fill>
    </dxf>
    <dxf>
      <fill>
        <patternFill>
          <bgColor theme="5" tint="0.79998168889431442"/>
        </patternFill>
      </fill>
    </dxf>
    <dxf>
      <font>
        <u/>
      </font>
    </dxf>
    <dxf>
      <fill>
        <patternFill>
          <bgColor theme="5" tint="0.79998168889431442"/>
        </patternFill>
      </fill>
    </dxf>
    <dxf>
      <fill>
        <patternFill patternType="none">
          <bgColor auto="1"/>
        </patternFill>
      </fill>
    </dxf>
    <dxf>
      <fill>
        <patternFill>
          <bgColor theme="5" tint="0.79998168889431442"/>
        </patternFill>
      </fill>
    </dxf>
    <dxf>
      <font>
        <u/>
      </font>
    </dxf>
    <dxf>
      <font>
        <u/>
      </font>
    </dxf>
    <dxf>
      <font>
        <u/>
      </font>
    </dxf>
    <dxf>
      <font>
        <u/>
      </font>
    </dxf>
    <dxf>
      <font>
        <u/>
      </font>
    </dxf>
    <dxf>
      <font>
        <u/>
      </font>
    </dxf>
    <dxf>
      <fill>
        <patternFill>
          <bgColor theme="0"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0"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theme="0" tint="-0.24994659260841701"/>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484848"/>
      <color rgb="FFC1C1C1"/>
      <color rgb="FF0000FF"/>
      <color rgb="FFFF66FF"/>
      <color rgb="FF4472C4"/>
      <color rgb="FFBBE0DD"/>
      <color rgb="FFFDEAD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103095</xdr:colOff>
      <xdr:row>3</xdr:row>
      <xdr:rowOff>155602</xdr:rowOff>
    </xdr:from>
    <xdr:to>
      <xdr:col>4</xdr:col>
      <xdr:colOff>179295</xdr:colOff>
      <xdr:row>4</xdr:row>
      <xdr:rowOff>106296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17713" y="1309808"/>
          <a:ext cx="300317" cy="152400"/>
        </a:xfrm>
        <a:prstGeom prst="rect">
          <a:avLst/>
        </a:prstGeom>
        <a:solidFill>
          <a:schemeClr val="accent2">
            <a:lumMod val="40000"/>
            <a:lumOff val="6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298173</xdr:colOff>
      <xdr:row>39</xdr:row>
      <xdr:rowOff>124240</xdr:rowOff>
    </xdr:from>
    <xdr:to>
      <xdr:col>3</xdr:col>
      <xdr:colOff>91856</xdr:colOff>
      <xdr:row>57</xdr:row>
      <xdr:rowOff>47625</xdr:rowOff>
    </xdr:to>
    <xdr:pic>
      <xdr:nvPicPr>
        <xdr:cNvPr id="59" name="図 58">
          <a:extLst>
            <a:ext uri="{FF2B5EF4-FFF2-40B4-BE49-F238E27FC236}">
              <a16:creationId xmlns:a16="http://schemas.microsoft.com/office/drawing/2014/main" id="{58B4BDC9-4EAA-46D9-A6FD-A6C8AE8AA2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1282" y="9781762"/>
          <a:ext cx="1386174" cy="231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2923761</xdr:colOff>
      <xdr:row>49</xdr:row>
      <xdr:rowOff>99391</xdr:rowOff>
    </xdr:from>
    <xdr:to>
      <xdr:col>4</xdr:col>
      <xdr:colOff>73303</xdr:colOff>
      <xdr:row>58</xdr:row>
      <xdr:rowOff>62119</xdr:rowOff>
    </xdr:to>
    <xdr:pic>
      <xdr:nvPicPr>
        <xdr:cNvPr id="62" name="図 61">
          <a:extLst>
            <a:ext uri="{FF2B5EF4-FFF2-40B4-BE49-F238E27FC236}">
              <a16:creationId xmlns:a16="http://schemas.microsoft.com/office/drawing/2014/main" id="{3D910F05-ECA6-45BF-90FB-E666AD6227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59457" y="11090413"/>
          <a:ext cx="942975" cy="1155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1432892</xdr:colOff>
      <xdr:row>39</xdr:row>
      <xdr:rowOff>115956</xdr:rowOff>
    </xdr:from>
    <xdr:to>
      <xdr:col>3</xdr:col>
      <xdr:colOff>3719090</xdr:colOff>
      <xdr:row>49</xdr:row>
      <xdr:rowOff>62727</xdr:rowOff>
    </xdr:to>
    <xdr:pic>
      <xdr:nvPicPr>
        <xdr:cNvPr id="7" name="図 6">
          <a:extLst>
            <a:ext uri="{FF2B5EF4-FFF2-40B4-BE49-F238E27FC236}">
              <a16:creationId xmlns:a16="http://schemas.microsoft.com/office/drawing/2014/main" id="{DC1366C1-CFCC-46E8-961C-63CAC73AEA9B}"/>
            </a:ext>
          </a:extLst>
        </xdr:cNvPr>
        <xdr:cNvPicPr>
          <a:picLocks noChangeAspect="1"/>
        </xdr:cNvPicPr>
      </xdr:nvPicPr>
      <xdr:blipFill>
        <a:blip xmlns:r="http://schemas.openxmlformats.org/officeDocument/2006/relationships" r:embed="rId3"/>
        <a:stretch>
          <a:fillRect/>
        </a:stretch>
      </xdr:blipFill>
      <xdr:spPr>
        <a:xfrm>
          <a:off x="3884544" y="9988826"/>
          <a:ext cx="2286198" cy="1280271"/>
        </a:xfrm>
        <a:prstGeom prst="rect">
          <a:avLst/>
        </a:prstGeom>
      </xdr:spPr>
    </xdr:pic>
    <xdr:clientData/>
  </xdr:twoCellAnchor>
  <xdr:twoCellAnchor editAs="oneCell">
    <xdr:from>
      <xdr:col>0</xdr:col>
      <xdr:colOff>182218</xdr:colOff>
      <xdr:row>40</xdr:row>
      <xdr:rowOff>132522</xdr:rowOff>
    </xdr:from>
    <xdr:to>
      <xdr:col>3</xdr:col>
      <xdr:colOff>2589499</xdr:colOff>
      <xdr:row>58</xdr:row>
      <xdr:rowOff>12853</xdr:rowOff>
    </xdr:to>
    <xdr:pic>
      <xdr:nvPicPr>
        <xdr:cNvPr id="10" name="図 9">
          <a:extLst>
            <a:ext uri="{FF2B5EF4-FFF2-40B4-BE49-F238E27FC236}">
              <a16:creationId xmlns:a16="http://schemas.microsoft.com/office/drawing/2014/main" id="{24754076-A9D2-4FFF-95EA-72FFE19BEA8B}"/>
            </a:ext>
          </a:extLst>
        </xdr:cNvPr>
        <xdr:cNvPicPr>
          <a:picLocks noChangeAspect="1"/>
        </xdr:cNvPicPr>
      </xdr:nvPicPr>
      <xdr:blipFill>
        <a:blip xmlns:r="http://schemas.openxmlformats.org/officeDocument/2006/relationships" r:embed="rId4"/>
        <a:stretch>
          <a:fillRect/>
        </a:stretch>
      </xdr:blipFill>
      <xdr:spPr>
        <a:xfrm>
          <a:off x="182218" y="10137913"/>
          <a:ext cx="4858933" cy="2274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132291</xdr:colOff>
      <xdr:row>58</xdr:row>
      <xdr:rowOff>121706</xdr:rowOff>
    </xdr:from>
    <xdr:to>
      <xdr:col>50</xdr:col>
      <xdr:colOff>84666</xdr:colOff>
      <xdr:row>69</xdr:row>
      <xdr:rowOff>25157</xdr:rowOff>
    </xdr:to>
    <xdr:sp macro="" textlink="">
      <xdr:nvSpPr>
        <xdr:cNvPr id="2" name="フローチャート: 処理 1">
          <a:extLst>
            <a:ext uri="{FF2B5EF4-FFF2-40B4-BE49-F238E27FC236}">
              <a16:creationId xmlns:a16="http://schemas.microsoft.com/office/drawing/2014/main" id="{5C7A3861-FDFA-4413-A56B-99FED26D0579}"/>
            </a:ext>
          </a:extLst>
        </xdr:cNvPr>
        <xdr:cNvSpPr/>
      </xdr:nvSpPr>
      <xdr:spPr>
        <a:xfrm>
          <a:off x="894291" y="22135039"/>
          <a:ext cx="16208375" cy="3628785"/>
        </a:xfrm>
        <a:prstGeom prst="flowChartProcess">
          <a:avLst/>
        </a:prstGeom>
        <a:solidFill>
          <a:srgbClr val="FFC000">
            <a:alpha val="3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rgbClr val="FF0000"/>
              </a:solidFill>
            </a:rPr>
            <a:t>➐に記載し、交付決定をうけた内容は、</a:t>
          </a:r>
          <a:endParaRPr kumimoji="1" lang="en-US" altLang="ja-JP" sz="3200" b="1">
            <a:solidFill>
              <a:srgbClr val="FF0000"/>
            </a:solidFill>
          </a:endParaRPr>
        </a:p>
        <a:p>
          <a:pPr algn="l"/>
          <a:r>
            <a:rPr kumimoji="1" lang="ja-JP" altLang="en-US" sz="3200" b="1">
              <a:solidFill>
                <a:srgbClr val="FF0000"/>
              </a:solidFill>
            </a:rPr>
            <a:t>完了実績報告時に、計画通り行ったという証憑を提出いただきます。</a:t>
          </a:r>
          <a:br>
            <a:rPr kumimoji="1" lang="en-US" altLang="ja-JP" sz="3200" b="1">
              <a:solidFill>
                <a:srgbClr val="FF0000"/>
              </a:solidFill>
            </a:rPr>
          </a:br>
          <a:r>
            <a:rPr kumimoji="1" lang="ja-JP" altLang="en-US" sz="3200" b="1">
              <a:solidFill>
                <a:srgbClr val="FF0000"/>
              </a:solidFill>
            </a:rPr>
            <a:t>計画通りの広報が行われていない場合は、交付決定の取消しとなる場合があるので</a:t>
          </a:r>
          <a:br>
            <a:rPr kumimoji="1" lang="en-US" altLang="ja-JP" sz="3200" b="1">
              <a:solidFill>
                <a:srgbClr val="FF0000"/>
              </a:solidFill>
            </a:rPr>
          </a:br>
          <a:r>
            <a:rPr kumimoji="1" lang="ja-JP" altLang="en-US" sz="3200" b="1">
              <a:solidFill>
                <a:srgbClr val="FF0000"/>
              </a:solidFill>
            </a:rPr>
            <a:t>注意してください。　　　　　</a:t>
          </a:r>
          <a:r>
            <a:rPr kumimoji="1" lang="en-US" altLang="ja-JP" sz="1800" b="1">
              <a:solidFill>
                <a:srgbClr val="FF0000"/>
              </a:solidFill>
            </a:rPr>
            <a:t>※</a:t>
          </a:r>
          <a:r>
            <a:rPr kumimoji="1" lang="ja-JP" altLang="en-US" sz="1800" b="1">
              <a:solidFill>
                <a:srgbClr val="FF0000"/>
              </a:solidFill>
            </a:rPr>
            <a:t>このオブジェクトは削除して入力すること。</a:t>
          </a:r>
          <a:endParaRPr kumimoji="1" lang="en-US" altLang="ja-JP" sz="1800" b="1">
            <a:solidFill>
              <a:srgbClr val="FF0000"/>
            </a:solidFill>
          </a:endParaRPr>
        </a:p>
        <a:p>
          <a:pPr algn="ctr"/>
          <a:endParaRPr kumimoji="1" lang="ja-JP" altLang="en-US" sz="3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65314</xdr:colOff>
      <xdr:row>20</xdr:row>
      <xdr:rowOff>397330</xdr:rowOff>
    </xdr:from>
    <xdr:to>
      <xdr:col>45</xdr:col>
      <xdr:colOff>160564</xdr:colOff>
      <xdr:row>20</xdr:row>
      <xdr:rowOff>921204</xdr:rowOff>
    </xdr:to>
    <xdr:sp macro="" textlink="">
      <xdr:nvSpPr>
        <xdr:cNvPr id="2" name="吹き出し: 四角形 1">
          <a:extLst>
            <a:ext uri="{FF2B5EF4-FFF2-40B4-BE49-F238E27FC236}">
              <a16:creationId xmlns:a16="http://schemas.microsoft.com/office/drawing/2014/main" id="{D80EDFD5-E330-439C-B0B7-9292DFC88EB6}"/>
            </a:ext>
          </a:extLst>
        </xdr:cNvPr>
        <xdr:cNvSpPr/>
      </xdr:nvSpPr>
      <xdr:spPr>
        <a:xfrm>
          <a:off x="8977993" y="5785759"/>
          <a:ext cx="2272392" cy="523874"/>
        </a:xfrm>
        <a:prstGeom prst="wedgeRectCallout">
          <a:avLst>
            <a:gd name="adj1" fmla="val -57916"/>
            <a:gd name="adj2" fmla="val 309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補助事業者がＳＩＩへ報告を行う体制とすること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103909</xdr:colOff>
      <xdr:row>7</xdr:row>
      <xdr:rowOff>155864</xdr:rowOff>
    </xdr:from>
    <xdr:to>
      <xdr:col>47</xdr:col>
      <xdr:colOff>173182</xdr:colOff>
      <xdr:row>10</xdr:row>
      <xdr:rowOff>277091</xdr:rowOff>
    </xdr:to>
    <xdr:sp macro="" textlink="">
      <xdr:nvSpPr>
        <xdr:cNvPr id="2" name="吹き出し: 四角形 1">
          <a:extLst>
            <a:ext uri="{FF2B5EF4-FFF2-40B4-BE49-F238E27FC236}">
              <a16:creationId xmlns:a16="http://schemas.microsoft.com/office/drawing/2014/main" id="{5AD5387B-F2F4-4E17-8CA7-47DEF615C6A6}"/>
            </a:ext>
          </a:extLst>
        </xdr:cNvPr>
        <xdr:cNvSpPr/>
      </xdr:nvSpPr>
      <xdr:spPr>
        <a:xfrm>
          <a:off x="11984182" y="2476500"/>
          <a:ext cx="5022273" cy="1316182"/>
        </a:xfrm>
        <a:prstGeom prst="wedgeRectCallout">
          <a:avLst>
            <a:gd name="adj1" fmla="val -56093"/>
            <a:gd name="adj2" fmla="val -17298"/>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公募要領</a:t>
          </a:r>
          <a:r>
            <a:rPr kumimoji="1" lang="en-US" altLang="ja-JP" sz="1800" b="1">
              <a:solidFill>
                <a:sysClr val="windowText" lastClr="000000"/>
              </a:solidFill>
            </a:rPr>
            <a:t>P13</a:t>
          </a:r>
          <a:r>
            <a:rPr kumimoji="1" lang="ja-JP" altLang="en-US" sz="1800" b="1">
              <a:solidFill>
                <a:sysClr val="windowText" lastClr="000000"/>
              </a:solidFill>
            </a:rPr>
            <a:t> 「➂補助金額の上限」のとおり</a:t>
          </a:r>
          <a:endParaRPr kumimoji="1" lang="en-US" altLang="ja-JP" sz="1800" b="1">
            <a:solidFill>
              <a:sysClr val="windowText" lastClr="000000"/>
            </a:solidFill>
          </a:endParaRPr>
        </a:p>
        <a:p>
          <a:pPr algn="l"/>
          <a:r>
            <a:rPr kumimoji="1" lang="en-US" altLang="ja-JP" sz="1800" b="1">
              <a:solidFill>
                <a:sysClr val="windowText" lastClr="000000"/>
              </a:solidFill>
            </a:rPr>
            <a:t>3</a:t>
          </a:r>
          <a:r>
            <a:rPr kumimoji="1" lang="ja-JP" altLang="en-US" sz="1800" b="1">
              <a:solidFill>
                <a:sysClr val="windowText" lastClr="000000"/>
              </a:solidFill>
            </a:rPr>
            <a:t>億円 ／ 年</a:t>
          </a:r>
          <a:endParaRPr kumimoji="1" lang="en-US" altLang="ja-JP" sz="1800" b="1">
            <a:solidFill>
              <a:sysClr val="windowText" lastClr="000000"/>
            </a:solidFill>
          </a:endParaRPr>
        </a:p>
        <a:p>
          <a:pPr algn="l"/>
          <a:r>
            <a:rPr kumimoji="1" lang="en-US" altLang="ja-JP" sz="1800" b="1">
              <a:solidFill>
                <a:sysClr val="windowText" lastClr="000000"/>
              </a:solidFill>
            </a:rPr>
            <a:t>6</a:t>
          </a:r>
          <a:r>
            <a:rPr kumimoji="1" lang="ja-JP" altLang="en-US" sz="1800" b="1">
              <a:solidFill>
                <a:sysClr val="windowText" lastClr="000000"/>
              </a:solidFill>
            </a:rPr>
            <a:t>億円 ／ 事業全体</a:t>
          </a:r>
          <a:endParaRPr kumimoji="1" lang="en-US" altLang="ja-JP" sz="1800" b="1">
            <a:solidFill>
              <a:sysClr val="windowText" lastClr="000000"/>
            </a:solidFill>
          </a:endParaRPr>
        </a:p>
        <a:p>
          <a:pPr algn="l"/>
          <a:endParaRPr kumimoji="1" lang="ja-JP" altLang="en-US" sz="18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71437</xdr:colOff>
      <xdr:row>8</xdr:row>
      <xdr:rowOff>119063</xdr:rowOff>
    </xdr:from>
    <xdr:to>
      <xdr:col>76</xdr:col>
      <xdr:colOff>137336</xdr:colOff>
      <xdr:row>37</xdr:row>
      <xdr:rowOff>142875</xdr:rowOff>
    </xdr:to>
    <xdr:pic>
      <xdr:nvPicPr>
        <xdr:cNvPr id="4" name="図 3">
          <a:extLst>
            <a:ext uri="{FF2B5EF4-FFF2-40B4-BE49-F238E27FC236}">
              <a16:creationId xmlns:a16="http://schemas.microsoft.com/office/drawing/2014/main" id="{62EE12F3-C3F3-4E20-9C36-8D08CCCA1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468" y="2619376"/>
          <a:ext cx="15043962" cy="9001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173183</xdr:colOff>
      <xdr:row>6</xdr:row>
      <xdr:rowOff>69273</xdr:rowOff>
    </xdr:from>
    <xdr:to>
      <xdr:col>69</xdr:col>
      <xdr:colOff>121228</xdr:colOff>
      <xdr:row>8</xdr:row>
      <xdr:rowOff>277092</xdr:rowOff>
    </xdr:to>
    <xdr:sp macro="" textlink="">
      <xdr:nvSpPr>
        <xdr:cNvPr id="2" name="吹き出し: 四角形 1">
          <a:extLst>
            <a:ext uri="{FF2B5EF4-FFF2-40B4-BE49-F238E27FC236}">
              <a16:creationId xmlns:a16="http://schemas.microsoft.com/office/drawing/2014/main" id="{44A09822-862A-4CEE-A1C5-0EE58F31E49A}"/>
            </a:ext>
          </a:extLst>
        </xdr:cNvPr>
        <xdr:cNvSpPr/>
      </xdr:nvSpPr>
      <xdr:spPr>
        <a:xfrm>
          <a:off x="8918865" y="1956955"/>
          <a:ext cx="5766954" cy="831273"/>
        </a:xfrm>
        <a:prstGeom prst="wedgeRectCallout">
          <a:avLst>
            <a:gd name="adj1" fmla="val -25037"/>
            <a:gd name="adj2" fmla="val 7083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rPr>
            <a:t>作成時は本記入例を削除すること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Y203"/>
  <sheetViews>
    <sheetView showGridLines="0" tabSelected="1" view="pageBreakPreview" zoomScale="80" zoomScaleNormal="70" zoomScaleSheetLayoutView="80" workbookViewId="0">
      <selection activeCell="M11" sqref="M11:Q11"/>
    </sheetView>
  </sheetViews>
  <sheetFormatPr defaultColWidth="8.75" defaultRowHeight="16.5" outlineLevelRow="2"/>
  <cols>
    <col min="1" max="1" width="3.625" style="61" customWidth="1"/>
    <col min="2" max="2" width="1.75" style="61" customWidth="1"/>
    <col min="3" max="3" width="2.25" style="61" customWidth="1"/>
    <col min="4" max="4" width="0.75" style="61" customWidth="1"/>
    <col min="5" max="5" width="5.25" style="61" customWidth="1"/>
    <col min="6" max="6" width="8" style="83" customWidth="1"/>
    <col min="7" max="7" width="2.375" style="83" customWidth="1"/>
    <col min="8" max="8" width="1.125" style="83" customWidth="1"/>
    <col min="9" max="9" width="4.375" style="84" customWidth="1"/>
    <col min="10" max="10" width="9" style="84" customWidth="1"/>
    <col min="11" max="11" width="13.5" style="84" customWidth="1"/>
    <col min="12" max="12" width="1.125" style="61" customWidth="1"/>
    <col min="13" max="13" width="14.625" style="85" bestFit="1" customWidth="1"/>
    <col min="14" max="18" width="6" style="85" customWidth="1"/>
    <col min="19" max="19" width="9.625" style="85" customWidth="1"/>
    <col min="20" max="22" width="0.75" style="61" customWidth="1"/>
    <col min="23" max="23" width="97.125" style="222" customWidth="1"/>
    <col min="24" max="24" width="2.25" style="61" customWidth="1"/>
    <col min="25" max="25" width="1.75" style="61" customWidth="1"/>
    <col min="26" max="16384" width="8.75" style="193"/>
  </cols>
  <sheetData>
    <row r="1" spans="1:25" ht="21">
      <c r="C1" s="62" t="s">
        <v>506</v>
      </c>
      <c r="D1" s="235"/>
      <c r="E1" s="235"/>
      <c r="F1" s="235"/>
      <c r="G1" s="235"/>
      <c r="H1" s="235"/>
      <c r="I1" s="235"/>
      <c r="J1" s="235"/>
      <c r="K1" s="235"/>
      <c r="L1" s="235"/>
      <c r="M1" s="235"/>
      <c r="N1" s="235"/>
      <c r="O1" s="235"/>
      <c r="P1" s="235"/>
      <c r="Q1" s="235"/>
      <c r="R1" s="235"/>
      <c r="S1" s="235"/>
      <c r="T1" s="235"/>
      <c r="U1" s="235"/>
      <c r="V1" s="235"/>
      <c r="W1" s="235"/>
      <c r="X1" s="235"/>
    </row>
    <row r="2" spans="1:25" ht="50.45" customHeight="1">
      <c r="C2" s="654" t="s">
        <v>291</v>
      </c>
      <c r="D2" s="654"/>
      <c r="E2" s="654"/>
      <c r="F2" s="654"/>
      <c r="G2" s="654"/>
      <c r="H2" s="654"/>
      <c r="I2" s="654"/>
      <c r="J2" s="654"/>
      <c r="K2" s="654"/>
      <c r="L2" s="654"/>
      <c r="M2" s="654"/>
      <c r="N2" s="654"/>
      <c r="O2" s="654"/>
      <c r="P2" s="654"/>
      <c r="Q2" s="654"/>
      <c r="R2" s="654"/>
      <c r="S2" s="654"/>
      <c r="T2" s="654"/>
      <c r="U2" s="654"/>
      <c r="V2" s="654"/>
      <c r="W2" s="654"/>
      <c r="X2" s="654"/>
    </row>
    <row r="3" spans="1:25" ht="19.5">
      <c r="C3" s="63"/>
      <c r="D3" s="63"/>
      <c r="E3" s="63"/>
      <c r="F3" s="63"/>
      <c r="G3" s="63"/>
      <c r="H3" s="63"/>
      <c r="I3" s="63"/>
      <c r="J3" s="63"/>
      <c r="K3" s="63"/>
      <c r="L3" s="63"/>
      <c r="M3" s="63"/>
      <c r="N3" s="63"/>
      <c r="O3" s="63"/>
      <c r="P3" s="63"/>
      <c r="Q3" s="63"/>
      <c r="R3" s="63"/>
      <c r="S3" s="63"/>
      <c r="T3" s="63"/>
      <c r="U3" s="63"/>
      <c r="V3" s="63"/>
      <c r="W3" s="63"/>
      <c r="X3" s="63"/>
    </row>
    <row r="4" spans="1:25" ht="15.75" customHeight="1">
      <c r="C4" s="656" t="s">
        <v>293</v>
      </c>
      <c r="D4" s="657"/>
      <c r="E4" s="657"/>
      <c r="F4" s="657"/>
      <c r="G4" s="657"/>
      <c r="H4" s="657"/>
      <c r="I4" s="657"/>
      <c r="J4" s="657"/>
      <c r="K4" s="657"/>
      <c r="L4" s="657"/>
      <c r="M4" s="657"/>
      <c r="N4" s="61"/>
      <c r="O4" s="61"/>
      <c r="P4" s="61"/>
      <c r="Q4" s="61"/>
      <c r="R4" s="61"/>
      <c r="S4" s="61"/>
      <c r="T4" s="64"/>
      <c r="U4" s="64"/>
      <c r="V4" s="64"/>
      <c r="W4" s="64"/>
      <c r="X4" s="64"/>
    </row>
    <row r="5" spans="1:25" ht="18.75" customHeight="1">
      <c r="C5" s="656"/>
      <c r="D5" s="657"/>
      <c r="E5" s="657"/>
      <c r="F5" s="657"/>
      <c r="G5" s="657"/>
      <c r="H5" s="657"/>
      <c r="I5" s="657"/>
      <c r="J5" s="657"/>
      <c r="K5" s="657"/>
      <c r="L5" s="657"/>
      <c r="M5" s="657"/>
      <c r="N5" s="61"/>
      <c r="O5" s="61"/>
      <c r="P5" s="61"/>
      <c r="Q5" s="61"/>
      <c r="R5" s="61"/>
      <c r="S5" s="61"/>
      <c r="T5" s="64"/>
      <c r="U5" s="64"/>
      <c r="V5" s="64"/>
      <c r="W5" s="431"/>
      <c r="X5" s="64"/>
    </row>
    <row r="6" spans="1:25">
      <c r="C6" s="64"/>
      <c r="D6" s="64"/>
      <c r="E6" s="64"/>
      <c r="F6" s="64"/>
      <c r="G6" s="64"/>
      <c r="H6" s="64"/>
      <c r="I6" s="64"/>
      <c r="J6" s="64"/>
      <c r="K6" s="64"/>
      <c r="L6" s="64"/>
      <c r="M6" s="64"/>
      <c r="N6" s="64"/>
      <c r="O6" s="64"/>
      <c r="P6" s="64"/>
      <c r="Q6" s="64"/>
      <c r="R6" s="64"/>
      <c r="S6" s="64"/>
      <c r="T6" s="64"/>
      <c r="U6" s="64"/>
      <c r="V6" s="64"/>
      <c r="W6" s="64"/>
      <c r="X6" s="64"/>
    </row>
    <row r="7" spans="1:25" ht="45" customHeight="1">
      <c r="C7" s="655" t="s">
        <v>292</v>
      </c>
      <c r="D7" s="655"/>
      <c r="E7" s="655"/>
      <c r="F7" s="655"/>
      <c r="G7" s="655"/>
      <c r="H7" s="655"/>
      <c r="I7" s="655"/>
      <c r="J7" s="655"/>
      <c r="K7" s="655"/>
      <c r="L7" s="655"/>
      <c r="M7" s="655"/>
      <c r="N7" s="655"/>
      <c r="O7" s="655"/>
      <c r="P7" s="655"/>
      <c r="Q7" s="655"/>
      <c r="R7" s="655"/>
      <c r="S7" s="655"/>
      <c r="T7" s="655"/>
      <c r="U7" s="655"/>
      <c r="V7" s="655"/>
      <c r="W7" s="655"/>
      <c r="X7" s="655"/>
    </row>
    <row r="8" spans="1:25">
      <c r="C8" s="217"/>
      <c r="D8" s="65"/>
      <c r="E8" s="65"/>
      <c r="F8" s="66"/>
      <c r="G8" s="66"/>
      <c r="H8" s="66"/>
      <c r="I8" s="67"/>
      <c r="J8" s="67"/>
      <c r="K8" s="67"/>
      <c r="L8" s="65"/>
      <c r="M8" s="68"/>
      <c r="N8" s="68"/>
      <c r="O8" s="68"/>
      <c r="P8" s="68"/>
      <c r="Q8" s="68"/>
      <c r="R8" s="68"/>
      <c r="S8" s="68"/>
      <c r="T8" s="65"/>
      <c r="U8" s="65"/>
      <c r="V8" s="65"/>
      <c r="W8" s="69"/>
      <c r="X8" s="70"/>
    </row>
    <row r="9" spans="1:25">
      <c r="A9" s="71"/>
      <c r="B9" s="71"/>
      <c r="C9" s="72"/>
      <c r="D9" s="73"/>
      <c r="E9" s="631" t="s">
        <v>205</v>
      </c>
      <c r="F9" s="631"/>
      <c r="G9" s="631"/>
      <c r="H9" s="631"/>
      <c r="I9" s="631"/>
      <c r="J9" s="631"/>
      <c r="K9" s="631"/>
      <c r="L9" s="631"/>
      <c r="M9" s="631"/>
      <c r="N9" s="631"/>
      <c r="O9" s="631"/>
      <c r="P9" s="631"/>
      <c r="Q9" s="631"/>
      <c r="R9" s="631"/>
      <c r="S9" s="631"/>
      <c r="T9" s="631"/>
      <c r="U9" s="74"/>
      <c r="V9" s="73"/>
      <c r="W9" s="75" t="s">
        <v>206</v>
      </c>
      <c r="X9" s="76"/>
      <c r="Y9" s="71"/>
    </row>
    <row r="10" spans="1:25">
      <c r="C10" s="77"/>
      <c r="E10" s="78"/>
      <c r="F10" s="78"/>
      <c r="G10" s="78"/>
      <c r="H10" s="78"/>
      <c r="I10" s="79"/>
      <c r="J10" s="79"/>
      <c r="K10" s="79"/>
      <c r="L10" s="78"/>
      <c r="M10" s="80"/>
      <c r="N10" s="80"/>
      <c r="O10" s="80"/>
      <c r="P10" s="80"/>
      <c r="Q10" s="80"/>
      <c r="R10" s="80"/>
      <c r="S10" s="80"/>
      <c r="T10" s="78"/>
      <c r="U10" s="78"/>
      <c r="V10" s="78"/>
      <c r="X10" s="81"/>
    </row>
    <row r="11" spans="1:25" ht="47.25" customHeight="1">
      <c r="A11" s="71"/>
      <c r="B11" s="71"/>
      <c r="C11" s="72"/>
      <c r="D11" s="82"/>
      <c r="E11" s="658"/>
      <c r="F11" s="658"/>
      <c r="G11" s="462"/>
      <c r="H11" s="621"/>
      <c r="I11" s="627" t="s">
        <v>23</v>
      </c>
      <c r="J11" s="627"/>
      <c r="K11" s="627"/>
      <c r="L11" s="71"/>
      <c r="M11" s="659"/>
      <c r="N11" s="660"/>
      <c r="O11" s="660"/>
      <c r="P11" s="660"/>
      <c r="Q11" s="660"/>
      <c r="R11" s="661" t="s">
        <v>289</v>
      </c>
      <c r="S11" s="662"/>
      <c r="T11" s="71"/>
      <c r="U11" s="71"/>
      <c r="V11" s="71"/>
      <c r="W11" s="525" t="s">
        <v>466</v>
      </c>
      <c r="X11" s="76"/>
      <c r="Y11" s="71"/>
    </row>
    <row r="12" spans="1:25" ht="18" customHeight="1">
      <c r="A12" s="71"/>
      <c r="B12" s="71"/>
      <c r="C12" s="72"/>
      <c r="D12" s="82"/>
      <c r="E12" s="658"/>
      <c r="F12" s="658"/>
      <c r="G12" s="462"/>
      <c r="H12" s="621"/>
      <c r="I12" s="625" t="s">
        <v>207</v>
      </c>
      <c r="J12" s="625"/>
      <c r="K12" s="625"/>
      <c r="L12" s="71"/>
      <c r="M12" s="663"/>
      <c r="N12" s="664"/>
      <c r="O12" s="664"/>
      <c r="P12" s="664"/>
      <c r="Q12" s="664"/>
      <c r="R12" s="664"/>
      <c r="S12" s="665"/>
      <c r="T12" s="71"/>
      <c r="U12" s="71"/>
      <c r="V12" s="71"/>
      <c r="W12" s="110" t="s">
        <v>208</v>
      </c>
      <c r="X12" s="76"/>
      <c r="Y12" s="71"/>
    </row>
    <row r="13" spans="1:25" ht="18" customHeight="1">
      <c r="A13" s="71"/>
      <c r="B13" s="71"/>
      <c r="C13" s="72"/>
      <c r="D13" s="82"/>
      <c r="E13" s="658"/>
      <c r="F13" s="658"/>
      <c r="G13" s="462"/>
      <c r="H13" s="621"/>
      <c r="I13" s="625" t="s">
        <v>209</v>
      </c>
      <c r="J13" s="625"/>
      <c r="K13" s="625"/>
      <c r="L13" s="71"/>
      <c r="M13" s="641"/>
      <c r="N13" s="642"/>
      <c r="O13" s="469" t="s">
        <v>89</v>
      </c>
      <c r="P13" s="461"/>
      <c r="Q13" s="469" t="s">
        <v>121</v>
      </c>
      <c r="R13" s="461"/>
      <c r="S13" s="470" t="s">
        <v>128</v>
      </c>
      <c r="T13" s="71"/>
      <c r="U13" s="71"/>
      <c r="V13" s="71"/>
      <c r="W13" s="409" t="s">
        <v>532</v>
      </c>
      <c r="X13" s="76"/>
      <c r="Y13" s="71"/>
    </row>
    <row r="14" spans="1:25" ht="18" customHeight="1">
      <c r="A14" s="71"/>
      <c r="B14" s="71"/>
      <c r="C14" s="72"/>
      <c r="D14" s="82"/>
      <c r="E14" s="658"/>
      <c r="F14" s="658"/>
      <c r="G14" s="462"/>
      <c r="H14" s="460"/>
      <c r="I14" s="625" t="s">
        <v>321</v>
      </c>
      <c r="J14" s="625"/>
      <c r="K14" s="625"/>
      <c r="L14" s="71"/>
      <c r="M14" s="666" t="s">
        <v>546</v>
      </c>
      <c r="N14" s="667"/>
      <c r="O14" s="667"/>
      <c r="P14" s="667"/>
      <c r="Q14" s="667"/>
      <c r="R14" s="667"/>
      <c r="S14" s="668"/>
      <c r="T14" s="71"/>
      <c r="U14" s="71"/>
      <c r="V14" s="71"/>
      <c r="W14" s="111" t="s">
        <v>623</v>
      </c>
      <c r="X14" s="76"/>
      <c r="Y14" s="71"/>
    </row>
    <row r="15" spans="1:25" ht="18" customHeight="1">
      <c r="A15" s="71"/>
      <c r="B15" s="71"/>
      <c r="C15" s="72"/>
      <c r="D15" s="82"/>
      <c r="E15" s="658"/>
      <c r="F15" s="658"/>
      <c r="G15" s="462"/>
      <c r="H15" s="460"/>
      <c r="I15" s="629" t="s">
        <v>210</v>
      </c>
      <c r="J15" s="629"/>
      <c r="K15" s="629"/>
      <c r="L15" s="71"/>
      <c r="M15" s="641"/>
      <c r="N15" s="642"/>
      <c r="O15" s="469" t="s">
        <v>89</v>
      </c>
      <c r="P15" s="461"/>
      <c r="Q15" s="469" t="s">
        <v>121</v>
      </c>
      <c r="R15" s="461"/>
      <c r="S15" s="470" t="s">
        <v>128</v>
      </c>
      <c r="T15" s="71"/>
      <c r="U15" s="71"/>
      <c r="V15" s="71"/>
      <c r="W15" s="223" t="s">
        <v>533</v>
      </c>
      <c r="X15" s="76"/>
      <c r="Y15" s="71"/>
    </row>
    <row r="16" spans="1:25" ht="18" customHeight="1">
      <c r="A16" s="71"/>
      <c r="B16" s="71"/>
      <c r="C16" s="72"/>
      <c r="D16" s="82"/>
      <c r="E16" s="462"/>
      <c r="F16" s="462"/>
      <c r="G16" s="462"/>
      <c r="H16" s="460"/>
      <c r="I16" s="629" t="s">
        <v>225</v>
      </c>
      <c r="J16" s="629"/>
      <c r="K16" s="629"/>
      <c r="L16" s="71"/>
      <c r="M16" s="641"/>
      <c r="N16" s="642"/>
      <c r="O16" s="469" t="s">
        <v>89</v>
      </c>
      <c r="P16" s="461"/>
      <c r="Q16" s="469" t="s">
        <v>121</v>
      </c>
      <c r="R16" s="461"/>
      <c r="S16" s="470" t="s">
        <v>128</v>
      </c>
      <c r="T16" s="71"/>
      <c r="U16" s="71"/>
      <c r="V16" s="71"/>
      <c r="W16" s="223" t="s">
        <v>534</v>
      </c>
      <c r="X16" s="76"/>
      <c r="Y16" s="71"/>
    </row>
    <row r="17" spans="1:25" ht="18" customHeight="1">
      <c r="A17" s="71"/>
      <c r="B17" s="71"/>
      <c r="C17" s="72"/>
      <c r="D17" s="82"/>
      <c r="E17" s="462"/>
      <c r="F17" s="462"/>
      <c r="G17" s="462"/>
      <c r="H17" s="460"/>
      <c r="I17" s="629" t="s">
        <v>303</v>
      </c>
      <c r="J17" s="629"/>
      <c r="K17" s="629"/>
      <c r="L17" s="71"/>
      <c r="M17" s="641"/>
      <c r="N17" s="642"/>
      <c r="O17" s="469" t="s">
        <v>89</v>
      </c>
      <c r="P17" s="461"/>
      <c r="Q17" s="469" t="s">
        <v>121</v>
      </c>
      <c r="R17" s="461"/>
      <c r="S17" s="470" t="s">
        <v>128</v>
      </c>
      <c r="T17" s="71"/>
      <c r="U17" s="71"/>
      <c r="V17" s="71"/>
      <c r="W17" s="111" t="s">
        <v>624</v>
      </c>
      <c r="X17" s="76"/>
      <c r="Y17" s="71"/>
    </row>
    <row r="18" spans="1:25" s="194" customFormat="1">
      <c r="A18" s="113"/>
      <c r="B18" s="113"/>
      <c r="C18" s="114"/>
      <c r="D18" s="113"/>
      <c r="E18" s="113"/>
      <c r="F18" s="115"/>
      <c r="G18" s="115"/>
      <c r="H18" s="115"/>
      <c r="I18" s="116"/>
      <c r="J18" s="116"/>
      <c r="K18" s="116"/>
      <c r="L18" s="113"/>
      <c r="M18" s="117"/>
      <c r="N18" s="117"/>
      <c r="O18" s="117"/>
      <c r="P18" s="117"/>
      <c r="Q18" s="117"/>
      <c r="R18" s="117"/>
      <c r="S18" s="117"/>
      <c r="T18" s="113"/>
      <c r="U18" s="113"/>
      <c r="V18" s="113"/>
      <c r="W18" s="118"/>
      <c r="X18" s="119"/>
      <c r="Y18" s="113"/>
    </row>
    <row r="19" spans="1:25">
      <c r="A19" s="71"/>
      <c r="B19" s="71"/>
      <c r="C19" s="72"/>
      <c r="D19" s="73"/>
      <c r="E19" s="631" t="s">
        <v>228</v>
      </c>
      <c r="F19" s="631"/>
      <c r="G19" s="631"/>
      <c r="H19" s="631"/>
      <c r="I19" s="631"/>
      <c r="J19" s="631"/>
      <c r="K19" s="631"/>
      <c r="L19" s="631"/>
      <c r="M19" s="631"/>
      <c r="N19" s="631"/>
      <c r="O19" s="631"/>
      <c r="P19" s="631"/>
      <c r="Q19" s="631"/>
      <c r="R19" s="631"/>
      <c r="S19" s="631"/>
      <c r="T19" s="631"/>
      <c r="U19" s="74"/>
      <c r="V19" s="73"/>
      <c r="W19" s="75" t="s">
        <v>211</v>
      </c>
      <c r="X19" s="76"/>
      <c r="Y19" s="71"/>
    </row>
    <row r="20" spans="1:25">
      <c r="C20" s="77"/>
      <c r="E20" s="78"/>
      <c r="F20" s="78"/>
      <c r="G20" s="78"/>
      <c r="H20" s="78"/>
      <c r="I20" s="79"/>
      <c r="J20" s="79"/>
      <c r="K20" s="79"/>
      <c r="L20" s="78"/>
      <c r="M20" s="80"/>
      <c r="N20" s="80"/>
      <c r="O20" s="80"/>
      <c r="P20" s="80"/>
      <c r="Q20" s="80"/>
      <c r="R20" s="80"/>
      <c r="S20" s="80"/>
      <c r="T20" s="78"/>
      <c r="U20" s="78"/>
      <c r="V20" s="78"/>
      <c r="X20" s="81"/>
    </row>
    <row r="21" spans="1:25" ht="18" customHeight="1">
      <c r="A21" s="71"/>
      <c r="B21" s="71"/>
      <c r="C21" s="72"/>
      <c r="D21" s="82"/>
      <c r="E21" s="638" t="s">
        <v>226</v>
      </c>
      <c r="F21" s="638"/>
      <c r="G21" s="638"/>
      <c r="H21" s="621"/>
      <c r="I21" s="627" t="s">
        <v>307</v>
      </c>
      <c r="J21" s="627"/>
      <c r="K21" s="628"/>
      <c r="L21" s="71"/>
      <c r="M21" s="618"/>
      <c r="N21" s="619"/>
      <c r="O21" s="619"/>
      <c r="P21" s="619"/>
      <c r="Q21" s="619"/>
      <c r="R21" s="619"/>
      <c r="S21" s="620"/>
      <c r="T21" s="71"/>
      <c r="U21" s="71"/>
      <c r="V21" s="71"/>
      <c r="W21" s="110" t="s">
        <v>308</v>
      </c>
      <c r="X21" s="76"/>
      <c r="Y21" s="71"/>
    </row>
    <row r="22" spans="1:25" ht="18" customHeight="1">
      <c r="A22" s="71"/>
      <c r="B22" s="71"/>
      <c r="C22" s="72"/>
      <c r="D22" s="82"/>
      <c r="E22" s="638"/>
      <c r="F22" s="638"/>
      <c r="G22" s="638"/>
      <c r="H22" s="621"/>
      <c r="I22" s="651" t="s">
        <v>227</v>
      </c>
      <c r="J22" s="627"/>
      <c r="K22" s="628"/>
      <c r="L22" s="71"/>
      <c r="M22" s="618"/>
      <c r="N22" s="619"/>
      <c r="O22" s="619"/>
      <c r="P22" s="619"/>
      <c r="Q22" s="619"/>
      <c r="R22" s="619"/>
      <c r="S22" s="620"/>
      <c r="T22" s="71"/>
      <c r="U22" s="71"/>
      <c r="V22" s="71"/>
      <c r="W22" s="110" t="s">
        <v>249</v>
      </c>
      <c r="X22" s="76"/>
      <c r="Y22" s="71"/>
    </row>
    <row r="23" spans="1:25" ht="18" customHeight="1">
      <c r="A23" s="71"/>
      <c r="B23" s="71"/>
      <c r="C23" s="72"/>
      <c r="D23" s="82"/>
      <c r="E23" s="638"/>
      <c r="F23" s="638"/>
      <c r="G23" s="638"/>
      <c r="H23" s="621"/>
      <c r="I23" s="629" t="s">
        <v>212</v>
      </c>
      <c r="J23" s="630"/>
      <c r="K23" s="86" t="s">
        <v>147</v>
      </c>
      <c r="L23" s="71"/>
      <c r="M23" s="618"/>
      <c r="N23" s="619"/>
      <c r="O23" s="619"/>
      <c r="P23" s="619"/>
      <c r="Q23" s="619"/>
      <c r="R23" s="619"/>
      <c r="S23" s="620"/>
      <c r="T23" s="71"/>
      <c r="U23" s="71"/>
      <c r="V23" s="71"/>
      <c r="W23" s="112" t="s">
        <v>309</v>
      </c>
      <c r="X23" s="76"/>
      <c r="Y23" s="71"/>
    </row>
    <row r="24" spans="1:25" ht="18" customHeight="1">
      <c r="A24" s="71"/>
      <c r="B24" s="71"/>
      <c r="C24" s="72"/>
      <c r="D24" s="71"/>
      <c r="E24" s="638"/>
      <c r="F24" s="638"/>
      <c r="G24" s="638"/>
      <c r="H24" s="621"/>
      <c r="I24" s="622"/>
      <c r="J24" s="623"/>
      <c r="K24" s="86" t="s">
        <v>213</v>
      </c>
      <c r="L24" s="71"/>
      <c r="M24" s="618"/>
      <c r="N24" s="619"/>
      <c r="O24" s="619"/>
      <c r="P24" s="619"/>
      <c r="Q24" s="619"/>
      <c r="R24" s="619"/>
      <c r="S24" s="620"/>
      <c r="T24" s="71"/>
      <c r="U24" s="71"/>
      <c r="V24" s="71"/>
      <c r="W24" s="112" t="s">
        <v>309</v>
      </c>
      <c r="X24" s="76"/>
      <c r="Y24" s="71"/>
    </row>
    <row r="25" spans="1:25" ht="18" customHeight="1">
      <c r="A25" s="71"/>
      <c r="B25" s="71"/>
      <c r="C25" s="72"/>
      <c r="D25" s="71"/>
      <c r="E25" s="638"/>
      <c r="F25" s="638"/>
      <c r="G25" s="638"/>
      <c r="H25" s="621"/>
      <c r="I25" s="622"/>
      <c r="J25" s="623"/>
      <c r="K25" s="127" t="s">
        <v>220</v>
      </c>
      <c r="L25" s="71"/>
      <c r="M25" s="618"/>
      <c r="N25" s="619"/>
      <c r="O25" s="619"/>
      <c r="P25" s="619"/>
      <c r="Q25" s="619"/>
      <c r="R25" s="619"/>
      <c r="S25" s="620"/>
      <c r="T25" s="71"/>
      <c r="U25" s="71"/>
      <c r="V25" s="71"/>
      <c r="W25" s="112" t="s">
        <v>249</v>
      </c>
      <c r="X25" s="76"/>
      <c r="Y25" s="71"/>
    </row>
    <row r="26" spans="1:25" ht="18" customHeight="1">
      <c r="A26" s="71"/>
      <c r="B26" s="71"/>
      <c r="C26" s="72"/>
      <c r="D26" s="71"/>
      <c r="E26" s="638"/>
      <c r="F26" s="638"/>
      <c r="G26" s="638"/>
      <c r="H26" s="621"/>
      <c r="I26" s="625" t="s">
        <v>241</v>
      </c>
      <c r="J26" s="625"/>
      <c r="K26" s="626"/>
      <c r="L26" s="71"/>
      <c r="M26" s="195"/>
      <c r="N26" s="463"/>
      <c r="O26" s="469" t="s">
        <v>89</v>
      </c>
      <c r="P26" s="461"/>
      <c r="Q26" s="469" t="s">
        <v>121</v>
      </c>
      <c r="R26" s="461"/>
      <c r="S26" s="470" t="s">
        <v>128</v>
      </c>
      <c r="T26" s="71"/>
      <c r="U26" s="71"/>
      <c r="V26" s="71"/>
      <c r="W26" s="238" t="s">
        <v>295</v>
      </c>
      <c r="X26" s="76"/>
      <c r="Y26" s="71"/>
    </row>
    <row r="27" spans="1:25" ht="18" customHeight="1">
      <c r="A27" s="71"/>
      <c r="B27" s="71"/>
      <c r="C27" s="72"/>
      <c r="D27" s="71"/>
      <c r="E27" s="638"/>
      <c r="F27" s="638"/>
      <c r="G27" s="638"/>
      <c r="H27" s="621"/>
      <c r="I27" s="622" t="s">
        <v>214</v>
      </c>
      <c r="J27" s="623"/>
      <c r="K27" s="126" t="s">
        <v>215</v>
      </c>
      <c r="L27" s="71"/>
      <c r="M27" s="459"/>
      <c r="N27" s="108" t="s">
        <v>7</v>
      </c>
      <c r="O27" s="635"/>
      <c r="P27" s="635"/>
      <c r="Q27" s="635"/>
      <c r="R27" s="635"/>
      <c r="S27" s="636"/>
      <c r="T27" s="71"/>
      <c r="U27" s="71"/>
      <c r="V27" s="71"/>
      <c r="W27" s="112"/>
      <c r="X27" s="76"/>
      <c r="Y27" s="71"/>
    </row>
    <row r="28" spans="1:25" ht="18" customHeight="1">
      <c r="A28" s="71"/>
      <c r="B28" s="71"/>
      <c r="C28" s="72"/>
      <c r="D28" s="71"/>
      <c r="E28" s="638"/>
      <c r="F28" s="638"/>
      <c r="G28" s="638"/>
      <c r="H28" s="621"/>
      <c r="I28" s="624"/>
      <c r="J28" s="623"/>
      <c r="K28" s="86" t="s">
        <v>216</v>
      </c>
      <c r="L28" s="71"/>
      <c r="M28" s="618"/>
      <c r="N28" s="619"/>
      <c r="O28" s="619"/>
      <c r="P28" s="619"/>
      <c r="Q28" s="619"/>
      <c r="R28" s="619"/>
      <c r="S28" s="620"/>
      <c r="T28" s="71"/>
      <c r="U28" s="71"/>
      <c r="V28" s="71"/>
      <c r="W28" s="112" t="s">
        <v>217</v>
      </c>
      <c r="X28" s="76"/>
      <c r="Y28" s="71"/>
    </row>
    <row r="29" spans="1:25" ht="18" customHeight="1">
      <c r="A29" s="71"/>
      <c r="B29" s="71"/>
      <c r="C29" s="72"/>
      <c r="D29" s="71"/>
      <c r="E29" s="638"/>
      <c r="F29" s="638"/>
      <c r="G29" s="638"/>
      <c r="H29" s="621"/>
      <c r="I29" s="624"/>
      <c r="J29" s="623"/>
      <c r="K29" s="86" t="s">
        <v>13</v>
      </c>
      <c r="L29" s="71"/>
      <c r="M29" s="196"/>
      <c r="N29" s="108" t="s">
        <v>7</v>
      </c>
      <c r="O29" s="632"/>
      <c r="P29" s="637"/>
      <c r="Q29" s="108" t="s">
        <v>7</v>
      </c>
      <c r="R29" s="632"/>
      <c r="S29" s="633"/>
      <c r="T29" s="71"/>
      <c r="U29" s="71"/>
      <c r="V29" s="71"/>
      <c r="W29" s="112" t="s">
        <v>310</v>
      </c>
      <c r="X29" s="76"/>
      <c r="Y29" s="71"/>
    </row>
    <row r="30" spans="1:25" ht="18" customHeight="1">
      <c r="A30" s="71"/>
      <c r="B30" s="71"/>
      <c r="C30" s="72"/>
      <c r="D30" s="71"/>
      <c r="E30" s="638"/>
      <c r="F30" s="638"/>
      <c r="G30" s="638"/>
      <c r="H30" s="460"/>
      <c r="I30" s="625" t="s">
        <v>244</v>
      </c>
      <c r="J30" s="625"/>
      <c r="K30" s="626"/>
      <c r="L30" s="71"/>
      <c r="M30" s="669"/>
      <c r="N30" s="635"/>
      <c r="O30" s="635"/>
      <c r="P30" s="635"/>
      <c r="Q30" s="635"/>
      <c r="R30" s="635"/>
      <c r="S30" s="636"/>
      <c r="T30" s="71"/>
      <c r="U30" s="71"/>
      <c r="V30" s="71"/>
      <c r="W30" s="112" t="s">
        <v>297</v>
      </c>
      <c r="X30" s="76"/>
      <c r="Y30" s="71"/>
    </row>
    <row r="31" spans="1:25" ht="18" customHeight="1">
      <c r="A31" s="71"/>
      <c r="B31" s="71"/>
      <c r="C31" s="72"/>
      <c r="D31" s="71"/>
      <c r="E31" s="638"/>
      <c r="F31" s="638"/>
      <c r="G31" s="638"/>
      <c r="H31" s="460"/>
      <c r="I31" s="629" t="s">
        <v>314</v>
      </c>
      <c r="J31" s="629"/>
      <c r="K31" s="630"/>
      <c r="L31" s="71"/>
      <c r="M31" s="634"/>
      <c r="N31" s="619"/>
      <c r="O31" s="619"/>
      <c r="P31" s="619"/>
      <c r="Q31" s="619"/>
      <c r="R31" s="619"/>
      <c r="S31" s="620"/>
      <c r="T31" s="71"/>
      <c r="U31" s="71"/>
      <c r="V31" s="71"/>
      <c r="W31" s="112" t="s">
        <v>315</v>
      </c>
      <c r="X31" s="76"/>
      <c r="Y31" s="71"/>
    </row>
    <row r="32" spans="1:25" ht="25.5" customHeight="1">
      <c r="A32" s="71"/>
      <c r="B32" s="71"/>
      <c r="C32" s="307"/>
      <c r="D32" s="311" t="s">
        <v>340</v>
      </c>
      <c r="E32" s="312"/>
      <c r="F32" s="308"/>
      <c r="G32" s="309"/>
      <c r="H32" s="309"/>
      <c r="I32" s="310"/>
      <c r="J32" s="310"/>
      <c r="K32" s="310"/>
      <c r="L32" s="307"/>
      <c r="M32" s="527"/>
      <c r="N32" s="528"/>
      <c r="O32" s="528"/>
      <c r="P32" s="528"/>
      <c r="Q32" s="528"/>
      <c r="R32" s="528"/>
      <c r="S32" s="528"/>
      <c r="T32" s="307"/>
      <c r="U32" s="307"/>
      <c r="V32" s="307"/>
      <c r="W32" s="307"/>
      <c r="X32" s="76"/>
      <c r="Y32" s="71"/>
    </row>
    <row r="33" spans="1:25" ht="19.5" hidden="1" customHeight="1" outlineLevel="1">
      <c r="A33" s="71"/>
      <c r="B33" s="71"/>
      <c r="C33" s="72"/>
      <c r="D33" s="82"/>
      <c r="E33" s="639" t="s">
        <v>335</v>
      </c>
      <c r="F33" s="639"/>
      <c r="G33" s="639"/>
      <c r="H33" s="652"/>
      <c r="I33" s="625" t="s">
        <v>307</v>
      </c>
      <c r="J33" s="625"/>
      <c r="K33" s="626"/>
      <c r="L33" s="71"/>
      <c r="M33" s="618"/>
      <c r="N33" s="619"/>
      <c r="O33" s="619"/>
      <c r="P33" s="619"/>
      <c r="Q33" s="619"/>
      <c r="R33" s="619"/>
      <c r="S33" s="620"/>
      <c r="T33" s="71"/>
      <c r="U33" s="71"/>
      <c r="V33" s="71"/>
      <c r="W33" s="110" t="s">
        <v>308</v>
      </c>
      <c r="X33" s="76"/>
      <c r="Y33" s="71"/>
    </row>
    <row r="34" spans="1:25" hidden="1" outlineLevel="1">
      <c r="A34" s="71"/>
      <c r="B34" s="71"/>
      <c r="C34" s="72"/>
      <c r="D34" s="82"/>
      <c r="E34" s="640"/>
      <c r="F34" s="640"/>
      <c r="G34" s="640"/>
      <c r="H34" s="653"/>
      <c r="I34" s="651" t="s">
        <v>227</v>
      </c>
      <c r="J34" s="627"/>
      <c r="K34" s="628"/>
      <c r="L34" s="71"/>
      <c r="M34" s="618"/>
      <c r="N34" s="619"/>
      <c r="O34" s="619"/>
      <c r="P34" s="619"/>
      <c r="Q34" s="619"/>
      <c r="R34" s="619"/>
      <c r="S34" s="620"/>
      <c r="T34" s="71"/>
      <c r="U34" s="71"/>
      <c r="V34" s="71"/>
      <c r="W34" s="110" t="s">
        <v>249</v>
      </c>
      <c r="X34" s="76"/>
      <c r="Y34" s="71"/>
    </row>
    <row r="35" spans="1:25" hidden="1" outlineLevel="1">
      <c r="A35" s="71"/>
      <c r="B35" s="71"/>
      <c r="C35" s="72"/>
      <c r="D35" s="82"/>
      <c r="E35" s="640"/>
      <c r="F35" s="640"/>
      <c r="G35" s="640"/>
      <c r="H35" s="653"/>
      <c r="I35" s="629" t="s">
        <v>212</v>
      </c>
      <c r="J35" s="630"/>
      <c r="K35" s="86" t="s">
        <v>147</v>
      </c>
      <c r="L35" s="71"/>
      <c r="M35" s="618"/>
      <c r="N35" s="619"/>
      <c r="O35" s="619"/>
      <c r="P35" s="619"/>
      <c r="Q35" s="619"/>
      <c r="R35" s="619"/>
      <c r="S35" s="620"/>
      <c r="T35" s="71"/>
      <c r="U35" s="71"/>
      <c r="V35" s="71"/>
      <c r="W35" s="112" t="s">
        <v>309</v>
      </c>
      <c r="X35" s="76"/>
      <c r="Y35" s="71"/>
    </row>
    <row r="36" spans="1:25" hidden="1" outlineLevel="1">
      <c r="A36" s="71"/>
      <c r="B36" s="71"/>
      <c r="C36" s="72"/>
      <c r="D36" s="71"/>
      <c r="E36" s="640"/>
      <c r="F36" s="640"/>
      <c r="G36" s="640"/>
      <c r="H36" s="653"/>
      <c r="I36" s="622"/>
      <c r="J36" s="623"/>
      <c r="K36" s="86" t="s">
        <v>213</v>
      </c>
      <c r="L36" s="71"/>
      <c r="M36" s="618"/>
      <c r="N36" s="619"/>
      <c r="O36" s="619"/>
      <c r="P36" s="619"/>
      <c r="Q36" s="619"/>
      <c r="R36" s="619"/>
      <c r="S36" s="620"/>
      <c r="T36" s="71"/>
      <c r="U36" s="71"/>
      <c r="V36" s="71"/>
      <c r="W36" s="112" t="s">
        <v>309</v>
      </c>
      <c r="X36" s="76"/>
      <c r="Y36" s="71"/>
    </row>
    <row r="37" spans="1:25" hidden="1" outlineLevel="1">
      <c r="A37" s="71"/>
      <c r="B37" s="71"/>
      <c r="C37" s="72"/>
      <c r="D37" s="71"/>
      <c r="E37" s="640"/>
      <c r="F37" s="640"/>
      <c r="G37" s="640"/>
      <c r="H37" s="653"/>
      <c r="I37" s="622"/>
      <c r="J37" s="623"/>
      <c r="K37" s="127" t="s">
        <v>220</v>
      </c>
      <c r="L37" s="71"/>
      <c r="M37" s="618"/>
      <c r="N37" s="619"/>
      <c r="O37" s="619"/>
      <c r="P37" s="619"/>
      <c r="Q37" s="619"/>
      <c r="R37" s="619"/>
      <c r="S37" s="620"/>
      <c r="T37" s="71"/>
      <c r="U37" s="71"/>
      <c r="V37" s="71"/>
      <c r="W37" s="112" t="s">
        <v>249</v>
      </c>
      <c r="X37" s="76"/>
      <c r="Y37" s="71"/>
    </row>
    <row r="38" spans="1:25" ht="18.75" hidden="1" customHeight="1" outlineLevel="1">
      <c r="A38" s="71"/>
      <c r="B38" s="71"/>
      <c r="C38" s="72"/>
      <c r="D38" s="71"/>
      <c r="E38" s="640"/>
      <c r="F38" s="640"/>
      <c r="G38" s="640"/>
      <c r="H38" s="653"/>
      <c r="I38" s="625" t="s">
        <v>241</v>
      </c>
      <c r="J38" s="625"/>
      <c r="K38" s="626"/>
      <c r="L38" s="71"/>
      <c r="M38" s="195"/>
      <c r="N38" s="463"/>
      <c r="O38" s="469" t="s">
        <v>89</v>
      </c>
      <c r="P38" s="461"/>
      <c r="Q38" s="469" t="s">
        <v>121</v>
      </c>
      <c r="R38" s="461"/>
      <c r="S38" s="470" t="s">
        <v>128</v>
      </c>
      <c r="T38" s="71"/>
      <c r="U38" s="71"/>
      <c r="V38" s="71"/>
      <c r="W38" s="238" t="s">
        <v>295</v>
      </c>
      <c r="X38" s="76"/>
      <c r="Y38" s="71"/>
    </row>
    <row r="39" spans="1:25" hidden="1" outlineLevel="1">
      <c r="A39" s="71"/>
      <c r="B39" s="71"/>
      <c r="C39" s="72"/>
      <c r="D39" s="71"/>
      <c r="E39" s="640"/>
      <c r="F39" s="640"/>
      <c r="G39" s="640"/>
      <c r="H39" s="653"/>
      <c r="I39" s="622" t="s">
        <v>214</v>
      </c>
      <c r="J39" s="623"/>
      <c r="K39" s="126" t="s">
        <v>215</v>
      </c>
      <c r="L39" s="71"/>
      <c r="M39" s="459"/>
      <c r="N39" s="108" t="s">
        <v>7</v>
      </c>
      <c r="O39" s="635"/>
      <c r="P39" s="635"/>
      <c r="Q39" s="635"/>
      <c r="R39" s="635"/>
      <c r="S39" s="636"/>
      <c r="T39" s="71"/>
      <c r="U39" s="71"/>
      <c r="V39" s="71"/>
      <c r="W39" s="112"/>
      <c r="X39" s="76"/>
      <c r="Y39" s="71"/>
    </row>
    <row r="40" spans="1:25" hidden="1" outlineLevel="1">
      <c r="A40" s="71"/>
      <c r="B40" s="71"/>
      <c r="C40" s="72"/>
      <c r="D40" s="71"/>
      <c r="E40" s="640"/>
      <c r="F40" s="640"/>
      <c r="G40" s="640"/>
      <c r="H40" s="653"/>
      <c r="I40" s="622"/>
      <c r="J40" s="623"/>
      <c r="K40" s="86" t="s">
        <v>216</v>
      </c>
      <c r="L40" s="71"/>
      <c r="M40" s="618"/>
      <c r="N40" s="619"/>
      <c r="O40" s="619"/>
      <c r="P40" s="619"/>
      <c r="Q40" s="619"/>
      <c r="R40" s="619"/>
      <c r="S40" s="620"/>
      <c r="T40" s="71"/>
      <c r="U40" s="71"/>
      <c r="V40" s="71"/>
      <c r="W40" s="112" t="s">
        <v>217</v>
      </c>
      <c r="X40" s="76"/>
      <c r="Y40" s="71"/>
    </row>
    <row r="41" spans="1:25" hidden="1" outlineLevel="1">
      <c r="A41" s="71"/>
      <c r="B41" s="71"/>
      <c r="C41" s="72"/>
      <c r="D41" s="71"/>
      <c r="E41" s="640"/>
      <c r="F41" s="640"/>
      <c r="G41" s="640"/>
      <c r="H41" s="653"/>
      <c r="I41" s="622"/>
      <c r="J41" s="623"/>
      <c r="K41" s="86" t="s">
        <v>13</v>
      </c>
      <c r="L41" s="71"/>
      <c r="M41" s="196"/>
      <c r="N41" s="108" t="s">
        <v>7</v>
      </c>
      <c r="O41" s="632"/>
      <c r="P41" s="637"/>
      <c r="Q41" s="108" t="s">
        <v>7</v>
      </c>
      <c r="R41" s="632"/>
      <c r="S41" s="633"/>
      <c r="T41" s="71"/>
      <c r="U41" s="71"/>
      <c r="V41" s="71"/>
      <c r="W41" s="112" t="s">
        <v>310</v>
      </c>
      <c r="X41" s="76"/>
      <c r="Y41" s="71"/>
    </row>
    <row r="42" spans="1:25" ht="18.75" hidden="1" customHeight="1" outlineLevel="1">
      <c r="A42" s="71"/>
      <c r="B42" s="71"/>
      <c r="C42" s="72"/>
      <c r="D42" s="71"/>
      <c r="E42" s="640"/>
      <c r="F42" s="640"/>
      <c r="G42" s="640"/>
      <c r="H42" s="464"/>
      <c r="I42" s="625" t="s">
        <v>244</v>
      </c>
      <c r="J42" s="625"/>
      <c r="K42" s="626"/>
      <c r="L42" s="71"/>
      <c r="M42" s="669"/>
      <c r="N42" s="635"/>
      <c r="O42" s="635"/>
      <c r="P42" s="635"/>
      <c r="Q42" s="635"/>
      <c r="R42" s="635"/>
      <c r="S42" s="636"/>
      <c r="T42" s="71"/>
      <c r="U42" s="71"/>
      <c r="V42" s="71"/>
      <c r="W42" s="112" t="s">
        <v>297</v>
      </c>
      <c r="X42" s="76"/>
      <c r="Y42" s="71"/>
    </row>
    <row r="43" spans="1:25" ht="18.75" hidden="1" customHeight="1" outlineLevel="1">
      <c r="A43" s="71"/>
      <c r="B43" s="71"/>
      <c r="C43" s="72"/>
      <c r="D43" s="71"/>
      <c r="E43" s="640"/>
      <c r="F43" s="640"/>
      <c r="G43" s="640"/>
      <c r="H43" s="464"/>
      <c r="I43" s="629" t="s">
        <v>314</v>
      </c>
      <c r="J43" s="629"/>
      <c r="K43" s="630"/>
      <c r="L43" s="71"/>
      <c r="M43" s="634"/>
      <c r="N43" s="619"/>
      <c r="O43" s="619"/>
      <c r="P43" s="619"/>
      <c r="Q43" s="619"/>
      <c r="R43" s="619"/>
      <c r="S43" s="620"/>
      <c r="T43" s="71"/>
      <c r="U43" s="71"/>
      <c r="V43" s="71"/>
      <c r="W43" s="112" t="s">
        <v>315</v>
      </c>
      <c r="X43" s="76"/>
      <c r="Y43" s="71"/>
    </row>
    <row r="44" spans="1:25" collapsed="1">
      <c r="C44" s="77"/>
      <c r="X44" s="81"/>
    </row>
    <row r="45" spans="1:25">
      <c r="A45" s="71"/>
      <c r="B45" s="71"/>
      <c r="C45" s="72"/>
      <c r="D45" s="73"/>
      <c r="E45" s="631" t="s">
        <v>254</v>
      </c>
      <c r="F45" s="631"/>
      <c r="G45" s="631"/>
      <c r="H45" s="631"/>
      <c r="I45" s="631"/>
      <c r="J45" s="631"/>
      <c r="K45" s="631"/>
      <c r="L45" s="631"/>
      <c r="M45" s="631"/>
      <c r="N45" s="631"/>
      <c r="O45" s="631"/>
      <c r="P45" s="631"/>
      <c r="Q45" s="631"/>
      <c r="R45" s="631"/>
      <c r="S45" s="631"/>
      <c r="T45" s="631"/>
      <c r="U45" s="74"/>
      <c r="V45" s="73"/>
      <c r="W45" s="75" t="s">
        <v>211</v>
      </c>
      <c r="X45" s="76"/>
      <c r="Y45" s="71"/>
    </row>
    <row r="46" spans="1:25">
      <c r="A46" s="88"/>
      <c r="B46" s="88"/>
      <c r="C46" s="89"/>
      <c r="D46" s="88"/>
      <c r="E46" s="88"/>
      <c r="F46" s="91"/>
      <c r="G46" s="91"/>
      <c r="H46" s="91"/>
      <c r="K46" s="191"/>
      <c r="L46" s="88"/>
      <c r="M46" s="92"/>
      <c r="N46" s="92"/>
      <c r="O46" s="92"/>
      <c r="P46" s="92"/>
      <c r="Q46" s="92"/>
      <c r="R46" s="92"/>
      <c r="S46" s="92"/>
      <c r="T46" s="88"/>
      <c r="U46" s="88"/>
      <c r="V46" s="88"/>
      <c r="X46" s="90"/>
      <c r="Y46" s="88"/>
    </row>
    <row r="47" spans="1:25" ht="18" customHeight="1">
      <c r="A47" s="71"/>
      <c r="B47" s="71"/>
      <c r="C47" s="72"/>
      <c r="D47" s="71"/>
      <c r="E47" s="638" t="s">
        <v>242</v>
      </c>
      <c r="F47" s="638"/>
      <c r="G47" s="638"/>
      <c r="H47" s="621"/>
      <c r="I47" s="651" t="s">
        <v>243</v>
      </c>
      <c r="J47" s="627"/>
      <c r="K47" s="628"/>
      <c r="L47" s="71"/>
      <c r="M47" s="618"/>
      <c r="N47" s="619"/>
      <c r="O47" s="619"/>
      <c r="P47" s="619"/>
      <c r="Q47" s="619"/>
      <c r="R47" s="619"/>
      <c r="S47" s="620"/>
      <c r="T47" s="71"/>
      <c r="U47" s="71"/>
      <c r="V47" s="71"/>
      <c r="W47" s="408" t="s">
        <v>444</v>
      </c>
      <c r="X47" s="76"/>
      <c r="Y47" s="71"/>
    </row>
    <row r="48" spans="1:25" ht="18" customHeight="1">
      <c r="A48" s="71"/>
      <c r="B48" s="71"/>
      <c r="C48" s="72"/>
      <c r="D48" s="71"/>
      <c r="E48" s="638"/>
      <c r="F48" s="638"/>
      <c r="G48" s="638"/>
      <c r="H48" s="621"/>
      <c r="I48" s="629" t="s">
        <v>25</v>
      </c>
      <c r="J48" s="629"/>
      <c r="K48" s="630"/>
      <c r="L48" s="71"/>
      <c r="M48" s="618"/>
      <c r="N48" s="619"/>
      <c r="O48" s="619"/>
      <c r="P48" s="619"/>
      <c r="Q48" s="619"/>
      <c r="R48" s="619"/>
      <c r="S48" s="620"/>
      <c r="T48" s="71"/>
      <c r="U48" s="71"/>
      <c r="V48" s="71"/>
      <c r="W48" s="338" t="s">
        <v>445</v>
      </c>
      <c r="X48" s="76"/>
      <c r="Y48" s="71"/>
    </row>
    <row r="49" spans="1:25">
      <c r="A49" s="71"/>
      <c r="B49" s="71"/>
      <c r="C49" s="72"/>
      <c r="D49" s="87"/>
      <c r="E49" s="192"/>
      <c r="F49" s="192"/>
      <c r="G49" s="192"/>
      <c r="H49" s="192"/>
      <c r="I49" s="192"/>
      <c r="J49" s="192"/>
      <c r="K49" s="192"/>
      <c r="L49" s="192"/>
      <c r="M49" s="192"/>
      <c r="N49" s="192"/>
      <c r="O49" s="192"/>
      <c r="P49" s="192"/>
      <c r="Q49" s="192"/>
      <c r="R49" s="192"/>
      <c r="S49" s="192"/>
      <c r="T49" s="192"/>
      <c r="U49" s="192"/>
      <c r="V49" s="192"/>
      <c r="W49" s="192"/>
      <c r="X49" s="76"/>
      <c r="Y49" s="71"/>
    </row>
    <row r="50" spans="1:25">
      <c r="A50" s="71"/>
      <c r="B50" s="71"/>
      <c r="C50" s="72"/>
      <c r="D50" s="73"/>
      <c r="E50" s="631" t="s">
        <v>298</v>
      </c>
      <c r="F50" s="631"/>
      <c r="G50" s="631"/>
      <c r="H50" s="631"/>
      <c r="I50" s="631"/>
      <c r="J50" s="631"/>
      <c r="K50" s="631"/>
      <c r="L50" s="631"/>
      <c r="M50" s="631"/>
      <c r="N50" s="631"/>
      <c r="O50" s="631"/>
      <c r="P50" s="631"/>
      <c r="Q50" s="631"/>
      <c r="R50" s="631"/>
      <c r="S50" s="631"/>
      <c r="T50" s="631"/>
      <c r="U50" s="74"/>
      <c r="V50" s="73"/>
      <c r="W50" s="75" t="s">
        <v>211</v>
      </c>
      <c r="X50" s="76"/>
      <c r="Y50" s="71"/>
    </row>
    <row r="51" spans="1:25">
      <c r="A51" s="88"/>
      <c r="B51" s="88"/>
      <c r="C51" s="89"/>
      <c r="D51" s="88"/>
      <c r="E51" s="236" t="s">
        <v>299</v>
      </c>
      <c r="F51" s="91"/>
      <c r="G51" s="91"/>
      <c r="H51" s="91"/>
      <c r="K51" s="191"/>
      <c r="L51" s="88"/>
      <c r="M51" s="92"/>
      <c r="N51" s="92"/>
      <c r="O51" s="92"/>
      <c r="P51" s="92"/>
      <c r="Q51" s="92"/>
      <c r="R51" s="92"/>
      <c r="S51" s="92"/>
      <c r="T51" s="88"/>
      <c r="U51" s="88"/>
      <c r="V51" s="88"/>
      <c r="W51" s="367" t="s">
        <v>446</v>
      </c>
      <c r="X51" s="90"/>
      <c r="Y51" s="88"/>
    </row>
    <row r="52" spans="1:25" ht="36" customHeight="1">
      <c r="A52" s="88"/>
      <c r="B52" s="88"/>
      <c r="C52" s="89"/>
      <c r="D52" s="88"/>
      <c r="E52" s="638" t="s">
        <v>547</v>
      </c>
      <c r="F52" s="638"/>
      <c r="G52" s="638"/>
      <c r="H52" s="529"/>
      <c r="I52" s="627" t="s">
        <v>648</v>
      </c>
      <c r="J52" s="627"/>
      <c r="K52" s="628"/>
      <c r="L52" s="88"/>
      <c r="M52" s="196"/>
      <c r="N52" s="565"/>
      <c r="O52" s="92"/>
      <c r="P52" s="92"/>
      <c r="Q52" s="92"/>
      <c r="R52" s="92"/>
      <c r="S52" s="92"/>
      <c r="T52" s="88"/>
      <c r="U52" s="88"/>
      <c r="V52" s="88"/>
      <c r="W52" s="566" t="s">
        <v>684</v>
      </c>
      <c r="X52" s="90"/>
      <c r="Y52" s="88"/>
    </row>
    <row r="53" spans="1:25" ht="18" customHeight="1">
      <c r="A53" s="88"/>
      <c r="B53" s="88"/>
      <c r="C53" s="89"/>
      <c r="D53" s="88"/>
      <c r="E53" s="638"/>
      <c r="F53" s="638"/>
      <c r="G53" s="638"/>
      <c r="H53" s="529"/>
      <c r="I53" s="622" t="s">
        <v>12</v>
      </c>
      <c r="J53" s="622"/>
      <c r="K53" s="126" t="s">
        <v>301</v>
      </c>
      <c r="L53" s="88"/>
      <c r="M53" s="618"/>
      <c r="N53" s="619"/>
      <c r="O53" s="619"/>
      <c r="P53" s="619"/>
      <c r="Q53" s="619"/>
      <c r="R53" s="619"/>
      <c r="S53" s="620"/>
      <c r="T53" s="88"/>
      <c r="U53" s="88"/>
      <c r="V53" s="88"/>
      <c r="W53" s="367"/>
      <c r="X53" s="90"/>
      <c r="Y53" s="88"/>
    </row>
    <row r="54" spans="1:25" ht="18" customHeight="1">
      <c r="A54" s="71"/>
      <c r="B54" s="71"/>
      <c r="C54" s="72"/>
      <c r="D54" s="71"/>
      <c r="E54" s="638"/>
      <c r="F54" s="638"/>
      <c r="G54" s="638"/>
      <c r="H54" s="529"/>
      <c r="I54" s="622"/>
      <c r="J54" s="622"/>
      <c r="K54" s="126" t="s">
        <v>218</v>
      </c>
      <c r="L54" s="71"/>
      <c r="M54" s="618"/>
      <c r="N54" s="619"/>
      <c r="O54" s="619"/>
      <c r="P54" s="619"/>
      <c r="Q54" s="619"/>
      <c r="R54" s="619"/>
      <c r="S54" s="620"/>
      <c r="T54" s="71"/>
      <c r="U54" s="71"/>
      <c r="V54" s="71"/>
      <c r="W54" s="112" t="s">
        <v>224</v>
      </c>
      <c r="X54" s="76"/>
      <c r="Y54" s="71"/>
    </row>
    <row r="55" spans="1:25" ht="18" customHeight="1">
      <c r="A55" s="71"/>
      <c r="B55" s="71"/>
      <c r="C55" s="72"/>
      <c r="D55" s="71"/>
      <c r="E55" s="638"/>
      <c r="F55" s="638"/>
      <c r="G55" s="638"/>
      <c r="H55" s="529"/>
      <c r="I55" s="622"/>
      <c r="J55" s="622"/>
      <c r="K55" s="86" t="s">
        <v>219</v>
      </c>
      <c r="L55" s="71"/>
      <c r="M55" s="618"/>
      <c r="N55" s="619"/>
      <c r="O55" s="619"/>
      <c r="P55" s="619"/>
      <c r="Q55" s="619"/>
      <c r="R55" s="619"/>
      <c r="S55" s="620"/>
      <c r="T55" s="71"/>
      <c r="U55" s="71"/>
      <c r="V55" s="71"/>
      <c r="W55" s="112" t="s">
        <v>224</v>
      </c>
      <c r="X55" s="76"/>
      <c r="Y55" s="71"/>
    </row>
    <row r="56" spans="1:25" ht="18" customHeight="1">
      <c r="A56" s="71"/>
      <c r="B56" s="71"/>
      <c r="C56" s="72"/>
      <c r="D56" s="71"/>
      <c r="E56" s="638"/>
      <c r="F56" s="638"/>
      <c r="G56" s="638"/>
      <c r="H56" s="529"/>
      <c r="I56" s="622"/>
      <c r="J56" s="622"/>
      <c r="K56" s="86" t="s">
        <v>213</v>
      </c>
      <c r="L56" s="71"/>
      <c r="M56" s="618"/>
      <c r="N56" s="619"/>
      <c r="O56" s="619"/>
      <c r="P56" s="619"/>
      <c r="Q56" s="619"/>
      <c r="R56" s="619"/>
      <c r="S56" s="620"/>
      <c r="T56" s="71"/>
      <c r="U56" s="71"/>
      <c r="V56" s="71"/>
      <c r="W56" s="112" t="s">
        <v>625</v>
      </c>
      <c r="X56" s="76"/>
      <c r="Y56" s="71"/>
    </row>
    <row r="57" spans="1:25" ht="18" customHeight="1">
      <c r="A57" s="71"/>
      <c r="B57" s="71"/>
      <c r="C57" s="72"/>
      <c r="D57" s="71"/>
      <c r="E57" s="638"/>
      <c r="F57" s="638"/>
      <c r="G57" s="638"/>
      <c r="H57" s="529"/>
      <c r="I57" s="627"/>
      <c r="J57" s="627"/>
      <c r="K57" s="86" t="s">
        <v>220</v>
      </c>
      <c r="L57" s="71"/>
      <c r="M57" s="618"/>
      <c r="N57" s="619"/>
      <c r="O57" s="619"/>
      <c r="P57" s="619"/>
      <c r="Q57" s="619"/>
      <c r="R57" s="619"/>
      <c r="S57" s="620"/>
      <c r="T57" s="71"/>
      <c r="U57" s="71"/>
      <c r="V57" s="71"/>
      <c r="W57" s="112" t="s">
        <v>478</v>
      </c>
      <c r="X57" s="76"/>
      <c r="Y57" s="71"/>
    </row>
    <row r="58" spans="1:25" ht="18" customHeight="1">
      <c r="A58" s="71"/>
      <c r="B58" s="71"/>
      <c r="C58" s="72"/>
      <c r="D58" s="71"/>
      <c r="E58" s="638"/>
      <c r="F58" s="638"/>
      <c r="G58" s="638"/>
      <c r="H58" s="529"/>
      <c r="I58" s="629" t="s">
        <v>221</v>
      </c>
      <c r="J58" s="630"/>
      <c r="K58" s="86" t="s">
        <v>215</v>
      </c>
      <c r="L58" s="71"/>
      <c r="M58" s="459"/>
      <c r="N58" s="108" t="s">
        <v>7</v>
      </c>
      <c r="O58" s="635"/>
      <c r="P58" s="635"/>
      <c r="Q58" s="635"/>
      <c r="R58" s="635"/>
      <c r="S58" s="636"/>
      <c r="T58" s="71"/>
      <c r="U58" s="71"/>
      <c r="V58" s="71"/>
      <c r="W58" s="112"/>
      <c r="X58" s="76"/>
      <c r="Y58" s="71"/>
    </row>
    <row r="59" spans="1:25" ht="18" customHeight="1">
      <c r="A59" s="71"/>
      <c r="B59" s="71"/>
      <c r="C59" s="72"/>
      <c r="D59" s="71"/>
      <c r="E59" s="638"/>
      <c r="F59" s="638"/>
      <c r="G59" s="638"/>
      <c r="H59" s="529"/>
      <c r="I59" s="624"/>
      <c r="J59" s="623"/>
      <c r="K59" s="86" t="s">
        <v>216</v>
      </c>
      <c r="L59" s="71"/>
      <c r="M59" s="618"/>
      <c r="N59" s="619"/>
      <c r="O59" s="619"/>
      <c r="P59" s="619"/>
      <c r="Q59" s="619"/>
      <c r="R59" s="619"/>
      <c r="S59" s="620"/>
      <c r="T59" s="71"/>
      <c r="U59" s="71"/>
      <c r="V59" s="71"/>
      <c r="W59" s="112" t="s">
        <v>217</v>
      </c>
      <c r="X59" s="76"/>
      <c r="Y59" s="71"/>
    </row>
    <row r="60" spans="1:25" ht="18" customHeight="1">
      <c r="A60" s="71"/>
      <c r="B60" s="71"/>
      <c r="C60" s="72"/>
      <c r="D60" s="71"/>
      <c r="E60" s="638"/>
      <c r="F60" s="638"/>
      <c r="G60" s="638"/>
      <c r="H60" s="529"/>
      <c r="I60" s="624"/>
      <c r="J60" s="623"/>
      <c r="K60" s="86" t="s">
        <v>13</v>
      </c>
      <c r="L60" s="71"/>
      <c r="M60" s="196"/>
      <c r="N60" s="108" t="s">
        <v>7</v>
      </c>
      <c r="O60" s="632"/>
      <c r="P60" s="637"/>
      <c r="Q60" s="108" t="s">
        <v>7</v>
      </c>
      <c r="R60" s="632"/>
      <c r="S60" s="633"/>
      <c r="T60" s="71"/>
      <c r="U60" s="71"/>
      <c r="V60" s="71"/>
      <c r="W60" s="112" t="s">
        <v>255</v>
      </c>
      <c r="X60" s="76"/>
      <c r="Y60" s="71"/>
    </row>
    <row r="61" spans="1:25" ht="18" customHeight="1">
      <c r="A61" s="71"/>
      <c r="B61" s="71"/>
      <c r="C61" s="72"/>
      <c r="D61" s="71"/>
      <c r="E61" s="638"/>
      <c r="F61" s="638"/>
      <c r="G61" s="638"/>
      <c r="H61" s="529"/>
      <c r="I61" s="624"/>
      <c r="J61" s="623"/>
      <c r="K61" s="86" t="s">
        <v>222</v>
      </c>
      <c r="L61" s="71"/>
      <c r="M61" s="196"/>
      <c r="N61" s="108" t="s">
        <v>7</v>
      </c>
      <c r="O61" s="632"/>
      <c r="P61" s="637"/>
      <c r="Q61" s="108" t="s">
        <v>7</v>
      </c>
      <c r="R61" s="632"/>
      <c r="S61" s="633"/>
      <c r="T61" s="71"/>
      <c r="U61" s="71"/>
      <c r="V61" s="71"/>
      <c r="W61" s="112" t="s">
        <v>250</v>
      </c>
      <c r="X61" s="76"/>
      <c r="Y61" s="71"/>
    </row>
    <row r="62" spans="1:25" ht="18" hidden="1" customHeight="1">
      <c r="A62" s="71"/>
      <c r="B62" s="71"/>
      <c r="C62" s="72"/>
      <c r="D62" s="71"/>
      <c r="E62" s="638"/>
      <c r="F62" s="638"/>
      <c r="G62" s="638"/>
      <c r="H62" s="529"/>
      <c r="I62" s="624"/>
      <c r="J62" s="623"/>
      <c r="K62" s="86" t="s">
        <v>505</v>
      </c>
      <c r="L62" s="429"/>
      <c r="M62" s="646"/>
      <c r="N62" s="646"/>
      <c r="O62" s="646"/>
      <c r="P62" s="646"/>
      <c r="Q62" s="646"/>
      <c r="R62" s="646"/>
      <c r="S62" s="647"/>
      <c r="T62" s="71"/>
      <c r="U62" s="71"/>
      <c r="V62" s="71"/>
      <c r="W62" s="112"/>
      <c r="X62" s="76"/>
      <c r="Y62" s="71"/>
    </row>
    <row r="63" spans="1:25" ht="18" customHeight="1">
      <c r="A63" s="71"/>
      <c r="B63" s="71"/>
      <c r="C63" s="72"/>
      <c r="D63" s="71"/>
      <c r="E63" s="638"/>
      <c r="F63" s="638"/>
      <c r="G63" s="638"/>
      <c r="H63" s="529"/>
      <c r="I63" s="624"/>
      <c r="J63" s="623"/>
      <c r="K63" s="86" t="s">
        <v>223</v>
      </c>
      <c r="L63" s="71"/>
      <c r="M63" s="634"/>
      <c r="N63" s="619"/>
      <c r="O63" s="619"/>
      <c r="P63" s="619"/>
      <c r="Q63" s="619"/>
      <c r="R63" s="619"/>
      <c r="S63" s="620"/>
      <c r="T63" s="71"/>
      <c r="U63" s="71"/>
      <c r="V63" s="71"/>
      <c r="W63" s="112" t="s">
        <v>256</v>
      </c>
      <c r="X63" s="76"/>
      <c r="Y63" s="71"/>
    </row>
    <row r="64" spans="1:25">
      <c r="A64" s="88"/>
      <c r="B64" s="88"/>
      <c r="C64" s="89"/>
      <c r="D64" s="311" t="s">
        <v>340</v>
      </c>
      <c r="E64" s="236"/>
      <c r="F64" s="91"/>
      <c r="G64" s="91"/>
      <c r="H64" s="91"/>
      <c r="K64" s="191"/>
      <c r="L64" s="88"/>
      <c r="M64" s="92"/>
      <c r="N64" s="92"/>
      <c r="O64" s="92"/>
      <c r="P64" s="92"/>
      <c r="Q64" s="92"/>
      <c r="R64" s="92"/>
      <c r="S64" s="92"/>
      <c r="T64" s="88"/>
      <c r="U64" s="88"/>
      <c r="V64" s="88"/>
      <c r="W64" s="367" t="s">
        <v>446</v>
      </c>
      <c r="X64" s="90"/>
      <c r="Y64" s="88"/>
    </row>
    <row r="65" spans="1:25" ht="36" hidden="1" customHeight="1" outlineLevel="1">
      <c r="A65" s="88"/>
      <c r="B65" s="88"/>
      <c r="C65" s="89"/>
      <c r="D65" s="88"/>
      <c r="E65" s="638" t="s">
        <v>548</v>
      </c>
      <c r="F65" s="638"/>
      <c r="G65" s="638"/>
      <c r="H65" s="529"/>
      <c r="I65" s="627" t="s">
        <v>648</v>
      </c>
      <c r="J65" s="627"/>
      <c r="K65" s="628"/>
      <c r="L65" s="88"/>
      <c r="M65" s="196"/>
      <c r="N65" s="565"/>
      <c r="O65" s="92"/>
      <c r="P65" s="92"/>
      <c r="Q65" s="92"/>
      <c r="R65" s="92"/>
      <c r="S65" s="92"/>
      <c r="T65" s="88"/>
      <c r="U65" s="88"/>
      <c r="V65" s="88"/>
      <c r="W65" s="566" t="s">
        <v>684</v>
      </c>
      <c r="X65" s="90"/>
      <c r="Y65" s="88"/>
    </row>
    <row r="66" spans="1:25" ht="18" hidden="1" customHeight="1" outlineLevel="1">
      <c r="A66" s="88"/>
      <c r="B66" s="88"/>
      <c r="C66" s="89"/>
      <c r="D66" s="88"/>
      <c r="E66" s="638"/>
      <c r="F66" s="638"/>
      <c r="G66" s="638"/>
      <c r="H66" s="529"/>
      <c r="I66" s="622" t="s">
        <v>12</v>
      </c>
      <c r="J66" s="622"/>
      <c r="K66" s="126" t="s">
        <v>301</v>
      </c>
      <c r="L66" s="88"/>
      <c r="M66" s="618"/>
      <c r="N66" s="619"/>
      <c r="O66" s="619"/>
      <c r="P66" s="619"/>
      <c r="Q66" s="619"/>
      <c r="R66" s="619"/>
      <c r="S66" s="620"/>
      <c r="T66" s="88"/>
      <c r="U66" s="88"/>
      <c r="V66" s="88"/>
      <c r="W66" s="367"/>
      <c r="X66" s="90"/>
      <c r="Y66" s="88"/>
    </row>
    <row r="67" spans="1:25" ht="18" hidden="1" customHeight="1" outlineLevel="1">
      <c r="A67" s="71"/>
      <c r="B67" s="71"/>
      <c r="C67" s="72"/>
      <c r="D67" s="71"/>
      <c r="E67" s="638"/>
      <c r="F67" s="638"/>
      <c r="G67" s="638"/>
      <c r="H67" s="621"/>
      <c r="I67" s="622"/>
      <c r="J67" s="622"/>
      <c r="K67" s="126" t="s">
        <v>218</v>
      </c>
      <c r="L67" s="71"/>
      <c r="M67" s="618"/>
      <c r="N67" s="619"/>
      <c r="O67" s="619"/>
      <c r="P67" s="619"/>
      <c r="Q67" s="619"/>
      <c r="R67" s="619"/>
      <c r="S67" s="620"/>
      <c r="T67" s="71"/>
      <c r="U67" s="71"/>
      <c r="V67" s="71"/>
      <c r="W67" s="112" t="s">
        <v>224</v>
      </c>
      <c r="X67" s="76"/>
      <c r="Y67" s="71"/>
    </row>
    <row r="68" spans="1:25" ht="18" hidden="1" customHeight="1" outlineLevel="1">
      <c r="A68" s="71"/>
      <c r="B68" s="71"/>
      <c r="C68" s="72"/>
      <c r="D68" s="71"/>
      <c r="E68" s="638"/>
      <c r="F68" s="638"/>
      <c r="G68" s="638"/>
      <c r="H68" s="621"/>
      <c r="I68" s="622"/>
      <c r="J68" s="622"/>
      <c r="K68" s="86" t="s">
        <v>219</v>
      </c>
      <c r="L68" s="71"/>
      <c r="M68" s="618"/>
      <c r="N68" s="619"/>
      <c r="O68" s="619"/>
      <c r="P68" s="619"/>
      <c r="Q68" s="619"/>
      <c r="R68" s="619"/>
      <c r="S68" s="620"/>
      <c r="T68" s="71"/>
      <c r="U68" s="71"/>
      <c r="V68" s="71"/>
      <c r="W68" s="112" t="s">
        <v>224</v>
      </c>
      <c r="X68" s="76"/>
      <c r="Y68" s="71"/>
    </row>
    <row r="69" spans="1:25" ht="18" hidden="1" customHeight="1" outlineLevel="1">
      <c r="A69" s="71"/>
      <c r="B69" s="71"/>
      <c r="C69" s="72"/>
      <c r="D69" s="71"/>
      <c r="E69" s="638"/>
      <c r="F69" s="638"/>
      <c r="G69" s="638"/>
      <c r="H69" s="621"/>
      <c r="I69" s="622"/>
      <c r="J69" s="622"/>
      <c r="K69" s="86" t="s">
        <v>213</v>
      </c>
      <c r="L69" s="71"/>
      <c r="M69" s="618"/>
      <c r="N69" s="619"/>
      <c r="O69" s="619"/>
      <c r="P69" s="619"/>
      <c r="Q69" s="619"/>
      <c r="R69" s="619"/>
      <c r="S69" s="620"/>
      <c r="T69" s="71"/>
      <c r="U69" s="71"/>
      <c r="V69" s="71"/>
      <c r="W69" s="112" t="s">
        <v>625</v>
      </c>
      <c r="X69" s="76"/>
      <c r="Y69" s="71"/>
    </row>
    <row r="70" spans="1:25" ht="18" hidden="1" customHeight="1" outlineLevel="1">
      <c r="A70" s="71"/>
      <c r="B70" s="71"/>
      <c r="C70" s="72"/>
      <c r="D70" s="71"/>
      <c r="E70" s="638"/>
      <c r="F70" s="638"/>
      <c r="G70" s="638"/>
      <c r="H70" s="621"/>
      <c r="I70" s="627"/>
      <c r="J70" s="627"/>
      <c r="K70" s="86" t="s">
        <v>220</v>
      </c>
      <c r="L70" s="71"/>
      <c r="M70" s="618"/>
      <c r="N70" s="619"/>
      <c r="O70" s="619"/>
      <c r="P70" s="619"/>
      <c r="Q70" s="619"/>
      <c r="R70" s="619"/>
      <c r="S70" s="620"/>
      <c r="T70" s="71"/>
      <c r="U70" s="71"/>
      <c r="V70" s="71"/>
      <c r="W70" s="112" t="s">
        <v>478</v>
      </c>
      <c r="X70" s="76"/>
      <c r="Y70" s="71"/>
    </row>
    <row r="71" spans="1:25" ht="18" hidden="1" customHeight="1" outlineLevel="1">
      <c r="A71" s="71"/>
      <c r="B71" s="71"/>
      <c r="C71" s="72"/>
      <c r="D71" s="71"/>
      <c r="E71" s="638"/>
      <c r="F71" s="638"/>
      <c r="G71" s="638"/>
      <c r="H71" s="621"/>
      <c r="I71" s="629" t="s">
        <v>221</v>
      </c>
      <c r="J71" s="630"/>
      <c r="K71" s="86" t="s">
        <v>215</v>
      </c>
      <c r="L71" s="71"/>
      <c r="M71" s="459"/>
      <c r="N71" s="526" t="s">
        <v>7</v>
      </c>
      <c r="O71" s="635"/>
      <c r="P71" s="635"/>
      <c r="Q71" s="635"/>
      <c r="R71" s="635"/>
      <c r="S71" s="636"/>
      <c r="T71" s="71"/>
      <c r="U71" s="71"/>
      <c r="V71" s="71"/>
      <c r="W71" s="112"/>
      <c r="X71" s="76"/>
      <c r="Y71" s="71"/>
    </row>
    <row r="72" spans="1:25" ht="18" hidden="1" customHeight="1" outlineLevel="1">
      <c r="A72" s="71"/>
      <c r="B72" s="71"/>
      <c r="C72" s="72"/>
      <c r="D72" s="71"/>
      <c r="E72" s="638"/>
      <c r="F72" s="638"/>
      <c r="G72" s="638"/>
      <c r="H72" s="621"/>
      <c r="I72" s="624"/>
      <c r="J72" s="623"/>
      <c r="K72" s="86" t="s">
        <v>216</v>
      </c>
      <c r="L72" s="71"/>
      <c r="M72" s="618"/>
      <c r="N72" s="619"/>
      <c r="O72" s="619"/>
      <c r="P72" s="619"/>
      <c r="Q72" s="619"/>
      <c r="R72" s="619"/>
      <c r="S72" s="620"/>
      <c r="T72" s="71"/>
      <c r="U72" s="71"/>
      <c r="V72" s="71"/>
      <c r="W72" s="112" t="s">
        <v>217</v>
      </c>
      <c r="X72" s="76"/>
      <c r="Y72" s="71"/>
    </row>
    <row r="73" spans="1:25" ht="18" hidden="1" customHeight="1" outlineLevel="1">
      <c r="A73" s="71"/>
      <c r="B73" s="71"/>
      <c r="C73" s="72"/>
      <c r="D73" s="71"/>
      <c r="E73" s="638"/>
      <c r="F73" s="638"/>
      <c r="G73" s="638"/>
      <c r="H73" s="621"/>
      <c r="I73" s="624"/>
      <c r="J73" s="623"/>
      <c r="K73" s="86" t="s">
        <v>13</v>
      </c>
      <c r="L73" s="71"/>
      <c r="M73" s="196"/>
      <c r="N73" s="526" t="s">
        <v>7</v>
      </c>
      <c r="O73" s="632"/>
      <c r="P73" s="637"/>
      <c r="Q73" s="526" t="s">
        <v>7</v>
      </c>
      <c r="R73" s="632"/>
      <c r="S73" s="633"/>
      <c r="T73" s="71"/>
      <c r="U73" s="71"/>
      <c r="V73" s="71"/>
      <c r="W73" s="112" t="s">
        <v>255</v>
      </c>
      <c r="X73" s="76"/>
      <c r="Y73" s="71"/>
    </row>
    <row r="74" spans="1:25" ht="18" hidden="1" customHeight="1" outlineLevel="1">
      <c r="A74" s="71"/>
      <c r="B74" s="71"/>
      <c r="C74" s="72"/>
      <c r="D74" s="71"/>
      <c r="E74" s="638"/>
      <c r="F74" s="638"/>
      <c r="G74" s="638"/>
      <c r="H74" s="621"/>
      <c r="I74" s="624"/>
      <c r="J74" s="623"/>
      <c r="K74" s="86" t="s">
        <v>222</v>
      </c>
      <c r="L74" s="71"/>
      <c r="M74" s="196"/>
      <c r="N74" s="526" t="s">
        <v>7</v>
      </c>
      <c r="O74" s="632"/>
      <c r="P74" s="637"/>
      <c r="Q74" s="526" t="s">
        <v>7</v>
      </c>
      <c r="R74" s="632"/>
      <c r="S74" s="633"/>
      <c r="T74" s="71"/>
      <c r="U74" s="71"/>
      <c r="V74" s="71"/>
      <c r="W74" s="112" t="s">
        <v>250</v>
      </c>
      <c r="X74" s="76"/>
      <c r="Y74" s="71"/>
    </row>
    <row r="75" spans="1:25" ht="18" hidden="1" customHeight="1" outlineLevel="1">
      <c r="A75" s="71"/>
      <c r="B75" s="71"/>
      <c r="C75" s="72"/>
      <c r="D75" s="71"/>
      <c r="E75" s="638"/>
      <c r="F75" s="638"/>
      <c r="G75" s="638"/>
      <c r="H75" s="621"/>
      <c r="I75" s="624"/>
      <c r="J75" s="623"/>
      <c r="K75" s="86" t="s">
        <v>505</v>
      </c>
      <c r="L75" s="429"/>
      <c r="M75" s="646"/>
      <c r="N75" s="646"/>
      <c r="O75" s="646"/>
      <c r="P75" s="646"/>
      <c r="Q75" s="646"/>
      <c r="R75" s="646"/>
      <c r="S75" s="647"/>
      <c r="T75" s="71"/>
      <c r="U75" s="71"/>
      <c r="V75" s="71"/>
      <c r="W75" s="112"/>
      <c r="X75" s="76"/>
      <c r="Y75" s="71"/>
    </row>
    <row r="76" spans="1:25" ht="18" hidden="1" customHeight="1" outlineLevel="1">
      <c r="A76" s="71"/>
      <c r="B76" s="71"/>
      <c r="C76" s="72"/>
      <c r="D76" s="71"/>
      <c r="E76" s="638"/>
      <c r="F76" s="638"/>
      <c r="G76" s="638"/>
      <c r="H76" s="621"/>
      <c r="I76" s="624"/>
      <c r="J76" s="623"/>
      <c r="K76" s="86" t="s">
        <v>223</v>
      </c>
      <c r="L76" s="71"/>
      <c r="M76" s="634"/>
      <c r="N76" s="619"/>
      <c r="O76" s="619"/>
      <c r="P76" s="619"/>
      <c r="Q76" s="619"/>
      <c r="R76" s="619"/>
      <c r="S76" s="620"/>
      <c r="T76" s="71"/>
      <c r="U76" s="71"/>
      <c r="V76" s="71"/>
      <c r="W76" s="112" t="s">
        <v>256</v>
      </c>
      <c r="X76" s="76"/>
      <c r="Y76" s="71"/>
    </row>
    <row r="77" spans="1:25" collapsed="1">
      <c r="A77" s="71"/>
      <c r="B77" s="71"/>
      <c r="C77" s="72"/>
      <c r="D77" s="87"/>
      <c r="E77" s="192"/>
      <c r="F77" s="192"/>
      <c r="G77" s="192"/>
      <c r="H77" s="192"/>
      <c r="I77" s="192"/>
      <c r="J77" s="192"/>
      <c r="K77" s="192"/>
      <c r="L77" s="192"/>
      <c r="M77" s="192"/>
      <c r="N77" s="192"/>
      <c r="O77" s="192"/>
      <c r="P77" s="192"/>
      <c r="Q77" s="192"/>
      <c r="R77" s="192"/>
      <c r="S77" s="192"/>
      <c r="T77" s="192"/>
      <c r="U77" s="192"/>
      <c r="V77" s="192"/>
      <c r="W77" s="192"/>
      <c r="X77" s="76"/>
      <c r="Y77" s="71"/>
    </row>
    <row r="78" spans="1:25">
      <c r="A78" s="71"/>
      <c r="B78" s="71"/>
      <c r="C78" s="72"/>
      <c r="D78" s="73"/>
      <c r="E78" s="631" t="s">
        <v>393</v>
      </c>
      <c r="F78" s="631"/>
      <c r="G78" s="631"/>
      <c r="H78" s="631"/>
      <c r="I78" s="631"/>
      <c r="J78" s="631"/>
      <c r="K78" s="631"/>
      <c r="L78" s="631"/>
      <c r="M78" s="631"/>
      <c r="N78" s="631"/>
      <c r="O78" s="631"/>
      <c r="P78" s="631"/>
      <c r="Q78" s="631"/>
      <c r="R78" s="631"/>
      <c r="S78" s="631"/>
      <c r="T78" s="631"/>
      <c r="U78" s="74"/>
      <c r="V78" s="73"/>
      <c r="W78" s="75" t="s">
        <v>211</v>
      </c>
      <c r="X78" s="76"/>
      <c r="Y78" s="71"/>
    </row>
    <row r="79" spans="1:25">
      <c r="A79" s="88"/>
      <c r="B79" s="88"/>
      <c r="C79" s="89"/>
      <c r="D79" s="88"/>
      <c r="E79" s="458" t="s">
        <v>447</v>
      </c>
      <c r="F79" s="91"/>
      <c r="G79" s="91"/>
      <c r="H79" s="91"/>
      <c r="K79" s="191"/>
      <c r="L79" s="88"/>
      <c r="M79" s="92"/>
      <c r="N79" s="92"/>
      <c r="O79" s="92"/>
      <c r="P79" s="92"/>
      <c r="Q79" s="92"/>
      <c r="R79" s="92"/>
      <c r="S79" s="92"/>
      <c r="T79" s="88"/>
      <c r="U79" s="88"/>
      <c r="V79" s="88"/>
      <c r="X79" s="90"/>
      <c r="Y79" s="88"/>
    </row>
    <row r="80" spans="1:25" ht="18" customHeight="1">
      <c r="A80" s="71"/>
      <c r="B80" s="71"/>
      <c r="C80" s="72"/>
      <c r="D80" s="71"/>
      <c r="E80" s="638" t="s">
        <v>626</v>
      </c>
      <c r="F80" s="638"/>
      <c r="G80" s="638"/>
      <c r="H80" s="621"/>
      <c r="I80" s="622" t="s">
        <v>12</v>
      </c>
      <c r="J80" s="623"/>
      <c r="K80" s="126" t="s">
        <v>301</v>
      </c>
      <c r="L80" s="71"/>
      <c r="M80" s="618"/>
      <c r="N80" s="619"/>
      <c r="O80" s="619"/>
      <c r="P80" s="619"/>
      <c r="Q80" s="619"/>
      <c r="R80" s="619"/>
      <c r="S80" s="620"/>
      <c r="T80" s="71"/>
      <c r="U80" s="71"/>
      <c r="V80" s="71"/>
      <c r="W80" s="338" t="s">
        <v>394</v>
      </c>
      <c r="X80" s="76"/>
      <c r="Y80" s="71"/>
    </row>
    <row r="81" spans="1:25" ht="18" customHeight="1">
      <c r="A81" s="71"/>
      <c r="B81" s="71"/>
      <c r="C81" s="72"/>
      <c r="D81" s="71"/>
      <c r="E81" s="638"/>
      <c r="F81" s="638"/>
      <c r="G81" s="638"/>
      <c r="H81" s="621"/>
      <c r="I81" s="622"/>
      <c r="J81" s="623"/>
      <c r="K81" s="126" t="s">
        <v>300</v>
      </c>
      <c r="L81" s="71"/>
      <c r="M81" s="618"/>
      <c r="N81" s="619"/>
      <c r="O81" s="619"/>
      <c r="P81" s="619"/>
      <c r="Q81" s="619"/>
      <c r="R81" s="619"/>
      <c r="S81" s="620"/>
      <c r="T81" s="71"/>
      <c r="U81" s="71"/>
      <c r="V81" s="71"/>
      <c r="W81" s="112" t="s">
        <v>302</v>
      </c>
      <c r="X81" s="76"/>
      <c r="Y81" s="71"/>
    </row>
    <row r="82" spans="1:25" ht="18" customHeight="1">
      <c r="A82" s="71"/>
      <c r="B82" s="71"/>
      <c r="C82" s="72"/>
      <c r="D82" s="71"/>
      <c r="E82" s="638"/>
      <c r="F82" s="638"/>
      <c r="G82" s="638"/>
      <c r="H82" s="621"/>
      <c r="I82" s="622"/>
      <c r="J82" s="623"/>
      <c r="K82" s="86" t="s">
        <v>219</v>
      </c>
      <c r="L82" s="71"/>
      <c r="M82" s="618"/>
      <c r="N82" s="619"/>
      <c r="O82" s="619"/>
      <c r="P82" s="619"/>
      <c r="Q82" s="619"/>
      <c r="R82" s="619"/>
      <c r="S82" s="620"/>
      <c r="T82" s="71"/>
      <c r="U82" s="71"/>
      <c r="V82" s="71"/>
      <c r="W82" s="112" t="s">
        <v>224</v>
      </c>
      <c r="X82" s="76"/>
      <c r="Y82" s="71"/>
    </row>
    <row r="83" spans="1:25" ht="18" customHeight="1">
      <c r="A83" s="71"/>
      <c r="B83" s="71"/>
      <c r="C83" s="72"/>
      <c r="D83" s="71"/>
      <c r="E83" s="638"/>
      <c r="F83" s="638"/>
      <c r="G83" s="638"/>
      <c r="H83" s="621"/>
      <c r="I83" s="622"/>
      <c r="J83" s="623"/>
      <c r="K83" s="86" t="s">
        <v>213</v>
      </c>
      <c r="L83" s="71"/>
      <c r="M83" s="618"/>
      <c r="N83" s="619"/>
      <c r="O83" s="619"/>
      <c r="P83" s="619"/>
      <c r="Q83" s="619"/>
      <c r="R83" s="619"/>
      <c r="S83" s="620"/>
      <c r="T83" s="71"/>
      <c r="U83" s="71"/>
      <c r="V83" s="71"/>
      <c r="W83" s="112"/>
      <c r="X83" s="76"/>
      <c r="Y83" s="71"/>
    </row>
    <row r="84" spans="1:25" ht="18" customHeight="1">
      <c r="A84" s="71"/>
      <c r="B84" s="71"/>
      <c r="C84" s="72"/>
      <c r="D84" s="71"/>
      <c r="E84" s="638"/>
      <c r="F84" s="638"/>
      <c r="G84" s="638"/>
      <c r="H84" s="621"/>
      <c r="I84" s="627"/>
      <c r="J84" s="628"/>
      <c r="K84" s="86" t="s">
        <v>220</v>
      </c>
      <c r="L84" s="71"/>
      <c r="M84" s="618"/>
      <c r="N84" s="619"/>
      <c r="O84" s="619"/>
      <c r="P84" s="619"/>
      <c r="Q84" s="619"/>
      <c r="R84" s="619"/>
      <c r="S84" s="620"/>
      <c r="T84" s="71"/>
      <c r="U84" s="71"/>
      <c r="V84" s="71"/>
      <c r="W84" s="112" t="s">
        <v>478</v>
      </c>
      <c r="X84" s="76"/>
      <c r="Y84" s="71"/>
    </row>
    <row r="85" spans="1:25" ht="18" customHeight="1">
      <c r="A85" s="71"/>
      <c r="B85" s="71"/>
      <c r="C85" s="72"/>
      <c r="D85" s="71"/>
      <c r="E85" s="638"/>
      <c r="F85" s="638"/>
      <c r="G85" s="638"/>
      <c r="H85" s="621"/>
      <c r="I85" s="629" t="s">
        <v>221</v>
      </c>
      <c r="J85" s="630"/>
      <c r="K85" s="86" t="s">
        <v>215</v>
      </c>
      <c r="L85" s="71"/>
      <c r="M85" s="459"/>
      <c r="N85" s="108" t="s">
        <v>7</v>
      </c>
      <c r="O85" s="635"/>
      <c r="P85" s="635"/>
      <c r="Q85" s="635"/>
      <c r="R85" s="635"/>
      <c r="S85" s="636"/>
      <c r="T85" s="71"/>
      <c r="U85" s="71"/>
      <c r="V85" s="71"/>
      <c r="W85" s="112"/>
      <c r="X85" s="76"/>
      <c r="Y85" s="71"/>
    </row>
    <row r="86" spans="1:25" ht="18" customHeight="1">
      <c r="A86" s="71"/>
      <c r="B86" s="71"/>
      <c r="C86" s="72"/>
      <c r="D86" s="71"/>
      <c r="E86" s="638"/>
      <c r="F86" s="638"/>
      <c r="G86" s="638"/>
      <c r="H86" s="621"/>
      <c r="I86" s="624"/>
      <c r="J86" s="623"/>
      <c r="K86" s="86" t="s">
        <v>216</v>
      </c>
      <c r="L86" s="71"/>
      <c r="M86" s="618"/>
      <c r="N86" s="619"/>
      <c r="O86" s="619"/>
      <c r="P86" s="619"/>
      <c r="Q86" s="619"/>
      <c r="R86" s="619"/>
      <c r="S86" s="620"/>
      <c r="T86" s="71"/>
      <c r="U86" s="71"/>
      <c r="V86" s="71"/>
      <c r="W86" s="112" t="s">
        <v>217</v>
      </c>
      <c r="X86" s="76"/>
      <c r="Y86" s="71"/>
    </row>
    <row r="87" spans="1:25" ht="18" customHeight="1">
      <c r="A87" s="71"/>
      <c r="B87" s="71"/>
      <c r="C87" s="72"/>
      <c r="D87" s="71"/>
      <c r="E87" s="638"/>
      <c r="F87" s="638"/>
      <c r="G87" s="638"/>
      <c r="H87" s="621"/>
      <c r="I87" s="624"/>
      <c r="J87" s="623"/>
      <c r="K87" s="86" t="s">
        <v>13</v>
      </c>
      <c r="L87" s="71"/>
      <c r="M87" s="196"/>
      <c r="N87" s="108" t="s">
        <v>7</v>
      </c>
      <c r="O87" s="632"/>
      <c r="P87" s="637"/>
      <c r="Q87" s="108" t="s">
        <v>7</v>
      </c>
      <c r="R87" s="632"/>
      <c r="S87" s="633"/>
      <c r="T87" s="71"/>
      <c r="U87" s="71"/>
      <c r="V87" s="71"/>
      <c r="W87" s="112" t="s">
        <v>255</v>
      </c>
      <c r="X87" s="76"/>
      <c r="Y87" s="71"/>
    </row>
    <row r="88" spans="1:25" ht="18" customHeight="1">
      <c r="A88" s="71"/>
      <c r="B88" s="71"/>
      <c r="C88" s="72"/>
      <c r="D88" s="71"/>
      <c r="E88" s="638"/>
      <c r="F88" s="638"/>
      <c r="G88" s="638"/>
      <c r="H88" s="621"/>
      <c r="I88" s="624"/>
      <c r="J88" s="623"/>
      <c r="K88" s="86" t="s">
        <v>222</v>
      </c>
      <c r="L88" s="71"/>
      <c r="M88" s="196"/>
      <c r="N88" s="108" t="s">
        <v>7</v>
      </c>
      <c r="O88" s="632"/>
      <c r="P88" s="637"/>
      <c r="Q88" s="108" t="s">
        <v>7</v>
      </c>
      <c r="R88" s="632"/>
      <c r="S88" s="633"/>
      <c r="T88" s="71"/>
      <c r="U88" s="71"/>
      <c r="V88" s="71"/>
      <c r="W88" s="112" t="s">
        <v>250</v>
      </c>
      <c r="X88" s="76"/>
      <c r="Y88" s="71"/>
    </row>
    <row r="89" spans="1:25" ht="18" hidden="1" customHeight="1">
      <c r="A89" s="71"/>
      <c r="B89" s="71"/>
      <c r="C89" s="72"/>
      <c r="D89" s="71"/>
      <c r="E89" s="638"/>
      <c r="F89" s="638"/>
      <c r="G89" s="638"/>
      <c r="H89" s="621"/>
      <c r="I89" s="624"/>
      <c r="J89" s="623"/>
      <c r="K89" s="86" t="s">
        <v>505</v>
      </c>
      <c r="L89" s="429"/>
      <c r="M89" s="648"/>
      <c r="N89" s="648"/>
      <c r="O89" s="648"/>
      <c r="P89" s="648"/>
      <c r="Q89" s="648"/>
      <c r="R89" s="648"/>
      <c r="S89" s="649"/>
      <c r="T89" s="71"/>
      <c r="U89" s="71"/>
      <c r="V89" s="71"/>
      <c r="W89" s="112"/>
      <c r="X89" s="76"/>
      <c r="Y89" s="71"/>
    </row>
    <row r="90" spans="1:25" ht="18" customHeight="1">
      <c r="A90" s="71"/>
      <c r="B90" s="71"/>
      <c r="C90" s="72"/>
      <c r="D90" s="71"/>
      <c r="E90" s="638"/>
      <c r="F90" s="638"/>
      <c r="G90" s="638"/>
      <c r="H90" s="621"/>
      <c r="I90" s="624"/>
      <c r="J90" s="623"/>
      <c r="K90" s="127" t="s">
        <v>223</v>
      </c>
      <c r="L90" s="71"/>
      <c r="M90" s="634"/>
      <c r="N90" s="619"/>
      <c r="O90" s="619"/>
      <c r="P90" s="619"/>
      <c r="Q90" s="619"/>
      <c r="R90" s="619"/>
      <c r="S90" s="620"/>
      <c r="T90" s="71"/>
      <c r="U90" s="71"/>
      <c r="V90" s="71"/>
      <c r="W90" s="112" t="s">
        <v>256</v>
      </c>
      <c r="X90" s="76"/>
      <c r="Y90" s="71"/>
    </row>
    <row r="91" spans="1:25">
      <c r="A91" s="71"/>
      <c r="B91" s="71"/>
      <c r="C91" s="72"/>
      <c r="D91" s="87"/>
      <c r="E91" s="87"/>
      <c r="F91" s="87"/>
      <c r="G91" s="87"/>
      <c r="H91" s="87"/>
      <c r="I91" s="87"/>
      <c r="J91" s="87"/>
      <c r="K91" s="87"/>
      <c r="L91" s="87"/>
      <c r="M91" s="87"/>
      <c r="N91" s="87"/>
      <c r="O91" s="87"/>
      <c r="P91" s="87"/>
      <c r="Q91" s="87"/>
      <c r="R91" s="87"/>
      <c r="S91" s="87"/>
      <c r="T91" s="87"/>
      <c r="U91" s="87"/>
      <c r="V91" s="87"/>
      <c r="W91" s="87"/>
      <c r="X91" s="76"/>
      <c r="Y91" s="71"/>
    </row>
    <row r="92" spans="1:25">
      <c r="A92" s="71"/>
      <c r="B92" s="71"/>
      <c r="C92" s="72"/>
      <c r="D92" s="87"/>
      <c r="E92" s="192"/>
      <c r="F92" s="192"/>
      <c r="G92" s="192"/>
      <c r="H92" s="192"/>
      <c r="I92" s="192"/>
      <c r="J92" s="192"/>
      <c r="K92" s="192"/>
      <c r="L92" s="192"/>
      <c r="M92" s="192"/>
      <c r="N92" s="192"/>
      <c r="O92" s="192"/>
      <c r="P92" s="192"/>
      <c r="Q92" s="192"/>
      <c r="R92" s="192"/>
      <c r="S92" s="192"/>
      <c r="T92" s="192"/>
      <c r="U92" s="192"/>
      <c r="V92" s="192"/>
      <c r="W92" s="192"/>
      <c r="X92" s="76"/>
      <c r="Y92" s="71"/>
    </row>
    <row r="93" spans="1:25">
      <c r="A93" s="71"/>
      <c r="B93" s="71"/>
      <c r="C93" s="72"/>
      <c r="D93" s="73"/>
      <c r="E93" s="631" t="s">
        <v>373</v>
      </c>
      <c r="F93" s="631"/>
      <c r="G93" s="631"/>
      <c r="H93" s="631"/>
      <c r="I93" s="631"/>
      <c r="J93" s="631"/>
      <c r="K93" s="631"/>
      <c r="L93" s="631"/>
      <c r="M93" s="631"/>
      <c r="N93" s="631"/>
      <c r="O93" s="631"/>
      <c r="P93" s="631"/>
      <c r="Q93" s="631"/>
      <c r="R93" s="631"/>
      <c r="S93" s="631"/>
      <c r="T93" s="631"/>
      <c r="U93" s="74"/>
      <c r="V93" s="73"/>
      <c r="W93" s="75" t="s">
        <v>211</v>
      </c>
      <c r="X93" s="76"/>
      <c r="Y93" s="71"/>
    </row>
    <row r="94" spans="1:25">
      <c r="A94" s="88"/>
      <c r="B94" s="88"/>
      <c r="C94" s="89"/>
      <c r="D94" s="88"/>
      <c r="E94" s="236" t="s">
        <v>299</v>
      </c>
      <c r="F94" s="91"/>
      <c r="G94" s="91"/>
      <c r="H94" s="91"/>
      <c r="K94" s="191"/>
      <c r="L94" s="88"/>
      <c r="M94" s="397"/>
      <c r="N94" s="397"/>
      <c r="O94" s="397"/>
      <c r="P94" s="397"/>
      <c r="Q94" s="397"/>
      <c r="R94" s="397"/>
      <c r="S94" s="397"/>
      <c r="T94" s="88"/>
      <c r="U94" s="88"/>
      <c r="V94" s="88"/>
      <c r="W94" s="367" t="s">
        <v>311</v>
      </c>
      <c r="X94" s="90"/>
      <c r="Y94" s="88"/>
    </row>
    <row r="95" spans="1:25" ht="18" customHeight="1">
      <c r="A95" s="71"/>
      <c r="B95" s="71"/>
      <c r="C95" s="72"/>
      <c r="D95" s="71"/>
      <c r="E95" s="638" t="s">
        <v>374</v>
      </c>
      <c r="F95" s="638"/>
      <c r="G95" s="638"/>
      <c r="H95" s="621"/>
      <c r="I95" s="627" t="s">
        <v>376</v>
      </c>
      <c r="J95" s="627"/>
      <c r="K95" s="628"/>
      <c r="L95" s="71"/>
      <c r="M95" s="641"/>
      <c r="N95" s="642"/>
      <c r="O95" s="469" t="s">
        <v>89</v>
      </c>
      <c r="P95" s="461"/>
      <c r="Q95" s="469" t="s">
        <v>121</v>
      </c>
      <c r="R95" s="461"/>
      <c r="S95" s="470" t="s">
        <v>128</v>
      </c>
      <c r="T95" s="71"/>
      <c r="U95" s="71"/>
      <c r="V95" s="71"/>
      <c r="W95" s="112" t="s">
        <v>378</v>
      </c>
      <c r="X95" s="76"/>
      <c r="Y95" s="71"/>
    </row>
    <row r="96" spans="1:25" ht="18" customHeight="1">
      <c r="A96" s="71"/>
      <c r="B96" s="71"/>
      <c r="C96" s="72"/>
      <c r="D96" s="71"/>
      <c r="E96" s="638"/>
      <c r="F96" s="638"/>
      <c r="G96" s="638"/>
      <c r="H96" s="621"/>
      <c r="I96" s="627" t="s">
        <v>377</v>
      </c>
      <c r="J96" s="627"/>
      <c r="K96" s="628"/>
      <c r="L96" s="71"/>
      <c r="M96" s="641"/>
      <c r="N96" s="642"/>
      <c r="O96" s="469" t="s">
        <v>89</v>
      </c>
      <c r="P96" s="461"/>
      <c r="Q96" s="469" t="s">
        <v>121</v>
      </c>
      <c r="R96" s="461"/>
      <c r="S96" s="470" t="s">
        <v>128</v>
      </c>
      <c r="T96" s="71"/>
      <c r="U96" s="71"/>
      <c r="V96" s="71"/>
      <c r="W96" s="112" t="s">
        <v>384</v>
      </c>
      <c r="X96" s="76"/>
      <c r="Y96" s="71"/>
    </row>
    <row r="97" spans="1:25" ht="18" customHeight="1">
      <c r="A97" s="71"/>
      <c r="B97" s="71"/>
      <c r="C97" s="72"/>
      <c r="D97" s="71"/>
      <c r="E97" s="638"/>
      <c r="F97" s="638"/>
      <c r="G97" s="638"/>
      <c r="H97" s="621"/>
      <c r="I97" s="625" t="s">
        <v>386</v>
      </c>
      <c r="J97" s="625"/>
      <c r="K97" s="626"/>
      <c r="L97" s="71"/>
      <c r="M97" s="643"/>
      <c r="N97" s="644"/>
      <c r="O97" s="644"/>
      <c r="P97" s="644"/>
      <c r="Q97" s="644"/>
      <c r="R97" s="644"/>
      <c r="S97" s="645"/>
      <c r="T97" s="71"/>
      <c r="U97" s="71"/>
      <c r="V97" s="71"/>
      <c r="W97" s="112"/>
      <c r="X97" s="76"/>
      <c r="Y97" s="71"/>
    </row>
    <row r="98" spans="1:25" ht="18" customHeight="1">
      <c r="A98" s="71"/>
      <c r="B98" s="71"/>
      <c r="C98" s="72"/>
      <c r="D98" s="71"/>
      <c r="E98" s="638"/>
      <c r="F98" s="638"/>
      <c r="G98" s="638"/>
      <c r="H98" s="621"/>
      <c r="I98" s="625" t="s">
        <v>379</v>
      </c>
      <c r="J98" s="625"/>
      <c r="K98" s="626"/>
      <c r="L98" s="71"/>
      <c r="M98" s="643"/>
      <c r="N98" s="644"/>
      <c r="O98" s="644"/>
      <c r="P98" s="644"/>
      <c r="Q98" s="644"/>
      <c r="R98" s="644"/>
      <c r="S98" s="645"/>
      <c r="T98" s="71"/>
      <c r="U98" s="71"/>
      <c r="V98" s="71"/>
      <c r="W98" s="112"/>
      <c r="X98" s="76"/>
      <c r="Y98" s="71"/>
    </row>
    <row r="99" spans="1:25" ht="18" customHeight="1">
      <c r="A99" s="71"/>
      <c r="B99" s="71"/>
      <c r="C99" s="72"/>
      <c r="D99" s="71"/>
      <c r="E99" s="638"/>
      <c r="F99" s="638"/>
      <c r="G99" s="638"/>
      <c r="H99" s="621"/>
      <c r="I99" s="625" t="s">
        <v>380</v>
      </c>
      <c r="J99" s="625"/>
      <c r="K99" s="626"/>
      <c r="L99" s="71"/>
      <c r="M99" s="643"/>
      <c r="N99" s="644"/>
      <c r="O99" s="644"/>
      <c r="P99" s="644"/>
      <c r="Q99" s="644"/>
      <c r="R99" s="644"/>
      <c r="S99" s="645"/>
      <c r="T99" s="71"/>
      <c r="U99" s="71"/>
      <c r="V99" s="71"/>
      <c r="W99" s="112"/>
      <c r="X99" s="76"/>
      <c r="Y99" s="71"/>
    </row>
    <row r="100" spans="1:25" ht="18" customHeight="1">
      <c r="A100" s="71"/>
      <c r="B100" s="71"/>
      <c r="C100" s="72"/>
      <c r="D100" s="71"/>
      <c r="E100" s="638"/>
      <c r="F100" s="638"/>
      <c r="G100" s="638"/>
      <c r="H100" s="621"/>
      <c r="I100" s="625" t="s">
        <v>381</v>
      </c>
      <c r="J100" s="625"/>
      <c r="K100" s="626"/>
      <c r="L100" s="71"/>
      <c r="M100" s="643"/>
      <c r="N100" s="644"/>
      <c r="O100" s="644"/>
      <c r="P100" s="644"/>
      <c r="Q100" s="644"/>
      <c r="R100" s="644"/>
      <c r="S100" s="645"/>
      <c r="T100" s="71"/>
      <c r="U100" s="71"/>
      <c r="V100" s="71"/>
      <c r="W100" s="112"/>
      <c r="X100" s="76"/>
      <c r="Y100" s="71"/>
    </row>
    <row r="101" spans="1:25" ht="18" customHeight="1">
      <c r="A101" s="71"/>
      <c r="B101" s="71"/>
      <c r="C101" s="72"/>
      <c r="D101" s="71"/>
      <c r="E101" s="638"/>
      <c r="F101" s="638"/>
      <c r="G101" s="638"/>
      <c r="H101" s="621"/>
      <c r="I101" s="625" t="s">
        <v>382</v>
      </c>
      <c r="J101" s="625"/>
      <c r="K101" s="626"/>
      <c r="L101" s="71"/>
      <c r="M101" s="643"/>
      <c r="N101" s="644"/>
      <c r="O101" s="644"/>
      <c r="P101" s="644"/>
      <c r="Q101" s="644"/>
      <c r="R101" s="644"/>
      <c r="S101" s="645"/>
      <c r="T101" s="71"/>
      <c r="U101" s="71"/>
      <c r="V101" s="71"/>
      <c r="W101" s="112"/>
      <c r="X101" s="76"/>
      <c r="Y101" s="71"/>
    </row>
    <row r="102" spans="1:25" ht="18" customHeight="1">
      <c r="A102" s="71"/>
      <c r="B102" s="71"/>
      <c r="C102" s="72"/>
      <c r="D102" s="71"/>
      <c r="E102" s="638"/>
      <c r="F102" s="638"/>
      <c r="G102" s="638"/>
      <c r="H102" s="621"/>
      <c r="I102" s="625" t="s">
        <v>383</v>
      </c>
      <c r="J102" s="625"/>
      <c r="K102" s="626"/>
      <c r="L102" s="71"/>
      <c r="M102" s="643"/>
      <c r="N102" s="644"/>
      <c r="O102" s="644"/>
      <c r="P102" s="644"/>
      <c r="Q102" s="644"/>
      <c r="R102" s="644"/>
      <c r="S102" s="645"/>
      <c r="T102" s="71"/>
      <c r="U102" s="71"/>
      <c r="V102" s="71"/>
      <c r="W102" s="112"/>
      <c r="X102" s="76"/>
      <c r="Y102" s="71"/>
    </row>
    <row r="103" spans="1:25" ht="20.45" customHeight="1">
      <c r="A103" s="88"/>
      <c r="B103" s="88"/>
      <c r="C103" s="89"/>
      <c r="D103" s="311" t="s">
        <v>340</v>
      </c>
      <c r="E103" s="236"/>
      <c r="F103" s="91"/>
      <c r="G103" s="91"/>
      <c r="H103" s="91"/>
      <c r="K103" s="191"/>
      <c r="L103" s="88"/>
      <c r="M103" s="397"/>
      <c r="N103" s="397"/>
      <c r="O103" s="397"/>
      <c r="P103" s="397"/>
      <c r="Q103" s="397"/>
      <c r="R103" s="397"/>
      <c r="S103" s="397"/>
      <c r="T103" s="88"/>
      <c r="U103" s="88"/>
      <c r="V103" s="88"/>
      <c r="W103" s="367" t="s">
        <v>311</v>
      </c>
      <c r="X103" s="90"/>
      <c r="Y103" s="88"/>
    </row>
    <row r="104" spans="1:25" ht="18" hidden="1" customHeight="1" outlineLevel="2">
      <c r="A104" s="71"/>
      <c r="B104" s="71"/>
      <c r="C104" s="72"/>
      <c r="D104" s="71"/>
      <c r="E104" s="638" t="s">
        <v>539</v>
      </c>
      <c r="F104" s="638"/>
      <c r="G104" s="638"/>
      <c r="H104" s="621"/>
      <c r="I104" s="627" t="s">
        <v>376</v>
      </c>
      <c r="J104" s="627"/>
      <c r="K104" s="628"/>
      <c r="L104" s="71"/>
      <c r="M104" s="641"/>
      <c r="N104" s="642"/>
      <c r="O104" s="469" t="s">
        <v>89</v>
      </c>
      <c r="P104" s="461"/>
      <c r="Q104" s="469" t="s">
        <v>121</v>
      </c>
      <c r="R104" s="461"/>
      <c r="S104" s="470" t="s">
        <v>128</v>
      </c>
      <c r="T104" s="71"/>
      <c r="U104" s="71"/>
      <c r="V104" s="71"/>
      <c r="W104" s="112" t="s">
        <v>378</v>
      </c>
      <c r="X104" s="76"/>
      <c r="Y104" s="71"/>
    </row>
    <row r="105" spans="1:25" ht="18" hidden="1" customHeight="1" outlineLevel="2">
      <c r="A105" s="71"/>
      <c r="B105" s="71"/>
      <c r="C105" s="72"/>
      <c r="D105" s="71"/>
      <c r="E105" s="638"/>
      <c r="F105" s="638"/>
      <c r="G105" s="638"/>
      <c r="H105" s="621"/>
      <c r="I105" s="627" t="s">
        <v>377</v>
      </c>
      <c r="J105" s="627"/>
      <c r="K105" s="628"/>
      <c r="L105" s="71"/>
      <c r="M105" s="641"/>
      <c r="N105" s="642"/>
      <c r="O105" s="469" t="s">
        <v>89</v>
      </c>
      <c r="P105" s="461"/>
      <c r="Q105" s="469" t="s">
        <v>121</v>
      </c>
      <c r="R105" s="461"/>
      <c r="S105" s="470" t="s">
        <v>128</v>
      </c>
      <c r="T105" s="71"/>
      <c r="U105" s="71"/>
      <c r="V105" s="71"/>
      <c r="W105" s="112" t="s">
        <v>384</v>
      </c>
      <c r="X105" s="76"/>
      <c r="Y105" s="71"/>
    </row>
    <row r="106" spans="1:25" ht="18" hidden="1" customHeight="1" outlineLevel="2">
      <c r="A106" s="71"/>
      <c r="B106" s="71"/>
      <c r="C106" s="72"/>
      <c r="D106" s="71"/>
      <c r="E106" s="638"/>
      <c r="F106" s="638"/>
      <c r="G106" s="638"/>
      <c r="H106" s="621"/>
      <c r="I106" s="625" t="s">
        <v>386</v>
      </c>
      <c r="J106" s="625"/>
      <c r="K106" s="626"/>
      <c r="L106" s="71"/>
      <c r="M106" s="643"/>
      <c r="N106" s="644"/>
      <c r="O106" s="644"/>
      <c r="P106" s="644"/>
      <c r="Q106" s="644"/>
      <c r="R106" s="644"/>
      <c r="S106" s="645"/>
      <c r="T106" s="71"/>
      <c r="U106" s="71"/>
      <c r="V106" s="71"/>
      <c r="W106" s="112"/>
      <c r="X106" s="76"/>
      <c r="Y106" s="71"/>
    </row>
    <row r="107" spans="1:25" ht="18" hidden="1" customHeight="1" outlineLevel="2">
      <c r="A107" s="71"/>
      <c r="B107" s="71"/>
      <c r="C107" s="72"/>
      <c r="D107" s="71"/>
      <c r="E107" s="638"/>
      <c r="F107" s="638"/>
      <c r="G107" s="638"/>
      <c r="H107" s="621"/>
      <c r="I107" s="625" t="s">
        <v>379</v>
      </c>
      <c r="J107" s="625"/>
      <c r="K107" s="626"/>
      <c r="L107" s="71"/>
      <c r="M107" s="643"/>
      <c r="N107" s="644"/>
      <c r="O107" s="644"/>
      <c r="P107" s="644"/>
      <c r="Q107" s="644"/>
      <c r="R107" s="644"/>
      <c r="S107" s="645"/>
      <c r="T107" s="71"/>
      <c r="U107" s="71"/>
      <c r="V107" s="71"/>
      <c r="W107" s="112"/>
      <c r="X107" s="76"/>
      <c r="Y107" s="71"/>
    </row>
    <row r="108" spans="1:25" ht="18" hidden="1" customHeight="1" outlineLevel="2">
      <c r="A108" s="71"/>
      <c r="B108" s="71"/>
      <c r="C108" s="72"/>
      <c r="D108" s="71"/>
      <c r="E108" s="638"/>
      <c r="F108" s="638"/>
      <c r="G108" s="638"/>
      <c r="H108" s="621"/>
      <c r="I108" s="625" t="s">
        <v>380</v>
      </c>
      <c r="J108" s="625"/>
      <c r="K108" s="626"/>
      <c r="L108" s="71"/>
      <c r="M108" s="643"/>
      <c r="N108" s="644"/>
      <c r="O108" s="644"/>
      <c r="P108" s="644"/>
      <c r="Q108" s="644"/>
      <c r="R108" s="644"/>
      <c r="S108" s="645"/>
      <c r="T108" s="71"/>
      <c r="U108" s="71"/>
      <c r="V108" s="71"/>
      <c r="W108" s="112"/>
      <c r="X108" s="76"/>
      <c r="Y108" s="71"/>
    </row>
    <row r="109" spans="1:25" ht="18" hidden="1" customHeight="1" outlineLevel="2">
      <c r="A109" s="71"/>
      <c r="B109" s="71"/>
      <c r="C109" s="72"/>
      <c r="D109" s="71"/>
      <c r="E109" s="638"/>
      <c r="F109" s="638"/>
      <c r="G109" s="638"/>
      <c r="H109" s="621"/>
      <c r="I109" s="625" t="s">
        <v>381</v>
      </c>
      <c r="J109" s="625"/>
      <c r="K109" s="626"/>
      <c r="L109" s="71"/>
      <c r="M109" s="643"/>
      <c r="N109" s="644"/>
      <c r="O109" s="644"/>
      <c r="P109" s="644"/>
      <c r="Q109" s="644"/>
      <c r="R109" s="644"/>
      <c r="S109" s="645"/>
      <c r="T109" s="71"/>
      <c r="U109" s="71"/>
      <c r="V109" s="71"/>
      <c r="W109" s="112"/>
      <c r="X109" s="76"/>
      <c r="Y109" s="71"/>
    </row>
    <row r="110" spans="1:25" ht="18" hidden="1" customHeight="1" outlineLevel="2">
      <c r="A110" s="71"/>
      <c r="B110" s="71"/>
      <c r="C110" s="72"/>
      <c r="D110" s="71"/>
      <c r="E110" s="638"/>
      <c r="F110" s="638"/>
      <c r="G110" s="638"/>
      <c r="H110" s="621"/>
      <c r="I110" s="625" t="s">
        <v>382</v>
      </c>
      <c r="J110" s="625"/>
      <c r="K110" s="626"/>
      <c r="L110" s="71"/>
      <c r="M110" s="643"/>
      <c r="N110" s="644"/>
      <c r="O110" s="644"/>
      <c r="P110" s="644"/>
      <c r="Q110" s="644"/>
      <c r="R110" s="644"/>
      <c r="S110" s="645"/>
      <c r="T110" s="71"/>
      <c r="U110" s="71"/>
      <c r="V110" s="71"/>
      <c r="W110" s="112"/>
      <c r="X110" s="76"/>
      <c r="Y110" s="71"/>
    </row>
    <row r="111" spans="1:25" ht="18" hidden="1" customHeight="1" outlineLevel="2">
      <c r="A111" s="71"/>
      <c r="B111" s="71"/>
      <c r="C111" s="72"/>
      <c r="D111" s="71"/>
      <c r="E111" s="638"/>
      <c r="F111" s="638"/>
      <c r="G111" s="638"/>
      <c r="H111" s="621"/>
      <c r="I111" s="625" t="s">
        <v>383</v>
      </c>
      <c r="J111" s="625"/>
      <c r="K111" s="626"/>
      <c r="L111" s="71"/>
      <c r="M111" s="643"/>
      <c r="N111" s="644"/>
      <c r="O111" s="644"/>
      <c r="P111" s="644"/>
      <c r="Q111" s="644"/>
      <c r="R111" s="644"/>
      <c r="S111" s="645"/>
      <c r="T111" s="71"/>
      <c r="U111" s="71"/>
      <c r="V111" s="71"/>
      <c r="W111" s="112"/>
      <c r="X111" s="76"/>
      <c r="Y111" s="71"/>
    </row>
    <row r="112" spans="1:25" hidden="1" outlineLevel="2">
      <c r="C112" s="72"/>
      <c r="D112" s="87"/>
      <c r="E112" s="87"/>
      <c r="F112" s="87"/>
      <c r="G112" s="87"/>
      <c r="H112" s="87"/>
      <c r="I112" s="87"/>
      <c r="J112" s="87"/>
      <c r="K112" s="87"/>
      <c r="L112" s="87"/>
      <c r="M112" s="87"/>
      <c r="N112" s="87"/>
      <c r="O112" s="87"/>
      <c r="P112" s="87"/>
      <c r="Q112" s="87"/>
      <c r="R112" s="87"/>
      <c r="S112" s="87"/>
      <c r="T112" s="87"/>
      <c r="U112" s="87"/>
      <c r="V112" s="87"/>
      <c r="W112" s="87"/>
      <c r="X112" s="76"/>
    </row>
    <row r="113" spans="1:25" collapsed="1">
      <c r="A113" s="71"/>
      <c r="B113" s="71"/>
      <c r="C113" s="72"/>
      <c r="D113" s="87"/>
      <c r="E113" s="192"/>
      <c r="F113" s="192"/>
      <c r="G113" s="192"/>
      <c r="H113" s="192"/>
      <c r="I113" s="192"/>
      <c r="J113" s="192"/>
      <c r="K113" s="192"/>
      <c r="L113" s="192"/>
      <c r="M113" s="192"/>
      <c r="N113" s="192"/>
      <c r="O113" s="192"/>
      <c r="P113" s="192"/>
      <c r="Q113" s="192"/>
      <c r="R113" s="192"/>
      <c r="S113" s="192"/>
      <c r="T113" s="192"/>
      <c r="U113" s="192"/>
      <c r="V113" s="192"/>
      <c r="W113" s="192"/>
      <c r="X113" s="76"/>
      <c r="Y113" s="71"/>
    </row>
    <row r="114" spans="1:25">
      <c r="A114" s="71"/>
      <c r="B114" s="71"/>
      <c r="C114" s="72"/>
      <c r="D114" s="73"/>
      <c r="E114" s="631" t="s">
        <v>477</v>
      </c>
      <c r="F114" s="631"/>
      <c r="G114" s="631"/>
      <c r="H114" s="631"/>
      <c r="I114" s="631"/>
      <c r="J114" s="631"/>
      <c r="K114" s="631"/>
      <c r="L114" s="631"/>
      <c r="M114" s="631"/>
      <c r="N114" s="631"/>
      <c r="O114" s="631"/>
      <c r="P114" s="631"/>
      <c r="Q114" s="631"/>
      <c r="R114" s="631"/>
      <c r="S114" s="631"/>
      <c r="T114" s="631"/>
      <c r="U114" s="74"/>
      <c r="V114" s="73"/>
      <c r="W114" s="75" t="s">
        <v>211</v>
      </c>
      <c r="X114" s="76"/>
      <c r="Y114" s="71"/>
    </row>
    <row r="115" spans="1:25">
      <c r="A115" s="88"/>
      <c r="B115" s="88"/>
      <c r="C115" s="89"/>
      <c r="D115" s="88"/>
      <c r="E115" s="88"/>
      <c r="F115" s="91"/>
      <c r="G115" s="91"/>
      <c r="H115" s="91"/>
      <c r="K115" s="191"/>
      <c r="L115" s="88"/>
      <c r="M115" s="92"/>
      <c r="N115" s="92"/>
      <c r="O115" s="92"/>
      <c r="P115" s="92"/>
      <c r="Q115" s="92"/>
      <c r="R115" s="92"/>
      <c r="S115" s="92"/>
      <c r="T115" s="88"/>
      <c r="U115" s="88"/>
      <c r="V115" s="88"/>
      <c r="X115" s="90"/>
      <c r="Y115" s="88"/>
    </row>
    <row r="116" spans="1:25" ht="18" customHeight="1">
      <c r="A116" s="71"/>
      <c r="B116" s="71"/>
      <c r="C116" s="72"/>
      <c r="D116" s="71"/>
      <c r="E116" s="638" t="s">
        <v>257</v>
      </c>
      <c r="F116" s="650"/>
      <c r="G116" s="650"/>
      <c r="H116" s="460"/>
      <c r="I116" s="627" t="s">
        <v>258</v>
      </c>
      <c r="J116" s="627"/>
      <c r="K116" s="628"/>
      <c r="L116" s="71"/>
      <c r="M116" s="618"/>
      <c r="N116" s="619"/>
      <c r="O116" s="619"/>
      <c r="P116" s="619"/>
      <c r="Q116" s="619"/>
      <c r="R116" s="619"/>
      <c r="S116" s="620"/>
      <c r="T116" s="71"/>
      <c r="U116" s="71"/>
      <c r="V116" s="71"/>
      <c r="W116" s="409" t="s">
        <v>469</v>
      </c>
      <c r="X116" s="76"/>
      <c r="Y116" s="71"/>
    </row>
    <row r="117" spans="1:25" ht="18" customHeight="1">
      <c r="A117" s="71"/>
      <c r="B117" s="71"/>
      <c r="C117" s="72"/>
      <c r="D117" s="71"/>
      <c r="E117" s="638"/>
      <c r="F117" s="650"/>
      <c r="G117" s="650"/>
      <c r="H117" s="460"/>
      <c r="I117" s="625" t="s">
        <v>259</v>
      </c>
      <c r="J117" s="625"/>
      <c r="K117" s="626"/>
      <c r="L117" s="71"/>
      <c r="M117" s="618"/>
      <c r="N117" s="619"/>
      <c r="O117" s="619"/>
      <c r="P117" s="619"/>
      <c r="Q117" s="619"/>
      <c r="R117" s="619"/>
      <c r="S117" s="620"/>
      <c r="T117" s="71"/>
      <c r="U117" s="71"/>
      <c r="V117" s="71"/>
      <c r="W117" s="112" t="s">
        <v>270</v>
      </c>
      <c r="X117" s="76"/>
      <c r="Y117" s="71"/>
    </row>
    <row r="118" spans="1:25" ht="18" customHeight="1">
      <c r="A118" s="71"/>
      <c r="B118" s="71"/>
      <c r="C118" s="72"/>
      <c r="D118" s="71"/>
      <c r="E118" s="638"/>
      <c r="F118" s="650"/>
      <c r="G118" s="650"/>
      <c r="H118" s="460"/>
      <c r="I118" s="625" t="s">
        <v>259</v>
      </c>
      <c r="J118" s="625"/>
      <c r="K118" s="626"/>
      <c r="L118" s="71"/>
      <c r="M118" s="618"/>
      <c r="N118" s="619"/>
      <c r="O118" s="619"/>
      <c r="P118" s="619"/>
      <c r="Q118" s="619"/>
      <c r="R118" s="619"/>
      <c r="S118" s="620"/>
      <c r="T118" s="71"/>
      <c r="U118" s="71"/>
      <c r="V118" s="71"/>
      <c r="W118" s="112" t="s">
        <v>260</v>
      </c>
      <c r="X118" s="76"/>
      <c r="Y118" s="71"/>
    </row>
    <row r="119" spans="1:25" ht="18" customHeight="1">
      <c r="A119" s="71"/>
      <c r="B119" s="71"/>
      <c r="C119" s="72"/>
      <c r="D119" s="71"/>
      <c r="E119" s="650"/>
      <c r="F119" s="650"/>
      <c r="G119" s="650"/>
      <c r="H119" s="460"/>
      <c r="I119" s="625" t="s">
        <v>259</v>
      </c>
      <c r="J119" s="625"/>
      <c r="K119" s="626"/>
      <c r="L119" s="71"/>
      <c r="M119" s="618"/>
      <c r="N119" s="619"/>
      <c r="O119" s="619"/>
      <c r="P119" s="619"/>
      <c r="Q119" s="619"/>
      <c r="R119" s="619"/>
      <c r="S119" s="620"/>
      <c r="T119" s="71"/>
      <c r="U119" s="71"/>
      <c r="V119" s="71"/>
      <c r="W119" s="112" t="s">
        <v>260</v>
      </c>
      <c r="X119" s="76"/>
      <c r="Y119" s="71"/>
    </row>
    <row r="120" spans="1:25">
      <c r="A120" s="88"/>
      <c r="B120" s="88"/>
      <c r="C120" s="93"/>
      <c r="D120" s="94"/>
      <c r="E120" s="94"/>
      <c r="F120" s="95"/>
      <c r="G120" s="95"/>
      <c r="H120" s="95"/>
      <c r="I120" s="96"/>
      <c r="J120" s="96"/>
      <c r="K120" s="96"/>
      <c r="L120" s="94"/>
      <c r="M120" s="97"/>
      <c r="N120" s="97"/>
      <c r="O120" s="97"/>
      <c r="P120" s="97"/>
      <c r="Q120" s="97"/>
      <c r="R120" s="97"/>
      <c r="S120" s="97"/>
      <c r="T120" s="94"/>
      <c r="U120" s="94"/>
      <c r="V120" s="94"/>
      <c r="W120" s="98"/>
      <c r="X120" s="99"/>
      <c r="Y120" s="88"/>
    </row>
    <row r="121" spans="1:25">
      <c r="A121" s="88"/>
      <c r="B121" s="88"/>
      <c r="C121" s="88"/>
      <c r="D121" s="88"/>
      <c r="E121" s="88"/>
      <c r="F121" s="91"/>
      <c r="G121" s="91"/>
      <c r="H121" s="91"/>
      <c r="L121" s="88"/>
      <c r="M121" s="92"/>
      <c r="N121" s="92"/>
      <c r="O121" s="92"/>
      <c r="P121" s="92"/>
      <c r="Q121" s="92"/>
      <c r="R121" s="92"/>
      <c r="S121" s="92"/>
      <c r="T121" s="88"/>
      <c r="U121" s="88"/>
      <c r="V121" s="88"/>
      <c r="X121" s="88"/>
      <c r="Y121" s="88"/>
    </row>
    <row r="123" spans="1:25">
      <c r="A123" s="100"/>
      <c r="B123" s="101"/>
      <c r="C123" s="101"/>
      <c r="D123" s="101"/>
      <c r="E123" s="101"/>
      <c r="F123" s="102"/>
      <c r="G123" s="102"/>
      <c r="H123" s="102"/>
      <c r="I123" s="103"/>
      <c r="J123" s="103"/>
      <c r="K123" s="103"/>
      <c r="L123" s="101"/>
      <c r="M123" s="104"/>
      <c r="N123" s="104"/>
      <c r="O123" s="104"/>
      <c r="P123" s="104"/>
      <c r="Q123" s="104"/>
      <c r="R123" s="104"/>
      <c r="S123" s="104"/>
      <c r="T123" s="101"/>
      <c r="U123" s="101"/>
      <c r="V123" s="101"/>
      <c r="W123" s="105"/>
      <c r="X123" s="101"/>
      <c r="Y123" s="101"/>
    </row>
    <row r="124" spans="1:25">
      <c r="A124" s="100"/>
      <c r="B124" s="101"/>
      <c r="C124" s="101"/>
      <c r="D124" s="101"/>
      <c r="E124" s="101"/>
      <c r="F124" s="102"/>
      <c r="G124" s="102"/>
      <c r="H124" s="102"/>
      <c r="I124" s="103"/>
      <c r="J124" s="103"/>
      <c r="K124" s="103"/>
      <c r="L124" s="101"/>
      <c r="M124" s="104"/>
      <c r="N124" s="104"/>
      <c r="O124" s="104"/>
      <c r="P124" s="104"/>
      <c r="Q124" s="104"/>
      <c r="R124" s="104"/>
      <c r="S124" s="104"/>
      <c r="T124" s="101"/>
      <c r="U124" s="101"/>
      <c r="V124" s="101"/>
      <c r="W124" s="105"/>
      <c r="X124" s="101"/>
      <c r="Y124" s="101"/>
    </row>
    <row r="125" spans="1:25">
      <c r="A125" s="100"/>
      <c r="B125" s="101"/>
      <c r="C125" s="101"/>
      <c r="D125" s="101"/>
      <c r="E125" s="101"/>
      <c r="F125" s="102"/>
      <c r="G125" s="102"/>
      <c r="H125" s="102"/>
      <c r="I125" s="103"/>
      <c r="J125" s="103"/>
      <c r="K125" s="103"/>
      <c r="L125" s="101"/>
      <c r="M125" s="104"/>
      <c r="N125" s="104"/>
      <c r="O125" s="104"/>
      <c r="P125" s="104"/>
      <c r="Q125" s="104"/>
      <c r="R125" s="104"/>
      <c r="S125" s="104"/>
      <c r="T125" s="101"/>
      <c r="U125" s="101"/>
      <c r="V125" s="101"/>
      <c r="W125" s="105"/>
      <c r="X125" s="101"/>
      <c r="Y125" s="101"/>
    </row>
    <row r="126" spans="1:25">
      <c r="A126" s="100"/>
      <c r="B126" s="101"/>
      <c r="C126" s="101"/>
      <c r="D126" s="101"/>
      <c r="E126" s="101"/>
      <c r="F126" s="102"/>
      <c r="G126" s="102"/>
      <c r="H126" s="102"/>
      <c r="I126" s="103"/>
      <c r="J126" s="103"/>
      <c r="K126" s="103"/>
      <c r="L126" s="101"/>
      <c r="M126" s="104"/>
      <c r="N126" s="104"/>
      <c r="O126" s="104"/>
      <c r="P126" s="104"/>
      <c r="Q126" s="104"/>
      <c r="R126" s="104"/>
      <c r="S126" s="104"/>
      <c r="T126" s="101"/>
      <c r="U126" s="101"/>
      <c r="V126" s="101"/>
      <c r="W126" s="105"/>
      <c r="X126" s="101"/>
      <c r="Y126" s="101"/>
    </row>
    <row r="127" spans="1:25">
      <c r="A127" s="100"/>
      <c r="B127" s="101"/>
      <c r="C127" s="101"/>
      <c r="D127" s="101"/>
      <c r="E127" s="101"/>
      <c r="F127" s="102"/>
      <c r="G127" s="102"/>
      <c r="H127" s="102"/>
      <c r="I127" s="103"/>
      <c r="J127" s="103"/>
      <c r="K127" s="103"/>
      <c r="L127" s="101"/>
      <c r="M127" s="104"/>
      <c r="N127" s="104"/>
      <c r="O127" s="104"/>
      <c r="P127" s="104"/>
      <c r="Q127" s="104"/>
      <c r="R127" s="104"/>
      <c r="S127" s="104"/>
      <c r="T127" s="101"/>
      <c r="U127" s="101"/>
      <c r="V127" s="101"/>
      <c r="W127" s="105"/>
      <c r="X127" s="101"/>
      <c r="Y127" s="101"/>
    </row>
    <row r="128" spans="1:25">
      <c r="A128" s="100"/>
      <c r="B128" s="101"/>
      <c r="C128" s="101"/>
      <c r="D128" s="101"/>
      <c r="E128" s="101"/>
      <c r="F128" s="102"/>
      <c r="G128" s="102"/>
      <c r="H128" s="102"/>
      <c r="I128" s="103"/>
      <c r="J128" s="103"/>
      <c r="K128" s="103"/>
      <c r="L128" s="101"/>
      <c r="M128" s="104"/>
      <c r="N128" s="104"/>
      <c r="O128" s="104"/>
      <c r="P128" s="104"/>
      <c r="Q128" s="104"/>
      <c r="R128" s="104"/>
      <c r="S128" s="104"/>
      <c r="T128" s="101"/>
      <c r="U128" s="101"/>
      <c r="V128" s="101"/>
      <c r="W128" s="105"/>
      <c r="X128" s="101"/>
      <c r="Y128" s="101"/>
    </row>
    <row r="129" spans="1:25">
      <c r="A129" s="100"/>
      <c r="B129" s="101"/>
      <c r="C129" s="101"/>
      <c r="D129" s="101"/>
      <c r="E129" s="101"/>
      <c r="F129" s="102"/>
      <c r="G129" s="102"/>
      <c r="H129" s="102"/>
      <c r="I129" s="103"/>
      <c r="J129" s="103"/>
      <c r="K129" s="103"/>
      <c r="L129" s="101"/>
      <c r="M129" s="104"/>
      <c r="N129" s="104"/>
      <c r="O129" s="104"/>
      <c r="P129" s="104"/>
      <c r="Q129" s="104"/>
      <c r="R129" s="104"/>
      <c r="S129" s="104"/>
      <c r="T129" s="101"/>
      <c r="U129" s="101"/>
      <c r="V129" s="101"/>
      <c r="W129" s="105"/>
      <c r="X129" s="101"/>
      <c r="Y129" s="101"/>
    </row>
    <row r="130" spans="1:25">
      <c r="A130" s="100"/>
      <c r="B130" s="101"/>
      <c r="C130" s="101"/>
      <c r="D130" s="101"/>
      <c r="E130" s="101"/>
      <c r="F130" s="102"/>
      <c r="G130" s="102"/>
      <c r="H130" s="102"/>
      <c r="I130" s="103"/>
      <c r="J130" s="103"/>
      <c r="K130" s="103"/>
      <c r="L130" s="101"/>
      <c r="M130" s="104"/>
      <c r="N130" s="104"/>
      <c r="O130" s="104"/>
      <c r="P130" s="104"/>
      <c r="Q130" s="104"/>
      <c r="R130" s="104"/>
      <c r="S130" s="104"/>
      <c r="T130" s="101"/>
      <c r="U130" s="101"/>
      <c r="V130" s="101"/>
      <c r="W130" s="105"/>
      <c r="X130" s="101"/>
      <c r="Y130" s="101"/>
    </row>
    <row r="131" spans="1:25">
      <c r="A131" s="100"/>
      <c r="B131" s="101"/>
      <c r="C131" s="101"/>
      <c r="D131" s="101"/>
      <c r="E131" s="101"/>
      <c r="F131" s="102"/>
      <c r="G131" s="102"/>
      <c r="H131" s="102"/>
      <c r="I131" s="103"/>
      <c r="J131" s="103"/>
      <c r="K131" s="103"/>
      <c r="L131" s="101"/>
      <c r="M131" s="104"/>
      <c r="N131" s="104"/>
      <c r="O131" s="104"/>
      <c r="P131" s="104"/>
      <c r="Q131" s="104"/>
      <c r="R131" s="104"/>
      <c r="S131" s="104"/>
      <c r="T131" s="101"/>
      <c r="U131" s="101"/>
      <c r="V131" s="101"/>
      <c r="W131" s="105"/>
      <c r="X131" s="101"/>
      <c r="Y131" s="101"/>
    </row>
    <row r="132" spans="1:25">
      <c r="A132" s="100"/>
      <c r="B132" s="101"/>
      <c r="C132" s="101"/>
      <c r="D132" s="101"/>
      <c r="E132" s="101"/>
      <c r="F132" s="102"/>
      <c r="G132" s="102"/>
      <c r="H132" s="102"/>
      <c r="I132" s="103"/>
      <c r="J132" s="103"/>
      <c r="K132" s="103"/>
      <c r="L132" s="101"/>
      <c r="M132" s="104"/>
      <c r="N132" s="104"/>
      <c r="O132" s="104"/>
      <c r="P132" s="104"/>
      <c r="Q132" s="104"/>
      <c r="R132" s="104"/>
      <c r="S132" s="104"/>
      <c r="T132" s="101"/>
      <c r="U132" s="101"/>
      <c r="V132" s="101"/>
      <c r="W132" s="105"/>
      <c r="X132" s="101"/>
      <c r="Y132" s="101"/>
    </row>
    <row r="133" spans="1:25">
      <c r="A133" s="100"/>
      <c r="B133" s="101"/>
      <c r="C133" s="101"/>
      <c r="D133" s="101"/>
      <c r="E133" s="101"/>
      <c r="F133" s="102"/>
      <c r="G133" s="102"/>
      <c r="H133" s="102"/>
      <c r="I133" s="103"/>
      <c r="J133" s="103"/>
      <c r="K133" s="103"/>
      <c r="L133" s="101"/>
      <c r="M133" s="104"/>
      <c r="N133" s="104"/>
      <c r="O133" s="104"/>
      <c r="P133" s="104"/>
      <c r="Q133" s="104"/>
      <c r="R133" s="104"/>
      <c r="S133" s="104"/>
      <c r="T133" s="101"/>
      <c r="U133" s="101"/>
      <c r="V133" s="101"/>
      <c r="W133" s="105"/>
      <c r="X133" s="101"/>
      <c r="Y133" s="101"/>
    </row>
    <row r="134" spans="1:25">
      <c r="A134" s="100"/>
      <c r="B134" s="101"/>
      <c r="C134" s="101"/>
      <c r="D134" s="101"/>
      <c r="E134" s="101"/>
      <c r="F134" s="102"/>
      <c r="G134" s="102"/>
      <c r="H134" s="102"/>
      <c r="I134" s="103"/>
      <c r="J134" s="103"/>
      <c r="K134" s="103"/>
      <c r="L134" s="101"/>
      <c r="M134" s="104"/>
      <c r="N134" s="104"/>
      <c r="O134" s="104"/>
      <c r="P134" s="104"/>
      <c r="Q134" s="104"/>
      <c r="R134" s="104"/>
      <c r="S134" s="104"/>
      <c r="T134" s="101"/>
      <c r="U134" s="101"/>
      <c r="V134" s="101"/>
      <c r="W134" s="105"/>
      <c r="X134" s="101"/>
      <c r="Y134" s="101"/>
    </row>
    <row r="135" spans="1:25">
      <c r="B135" s="101"/>
      <c r="C135" s="101"/>
      <c r="D135" s="101"/>
      <c r="E135" s="101"/>
      <c r="F135" s="102"/>
      <c r="G135" s="102"/>
      <c r="H135" s="102"/>
      <c r="I135" s="103"/>
      <c r="J135" s="103"/>
      <c r="K135" s="103"/>
      <c r="L135" s="101"/>
      <c r="M135" s="104"/>
      <c r="N135" s="104"/>
      <c r="O135" s="104"/>
      <c r="P135" s="104"/>
      <c r="Q135" s="104"/>
      <c r="R135" s="104"/>
      <c r="S135" s="104"/>
      <c r="T135" s="101"/>
      <c r="U135" s="101"/>
      <c r="V135" s="101"/>
      <c r="W135" s="105"/>
      <c r="X135" s="101"/>
      <c r="Y135" s="101"/>
    </row>
    <row r="136" spans="1:25">
      <c r="B136" s="101"/>
      <c r="C136" s="101"/>
      <c r="D136" s="101"/>
      <c r="E136" s="101"/>
      <c r="F136" s="102"/>
      <c r="G136" s="102"/>
      <c r="H136" s="102"/>
      <c r="I136" s="103"/>
      <c r="J136" s="103"/>
      <c r="K136" s="103"/>
      <c r="L136" s="101"/>
      <c r="M136" s="104"/>
      <c r="N136" s="104"/>
      <c r="O136" s="104"/>
      <c r="P136" s="104"/>
      <c r="Q136" s="104"/>
      <c r="R136" s="104"/>
      <c r="S136" s="104"/>
      <c r="T136" s="101"/>
      <c r="U136" s="101"/>
      <c r="V136" s="101"/>
      <c r="W136" s="105"/>
      <c r="X136" s="101"/>
      <c r="Y136" s="101"/>
    </row>
    <row r="137" spans="1:25">
      <c r="B137" s="101"/>
      <c r="C137" s="101"/>
      <c r="D137" s="101"/>
      <c r="E137" s="101"/>
      <c r="F137" s="102"/>
      <c r="G137" s="102"/>
      <c r="H137" s="102"/>
      <c r="I137" s="103"/>
      <c r="J137" s="103"/>
      <c r="K137" s="103"/>
      <c r="L137" s="101"/>
      <c r="M137" s="104"/>
      <c r="N137" s="104"/>
      <c r="O137" s="104"/>
      <c r="P137" s="104"/>
      <c r="Q137" s="104"/>
      <c r="R137" s="104"/>
      <c r="S137" s="104"/>
      <c r="T137" s="101"/>
      <c r="U137" s="101"/>
      <c r="V137" s="101"/>
      <c r="W137" s="105"/>
      <c r="X137" s="101"/>
      <c r="Y137" s="101"/>
    </row>
    <row r="138" spans="1:25">
      <c r="B138" s="101"/>
      <c r="C138" s="101"/>
      <c r="D138" s="101"/>
      <c r="E138" s="101"/>
      <c r="F138" s="102"/>
      <c r="G138" s="102"/>
      <c r="H138" s="102"/>
      <c r="I138" s="103"/>
      <c r="J138" s="103"/>
      <c r="K138" s="103"/>
      <c r="L138" s="101"/>
      <c r="M138" s="104"/>
      <c r="N138" s="104"/>
      <c r="O138" s="104"/>
      <c r="P138" s="104"/>
      <c r="Q138" s="104"/>
      <c r="R138" s="104"/>
      <c r="S138" s="104"/>
      <c r="T138" s="101"/>
      <c r="U138" s="101"/>
      <c r="V138" s="101"/>
      <c r="W138" s="105"/>
      <c r="X138" s="101"/>
      <c r="Y138" s="101"/>
    </row>
    <row r="139" spans="1:25">
      <c r="B139" s="101"/>
      <c r="C139" s="101"/>
      <c r="D139" s="101"/>
      <c r="E139" s="101"/>
      <c r="F139" s="102"/>
      <c r="G139" s="102"/>
      <c r="H139" s="102"/>
      <c r="I139" s="103"/>
      <c r="J139" s="103"/>
      <c r="K139" s="103"/>
      <c r="L139" s="101"/>
      <c r="M139" s="104"/>
      <c r="N139" s="104"/>
      <c r="O139" s="104"/>
      <c r="P139" s="104"/>
      <c r="Q139" s="104"/>
      <c r="R139" s="104"/>
      <c r="S139" s="104"/>
      <c r="T139" s="101"/>
      <c r="U139" s="101"/>
      <c r="V139" s="101"/>
      <c r="W139" s="105"/>
      <c r="X139" s="101"/>
      <c r="Y139" s="101"/>
    </row>
    <row r="140" spans="1:25">
      <c r="B140" s="101"/>
      <c r="C140" s="101"/>
      <c r="D140" s="101"/>
      <c r="E140" s="101"/>
      <c r="F140" s="102"/>
      <c r="G140" s="102"/>
      <c r="H140" s="102"/>
      <c r="I140" s="103"/>
      <c r="J140" s="103"/>
      <c r="K140" s="103"/>
      <c r="L140" s="101"/>
      <c r="M140" s="104"/>
      <c r="N140" s="104"/>
      <c r="O140" s="104"/>
      <c r="P140" s="104"/>
      <c r="Q140" s="104"/>
      <c r="R140" s="104"/>
      <c r="S140" s="104"/>
      <c r="T140" s="101"/>
      <c r="U140" s="101"/>
      <c r="V140" s="101"/>
      <c r="W140" s="105"/>
      <c r="X140" s="101"/>
      <c r="Y140" s="101"/>
    </row>
    <row r="141" spans="1:25">
      <c r="B141" s="101"/>
      <c r="C141" s="101"/>
      <c r="D141" s="101"/>
      <c r="E141" s="101"/>
      <c r="F141" s="102"/>
      <c r="G141" s="102"/>
      <c r="H141" s="102"/>
      <c r="I141" s="103"/>
      <c r="J141" s="103"/>
      <c r="K141" s="103"/>
      <c r="L141" s="101"/>
      <c r="M141" s="104"/>
      <c r="N141" s="104"/>
      <c r="O141" s="104"/>
      <c r="P141" s="104"/>
      <c r="Q141" s="104"/>
      <c r="R141" s="104"/>
      <c r="S141" s="104"/>
      <c r="T141" s="101"/>
      <c r="U141" s="101"/>
      <c r="V141" s="101"/>
      <c r="W141" s="105"/>
      <c r="X141" s="101"/>
      <c r="Y141" s="101"/>
    </row>
    <row r="142" spans="1:25">
      <c r="B142" s="101"/>
      <c r="C142" s="101"/>
      <c r="D142" s="101"/>
      <c r="E142" s="101"/>
      <c r="F142" s="102"/>
      <c r="G142" s="102"/>
      <c r="H142" s="102"/>
      <c r="I142" s="103"/>
      <c r="J142" s="103"/>
      <c r="K142" s="103"/>
      <c r="L142" s="101"/>
      <c r="M142" s="104"/>
      <c r="N142" s="104"/>
      <c r="O142" s="104"/>
      <c r="P142" s="104"/>
      <c r="Q142" s="104"/>
      <c r="R142" s="104"/>
      <c r="S142" s="104"/>
      <c r="T142" s="101"/>
      <c r="U142" s="101"/>
      <c r="V142" s="101"/>
      <c r="W142" s="105"/>
      <c r="X142" s="101"/>
      <c r="Y142" s="101"/>
    </row>
    <row r="143" spans="1:25">
      <c r="B143" s="101"/>
      <c r="C143" s="101"/>
      <c r="D143" s="101"/>
      <c r="E143" s="101"/>
      <c r="F143" s="102"/>
      <c r="G143" s="102"/>
      <c r="H143" s="102"/>
      <c r="I143" s="103"/>
      <c r="J143" s="103"/>
      <c r="K143" s="103"/>
      <c r="L143" s="101"/>
      <c r="M143" s="104"/>
      <c r="N143" s="104"/>
      <c r="O143" s="104"/>
      <c r="P143" s="104"/>
      <c r="Q143" s="104"/>
      <c r="R143" s="104"/>
      <c r="S143" s="104"/>
      <c r="T143" s="101"/>
      <c r="U143" s="101"/>
      <c r="V143" s="101"/>
      <c r="W143" s="105"/>
      <c r="X143" s="101"/>
      <c r="Y143" s="101"/>
    </row>
    <row r="144" spans="1:25">
      <c r="B144" s="101"/>
      <c r="C144" s="101"/>
      <c r="D144" s="101"/>
      <c r="E144" s="101"/>
      <c r="F144" s="102"/>
      <c r="G144" s="102"/>
      <c r="H144" s="102"/>
      <c r="I144" s="103"/>
      <c r="J144" s="103"/>
      <c r="K144" s="103"/>
      <c r="L144" s="101"/>
      <c r="M144" s="104"/>
      <c r="N144" s="104"/>
      <c r="O144" s="104"/>
      <c r="P144" s="104"/>
      <c r="Q144" s="104"/>
      <c r="R144" s="104"/>
      <c r="S144" s="104"/>
      <c r="T144" s="101"/>
      <c r="U144" s="101"/>
      <c r="V144" s="101"/>
      <c r="W144" s="105"/>
      <c r="X144" s="101"/>
      <c r="Y144" s="101"/>
    </row>
    <row r="145" spans="2:25">
      <c r="B145" s="101"/>
      <c r="C145" s="101"/>
      <c r="D145" s="101"/>
      <c r="E145" s="101"/>
      <c r="F145" s="102"/>
      <c r="G145" s="102"/>
      <c r="H145" s="102"/>
      <c r="I145" s="103"/>
      <c r="J145" s="103"/>
      <c r="K145" s="103"/>
      <c r="L145" s="101"/>
      <c r="M145" s="104"/>
      <c r="N145" s="104"/>
      <c r="O145" s="104"/>
      <c r="P145" s="104"/>
      <c r="Q145" s="104"/>
      <c r="R145" s="104"/>
      <c r="S145" s="104"/>
      <c r="T145" s="101"/>
      <c r="U145" s="101"/>
      <c r="V145" s="101"/>
      <c r="W145" s="105"/>
      <c r="X145" s="101"/>
      <c r="Y145" s="101"/>
    </row>
    <row r="146" spans="2:25">
      <c r="B146" s="101"/>
      <c r="C146" s="101"/>
      <c r="D146" s="101"/>
      <c r="E146" s="101"/>
      <c r="F146" s="102"/>
      <c r="G146" s="102"/>
      <c r="H146" s="102"/>
      <c r="I146" s="103"/>
      <c r="J146" s="103"/>
      <c r="K146" s="103"/>
      <c r="L146" s="101"/>
      <c r="M146" s="104"/>
      <c r="N146" s="104"/>
      <c r="O146" s="104"/>
      <c r="P146" s="104"/>
      <c r="Q146" s="104"/>
      <c r="R146" s="104"/>
      <c r="S146" s="104"/>
      <c r="T146" s="101"/>
      <c r="U146" s="101"/>
      <c r="V146" s="101"/>
      <c r="W146" s="105"/>
      <c r="X146" s="101"/>
      <c r="Y146" s="101"/>
    </row>
    <row r="147" spans="2:25">
      <c r="B147" s="101"/>
      <c r="C147" s="101"/>
      <c r="D147" s="101"/>
      <c r="E147" s="101"/>
      <c r="F147" s="102"/>
      <c r="G147" s="102"/>
      <c r="H147" s="102"/>
      <c r="I147" s="103"/>
      <c r="J147" s="103"/>
      <c r="K147" s="103"/>
      <c r="L147" s="101"/>
      <c r="M147" s="104"/>
      <c r="N147" s="104"/>
      <c r="O147" s="104"/>
      <c r="P147" s="104"/>
      <c r="Q147" s="104"/>
      <c r="R147" s="104"/>
      <c r="S147" s="104"/>
      <c r="T147" s="101"/>
      <c r="U147" s="101"/>
      <c r="V147" s="101"/>
      <c r="W147" s="105"/>
      <c r="X147" s="101"/>
      <c r="Y147" s="101"/>
    </row>
    <row r="148" spans="2:25">
      <c r="B148" s="101"/>
      <c r="C148" s="101"/>
      <c r="D148" s="101"/>
      <c r="E148" s="101"/>
      <c r="F148" s="102"/>
      <c r="G148" s="102"/>
      <c r="H148" s="102"/>
      <c r="I148" s="103"/>
      <c r="J148" s="103"/>
      <c r="K148" s="103"/>
      <c r="L148" s="101"/>
      <c r="M148" s="104"/>
      <c r="N148" s="104"/>
      <c r="O148" s="104"/>
      <c r="P148" s="104"/>
      <c r="Q148" s="104"/>
      <c r="R148" s="104"/>
      <c r="S148" s="104"/>
      <c r="T148" s="101"/>
      <c r="U148" s="101"/>
      <c r="V148" s="101"/>
      <c r="W148" s="105"/>
      <c r="X148" s="101"/>
      <c r="Y148" s="101"/>
    </row>
    <row r="149" spans="2:25">
      <c r="B149" s="101"/>
      <c r="C149" s="101"/>
      <c r="D149" s="101"/>
      <c r="E149" s="101"/>
      <c r="F149" s="102"/>
      <c r="G149" s="102"/>
      <c r="H149" s="102"/>
      <c r="I149" s="103"/>
      <c r="J149" s="103"/>
      <c r="K149" s="103"/>
      <c r="L149" s="101"/>
      <c r="M149" s="104"/>
      <c r="N149" s="104"/>
      <c r="O149" s="104"/>
      <c r="P149" s="104"/>
      <c r="Q149" s="104"/>
      <c r="R149" s="104"/>
      <c r="S149" s="104"/>
      <c r="T149" s="101"/>
      <c r="U149" s="101"/>
      <c r="V149" s="101"/>
      <c r="W149" s="105"/>
      <c r="X149" s="101"/>
      <c r="Y149" s="101"/>
    </row>
    <row r="150" spans="2:25">
      <c r="B150" s="101"/>
      <c r="C150" s="101"/>
      <c r="D150" s="101"/>
      <c r="E150" s="101"/>
      <c r="F150" s="102"/>
      <c r="G150" s="102"/>
      <c r="H150" s="102"/>
      <c r="I150" s="103"/>
      <c r="J150" s="103"/>
      <c r="K150" s="103"/>
      <c r="L150" s="101"/>
      <c r="M150" s="104"/>
      <c r="N150" s="104"/>
      <c r="O150" s="104"/>
      <c r="P150" s="104"/>
      <c r="Q150" s="104"/>
      <c r="R150" s="104"/>
      <c r="S150" s="104"/>
      <c r="T150" s="101"/>
      <c r="U150" s="101"/>
      <c r="V150" s="101"/>
      <c r="W150" s="105"/>
      <c r="X150" s="101"/>
      <c r="Y150" s="101"/>
    </row>
    <row r="151" spans="2:25">
      <c r="B151" s="101"/>
      <c r="C151" s="101"/>
      <c r="D151" s="101"/>
      <c r="E151" s="101"/>
      <c r="F151" s="102"/>
      <c r="G151" s="102"/>
      <c r="H151" s="102"/>
      <c r="I151" s="103"/>
      <c r="J151" s="103"/>
      <c r="K151" s="103"/>
      <c r="L151" s="101"/>
      <c r="M151" s="104"/>
      <c r="N151" s="104"/>
      <c r="O151" s="104"/>
      <c r="P151" s="104"/>
      <c r="Q151" s="104"/>
      <c r="R151" s="104"/>
      <c r="S151" s="104"/>
      <c r="T151" s="101"/>
      <c r="U151" s="101"/>
      <c r="V151" s="101"/>
      <c r="W151" s="105"/>
      <c r="X151" s="101"/>
      <c r="Y151" s="101"/>
    </row>
    <row r="152" spans="2:25">
      <c r="B152" s="101"/>
      <c r="C152" s="101"/>
      <c r="D152" s="101"/>
      <c r="E152" s="101"/>
      <c r="F152" s="102"/>
      <c r="G152" s="102"/>
      <c r="H152" s="102"/>
      <c r="I152" s="103"/>
      <c r="J152" s="103"/>
      <c r="K152" s="103"/>
      <c r="L152" s="101"/>
      <c r="M152" s="104"/>
      <c r="N152" s="104"/>
      <c r="O152" s="104"/>
      <c r="P152" s="104"/>
      <c r="Q152" s="104"/>
      <c r="R152" s="104"/>
      <c r="S152" s="104"/>
      <c r="T152" s="101"/>
      <c r="U152" s="101"/>
      <c r="V152" s="101"/>
      <c r="W152" s="105"/>
      <c r="X152" s="101"/>
      <c r="Y152" s="101"/>
    </row>
    <row r="153" spans="2:25">
      <c r="B153" s="101"/>
      <c r="C153" s="101"/>
      <c r="D153" s="101"/>
      <c r="E153" s="101"/>
      <c r="F153" s="102"/>
      <c r="G153" s="102"/>
      <c r="H153" s="102"/>
      <c r="I153" s="103"/>
      <c r="J153" s="103"/>
      <c r="K153" s="103"/>
      <c r="L153" s="101"/>
      <c r="M153" s="104"/>
      <c r="N153" s="104"/>
      <c r="O153" s="104"/>
      <c r="P153" s="104"/>
      <c r="Q153" s="104"/>
      <c r="R153" s="104"/>
      <c r="S153" s="104"/>
      <c r="T153" s="101"/>
      <c r="U153" s="101"/>
      <c r="V153" s="101"/>
      <c r="W153" s="105"/>
      <c r="X153" s="101"/>
      <c r="Y153" s="101"/>
    </row>
    <row r="154" spans="2:25">
      <c r="B154" s="101"/>
      <c r="C154" s="101"/>
      <c r="D154" s="101"/>
      <c r="E154" s="101"/>
      <c r="F154" s="102"/>
      <c r="G154" s="102"/>
      <c r="H154" s="102"/>
      <c r="I154" s="103"/>
      <c r="J154" s="103"/>
      <c r="K154" s="103"/>
      <c r="L154" s="101"/>
      <c r="M154" s="104"/>
      <c r="N154" s="104"/>
      <c r="O154" s="104"/>
      <c r="P154" s="104"/>
      <c r="Q154" s="104"/>
      <c r="R154" s="104"/>
      <c r="S154" s="104"/>
      <c r="T154" s="101"/>
      <c r="U154" s="101"/>
      <c r="V154" s="101"/>
      <c r="W154" s="105"/>
      <c r="X154" s="101"/>
      <c r="Y154" s="101"/>
    </row>
    <row r="155" spans="2:25">
      <c r="B155" s="101"/>
      <c r="C155" s="101"/>
      <c r="D155" s="101"/>
      <c r="E155" s="101"/>
      <c r="F155" s="102"/>
      <c r="G155" s="102"/>
      <c r="H155" s="102"/>
      <c r="I155" s="103"/>
      <c r="J155" s="103"/>
      <c r="K155" s="103"/>
      <c r="L155" s="101"/>
      <c r="M155" s="104"/>
      <c r="N155" s="104"/>
      <c r="O155" s="104"/>
      <c r="P155" s="104"/>
      <c r="Q155" s="104"/>
      <c r="R155" s="104"/>
      <c r="S155" s="104"/>
      <c r="T155" s="101"/>
      <c r="U155" s="101"/>
      <c r="V155" s="101"/>
      <c r="W155" s="105"/>
      <c r="X155" s="101"/>
      <c r="Y155" s="101"/>
    </row>
    <row r="156" spans="2:25">
      <c r="B156" s="101"/>
      <c r="C156" s="101"/>
      <c r="D156" s="101"/>
      <c r="E156" s="101"/>
      <c r="F156" s="102"/>
      <c r="G156" s="102"/>
      <c r="H156" s="102"/>
      <c r="I156" s="103"/>
      <c r="J156" s="103"/>
      <c r="K156" s="103"/>
      <c r="L156" s="101"/>
      <c r="M156" s="104"/>
      <c r="N156" s="104"/>
      <c r="O156" s="104"/>
      <c r="P156" s="104"/>
      <c r="Q156" s="104"/>
      <c r="R156" s="104"/>
      <c r="S156" s="104"/>
      <c r="T156" s="101"/>
      <c r="U156" s="101"/>
      <c r="V156" s="101"/>
      <c r="W156" s="105"/>
      <c r="X156" s="101"/>
      <c r="Y156" s="101"/>
    </row>
    <row r="157" spans="2:25">
      <c r="B157" s="101"/>
      <c r="C157" s="101"/>
      <c r="D157" s="101"/>
      <c r="E157" s="101"/>
      <c r="F157" s="102"/>
      <c r="G157" s="102"/>
      <c r="H157" s="102"/>
      <c r="I157" s="103"/>
      <c r="J157" s="103"/>
      <c r="K157" s="103"/>
      <c r="L157" s="101"/>
      <c r="M157" s="104"/>
      <c r="N157" s="104"/>
      <c r="O157" s="104"/>
      <c r="P157" s="104"/>
      <c r="Q157" s="104"/>
      <c r="R157" s="104"/>
      <c r="S157" s="104"/>
      <c r="T157" s="101"/>
      <c r="U157" s="101"/>
      <c r="V157" s="101"/>
      <c r="W157" s="105"/>
      <c r="X157" s="101"/>
      <c r="Y157" s="101"/>
    </row>
    <row r="158" spans="2:25">
      <c r="B158" s="101"/>
      <c r="C158" s="101"/>
      <c r="D158" s="101"/>
      <c r="E158" s="101"/>
      <c r="F158" s="102"/>
      <c r="G158" s="102"/>
      <c r="H158" s="102"/>
      <c r="I158" s="103"/>
      <c r="J158" s="103"/>
      <c r="K158" s="103"/>
      <c r="L158" s="101"/>
      <c r="M158" s="104"/>
      <c r="N158" s="104"/>
      <c r="O158" s="104"/>
      <c r="P158" s="104"/>
      <c r="Q158" s="104"/>
      <c r="R158" s="104"/>
      <c r="S158" s="104"/>
      <c r="T158" s="101"/>
      <c r="U158" s="101"/>
      <c r="V158" s="101"/>
      <c r="W158" s="105"/>
      <c r="X158" s="101"/>
      <c r="Y158" s="101"/>
    </row>
    <row r="159" spans="2:25">
      <c r="B159" s="101"/>
      <c r="C159" s="101"/>
      <c r="D159" s="101"/>
      <c r="E159" s="101"/>
      <c r="F159" s="102"/>
      <c r="G159" s="102"/>
      <c r="H159" s="102"/>
      <c r="I159" s="103"/>
      <c r="J159" s="103"/>
      <c r="K159" s="103"/>
      <c r="L159" s="101"/>
      <c r="M159" s="104"/>
      <c r="N159" s="104"/>
      <c r="O159" s="104"/>
      <c r="P159" s="104"/>
      <c r="Q159" s="104"/>
      <c r="R159" s="104"/>
      <c r="S159" s="104"/>
      <c r="T159" s="101"/>
      <c r="U159" s="101"/>
      <c r="V159" s="101"/>
      <c r="W159" s="105"/>
      <c r="X159" s="101"/>
      <c r="Y159" s="101"/>
    </row>
    <row r="160" spans="2:25">
      <c r="B160" s="101"/>
      <c r="C160" s="101"/>
      <c r="D160" s="101"/>
      <c r="E160" s="101"/>
      <c r="F160" s="102"/>
      <c r="G160" s="102"/>
      <c r="H160" s="102"/>
      <c r="I160" s="103"/>
      <c r="J160" s="103"/>
      <c r="K160" s="103"/>
      <c r="L160" s="101"/>
      <c r="M160" s="104"/>
      <c r="N160" s="104"/>
      <c r="O160" s="104"/>
      <c r="P160" s="104"/>
      <c r="Q160" s="104"/>
      <c r="R160" s="104"/>
      <c r="S160" s="104"/>
      <c r="T160" s="101"/>
      <c r="U160" s="101"/>
      <c r="V160" s="101"/>
      <c r="W160" s="105"/>
      <c r="X160" s="101"/>
      <c r="Y160" s="101"/>
    </row>
    <row r="161" spans="2:25">
      <c r="B161" s="101"/>
      <c r="C161" s="101"/>
      <c r="D161" s="101"/>
      <c r="E161" s="101"/>
      <c r="F161" s="102"/>
      <c r="G161" s="102"/>
      <c r="H161" s="102"/>
      <c r="I161" s="103"/>
      <c r="J161" s="103"/>
      <c r="K161" s="103"/>
      <c r="L161" s="101"/>
      <c r="M161" s="104"/>
      <c r="N161" s="104"/>
      <c r="O161" s="104"/>
      <c r="P161" s="104"/>
      <c r="Q161" s="104"/>
      <c r="R161" s="104"/>
      <c r="S161" s="104"/>
      <c r="T161" s="101"/>
      <c r="U161" s="101"/>
      <c r="V161" s="101"/>
      <c r="W161" s="105"/>
      <c r="X161" s="101"/>
      <c r="Y161" s="101"/>
    </row>
    <row r="162" spans="2:25">
      <c r="B162" s="101"/>
      <c r="C162" s="101"/>
      <c r="D162" s="101"/>
      <c r="E162" s="101"/>
      <c r="F162" s="102"/>
      <c r="G162" s="102"/>
      <c r="H162" s="102"/>
      <c r="I162" s="103"/>
      <c r="J162" s="103"/>
      <c r="K162" s="103"/>
      <c r="L162" s="101"/>
      <c r="M162" s="104"/>
      <c r="N162" s="104"/>
      <c r="O162" s="104"/>
      <c r="P162" s="104"/>
      <c r="Q162" s="104"/>
      <c r="R162" s="104"/>
      <c r="S162" s="104"/>
      <c r="T162" s="101"/>
      <c r="U162" s="101"/>
      <c r="V162" s="101"/>
      <c r="W162" s="105"/>
      <c r="X162" s="101"/>
      <c r="Y162" s="101"/>
    </row>
    <row r="163" spans="2:25">
      <c r="B163" s="101"/>
      <c r="C163" s="101"/>
      <c r="D163" s="101"/>
      <c r="E163" s="101"/>
      <c r="F163" s="102"/>
      <c r="G163" s="102"/>
      <c r="H163" s="102"/>
      <c r="I163" s="103"/>
      <c r="J163" s="103"/>
      <c r="K163" s="103"/>
      <c r="L163" s="101"/>
      <c r="M163" s="104"/>
      <c r="N163" s="104"/>
      <c r="O163" s="104"/>
      <c r="P163" s="104"/>
      <c r="Q163" s="104"/>
      <c r="R163" s="104"/>
      <c r="S163" s="104"/>
      <c r="T163" s="101"/>
      <c r="U163" s="101"/>
      <c r="V163" s="101"/>
      <c r="W163" s="105"/>
      <c r="X163" s="101"/>
      <c r="Y163" s="101"/>
    </row>
    <row r="164" spans="2:25">
      <c r="B164" s="101"/>
      <c r="C164" s="101"/>
      <c r="D164" s="101"/>
      <c r="E164" s="101"/>
      <c r="F164" s="102"/>
      <c r="G164" s="102"/>
      <c r="H164" s="102"/>
      <c r="I164" s="103"/>
      <c r="J164" s="103"/>
      <c r="K164" s="103"/>
      <c r="L164" s="101"/>
      <c r="M164" s="104"/>
      <c r="N164" s="104"/>
      <c r="O164" s="104"/>
      <c r="P164" s="104"/>
      <c r="Q164" s="104"/>
      <c r="R164" s="104"/>
      <c r="S164" s="104"/>
      <c r="T164" s="101"/>
      <c r="U164" s="101"/>
      <c r="V164" s="101"/>
      <c r="W164" s="105"/>
      <c r="X164" s="101"/>
      <c r="Y164" s="101"/>
    </row>
    <row r="165" spans="2:25">
      <c r="B165" s="101"/>
      <c r="C165" s="101"/>
      <c r="D165" s="101"/>
      <c r="E165" s="101"/>
      <c r="F165" s="102"/>
      <c r="G165" s="102"/>
      <c r="H165" s="102"/>
      <c r="I165" s="103"/>
      <c r="J165" s="103"/>
      <c r="K165" s="103"/>
      <c r="L165" s="101"/>
      <c r="M165" s="104"/>
      <c r="N165" s="104"/>
      <c r="O165" s="104"/>
      <c r="P165" s="104"/>
      <c r="Q165" s="104"/>
      <c r="R165" s="104"/>
      <c r="S165" s="104"/>
      <c r="T165" s="101"/>
      <c r="U165" s="101"/>
      <c r="V165" s="101"/>
      <c r="W165" s="105"/>
      <c r="X165" s="101"/>
      <c r="Y165" s="101"/>
    </row>
    <row r="166" spans="2:25">
      <c r="B166" s="101"/>
      <c r="C166" s="101"/>
      <c r="D166" s="101"/>
      <c r="E166" s="101"/>
      <c r="F166" s="102"/>
      <c r="G166" s="102"/>
      <c r="H166" s="102"/>
      <c r="I166" s="103"/>
      <c r="J166" s="103"/>
      <c r="K166" s="103"/>
      <c r="L166" s="101"/>
      <c r="M166" s="104"/>
      <c r="N166" s="104"/>
      <c r="O166" s="104"/>
      <c r="P166" s="104"/>
      <c r="Q166" s="104"/>
      <c r="R166" s="104"/>
      <c r="S166" s="104"/>
      <c r="T166" s="101"/>
      <c r="U166" s="101"/>
      <c r="V166" s="101"/>
      <c r="W166" s="105"/>
      <c r="X166" s="101"/>
      <c r="Y166" s="101"/>
    </row>
    <row r="167" spans="2:25">
      <c r="B167" s="101"/>
      <c r="C167" s="101"/>
      <c r="D167" s="101"/>
      <c r="E167" s="101"/>
      <c r="F167" s="102"/>
      <c r="G167" s="102"/>
      <c r="H167" s="102"/>
      <c r="I167" s="103"/>
      <c r="J167" s="103"/>
      <c r="K167" s="103"/>
      <c r="L167" s="101"/>
      <c r="M167" s="104"/>
      <c r="N167" s="104"/>
      <c r="O167" s="104"/>
      <c r="P167" s="104"/>
      <c r="Q167" s="104"/>
      <c r="R167" s="104"/>
      <c r="S167" s="104"/>
      <c r="T167" s="101"/>
      <c r="U167" s="101"/>
      <c r="V167" s="101"/>
      <c r="W167" s="105"/>
      <c r="X167" s="101"/>
      <c r="Y167" s="101"/>
    </row>
    <row r="168" spans="2:25">
      <c r="B168" s="101"/>
      <c r="C168" s="101"/>
      <c r="D168" s="101"/>
      <c r="E168" s="101"/>
      <c r="F168" s="102"/>
      <c r="G168" s="102"/>
      <c r="H168" s="102"/>
      <c r="I168" s="103"/>
      <c r="J168" s="103"/>
      <c r="K168" s="103"/>
      <c r="L168" s="101"/>
      <c r="M168" s="104"/>
      <c r="N168" s="104"/>
      <c r="O168" s="104"/>
      <c r="P168" s="104"/>
      <c r="Q168" s="104"/>
      <c r="R168" s="104"/>
      <c r="S168" s="104"/>
      <c r="T168" s="101"/>
      <c r="U168" s="101"/>
      <c r="V168" s="101"/>
      <c r="W168" s="105"/>
      <c r="X168" s="101"/>
      <c r="Y168" s="101"/>
    </row>
    <row r="169" spans="2:25">
      <c r="B169" s="101"/>
      <c r="C169" s="101"/>
      <c r="D169" s="101"/>
      <c r="E169" s="101"/>
      <c r="F169" s="102"/>
      <c r="G169" s="102"/>
      <c r="H169" s="102"/>
      <c r="I169" s="103"/>
      <c r="J169" s="103"/>
      <c r="K169" s="103"/>
      <c r="L169" s="101"/>
      <c r="M169" s="104"/>
      <c r="N169" s="104"/>
      <c r="O169" s="104"/>
      <c r="P169" s="104"/>
      <c r="Q169" s="104"/>
      <c r="R169" s="104"/>
      <c r="S169" s="104"/>
      <c r="T169" s="101"/>
      <c r="U169" s="101"/>
      <c r="V169" s="101"/>
      <c r="W169" s="105"/>
      <c r="X169" s="101"/>
      <c r="Y169" s="101"/>
    </row>
    <row r="170" spans="2:25">
      <c r="B170" s="101"/>
      <c r="C170" s="101"/>
      <c r="D170" s="101"/>
      <c r="E170" s="101"/>
      <c r="F170" s="102"/>
      <c r="G170" s="102"/>
      <c r="H170" s="102"/>
      <c r="I170" s="103"/>
      <c r="J170" s="103"/>
      <c r="K170" s="103"/>
      <c r="L170" s="101"/>
      <c r="M170" s="104"/>
      <c r="N170" s="104"/>
      <c r="O170" s="104"/>
      <c r="P170" s="104"/>
      <c r="Q170" s="104"/>
      <c r="R170" s="104"/>
      <c r="S170" s="104"/>
      <c r="T170" s="101"/>
      <c r="U170" s="101"/>
      <c r="V170" s="101"/>
      <c r="W170" s="105"/>
      <c r="X170" s="101"/>
      <c r="Y170" s="101"/>
    </row>
    <row r="171" spans="2:25">
      <c r="B171" s="101"/>
      <c r="C171" s="101"/>
      <c r="D171" s="101"/>
      <c r="E171" s="101"/>
      <c r="F171" s="102"/>
      <c r="G171" s="102"/>
      <c r="H171" s="102"/>
      <c r="I171" s="103"/>
      <c r="J171" s="103"/>
      <c r="K171" s="103"/>
      <c r="L171" s="101"/>
      <c r="M171" s="104"/>
      <c r="N171" s="104"/>
      <c r="O171" s="104"/>
      <c r="P171" s="104"/>
      <c r="Q171" s="104"/>
      <c r="R171" s="104"/>
      <c r="S171" s="104"/>
      <c r="T171" s="101"/>
      <c r="U171" s="101"/>
      <c r="V171" s="101"/>
      <c r="W171" s="105"/>
      <c r="X171" s="101"/>
      <c r="Y171" s="101"/>
    </row>
    <row r="172" spans="2:25">
      <c r="B172" s="101"/>
      <c r="C172" s="101"/>
      <c r="D172" s="101"/>
      <c r="E172" s="101"/>
      <c r="F172" s="102"/>
      <c r="G172" s="102"/>
      <c r="H172" s="102"/>
      <c r="I172" s="103"/>
      <c r="J172" s="103"/>
      <c r="K172" s="103"/>
      <c r="L172" s="101"/>
      <c r="M172" s="104"/>
      <c r="N172" s="104"/>
      <c r="O172" s="104"/>
      <c r="P172" s="104"/>
      <c r="Q172" s="104"/>
      <c r="R172" s="104"/>
      <c r="S172" s="104"/>
      <c r="T172" s="101"/>
      <c r="U172" s="101"/>
      <c r="V172" s="101"/>
      <c r="W172" s="105"/>
      <c r="X172" s="101"/>
      <c r="Y172" s="101"/>
    </row>
    <row r="173" spans="2:25">
      <c r="B173" s="101"/>
      <c r="C173" s="101"/>
      <c r="D173" s="101"/>
      <c r="E173" s="101"/>
      <c r="F173" s="102"/>
      <c r="G173" s="102"/>
      <c r="H173" s="102"/>
      <c r="I173" s="103"/>
      <c r="J173" s="103"/>
      <c r="K173" s="103"/>
      <c r="L173" s="101"/>
      <c r="M173" s="104"/>
      <c r="N173" s="104"/>
      <c r="O173" s="104"/>
      <c r="P173" s="104"/>
      <c r="Q173" s="104"/>
      <c r="R173" s="104"/>
      <c r="S173" s="104"/>
      <c r="T173" s="101"/>
      <c r="U173" s="101"/>
      <c r="V173" s="101"/>
      <c r="W173" s="105"/>
      <c r="X173" s="101"/>
      <c r="Y173" s="101"/>
    </row>
    <row r="174" spans="2:25">
      <c r="B174" s="101"/>
      <c r="C174" s="101"/>
      <c r="D174" s="101"/>
      <c r="E174" s="101"/>
      <c r="F174" s="102"/>
      <c r="G174" s="102"/>
      <c r="H174" s="102"/>
      <c r="I174" s="103"/>
      <c r="J174" s="103"/>
      <c r="K174" s="103"/>
      <c r="L174" s="101"/>
      <c r="M174" s="104"/>
      <c r="N174" s="104"/>
      <c r="O174" s="104"/>
      <c r="P174" s="104"/>
      <c r="Q174" s="104"/>
      <c r="R174" s="104"/>
      <c r="S174" s="104"/>
      <c r="T174" s="101"/>
      <c r="U174" s="101"/>
      <c r="V174" s="101"/>
      <c r="W174" s="105"/>
      <c r="X174" s="101"/>
      <c r="Y174" s="101"/>
    </row>
    <row r="175" spans="2:25">
      <c r="B175" s="101"/>
      <c r="C175" s="101"/>
      <c r="D175" s="101"/>
      <c r="E175" s="101"/>
      <c r="F175" s="102"/>
      <c r="G175" s="102"/>
      <c r="H175" s="102"/>
      <c r="I175" s="103"/>
      <c r="J175" s="103"/>
      <c r="K175" s="103"/>
      <c r="L175" s="101"/>
      <c r="M175" s="104"/>
      <c r="N175" s="104"/>
      <c r="O175" s="104"/>
      <c r="P175" s="104"/>
      <c r="Q175" s="104"/>
      <c r="R175" s="104"/>
      <c r="S175" s="104"/>
      <c r="T175" s="101"/>
      <c r="U175" s="101"/>
      <c r="V175" s="101"/>
      <c r="W175" s="105"/>
      <c r="X175" s="101"/>
      <c r="Y175" s="101"/>
    </row>
    <row r="176" spans="2:25">
      <c r="B176" s="101"/>
      <c r="C176" s="101"/>
      <c r="D176" s="101"/>
      <c r="E176" s="101"/>
      <c r="F176" s="102"/>
      <c r="G176" s="102"/>
      <c r="H176" s="102"/>
      <c r="I176" s="103"/>
      <c r="J176" s="103"/>
      <c r="K176" s="103"/>
      <c r="L176" s="101"/>
      <c r="M176" s="104"/>
      <c r="N176" s="104"/>
      <c r="O176" s="104"/>
      <c r="P176" s="104"/>
      <c r="Q176" s="104"/>
      <c r="R176" s="104"/>
      <c r="S176" s="104"/>
      <c r="T176" s="101"/>
      <c r="U176" s="101"/>
      <c r="V176" s="101"/>
      <c r="W176" s="105"/>
      <c r="X176" s="101"/>
      <c r="Y176" s="101"/>
    </row>
    <row r="177" spans="2:25">
      <c r="B177" s="101"/>
      <c r="C177" s="101"/>
      <c r="D177" s="101"/>
      <c r="E177" s="101"/>
      <c r="F177" s="102"/>
      <c r="G177" s="102"/>
      <c r="H177" s="102"/>
      <c r="I177" s="103"/>
      <c r="J177" s="103"/>
      <c r="K177" s="103"/>
      <c r="L177" s="101"/>
      <c r="M177" s="104"/>
      <c r="N177" s="104"/>
      <c r="O177" s="104"/>
      <c r="P177" s="104"/>
      <c r="Q177" s="104"/>
      <c r="R177" s="104"/>
      <c r="S177" s="104"/>
      <c r="T177" s="101"/>
      <c r="U177" s="101"/>
      <c r="V177" s="101"/>
      <c r="W177" s="105"/>
      <c r="X177" s="101"/>
      <c r="Y177" s="101"/>
    </row>
    <row r="178" spans="2:25">
      <c r="B178" s="101"/>
      <c r="C178" s="101"/>
      <c r="D178" s="101"/>
      <c r="E178" s="101"/>
      <c r="F178" s="102"/>
      <c r="G178" s="102"/>
      <c r="H178" s="102"/>
      <c r="I178" s="103"/>
      <c r="J178" s="103"/>
      <c r="K178" s="103"/>
      <c r="L178" s="101"/>
      <c r="M178" s="104"/>
      <c r="N178" s="104"/>
      <c r="O178" s="104"/>
      <c r="P178" s="104"/>
      <c r="Q178" s="104"/>
      <c r="R178" s="104"/>
      <c r="S178" s="104"/>
      <c r="T178" s="101"/>
      <c r="U178" s="101"/>
      <c r="V178" s="101"/>
      <c r="W178" s="105"/>
      <c r="X178" s="101"/>
      <c r="Y178" s="101"/>
    </row>
    <row r="179" spans="2:25">
      <c r="B179" s="101"/>
      <c r="C179" s="101"/>
      <c r="D179" s="101"/>
      <c r="E179" s="101"/>
      <c r="F179" s="102"/>
      <c r="G179" s="102"/>
      <c r="H179" s="102"/>
      <c r="I179" s="103"/>
      <c r="J179" s="103"/>
      <c r="K179" s="103"/>
      <c r="L179" s="101"/>
      <c r="M179" s="104"/>
      <c r="N179" s="104"/>
      <c r="O179" s="104"/>
      <c r="P179" s="104"/>
      <c r="Q179" s="104"/>
      <c r="R179" s="104"/>
      <c r="S179" s="104"/>
      <c r="T179" s="101"/>
      <c r="U179" s="101"/>
      <c r="V179" s="101"/>
      <c r="W179" s="105"/>
      <c r="X179" s="101"/>
      <c r="Y179" s="101"/>
    </row>
    <row r="180" spans="2:25">
      <c r="B180" s="101"/>
      <c r="C180" s="101"/>
      <c r="D180" s="101"/>
      <c r="E180" s="101"/>
      <c r="F180" s="102"/>
      <c r="G180" s="102"/>
      <c r="H180" s="102"/>
      <c r="I180" s="103"/>
      <c r="J180" s="103"/>
      <c r="K180" s="103"/>
      <c r="L180" s="101"/>
      <c r="M180" s="104"/>
      <c r="N180" s="104"/>
      <c r="O180" s="104"/>
      <c r="P180" s="104"/>
      <c r="Q180" s="104"/>
      <c r="R180" s="104"/>
      <c r="S180" s="104"/>
      <c r="T180" s="101"/>
      <c r="U180" s="101"/>
      <c r="V180" s="101"/>
      <c r="W180" s="105"/>
      <c r="X180" s="101"/>
      <c r="Y180" s="101"/>
    </row>
    <row r="181" spans="2:25">
      <c r="B181" s="101"/>
      <c r="C181" s="101"/>
      <c r="D181" s="101"/>
      <c r="E181" s="101"/>
      <c r="F181" s="102"/>
      <c r="G181" s="102"/>
      <c r="H181" s="102"/>
      <c r="I181" s="103"/>
      <c r="J181" s="103"/>
      <c r="K181" s="103"/>
      <c r="L181" s="101"/>
      <c r="M181" s="104"/>
      <c r="N181" s="104"/>
      <c r="O181" s="104"/>
      <c r="P181" s="104"/>
      <c r="Q181" s="104"/>
      <c r="R181" s="104"/>
      <c r="S181" s="104"/>
      <c r="T181" s="101"/>
      <c r="U181" s="101"/>
      <c r="V181" s="101"/>
      <c r="W181" s="105"/>
      <c r="X181" s="101"/>
      <c r="Y181" s="101"/>
    </row>
    <row r="182" spans="2:25">
      <c r="B182" s="101"/>
      <c r="C182" s="101"/>
      <c r="D182" s="101"/>
      <c r="E182" s="101"/>
      <c r="F182" s="102"/>
      <c r="G182" s="102"/>
      <c r="H182" s="102"/>
      <c r="I182" s="103"/>
      <c r="J182" s="103"/>
      <c r="K182" s="103"/>
      <c r="L182" s="101"/>
      <c r="M182" s="104"/>
      <c r="N182" s="104"/>
      <c r="O182" s="104"/>
      <c r="P182" s="104"/>
      <c r="Q182" s="104"/>
      <c r="R182" s="104"/>
      <c r="S182" s="104"/>
      <c r="T182" s="101"/>
      <c r="U182" s="101"/>
      <c r="V182" s="101"/>
      <c r="W182" s="105"/>
      <c r="X182" s="101"/>
      <c r="Y182" s="101"/>
    </row>
    <row r="183" spans="2:25">
      <c r="B183" s="101"/>
      <c r="C183" s="101"/>
      <c r="D183" s="101"/>
      <c r="E183" s="101"/>
      <c r="F183" s="102"/>
      <c r="G183" s="102"/>
      <c r="H183" s="102"/>
      <c r="I183" s="103"/>
      <c r="J183" s="103"/>
      <c r="K183" s="103"/>
      <c r="L183" s="101"/>
      <c r="M183" s="104"/>
      <c r="N183" s="104"/>
      <c r="O183" s="104"/>
      <c r="P183" s="104"/>
      <c r="Q183" s="104"/>
      <c r="R183" s="104"/>
      <c r="S183" s="104"/>
      <c r="T183" s="101"/>
      <c r="U183" s="101"/>
      <c r="V183" s="101"/>
      <c r="W183" s="105"/>
      <c r="X183" s="101"/>
      <c r="Y183" s="101"/>
    </row>
    <row r="184" spans="2:25">
      <c r="B184" s="101"/>
      <c r="C184" s="101"/>
      <c r="D184" s="101"/>
      <c r="E184" s="101"/>
      <c r="F184" s="102"/>
      <c r="G184" s="102"/>
      <c r="H184" s="102"/>
      <c r="I184" s="103"/>
      <c r="J184" s="103"/>
      <c r="K184" s="103"/>
      <c r="L184" s="101"/>
      <c r="M184" s="104"/>
      <c r="N184" s="104"/>
      <c r="O184" s="104"/>
      <c r="P184" s="104"/>
      <c r="Q184" s="104"/>
      <c r="R184" s="104"/>
      <c r="S184" s="104"/>
      <c r="T184" s="101"/>
      <c r="U184" s="101"/>
      <c r="V184" s="101"/>
      <c r="W184" s="105"/>
      <c r="X184" s="101"/>
      <c r="Y184" s="101"/>
    </row>
    <row r="185" spans="2:25">
      <c r="B185" s="101"/>
      <c r="C185" s="101"/>
      <c r="D185" s="101"/>
      <c r="E185" s="101"/>
      <c r="F185" s="102"/>
      <c r="G185" s="102"/>
      <c r="H185" s="102"/>
      <c r="I185" s="103"/>
      <c r="J185" s="103"/>
      <c r="K185" s="103"/>
      <c r="L185" s="101"/>
      <c r="M185" s="104"/>
      <c r="N185" s="104"/>
      <c r="O185" s="104"/>
      <c r="P185" s="104"/>
      <c r="Q185" s="104"/>
      <c r="R185" s="104"/>
      <c r="S185" s="104"/>
      <c r="T185" s="101"/>
      <c r="U185" s="101"/>
      <c r="V185" s="101"/>
      <c r="W185" s="105"/>
      <c r="X185" s="101"/>
      <c r="Y185" s="101"/>
    </row>
    <row r="186" spans="2:25">
      <c r="B186" s="101"/>
      <c r="C186" s="101"/>
      <c r="D186" s="101"/>
      <c r="E186" s="101"/>
      <c r="F186" s="102"/>
      <c r="G186" s="102"/>
      <c r="H186" s="102"/>
      <c r="I186" s="103"/>
      <c r="J186" s="103"/>
      <c r="K186" s="103"/>
      <c r="L186" s="101"/>
      <c r="M186" s="104"/>
      <c r="N186" s="104"/>
      <c r="O186" s="104"/>
      <c r="P186" s="104"/>
      <c r="Q186" s="104"/>
      <c r="R186" s="104"/>
      <c r="S186" s="104"/>
      <c r="T186" s="101"/>
      <c r="U186" s="101"/>
      <c r="V186" s="101"/>
      <c r="W186" s="105"/>
      <c r="X186" s="101"/>
      <c r="Y186" s="101"/>
    </row>
    <row r="187" spans="2:25">
      <c r="B187" s="101"/>
      <c r="C187" s="101"/>
      <c r="D187" s="101"/>
      <c r="E187" s="101"/>
      <c r="F187" s="102"/>
      <c r="G187" s="102"/>
      <c r="H187" s="102"/>
      <c r="I187" s="103"/>
      <c r="J187" s="103"/>
      <c r="K187" s="103"/>
      <c r="L187" s="101"/>
      <c r="M187" s="104"/>
      <c r="N187" s="104"/>
      <c r="O187" s="104"/>
      <c r="P187" s="104"/>
      <c r="Q187" s="104"/>
      <c r="R187" s="104"/>
      <c r="S187" s="104"/>
      <c r="T187" s="101"/>
      <c r="U187" s="101"/>
      <c r="V187" s="101"/>
      <c r="W187" s="105"/>
      <c r="X187" s="101"/>
      <c r="Y187" s="101"/>
    </row>
    <row r="188" spans="2:25">
      <c r="B188" s="101"/>
      <c r="C188" s="101"/>
      <c r="D188" s="101"/>
      <c r="E188" s="101"/>
      <c r="F188" s="102"/>
      <c r="G188" s="102"/>
      <c r="H188" s="102"/>
      <c r="I188" s="103"/>
      <c r="J188" s="103"/>
      <c r="K188" s="103"/>
      <c r="L188" s="101"/>
      <c r="M188" s="104"/>
      <c r="N188" s="104"/>
      <c r="O188" s="104"/>
      <c r="P188" s="104"/>
      <c r="Q188" s="104"/>
      <c r="R188" s="104"/>
      <c r="S188" s="104"/>
      <c r="T188" s="101"/>
      <c r="U188" s="101"/>
      <c r="V188" s="101"/>
      <c r="W188" s="105"/>
      <c r="X188" s="101"/>
      <c r="Y188" s="101"/>
    </row>
    <row r="189" spans="2:25">
      <c r="B189" s="101"/>
      <c r="C189" s="101"/>
      <c r="D189" s="101"/>
      <c r="E189" s="101"/>
      <c r="F189" s="102"/>
      <c r="G189" s="102"/>
      <c r="H189" s="102"/>
      <c r="I189" s="103"/>
      <c r="J189" s="103"/>
      <c r="K189" s="103"/>
      <c r="L189" s="101"/>
      <c r="M189" s="104"/>
      <c r="N189" s="104"/>
      <c r="O189" s="104"/>
      <c r="P189" s="104"/>
      <c r="Q189" s="104"/>
      <c r="R189" s="104"/>
      <c r="S189" s="104"/>
      <c r="T189" s="101"/>
      <c r="U189" s="101"/>
      <c r="V189" s="101"/>
      <c r="W189" s="105"/>
      <c r="X189" s="101"/>
      <c r="Y189" s="101"/>
    </row>
    <row r="190" spans="2:25">
      <c r="B190" s="101"/>
      <c r="C190" s="101"/>
      <c r="D190" s="101"/>
      <c r="E190" s="101"/>
      <c r="F190" s="102"/>
      <c r="G190" s="102"/>
      <c r="H190" s="102"/>
      <c r="I190" s="103"/>
      <c r="J190" s="103"/>
      <c r="K190" s="103"/>
      <c r="L190" s="101"/>
      <c r="M190" s="104"/>
      <c r="N190" s="104"/>
      <c r="O190" s="104"/>
      <c r="P190" s="104"/>
      <c r="Q190" s="104"/>
      <c r="R190" s="104"/>
      <c r="S190" s="104"/>
      <c r="T190" s="101"/>
      <c r="U190" s="101"/>
      <c r="V190" s="101"/>
      <c r="W190" s="105"/>
      <c r="X190" s="101"/>
      <c r="Y190" s="101"/>
    </row>
    <row r="191" spans="2:25">
      <c r="B191" s="101"/>
      <c r="C191" s="101"/>
      <c r="D191" s="101"/>
      <c r="E191" s="101"/>
      <c r="F191" s="102"/>
      <c r="G191" s="102"/>
      <c r="H191" s="102"/>
      <c r="I191" s="103"/>
      <c r="J191" s="103"/>
      <c r="K191" s="103"/>
      <c r="L191" s="101"/>
      <c r="M191" s="104"/>
      <c r="N191" s="104"/>
      <c r="O191" s="104"/>
      <c r="P191" s="104"/>
      <c r="Q191" s="104"/>
      <c r="R191" s="104"/>
      <c r="S191" s="104"/>
      <c r="T191" s="101"/>
      <c r="U191" s="101"/>
      <c r="V191" s="101"/>
      <c r="W191" s="105"/>
      <c r="X191" s="101"/>
      <c r="Y191" s="101"/>
    </row>
    <row r="192" spans="2:25">
      <c r="B192" s="101"/>
      <c r="C192" s="101"/>
      <c r="D192" s="101"/>
      <c r="E192" s="101"/>
      <c r="F192" s="102"/>
      <c r="G192" s="102"/>
      <c r="H192" s="102"/>
      <c r="I192" s="103"/>
      <c r="J192" s="103"/>
      <c r="K192" s="103"/>
      <c r="L192" s="101"/>
      <c r="M192" s="104"/>
      <c r="N192" s="104"/>
      <c r="O192" s="104"/>
      <c r="P192" s="104"/>
      <c r="Q192" s="104"/>
      <c r="R192" s="104"/>
      <c r="S192" s="104"/>
      <c r="T192" s="101"/>
      <c r="U192" s="101"/>
      <c r="V192" s="101"/>
      <c r="W192" s="105"/>
      <c r="X192" s="101"/>
      <c r="Y192" s="101"/>
    </row>
    <row r="193" spans="2:25">
      <c r="B193" s="101"/>
      <c r="C193" s="101"/>
      <c r="D193" s="101"/>
      <c r="E193" s="101"/>
      <c r="F193" s="102"/>
      <c r="G193" s="102"/>
      <c r="H193" s="102"/>
      <c r="I193" s="103"/>
      <c r="J193" s="103"/>
      <c r="K193" s="103"/>
      <c r="L193" s="101"/>
      <c r="M193" s="104"/>
      <c r="N193" s="104"/>
      <c r="O193" s="104"/>
      <c r="P193" s="104"/>
      <c r="Q193" s="104"/>
      <c r="R193" s="104"/>
      <c r="S193" s="104"/>
      <c r="T193" s="101"/>
      <c r="U193" s="101"/>
      <c r="V193" s="101"/>
      <c r="W193" s="105"/>
      <c r="X193" s="101"/>
      <c r="Y193" s="101"/>
    </row>
    <row r="194" spans="2:25">
      <c r="B194" s="101"/>
      <c r="C194" s="101"/>
      <c r="D194" s="101"/>
      <c r="E194" s="101"/>
      <c r="F194" s="102"/>
      <c r="G194" s="102"/>
      <c r="H194" s="102"/>
      <c r="I194" s="103"/>
      <c r="J194" s="103"/>
      <c r="K194" s="103"/>
      <c r="L194" s="101"/>
      <c r="M194" s="104"/>
      <c r="N194" s="104"/>
      <c r="O194" s="104"/>
      <c r="P194" s="104"/>
      <c r="Q194" s="104"/>
      <c r="R194" s="104"/>
      <c r="S194" s="104"/>
      <c r="T194" s="101"/>
      <c r="U194" s="101"/>
      <c r="V194" s="101"/>
      <c r="W194" s="105"/>
      <c r="X194" s="101"/>
      <c r="Y194" s="101"/>
    </row>
    <row r="195" spans="2:25">
      <c r="B195" s="101"/>
      <c r="C195" s="101"/>
      <c r="D195" s="101"/>
      <c r="E195" s="101"/>
      <c r="F195" s="102"/>
      <c r="G195" s="102"/>
      <c r="H195" s="102"/>
      <c r="I195" s="103"/>
      <c r="J195" s="103"/>
      <c r="K195" s="103"/>
      <c r="L195" s="101"/>
      <c r="M195" s="104"/>
      <c r="N195" s="104"/>
      <c r="O195" s="104"/>
      <c r="P195" s="104"/>
      <c r="Q195" s="104"/>
      <c r="R195" s="104"/>
      <c r="S195" s="104"/>
      <c r="T195" s="101"/>
      <c r="U195" s="101"/>
      <c r="V195" s="101"/>
      <c r="W195" s="105"/>
      <c r="X195" s="101"/>
      <c r="Y195" s="101"/>
    </row>
    <row r="196" spans="2:25">
      <c r="B196" s="101"/>
      <c r="C196" s="101"/>
      <c r="D196" s="101"/>
      <c r="E196" s="101"/>
      <c r="F196" s="102"/>
      <c r="G196" s="102"/>
      <c r="H196" s="102"/>
      <c r="I196" s="103"/>
      <c r="J196" s="103"/>
      <c r="K196" s="103"/>
      <c r="L196" s="101"/>
      <c r="M196" s="104"/>
      <c r="N196" s="104"/>
      <c r="O196" s="104"/>
      <c r="P196" s="104"/>
      <c r="Q196" s="104"/>
      <c r="R196" s="104"/>
      <c r="S196" s="104"/>
      <c r="T196" s="101"/>
      <c r="U196" s="101"/>
      <c r="V196" s="101"/>
      <c r="W196" s="105"/>
      <c r="X196" s="101"/>
      <c r="Y196" s="101"/>
    </row>
    <row r="197" spans="2:25">
      <c r="B197" s="101"/>
      <c r="C197" s="101"/>
      <c r="D197" s="101"/>
      <c r="E197" s="101"/>
      <c r="F197" s="102"/>
      <c r="G197" s="102"/>
      <c r="H197" s="102"/>
      <c r="I197" s="103"/>
      <c r="J197" s="103"/>
      <c r="K197" s="103"/>
      <c r="L197" s="101"/>
      <c r="M197" s="104"/>
      <c r="N197" s="104"/>
      <c r="O197" s="104"/>
      <c r="P197" s="104"/>
      <c r="Q197" s="104"/>
      <c r="R197" s="104"/>
      <c r="S197" s="104"/>
      <c r="T197" s="101"/>
      <c r="U197" s="101"/>
      <c r="V197" s="101"/>
      <c r="W197" s="105"/>
      <c r="X197" s="101"/>
      <c r="Y197" s="101"/>
    </row>
    <row r="198" spans="2:25">
      <c r="B198" s="101"/>
      <c r="C198" s="101"/>
      <c r="D198" s="101"/>
      <c r="E198" s="101"/>
      <c r="F198" s="102"/>
      <c r="G198" s="102"/>
      <c r="H198" s="102"/>
      <c r="I198" s="103"/>
      <c r="J198" s="103"/>
      <c r="K198" s="103"/>
      <c r="L198" s="101"/>
      <c r="M198" s="104"/>
      <c r="N198" s="104"/>
      <c r="O198" s="104"/>
      <c r="P198" s="104"/>
      <c r="Q198" s="104"/>
      <c r="R198" s="104"/>
      <c r="S198" s="104"/>
      <c r="T198" s="101"/>
      <c r="U198" s="101"/>
      <c r="V198" s="101"/>
      <c r="W198" s="105"/>
      <c r="X198" s="101"/>
      <c r="Y198" s="101"/>
    </row>
    <row r="199" spans="2:25">
      <c r="B199" s="101"/>
      <c r="C199" s="101"/>
      <c r="D199" s="101"/>
      <c r="E199" s="101"/>
      <c r="F199" s="102"/>
      <c r="G199" s="102"/>
      <c r="H199" s="102"/>
      <c r="I199" s="103"/>
      <c r="J199" s="103"/>
      <c r="K199" s="103"/>
      <c r="L199" s="101"/>
      <c r="M199" s="104"/>
      <c r="N199" s="104"/>
      <c r="O199" s="104"/>
      <c r="P199" s="104"/>
      <c r="Q199" s="104"/>
      <c r="R199" s="104"/>
      <c r="S199" s="104"/>
      <c r="T199" s="101"/>
      <c r="U199" s="101"/>
      <c r="V199" s="101"/>
      <c r="W199" s="105"/>
      <c r="X199" s="101"/>
      <c r="Y199" s="101"/>
    </row>
    <row r="200" spans="2:25">
      <c r="B200" s="101"/>
      <c r="C200" s="101"/>
      <c r="D200" s="101"/>
      <c r="E200" s="101"/>
      <c r="F200" s="102"/>
      <c r="G200" s="102"/>
      <c r="H200" s="102"/>
      <c r="I200" s="103"/>
      <c r="J200" s="103"/>
      <c r="K200" s="103"/>
      <c r="L200" s="101"/>
      <c r="M200" s="104"/>
      <c r="N200" s="104"/>
      <c r="O200" s="104"/>
      <c r="P200" s="104"/>
      <c r="Q200" s="104"/>
      <c r="R200" s="104"/>
      <c r="S200" s="104"/>
      <c r="T200" s="101"/>
      <c r="U200" s="101"/>
      <c r="V200" s="101"/>
      <c r="W200" s="105"/>
      <c r="X200" s="101"/>
      <c r="Y200" s="101"/>
    </row>
    <row r="201" spans="2:25">
      <c r="B201" s="101"/>
      <c r="C201" s="101"/>
      <c r="D201" s="101"/>
      <c r="E201" s="101"/>
      <c r="F201" s="102"/>
      <c r="G201" s="102"/>
      <c r="H201" s="102"/>
      <c r="I201" s="103"/>
      <c r="J201" s="103"/>
      <c r="K201" s="103"/>
      <c r="L201" s="101"/>
      <c r="M201" s="104"/>
      <c r="N201" s="104"/>
      <c r="O201" s="104"/>
      <c r="P201" s="104"/>
      <c r="Q201" s="104"/>
      <c r="R201" s="104"/>
      <c r="S201" s="104"/>
      <c r="T201" s="101"/>
      <c r="U201" s="101"/>
      <c r="V201" s="101"/>
      <c r="W201" s="105"/>
      <c r="X201" s="101"/>
      <c r="Y201" s="101"/>
    </row>
    <row r="202" spans="2:25">
      <c r="B202" s="101"/>
      <c r="C202" s="101"/>
      <c r="D202" s="101"/>
      <c r="E202" s="101"/>
      <c r="F202" s="102"/>
      <c r="G202" s="102"/>
      <c r="H202" s="102"/>
      <c r="I202" s="103"/>
      <c r="J202" s="103"/>
      <c r="K202" s="103"/>
      <c r="L202" s="101"/>
      <c r="M202" s="104"/>
      <c r="N202" s="104"/>
      <c r="O202" s="104"/>
      <c r="P202" s="104"/>
      <c r="Q202" s="104"/>
      <c r="R202" s="104"/>
      <c r="S202" s="104"/>
      <c r="T202" s="101"/>
      <c r="U202" s="101"/>
      <c r="V202" s="101"/>
      <c r="W202" s="105"/>
      <c r="X202" s="101"/>
      <c r="Y202" s="101"/>
    </row>
    <row r="203" spans="2:25">
      <c r="B203" s="101"/>
      <c r="C203" s="101"/>
      <c r="D203" s="101"/>
      <c r="E203" s="101"/>
      <c r="F203" s="102"/>
      <c r="G203" s="102"/>
      <c r="H203" s="102"/>
      <c r="I203" s="103"/>
      <c r="J203" s="103"/>
      <c r="K203" s="103"/>
      <c r="L203" s="101"/>
      <c r="M203" s="104"/>
      <c r="N203" s="104"/>
      <c r="O203" s="104"/>
      <c r="P203" s="104"/>
      <c r="Q203" s="104"/>
      <c r="R203" s="104"/>
      <c r="S203" s="104"/>
      <c r="T203" s="101"/>
      <c r="U203" s="101"/>
      <c r="V203" s="101"/>
      <c r="W203" s="105"/>
      <c r="X203" s="101"/>
      <c r="Y203" s="101"/>
    </row>
  </sheetData>
  <sheetProtection sheet="1" formatRows="0" selectLockedCells="1"/>
  <mergeCells count="170">
    <mergeCell ref="I109:K109"/>
    <mergeCell ref="M109:S109"/>
    <mergeCell ref="I110:K110"/>
    <mergeCell ref="M110:S110"/>
    <mergeCell ref="I111:K111"/>
    <mergeCell ref="M111:S111"/>
    <mergeCell ref="M104:N104"/>
    <mergeCell ref="I105:K105"/>
    <mergeCell ref="M105:N105"/>
    <mergeCell ref="I106:K106"/>
    <mergeCell ref="M106:S106"/>
    <mergeCell ref="I107:K107"/>
    <mergeCell ref="M107:S107"/>
    <mergeCell ref="I108:K108"/>
    <mergeCell ref="M108:S108"/>
    <mergeCell ref="I17:K17"/>
    <mergeCell ref="M17:N17"/>
    <mergeCell ref="I26:K26"/>
    <mergeCell ref="R29:S29"/>
    <mergeCell ref="I30:K30"/>
    <mergeCell ref="R41:S41"/>
    <mergeCell ref="I42:K42"/>
    <mergeCell ref="M42:S42"/>
    <mergeCell ref="I43:K43"/>
    <mergeCell ref="M43:S43"/>
    <mergeCell ref="M30:S30"/>
    <mergeCell ref="I33:K33"/>
    <mergeCell ref="M33:S33"/>
    <mergeCell ref="I34:K34"/>
    <mergeCell ref="M34:S34"/>
    <mergeCell ref="I35:J37"/>
    <mergeCell ref="M21:S21"/>
    <mergeCell ref="I22:K22"/>
    <mergeCell ref="O27:S27"/>
    <mergeCell ref="M28:S28"/>
    <mergeCell ref="O29:P29"/>
    <mergeCell ref="O39:S39"/>
    <mergeCell ref="M40:S40"/>
    <mergeCell ref="O41:P41"/>
    <mergeCell ref="C2:X2"/>
    <mergeCell ref="C7:X7"/>
    <mergeCell ref="E9:T9"/>
    <mergeCell ref="C4:M5"/>
    <mergeCell ref="E11:F15"/>
    <mergeCell ref="H11:H13"/>
    <mergeCell ref="I11:K11"/>
    <mergeCell ref="I14:K14"/>
    <mergeCell ref="M11:Q11"/>
    <mergeCell ref="I15:K15"/>
    <mergeCell ref="M15:N15"/>
    <mergeCell ref="R11:S11"/>
    <mergeCell ref="I12:K12"/>
    <mergeCell ref="M12:S12"/>
    <mergeCell ref="I13:K13"/>
    <mergeCell ref="M13:N13"/>
    <mergeCell ref="M14:S14"/>
    <mergeCell ref="I16:K16"/>
    <mergeCell ref="M16:N16"/>
    <mergeCell ref="E50:T50"/>
    <mergeCell ref="M63:S63"/>
    <mergeCell ref="O58:S58"/>
    <mergeCell ref="I48:K48"/>
    <mergeCell ref="O60:P60"/>
    <mergeCell ref="R60:S60"/>
    <mergeCell ref="M22:S22"/>
    <mergeCell ref="I23:J25"/>
    <mergeCell ref="M23:S23"/>
    <mergeCell ref="M24:S24"/>
    <mergeCell ref="M25:S25"/>
    <mergeCell ref="M54:S54"/>
    <mergeCell ref="I58:J63"/>
    <mergeCell ref="M59:S59"/>
    <mergeCell ref="M62:S62"/>
    <mergeCell ref="H33:H41"/>
    <mergeCell ref="O61:P61"/>
    <mergeCell ref="M35:S35"/>
    <mergeCell ref="M36:S36"/>
    <mergeCell ref="E19:T19"/>
    <mergeCell ref="R61:S61"/>
    <mergeCell ref="I21:K21"/>
    <mergeCell ref="E116:G119"/>
    <mergeCell ref="I116:K116"/>
    <mergeCell ref="I119:K119"/>
    <mergeCell ref="I117:K117"/>
    <mergeCell ref="M116:S116"/>
    <mergeCell ref="M119:S119"/>
    <mergeCell ref="M31:S31"/>
    <mergeCell ref="I31:K31"/>
    <mergeCell ref="M117:S117"/>
    <mergeCell ref="I118:K118"/>
    <mergeCell ref="M118:S118"/>
    <mergeCell ref="E45:T45"/>
    <mergeCell ref="M55:S55"/>
    <mergeCell ref="M56:S56"/>
    <mergeCell ref="M57:S57"/>
    <mergeCell ref="H47:H48"/>
    <mergeCell ref="I47:K47"/>
    <mergeCell ref="M37:S37"/>
    <mergeCell ref="I38:K38"/>
    <mergeCell ref="I39:J41"/>
    <mergeCell ref="E114:T114"/>
    <mergeCell ref="E104:G111"/>
    <mergeCell ref="H104:H111"/>
    <mergeCell ref="I104:K104"/>
    <mergeCell ref="O74:P74"/>
    <mergeCell ref="R74:S74"/>
    <mergeCell ref="M75:S75"/>
    <mergeCell ref="M76:S76"/>
    <mergeCell ref="M89:S89"/>
    <mergeCell ref="M80:S80"/>
    <mergeCell ref="I65:K65"/>
    <mergeCell ref="E65:G76"/>
    <mergeCell ref="M67:S67"/>
    <mergeCell ref="M68:S68"/>
    <mergeCell ref="M69:S69"/>
    <mergeCell ref="M70:S70"/>
    <mergeCell ref="O71:S71"/>
    <mergeCell ref="M72:S72"/>
    <mergeCell ref="R87:S87"/>
    <mergeCell ref="O88:P88"/>
    <mergeCell ref="I66:J70"/>
    <mergeCell ref="M66:S66"/>
    <mergeCell ref="E52:G63"/>
    <mergeCell ref="I52:K52"/>
    <mergeCell ref="E21:G31"/>
    <mergeCell ref="E33:G43"/>
    <mergeCell ref="E47:G48"/>
    <mergeCell ref="I101:K101"/>
    <mergeCell ref="I102:K102"/>
    <mergeCell ref="M95:N95"/>
    <mergeCell ref="M96:N96"/>
    <mergeCell ref="M100:S100"/>
    <mergeCell ref="M102:S102"/>
    <mergeCell ref="E93:T93"/>
    <mergeCell ref="H95:H102"/>
    <mergeCell ref="M98:S98"/>
    <mergeCell ref="M99:S99"/>
    <mergeCell ref="M101:S101"/>
    <mergeCell ref="M97:S97"/>
    <mergeCell ref="I95:K95"/>
    <mergeCell ref="I98:K98"/>
    <mergeCell ref="I96:K96"/>
    <mergeCell ref="I99:K99"/>
    <mergeCell ref="I100:K100"/>
    <mergeCell ref="E95:G102"/>
    <mergeCell ref="I53:J57"/>
    <mergeCell ref="M47:S47"/>
    <mergeCell ref="M48:S48"/>
    <mergeCell ref="H21:H29"/>
    <mergeCell ref="I27:J29"/>
    <mergeCell ref="I97:K97"/>
    <mergeCell ref="H67:H76"/>
    <mergeCell ref="H80:H90"/>
    <mergeCell ref="I80:J84"/>
    <mergeCell ref="I71:J76"/>
    <mergeCell ref="M53:S53"/>
    <mergeCell ref="M82:S82"/>
    <mergeCell ref="M83:S83"/>
    <mergeCell ref="M84:S84"/>
    <mergeCell ref="E78:T78"/>
    <mergeCell ref="R88:S88"/>
    <mergeCell ref="M90:S90"/>
    <mergeCell ref="M81:S81"/>
    <mergeCell ref="I85:J90"/>
    <mergeCell ref="O85:S85"/>
    <mergeCell ref="M86:S86"/>
    <mergeCell ref="O87:P87"/>
    <mergeCell ref="E80:G90"/>
    <mergeCell ref="O73:P73"/>
    <mergeCell ref="R73:S73"/>
  </mergeCells>
  <phoneticPr fontId="3"/>
  <conditionalFormatting sqref="M11:S13 M15:S17 M14">
    <cfRule type="containsBlanks" dxfId="113" priority="14">
      <formula>LEN(TRIM(M11))=0</formula>
    </cfRule>
  </conditionalFormatting>
  <conditionalFormatting sqref="M21:S31">
    <cfRule type="containsBlanks" dxfId="112" priority="19">
      <formula>LEN(TRIM(M21))=0</formula>
    </cfRule>
  </conditionalFormatting>
  <conditionalFormatting sqref="M58:S61 M63:S63">
    <cfRule type="containsBlanks" dxfId="111" priority="58">
      <formula>LEN(TRIM(M58))=0</formula>
    </cfRule>
  </conditionalFormatting>
  <conditionalFormatting sqref="M116:S119">
    <cfRule type="containsBlanks" dxfId="110" priority="81">
      <formula>LEN(TRIM(M116))=0</formula>
    </cfRule>
  </conditionalFormatting>
  <conditionalFormatting sqref="M47:S48">
    <cfRule type="containsBlanks" dxfId="109" priority="53">
      <formula>LEN(TRIM(M47))=0</formula>
    </cfRule>
  </conditionalFormatting>
  <conditionalFormatting sqref="M30:S30">
    <cfRule type="expression" dxfId="108" priority="24">
      <formula>LEN(INDIRECT(ADDRESS(ROW(),COLUMN())))&lt;&gt;13</formula>
    </cfRule>
  </conditionalFormatting>
  <conditionalFormatting sqref="M80:S88 M90:S90">
    <cfRule type="containsBlanks" dxfId="107" priority="64">
      <formula>LEN(TRIM(M80))=0</formula>
    </cfRule>
  </conditionalFormatting>
  <conditionalFormatting sqref="M117:S119">
    <cfRule type="expression" dxfId="106" priority="80">
      <formula>$M$116="無し"</formula>
    </cfRule>
  </conditionalFormatting>
  <conditionalFormatting sqref="M33:S43">
    <cfRule type="containsBlanks" dxfId="105" priority="40">
      <formula>LEN(TRIM(M33))=0</formula>
    </cfRule>
  </conditionalFormatting>
  <conditionalFormatting sqref="M42:S42">
    <cfRule type="expression" dxfId="104" priority="50">
      <formula>LEN(INDIRECT(ADDRESS(ROW(),COLUMN())))&lt;&gt;13</formula>
    </cfRule>
  </conditionalFormatting>
  <conditionalFormatting sqref="M95:S102">
    <cfRule type="containsBlanks" dxfId="103" priority="65">
      <formula>LEN(TRIM(M95))=0</formula>
    </cfRule>
  </conditionalFormatting>
  <conditionalFormatting sqref="M53:S57">
    <cfRule type="containsBlanks" dxfId="102" priority="11">
      <formula>LEN(TRIM(M53))=0</formula>
    </cfRule>
  </conditionalFormatting>
  <conditionalFormatting sqref="M104:S111">
    <cfRule type="containsBlanks" dxfId="101" priority="10">
      <formula>LEN(TRIM(M104))=0</formula>
    </cfRule>
  </conditionalFormatting>
  <conditionalFormatting sqref="M53:S63">
    <cfRule type="expression" dxfId="100" priority="9">
      <formula>$M$24=""</formula>
    </cfRule>
  </conditionalFormatting>
  <conditionalFormatting sqref="M71:S74 M76:S76">
    <cfRule type="containsBlanks" dxfId="99" priority="8">
      <formula>LEN(TRIM(M71))=0</formula>
    </cfRule>
  </conditionalFormatting>
  <conditionalFormatting sqref="M66:S70">
    <cfRule type="containsBlanks" dxfId="98" priority="7">
      <formula>LEN(TRIM(M66))=0</formula>
    </cfRule>
  </conditionalFormatting>
  <conditionalFormatting sqref="M66:S76">
    <cfRule type="expression" dxfId="97" priority="6">
      <formula>$M$36=""</formula>
    </cfRule>
  </conditionalFormatting>
  <conditionalFormatting sqref="M52">
    <cfRule type="containsBlanks" dxfId="96" priority="5">
      <formula>LEN(TRIM(M52))=0</formula>
    </cfRule>
  </conditionalFormatting>
  <conditionalFormatting sqref="M52">
    <cfRule type="expression" dxfId="95" priority="4">
      <formula>$M$24=""</formula>
    </cfRule>
  </conditionalFormatting>
  <conditionalFormatting sqref="M65">
    <cfRule type="expression" dxfId="94" priority="2">
      <formula>$M$24=""</formula>
    </cfRule>
  </conditionalFormatting>
  <conditionalFormatting sqref="M65">
    <cfRule type="containsBlanks" dxfId="93" priority="3">
      <formula>LEN(TRIM(M65))=0</formula>
    </cfRule>
  </conditionalFormatting>
  <conditionalFormatting sqref="M80:S80">
    <cfRule type="expression" dxfId="92" priority="1">
      <formula>IF($M$80="","",$M$47&lt;&gt;$M$80)</formula>
    </cfRule>
  </conditionalFormatting>
  <dataValidations count="17">
    <dataValidation imeMode="hiragana" allowBlank="1" showInputMessage="1" showErrorMessage="1" sqref="M21:S22 M33:S34 M11:S11 M66:S70 M81:S84 M117:S119 M53:S57" xr:uid="{00000000-0002-0000-0000-000000000000}"/>
    <dataValidation type="list" showInputMessage="1" showErrorMessage="1" sqref="M12:S12" xr:uid="{00000000-0002-0000-0000-000002000000}">
      <formula1>"単年度事業,２年度事業（１年目）,３年度事業（１年目）"</formula1>
    </dataValidation>
    <dataValidation type="list" allowBlank="1" showInputMessage="1" showErrorMessage="1" prompt="入力必須" sqref="M116:S116" xr:uid="{00000000-0002-0000-0000-000004000000}">
      <formula1>"有り,無し"</formula1>
    </dataValidation>
    <dataValidation imeMode="halfAlpha" allowBlank="1" showInputMessage="1" showErrorMessage="1" sqref="R15:R17 P15:P17 R95:R96 M90:S90 M87:M88 M106:S111 O60:P61 R60:S61 P95:P96 M58 O58:S58 M85 O85:S85 O87:P88 R87:S88 M60:M61 M97:S102 R104:R105 P104:P105 R13 P13 M63:S63 O73:P74 R73:S74 M71 O71:S71 M73:M74 M76:S76" xr:uid="{750D8E2C-8D8A-415A-854E-4BC58328E5A8}"/>
    <dataValidation type="textLength" imeMode="halfAlpha" operator="equal" allowBlank="1" showInputMessage="1" showErrorMessage="1" error="西暦で入力してください" sqref="M104:N105 M95:N96 M13:N13 M15:N17" xr:uid="{203D3E9F-DE81-4EC8-A020-6679B0DC530E}">
      <formula1>4</formula1>
    </dataValidation>
    <dataValidation type="list" imeMode="off" allowBlank="1" showInputMessage="1" sqref="M48:S48" xr:uid="{3C1E25C5-5E60-4779-9EAF-98E283134E4E}">
      <formula1>"登録申請中"</formula1>
    </dataValidation>
    <dataValidation imeMode="hiragana" allowBlank="1" showInputMessage="1" prompt="個人申請は入力不要" sqref="M23:S24 M35:S36" xr:uid="{77E8E8BD-E1CD-4D75-B99F-6FCB10C88340}"/>
    <dataValidation imeMode="hiragana" allowBlank="1" showInputMessage="1" showErrorMessage="1" prompt="個人申請は入力不要" sqref="M25:S25 M37:S37" xr:uid="{EFA32F65-93F4-48C1-8809-599A3EC198C5}"/>
    <dataValidation type="list" imeMode="disabled" allowBlank="1" showInputMessage="1" showErrorMessage="1" prompt="法人申請の場合、生年月日の入力不要" sqref="M26 M38" xr:uid="{3583C399-CA24-4CC3-9C38-EE48425B3385}">
      <formula1>"明治,大正,昭和,平成"</formula1>
    </dataValidation>
    <dataValidation imeMode="hiragana" allowBlank="1" showInputMessage="1" showErrorMessage="1" prompt="都道府県から入力_x000a_商業登記簿記載の住所と整合をとること" sqref="M28:S28 M40:S40" xr:uid="{BAAD3DD1-A063-4AA2-90DE-826373AE5CA4}"/>
    <dataValidation imeMode="halfAlpha" allowBlank="1" showInputMessage="1" showErrorMessage="1" prompt="国税庁｜法人番号公表サイト参照" sqref="M30:S30 M42:S42" xr:uid="{CC44275A-3D56-42C4-AC00-3CB14B8CE70D}"/>
    <dataValidation imeMode="halfAlpha" allowBlank="1" showInputMessage="1" showErrorMessage="1" prompt="個人申請の場合は本欄にメールアドレスを入力" sqref="M31:S31 M43:S43" xr:uid="{D8FEAC41-D73D-4CE9-A4D3-368797CEA466}"/>
    <dataValidation imeMode="hiragana" allowBlank="1" showInputMessage="1" showErrorMessage="1" prompt="本事業に関与するZEHデベロッパーの登録名称を入力" sqref="M47:S47" xr:uid="{C76B7859-7D79-4AC8-8888-AB65C106D647}"/>
    <dataValidation imeMode="hiragana" allowBlank="1" showInputMessage="1" showErrorMessage="1" prompt="公募要領P32に記載のとおり、個人またはZEHデベロッパー登録を受けていない法人で、本事業への累積申請戸数が25戸以下であるもののみ、申請実務協力者の入力可_x000a__x000a_また、申請実務協力者は本事業に関与するZEHデベロッパーに限る" sqref="M80:S80" xr:uid="{309D37E7-480F-41FE-BD67-4B213E3E0F4D}"/>
    <dataValidation imeMode="hiragana" allowBlank="1" showInputMessage="1" showErrorMessage="1" prompt="都道府県から入力" sqref="M86:S86 M59:S59 M72:S72" xr:uid="{7F1E9FD9-9FC4-4D97-91E1-1F8AF87711CC}"/>
    <dataValidation imeMode="off" allowBlank="1" showInputMessage="1" showErrorMessage="1" sqref="N26 P26 R26 N38 P38 R38 M27 O27:S27 M29 O29:P29 R29:S29 M39 O39:S39 M41 O41:P41 R41:S41" xr:uid="{655572D2-BED2-47F3-85AB-88BFADF7437D}"/>
    <dataValidation type="list" imeMode="hiragana" allowBlank="1" showInputMessage="1" showErrorMessage="1" sqref="M52 M65" xr:uid="{3388C361-6F88-4C70-90E3-E2CFC8A173EF}">
      <formula1>"●,－"</formula1>
    </dataValidation>
  </dataValidations>
  <pageMargins left="0.9055118110236221" right="0.47244094488188981" top="0.31496062992125984" bottom="0.19685039370078741" header="0.19685039370078741" footer="0.19685039370078741"/>
  <pageSetup paperSize="9" scale="39" orientation="portrait" r:id="rId1"/>
  <headerFooter scaleWithDoc="0">
    <oddFooter>&amp;R&amp;"ＭＳ 明朝,標準"&amp;8&amp;K01+027R3低中層ZEH-M_ver.1</oddFooter>
  </headerFooter>
  <ignoredErrors>
    <ignoredError sqref="N60:N61 N58 Q60:Q61 Q17 Q16 Q15 Q13 O16 O15 O13 O17 N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9AEED-7300-4868-9EFB-C7F37FC79A86}">
  <sheetPr>
    <pageSetUpPr fitToPage="1"/>
  </sheetPr>
  <dimension ref="B1:AD51"/>
  <sheetViews>
    <sheetView showGridLines="0" view="pageBreakPreview" zoomScale="85" zoomScaleNormal="100" zoomScaleSheetLayoutView="85" workbookViewId="0">
      <selection activeCell="J9" sqref="J9:U9"/>
    </sheetView>
  </sheetViews>
  <sheetFormatPr defaultRowHeight="20.100000000000001" customHeight="1"/>
  <cols>
    <col min="1" max="1" width="0.75" style="502" customWidth="1"/>
    <col min="2" max="2" width="1.5" style="502" customWidth="1"/>
    <col min="3" max="3" width="2.5" style="502" customWidth="1"/>
    <col min="4" max="21" width="3.875" style="502" customWidth="1"/>
    <col min="22" max="22" width="3.125" style="502" customWidth="1"/>
    <col min="23" max="23" width="3.875" style="502" customWidth="1"/>
    <col min="24" max="25" width="3.75" style="502" customWidth="1"/>
    <col min="26" max="26" width="3.625" style="502" customWidth="1"/>
    <col min="27" max="28" width="3.5" style="502" customWidth="1"/>
    <col min="29" max="29" width="0.75" style="502" customWidth="1"/>
    <col min="30" max="30" width="9" style="602"/>
    <col min="31" max="220" width="9" style="502"/>
    <col min="221" max="244" width="3.75" style="502" customWidth="1"/>
    <col min="245" max="253" width="9" style="502" customWidth="1"/>
    <col min="254" max="254" width="2" style="502" customWidth="1"/>
    <col min="255" max="476" width="9" style="502"/>
    <col min="477" max="500" width="3.75" style="502" customWidth="1"/>
    <col min="501" max="509" width="9" style="502" customWidth="1"/>
    <col min="510" max="510" width="2" style="502" customWidth="1"/>
    <col min="511" max="732" width="9" style="502"/>
    <col min="733" max="756" width="3.75" style="502" customWidth="1"/>
    <col min="757" max="765" width="9" style="502" customWidth="1"/>
    <col min="766" max="766" width="2" style="502" customWidth="1"/>
    <col min="767" max="988" width="9" style="502"/>
    <col min="989" max="1012" width="3.75" style="502" customWidth="1"/>
    <col min="1013" max="1021" width="9" style="502" customWidth="1"/>
    <col min="1022" max="1022" width="2" style="502" customWidth="1"/>
    <col min="1023" max="1244" width="9" style="502"/>
    <col min="1245" max="1268" width="3.75" style="502" customWidth="1"/>
    <col min="1269" max="1277" width="9" style="502" customWidth="1"/>
    <col min="1278" max="1278" width="2" style="502" customWidth="1"/>
    <col min="1279" max="1500" width="9" style="502"/>
    <col min="1501" max="1524" width="3.75" style="502" customWidth="1"/>
    <col min="1525" max="1533" width="9" style="502" customWidth="1"/>
    <col min="1534" max="1534" width="2" style="502" customWidth="1"/>
    <col min="1535" max="1756" width="9" style="502"/>
    <col min="1757" max="1780" width="3.75" style="502" customWidth="1"/>
    <col min="1781" max="1789" width="9" style="502" customWidth="1"/>
    <col min="1790" max="1790" width="2" style="502" customWidth="1"/>
    <col min="1791" max="2012" width="9" style="502"/>
    <col min="2013" max="2036" width="3.75" style="502" customWidth="1"/>
    <col min="2037" max="2045" width="9" style="502" customWidth="1"/>
    <col min="2046" max="2046" width="2" style="502" customWidth="1"/>
    <col min="2047" max="2268" width="9" style="502"/>
    <col min="2269" max="2292" width="3.75" style="502" customWidth="1"/>
    <col min="2293" max="2301" width="9" style="502" customWidth="1"/>
    <col min="2302" max="2302" width="2" style="502" customWidth="1"/>
    <col min="2303" max="2524" width="9" style="502"/>
    <col min="2525" max="2548" width="3.75" style="502" customWidth="1"/>
    <col min="2549" max="2557" width="9" style="502" customWidth="1"/>
    <col min="2558" max="2558" width="2" style="502" customWidth="1"/>
    <col min="2559" max="2780" width="9" style="502"/>
    <col min="2781" max="2804" width="3.75" style="502" customWidth="1"/>
    <col min="2805" max="2813" width="9" style="502" customWidth="1"/>
    <col min="2814" max="2814" width="2" style="502" customWidth="1"/>
    <col min="2815" max="3036" width="9" style="502"/>
    <col min="3037" max="3060" width="3.75" style="502" customWidth="1"/>
    <col min="3061" max="3069" width="9" style="502" customWidth="1"/>
    <col min="3070" max="3070" width="2" style="502" customWidth="1"/>
    <col min="3071" max="3292" width="9" style="502"/>
    <col min="3293" max="3316" width="3.75" style="502" customWidth="1"/>
    <col min="3317" max="3325" width="9" style="502" customWidth="1"/>
    <col min="3326" max="3326" width="2" style="502" customWidth="1"/>
    <col min="3327" max="3548" width="9" style="502"/>
    <col min="3549" max="3572" width="3.75" style="502" customWidth="1"/>
    <col min="3573" max="3581" width="9" style="502" customWidth="1"/>
    <col min="3582" max="3582" width="2" style="502" customWidth="1"/>
    <col min="3583" max="3804" width="9" style="502"/>
    <col min="3805" max="3828" width="3.75" style="502" customWidth="1"/>
    <col min="3829" max="3837" width="9" style="502" customWidth="1"/>
    <col min="3838" max="3838" width="2" style="502" customWidth="1"/>
    <col min="3839" max="4060" width="9" style="502"/>
    <col min="4061" max="4084" width="3.75" style="502" customWidth="1"/>
    <col min="4085" max="4093" width="9" style="502" customWidth="1"/>
    <col min="4094" max="4094" width="2" style="502" customWidth="1"/>
    <col min="4095" max="4316" width="9" style="502"/>
    <col min="4317" max="4340" width="3.75" style="502" customWidth="1"/>
    <col min="4341" max="4349" width="9" style="502" customWidth="1"/>
    <col min="4350" max="4350" width="2" style="502" customWidth="1"/>
    <col min="4351" max="4572" width="9" style="502"/>
    <col min="4573" max="4596" width="3.75" style="502" customWidth="1"/>
    <col min="4597" max="4605" width="9" style="502" customWidth="1"/>
    <col min="4606" max="4606" width="2" style="502" customWidth="1"/>
    <col min="4607" max="4828" width="9" style="502"/>
    <col min="4829" max="4852" width="3.75" style="502" customWidth="1"/>
    <col min="4853" max="4861" width="9" style="502" customWidth="1"/>
    <col min="4862" max="4862" width="2" style="502" customWidth="1"/>
    <col min="4863" max="5084" width="9" style="502"/>
    <col min="5085" max="5108" width="3.75" style="502" customWidth="1"/>
    <col min="5109" max="5117" width="9" style="502" customWidth="1"/>
    <col min="5118" max="5118" width="2" style="502" customWidth="1"/>
    <col min="5119" max="5340" width="9" style="502"/>
    <col min="5341" max="5364" width="3.75" style="502" customWidth="1"/>
    <col min="5365" max="5373" width="9" style="502" customWidth="1"/>
    <col min="5374" max="5374" width="2" style="502" customWidth="1"/>
    <col min="5375" max="5596" width="9" style="502"/>
    <col min="5597" max="5620" width="3.75" style="502" customWidth="1"/>
    <col min="5621" max="5629" width="9" style="502" customWidth="1"/>
    <col min="5630" max="5630" width="2" style="502" customWidth="1"/>
    <col min="5631" max="5852" width="9" style="502"/>
    <col min="5853" max="5876" width="3.75" style="502" customWidth="1"/>
    <col min="5877" max="5885" width="9" style="502" customWidth="1"/>
    <col min="5886" max="5886" width="2" style="502" customWidth="1"/>
    <col min="5887" max="6108" width="9" style="502"/>
    <col min="6109" max="6132" width="3.75" style="502" customWidth="1"/>
    <col min="6133" max="6141" width="9" style="502" customWidth="1"/>
    <col min="6142" max="6142" width="2" style="502" customWidth="1"/>
    <col min="6143" max="6364" width="9" style="502"/>
    <col min="6365" max="6388" width="3.75" style="502" customWidth="1"/>
    <col min="6389" max="6397" width="9" style="502" customWidth="1"/>
    <col min="6398" max="6398" width="2" style="502" customWidth="1"/>
    <col min="6399" max="6620" width="9" style="502"/>
    <col min="6621" max="6644" width="3.75" style="502" customWidth="1"/>
    <col min="6645" max="6653" width="9" style="502" customWidth="1"/>
    <col min="6654" max="6654" width="2" style="502" customWidth="1"/>
    <col min="6655" max="6876" width="9" style="502"/>
    <col min="6877" max="6900" width="3.75" style="502" customWidth="1"/>
    <col min="6901" max="6909" width="9" style="502" customWidth="1"/>
    <col min="6910" max="6910" width="2" style="502" customWidth="1"/>
    <col min="6911" max="7132" width="9" style="502"/>
    <col min="7133" max="7156" width="3.75" style="502" customWidth="1"/>
    <col min="7157" max="7165" width="9" style="502" customWidth="1"/>
    <col min="7166" max="7166" width="2" style="502" customWidth="1"/>
    <col min="7167" max="7388" width="9" style="502"/>
    <col min="7389" max="7412" width="3.75" style="502" customWidth="1"/>
    <col min="7413" max="7421" width="9" style="502" customWidth="1"/>
    <col min="7422" max="7422" width="2" style="502" customWidth="1"/>
    <col min="7423" max="7644" width="9" style="502"/>
    <col min="7645" max="7668" width="3.75" style="502" customWidth="1"/>
    <col min="7669" max="7677" width="9" style="502" customWidth="1"/>
    <col min="7678" max="7678" width="2" style="502" customWidth="1"/>
    <col min="7679" max="7900" width="9" style="502"/>
    <col min="7901" max="7924" width="3.75" style="502" customWidth="1"/>
    <col min="7925" max="7933" width="9" style="502" customWidth="1"/>
    <col min="7934" max="7934" width="2" style="502" customWidth="1"/>
    <col min="7935" max="8156" width="9" style="502"/>
    <col min="8157" max="8180" width="3.75" style="502" customWidth="1"/>
    <col min="8181" max="8189" width="9" style="502" customWidth="1"/>
    <col min="8190" max="8190" width="2" style="502" customWidth="1"/>
    <col min="8191" max="8412" width="9" style="502"/>
    <col min="8413" max="8436" width="3.75" style="502" customWidth="1"/>
    <col min="8437" max="8445" width="9" style="502" customWidth="1"/>
    <col min="8446" max="8446" width="2" style="502" customWidth="1"/>
    <col min="8447" max="8668" width="9" style="502"/>
    <col min="8669" max="8692" width="3.75" style="502" customWidth="1"/>
    <col min="8693" max="8701" width="9" style="502" customWidth="1"/>
    <col min="8702" max="8702" width="2" style="502" customWidth="1"/>
    <col min="8703" max="8924" width="9" style="502"/>
    <col min="8925" max="8948" width="3.75" style="502" customWidth="1"/>
    <col min="8949" max="8957" width="9" style="502" customWidth="1"/>
    <col min="8958" max="8958" width="2" style="502" customWidth="1"/>
    <col min="8959" max="9180" width="9" style="502"/>
    <col min="9181" max="9204" width="3.75" style="502" customWidth="1"/>
    <col min="9205" max="9213" width="9" style="502" customWidth="1"/>
    <col min="9214" max="9214" width="2" style="502" customWidth="1"/>
    <col min="9215" max="9436" width="9" style="502"/>
    <col min="9437" max="9460" width="3.75" style="502" customWidth="1"/>
    <col min="9461" max="9469" width="9" style="502" customWidth="1"/>
    <col min="9470" max="9470" width="2" style="502" customWidth="1"/>
    <col min="9471" max="9692" width="9" style="502"/>
    <col min="9693" max="9716" width="3.75" style="502" customWidth="1"/>
    <col min="9717" max="9725" width="9" style="502" customWidth="1"/>
    <col min="9726" max="9726" width="2" style="502" customWidth="1"/>
    <col min="9727" max="9948" width="9" style="502"/>
    <col min="9949" max="9972" width="3.75" style="502" customWidth="1"/>
    <col min="9973" max="9981" width="9" style="502" customWidth="1"/>
    <col min="9982" max="9982" width="2" style="502" customWidth="1"/>
    <col min="9983" max="10204" width="9" style="502"/>
    <col min="10205" max="10228" width="3.75" style="502" customWidth="1"/>
    <col min="10229" max="10237" width="9" style="502" customWidth="1"/>
    <col min="10238" max="10238" width="2" style="502" customWidth="1"/>
    <col min="10239" max="10460" width="9" style="502"/>
    <col min="10461" max="10484" width="3.75" style="502" customWidth="1"/>
    <col min="10485" max="10493" width="9" style="502" customWidth="1"/>
    <col min="10494" max="10494" width="2" style="502" customWidth="1"/>
    <col min="10495" max="10716" width="9" style="502"/>
    <col min="10717" max="10740" width="3.75" style="502" customWidth="1"/>
    <col min="10741" max="10749" width="9" style="502" customWidth="1"/>
    <col min="10750" max="10750" width="2" style="502" customWidth="1"/>
    <col min="10751" max="10972" width="9" style="502"/>
    <col min="10973" max="10996" width="3.75" style="502" customWidth="1"/>
    <col min="10997" max="11005" width="9" style="502" customWidth="1"/>
    <col min="11006" max="11006" width="2" style="502" customWidth="1"/>
    <col min="11007" max="11228" width="9" style="502"/>
    <col min="11229" max="11252" width="3.75" style="502" customWidth="1"/>
    <col min="11253" max="11261" width="9" style="502" customWidth="1"/>
    <col min="11262" max="11262" width="2" style="502" customWidth="1"/>
    <col min="11263" max="11484" width="9" style="502"/>
    <col min="11485" max="11508" width="3.75" style="502" customWidth="1"/>
    <col min="11509" max="11517" width="9" style="502" customWidth="1"/>
    <col min="11518" max="11518" width="2" style="502" customWidth="1"/>
    <col min="11519" max="11740" width="9" style="502"/>
    <col min="11741" max="11764" width="3.75" style="502" customWidth="1"/>
    <col min="11765" max="11773" width="9" style="502" customWidth="1"/>
    <col min="11774" max="11774" width="2" style="502" customWidth="1"/>
    <col min="11775" max="11996" width="9" style="502"/>
    <col min="11997" max="12020" width="3.75" style="502" customWidth="1"/>
    <col min="12021" max="12029" width="9" style="502" customWidth="1"/>
    <col min="12030" max="12030" width="2" style="502" customWidth="1"/>
    <col min="12031" max="12252" width="9" style="502"/>
    <col min="12253" max="12276" width="3.75" style="502" customWidth="1"/>
    <col min="12277" max="12285" width="9" style="502" customWidth="1"/>
    <col min="12286" max="12286" width="2" style="502" customWidth="1"/>
    <col min="12287" max="12508" width="9" style="502"/>
    <col min="12509" max="12532" width="3.75" style="502" customWidth="1"/>
    <col min="12533" max="12541" width="9" style="502" customWidth="1"/>
    <col min="12542" max="12542" width="2" style="502" customWidth="1"/>
    <col min="12543" max="12764" width="9" style="502"/>
    <col min="12765" max="12788" width="3.75" style="502" customWidth="1"/>
    <col min="12789" max="12797" width="9" style="502" customWidth="1"/>
    <col min="12798" max="12798" width="2" style="502" customWidth="1"/>
    <col min="12799" max="13020" width="9" style="502"/>
    <col min="13021" max="13044" width="3.75" style="502" customWidth="1"/>
    <col min="13045" max="13053" width="9" style="502" customWidth="1"/>
    <col min="13054" max="13054" width="2" style="502" customWidth="1"/>
    <col min="13055" max="13276" width="9" style="502"/>
    <col min="13277" max="13300" width="3.75" style="502" customWidth="1"/>
    <col min="13301" max="13309" width="9" style="502" customWidth="1"/>
    <col min="13310" max="13310" width="2" style="502" customWidth="1"/>
    <col min="13311" max="13532" width="9" style="502"/>
    <col min="13533" max="13556" width="3.75" style="502" customWidth="1"/>
    <col min="13557" max="13565" width="9" style="502" customWidth="1"/>
    <col min="13566" max="13566" width="2" style="502" customWidth="1"/>
    <col min="13567" max="13788" width="9" style="502"/>
    <col min="13789" max="13812" width="3.75" style="502" customWidth="1"/>
    <col min="13813" max="13821" width="9" style="502" customWidth="1"/>
    <col min="13822" max="13822" width="2" style="502" customWidth="1"/>
    <col min="13823" max="14044" width="9" style="502"/>
    <col min="14045" max="14068" width="3.75" style="502" customWidth="1"/>
    <col min="14069" max="14077" width="9" style="502" customWidth="1"/>
    <col min="14078" max="14078" width="2" style="502" customWidth="1"/>
    <col min="14079" max="14300" width="9" style="502"/>
    <col min="14301" max="14324" width="3.75" style="502" customWidth="1"/>
    <col min="14325" max="14333" width="9" style="502" customWidth="1"/>
    <col min="14334" max="14334" width="2" style="502" customWidth="1"/>
    <col min="14335" max="14556" width="9" style="502"/>
    <col min="14557" max="14580" width="3.75" style="502" customWidth="1"/>
    <col min="14581" max="14589" width="9" style="502" customWidth="1"/>
    <col min="14590" max="14590" width="2" style="502" customWidth="1"/>
    <col min="14591" max="14812" width="9" style="502"/>
    <col min="14813" max="14836" width="3.75" style="502" customWidth="1"/>
    <col min="14837" max="14845" width="9" style="502" customWidth="1"/>
    <col min="14846" max="14846" width="2" style="502" customWidth="1"/>
    <col min="14847" max="15068" width="9" style="502"/>
    <col min="15069" max="15092" width="3.75" style="502" customWidth="1"/>
    <col min="15093" max="15101" width="9" style="502" customWidth="1"/>
    <col min="15102" max="15102" width="2" style="502" customWidth="1"/>
    <col min="15103" max="15324" width="9" style="502"/>
    <col min="15325" max="15348" width="3.75" style="502" customWidth="1"/>
    <col min="15349" max="15357" width="9" style="502" customWidth="1"/>
    <col min="15358" max="15358" width="2" style="502" customWidth="1"/>
    <col min="15359" max="15580" width="9" style="502"/>
    <col min="15581" max="15604" width="3.75" style="502" customWidth="1"/>
    <col min="15605" max="15613" width="9" style="502" customWidth="1"/>
    <col min="15614" max="15614" width="2" style="502" customWidth="1"/>
    <col min="15615" max="15836" width="9" style="502"/>
    <col min="15837" max="15860" width="3.75" style="502" customWidth="1"/>
    <col min="15861" max="15869" width="9" style="502" customWidth="1"/>
    <col min="15870" max="15870" width="2" style="502" customWidth="1"/>
    <col min="15871" max="16092" width="9" style="502"/>
    <col min="16093" max="16116" width="3.75" style="502" customWidth="1"/>
    <col min="16117" max="16125" width="9" style="502" customWidth="1"/>
    <col min="16126" max="16126" width="2" style="502" customWidth="1"/>
    <col min="16127" max="16384" width="9" style="502"/>
  </cols>
  <sheetData>
    <row r="1" spans="2:30" ht="20.100000000000001" customHeight="1">
      <c r="B1" s="586" t="s">
        <v>620</v>
      </c>
    </row>
    <row r="2" spans="2:30" ht="20.100000000000001" customHeight="1">
      <c r="B2" s="586" t="s">
        <v>621</v>
      </c>
    </row>
    <row r="3" spans="2:30" s="313" customFormat="1" ht="6" customHeight="1">
      <c r="O3" s="543"/>
      <c r="W3" s="543"/>
      <c r="X3" s="544"/>
      <c r="Y3" s="544"/>
      <c r="AD3" s="602"/>
    </row>
    <row r="4" spans="2:30" ht="15" customHeight="1">
      <c r="B4" s="314" t="s">
        <v>673</v>
      </c>
      <c r="C4" s="313"/>
      <c r="D4" s="315"/>
      <c r="E4" s="315"/>
      <c r="F4" s="315"/>
      <c r="G4" s="315"/>
      <c r="H4" s="315"/>
      <c r="I4" s="315"/>
      <c r="J4" s="315"/>
      <c r="K4" s="315"/>
      <c r="L4" s="315"/>
      <c r="M4" s="315"/>
      <c r="N4" s="315"/>
      <c r="O4" s="315"/>
      <c r="P4" s="315"/>
      <c r="Q4" s="315"/>
      <c r="R4" s="315"/>
      <c r="S4" s="315"/>
      <c r="T4" s="315"/>
      <c r="U4" s="315"/>
      <c r="V4" s="315"/>
      <c r="W4" s="315"/>
      <c r="X4" s="530" t="s">
        <v>656</v>
      </c>
      <c r="Y4" s="530"/>
    </row>
    <row r="5" spans="2:30" ht="8.25" customHeight="1">
      <c r="B5" s="531"/>
      <c r="C5" s="531"/>
      <c r="D5" s="531"/>
      <c r="E5" s="531"/>
      <c r="F5" s="531"/>
      <c r="G5" s="531"/>
      <c r="H5" s="531"/>
      <c r="I5" s="531"/>
      <c r="J5" s="531"/>
      <c r="K5" s="531"/>
      <c r="L5" s="531"/>
      <c r="M5" s="531"/>
      <c r="N5" s="531"/>
      <c r="O5" s="531"/>
      <c r="P5" s="531"/>
      <c r="Q5" s="531"/>
      <c r="R5" s="531"/>
      <c r="S5" s="531"/>
      <c r="T5" s="531"/>
      <c r="U5" s="531"/>
      <c r="V5" s="531"/>
      <c r="W5" s="531"/>
      <c r="X5" s="313"/>
      <c r="Y5" s="313"/>
    </row>
    <row r="6" spans="2:30" ht="18.75" customHeight="1">
      <c r="B6" s="531"/>
      <c r="C6" s="564" t="s">
        <v>633</v>
      </c>
      <c r="D6" s="531"/>
      <c r="E6" s="531"/>
      <c r="F6" s="531"/>
      <c r="G6" s="531"/>
      <c r="H6" s="531"/>
      <c r="I6" s="531"/>
      <c r="J6" s="531"/>
      <c r="K6" s="531"/>
      <c r="L6" s="531"/>
      <c r="M6" s="531"/>
      <c r="N6" s="531"/>
      <c r="O6" s="531"/>
      <c r="P6" s="531"/>
      <c r="Q6" s="531"/>
      <c r="R6" s="531"/>
      <c r="S6" s="531"/>
      <c r="T6" s="531"/>
      <c r="U6" s="531"/>
      <c r="V6" s="531"/>
      <c r="W6" s="531"/>
      <c r="X6" s="313"/>
      <c r="Y6" s="313"/>
    </row>
    <row r="7" spans="2:30" s="503" customFormat="1" ht="15" customHeight="1">
      <c r="B7" s="316"/>
      <c r="C7" s="316"/>
      <c r="D7" s="559" t="s">
        <v>601</v>
      </c>
      <c r="E7" s="317"/>
      <c r="F7" s="317"/>
      <c r="G7" s="317"/>
      <c r="H7" s="317"/>
      <c r="I7" s="317"/>
      <c r="J7" s="317"/>
      <c r="K7" s="317"/>
      <c r="L7" s="317"/>
      <c r="M7" s="563"/>
      <c r="N7" s="317"/>
      <c r="O7" s="317"/>
      <c r="P7" s="317"/>
      <c r="Q7" s="317"/>
      <c r="R7" s="317"/>
      <c r="S7" s="318"/>
      <c r="T7" s="317"/>
      <c r="U7" s="317"/>
      <c r="V7" s="317"/>
      <c r="W7" s="317"/>
      <c r="X7" s="316"/>
      <c r="Y7" s="316"/>
      <c r="AD7" s="602"/>
    </row>
    <row r="8" spans="2:30" s="442" customFormat="1" ht="18" customHeight="1">
      <c r="B8" s="320"/>
      <c r="C8" s="320"/>
      <c r="D8" s="1408" t="s">
        <v>607</v>
      </c>
      <c r="E8" s="1408"/>
      <c r="F8" s="1408"/>
      <c r="G8" s="1408"/>
      <c r="H8" s="1408"/>
      <c r="I8" s="1408"/>
      <c r="J8" s="1407" t="str">
        <f>IF(入力シート!M11="","",入力シート!M11)&amp;"低中層ＺＥＨ-Ｍ促進事業"</f>
        <v>低中層ＺＥＨ-Ｍ促進事業</v>
      </c>
      <c r="K8" s="1407"/>
      <c r="L8" s="1407"/>
      <c r="M8" s="1407"/>
      <c r="N8" s="1407"/>
      <c r="O8" s="1407"/>
      <c r="P8" s="1407"/>
      <c r="Q8" s="1407"/>
      <c r="R8" s="1407"/>
      <c r="S8" s="1407"/>
      <c r="T8" s="1407"/>
      <c r="U8" s="1407"/>
      <c r="V8" s="315"/>
      <c r="W8" s="315"/>
      <c r="X8" s="319"/>
      <c r="Y8" s="319"/>
      <c r="AD8" s="602"/>
    </row>
    <row r="9" spans="2:30" s="442" customFormat="1" ht="18" customHeight="1">
      <c r="B9" s="320"/>
      <c r="C9" s="320"/>
      <c r="D9" s="1409" t="s">
        <v>635</v>
      </c>
      <c r="E9" s="1410"/>
      <c r="F9" s="1410"/>
      <c r="G9" s="1410"/>
      <c r="H9" s="1410"/>
      <c r="I9" s="1411"/>
      <c r="J9" s="1412"/>
      <c r="K9" s="1413"/>
      <c r="L9" s="1413"/>
      <c r="M9" s="1413"/>
      <c r="N9" s="1413"/>
      <c r="O9" s="1413"/>
      <c r="P9" s="1413"/>
      <c r="Q9" s="1413"/>
      <c r="R9" s="1413"/>
      <c r="S9" s="1413"/>
      <c r="T9" s="1413"/>
      <c r="U9" s="1414"/>
      <c r="V9" s="315"/>
      <c r="W9" s="315"/>
      <c r="X9" s="319"/>
      <c r="Y9" s="319"/>
      <c r="AD9" s="602"/>
    </row>
    <row r="10" spans="2:30" s="503" customFormat="1" ht="15" customHeight="1">
      <c r="B10" s="316"/>
      <c r="C10" s="316"/>
      <c r="D10" s="559" t="s">
        <v>602</v>
      </c>
      <c r="E10" s="317"/>
      <c r="F10" s="317"/>
      <c r="G10" s="317"/>
      <c r="H10" s="317"/>
      <c r="I10" s="317"/>
      <c r="J10" s="317"/>
      <c r="K10" s="317"/>
      <c r="L10" s="317"/>
      <c r="M10" s="317"/>
      <c r="N10" s="317"/>
      <c r="O10" s="317"/>
      <c r="P10" s="317"/>
      <c r="Q10" s="317"/>
      <c r="R10" s="317"/>
      <c r="S10" s="318"/>
      <c r="T10" s="317"/>
      <c r="U10" s="317"/>
      <c r="V10" s="317"/>
      <c r="W10" s="317"/>
      <c r="X10" s="316"/>
      <c r="Y10" s="316"/>
      <c r="AD10" s="602"/>
    </row>
    <row r="11" spans="2:30" s="442" customFormat="1" ht="18" customHeight="1">
      <c r="B11" s="320"/>
      <c r="C11" s="320"/>
      <c r="D11" s="1404" t="s">
        <v>287</v>
      </c>
      <c r="E11" s="1404"/>
      <c r="F11" s="1404"/>
      <c r="G11" s="1404"/>
      <c r="H11" s="1404"/>
      <c r="I11" s="1404"/>
      <c r="J11" s="1416"/>
      <c r="K11" s="1416"/>
      <c r="L11" s="1416"/>
      <c r="M11" s="1416"/>
      <c r="N11" s="1416"/>
      <c r="O11" s="1416"/>
      <c r="P11" s="1416"/>
      <c r="Q11" s="1417"/>
      <c r="R11" s="1418"/>
      <c r="S11" s="1418"/>
      <c r="T11" s="1418"/>
      <c r="U11" s="1418"/>
      <c r="V11" s="1418"/>
      <c r="W11" s="1418"/>
      <c r="X11" s="319"/>
      <c r="Y11" s="319"/>
      <c r="AD11" s="602"/>
    </row>
    <row r="12" spans="2:30" s="442" customFormat="1" ht="18" customHeight="1">
      <c r="B12" s="320"/>
      <c r="C12" s="320"/>
      <c r="D12" s="1404" t="s">
        <v>344</v>
      </c>
      <c r="E12" s="1404"/>
      <c r="F12" s="1404"/>
      <c r="G12" s="1404"/>
      <c r="H12" s="1404"/>
      <c r="I12" s="1404"/>
      <c r="J12" s="1416"/>
      <c r="K12" s="1416"/>
      <c r="L12" s="1416"/>
      <c r="M12" s="1416"/>
      <c r="N12" s="1416"/>
      <c r="O12" s="1416"/>
      <c r="P12" s="1416"/>
      <c r="Q12" s="1417"/>
      <c r="R12" s="1418"/>
      <c r="S12" s="1418"/>
      <c r="T12" s="1418"/>
      <c r="U12" s="1418"/>
      <c r="V12" s="1418"/>
      <c r="W12" s="1418"/>
      <c r="X12" s="319"/>
      <c r="Y12" s="319"/>
      <c r="AD12" s="602"/>
    </row>
    <row r="13" spans="2:30" s="442" customFormat="1" ht="18" customHeight="1">
      <c r="B13" s="320"/>
      <c r="C13" s="320"/>
      <c r="D13" s="1404" t="s">
        <v>345</v>
      </c>
      <c r="E13" s="1404"/>
      <c r="F13" s="1404"/>
      <c r="G13" s="1404"/>
      <c r="H13" s="1404"/>
      <c r="I13" s="1404"/>
      <c r="J13" s="1405"/>
      <c r="K13" s="1405"/>
      <c r="L13" s="1405"/>
      <c r="M13" s="1405"/>
      <c r="N13" s="1405"/>
      <c r="O13" s="1405"/>
      <c r="P13" s="1406"/>
      <c r="Q13" s="551" t="s">
        <v>353</v>
      </c>
      <c r="R13" s="1415" t="s">
        <v>346</v>
      </c>
      <c r="S13" s="1415"/>
      <c r="T13" s="1415"/>
      <c r="U13" s="1415"/>
      <c r="V13" s="1415"/>
      <c r="W13" s="1415"/>
      <c r="X13" s="319"/>
      <c r="Y13" s="319"/>
      <c r="AD13" s="602"/>
    </row>
    <row r="14" spans="2:30" s="442" customFormat="1" ht="18" customHeight="1">
      <c r="B14" s="320"/>
      <c r="C14" s="320"/>
      <c r="D14" s="1404" t="s">
        <v>347</v>
      </c>
      <c r="E14" s="1404"/>
      <c r="F14" s="1404"/>
      <c r="G14" s="1404"/>
      <c r="H14" s="1404"/>
      <c r="I14" s="1404"/>
      <c r="J14" s="1405"/>
      <c r="K14" s="1405"/>
      <c r="L14" s="1405"/>
      <c r="M14" s="1405"/>
      <c r="N14" s="1405"/>
      <c r="O14" s="1405"/>
      <c r="P14" s="1406"/>
      <c r="Q14" s="551" t="s">
        <v>353</v>
      </c>
      <c r="R14" s="552"/>
      <c r="S14" s="553"/>
      <c r="T14" s="554"/>
      <c r="U14" s="554"/>
      <c r="V14" s="554"/>
      <c r="W14" s="554"/>
      <c r="X14" s="319"/>
      <c r="Y14" s="319"/>
      <c r="AD14" s="602"/>
    </row>
    <row r="15" spans="2:30" s="442" customFormat="1" ht="18" customHeight="1">
      <c r="B15" s="320"/>
      <c r="C15" s="320"/>
      <c r="D15" s="1404" t="s">
        <v>582</v>
      </c>
      <c r="E15" s="1404"/>
      <c r="F15" s="1404"/>
      <c r="G15" s="1404"/>
      <c r="H15" s="1404"/>
      <c r="I15" s="1404"/>
      <c r="J15" s="1419"/>
      <c r="K15" s="1419"/>
      <c r="L15" s="1419"/>
      <c r="M15" s="1419"/>
      <c r="N15" s="1419"/>
      <c r="O15" s="1419"/>
      <c r="P15" s="1420"/>
      <c r="Q15" s="1421"/>
      <c r="R15" s="1422"/>
      <c r="S15" s="553"/>
      <c r="T15" s="554"/>
      <c r="U15" s="554"/>
      <c r="V15" s="554"/>
      <c r="W15" s="554"/>
      <c r="X15" s="319"/>
      <c r="Y15" s="319"/>
      <c r="AD15" s="602"/>
    </row>
    <row r="16" spans="2:30" s="442" customFormat="1" ht="18" customHeight="1">
      <c r="B16" s="320"/>
      <c r="C16" s="320"/>
      <c r="D16" s="1404" t="s">
        <v>583</v>
      </c>
      <c r="E16" s="1404"/>
      <c r="F16" s="1404"/>
      <c r="G16" s="1404"/>
      <c r="H16" s="1404"/>
      <c r="I16" s="1404"/>
      <c r="J16" s="1424"/>
      <c r="K16" s="1424"/>
      <c r="L16" s="1424"/>
      <c r="M16" s="1424"/>
      <c r="N16" s="1424"/>
      <c r="O16" s="1424"/>
      <c r="P16" s="1425"/>
      <c r="Q16" s="551" t="s">
        <v>584</v>
      </c>
      <c r="R16" s="552"/>
      <c r="S16" s="553"/>
      <c r="T16" s="554"/>
      <c r="U16" s="554"/>
      <c r="V16" s="554"/>
      <c r="W16" s="554"/>
      <c r="X16" s="319"/>
      <c r="Y16" s="319"/>
      <c r="AD16" s="602"/>
    </row>
    <row r="17" spans="2:30" s="442" customFormat="1" ht="18" customHeight="1">
      <c r="B17" s="320"/>
      <c r="C17" s="320"/>
      <c r="D17" s="1364" t="s">
        <v>585</v>
      </c>
      <c r="E17" s="1364"/>
      <c r="F17" s="1364"/>
      <c r="G17" s="1364"/>
      <c r="H17" s="1364"/>
      <c r="I17" s="1364"/>
      <c r="J17" s="1383" t="str">
        <f>IF(J14="","",165000*J14+IF(J15="ハイブリッド",J16*20000,0))</f>
        <v/>
      </c>
      <c r="K17" s="1383"/>
      <c r="L17" s="1383"/>
      <c r="M17" s="1383"/>
      <c r="N17" s="1383"/>
      <c r="O17" s="1383"/>
      <c r="P17" s="1384"/>
      <c r="Q17" s="551" t="s">
        <v>120</v>
      </c>
      <c r="R17" s="552"/>
      <c r="S17" s="553"/>
      <c r="T17" s="554"/>
      <c r="U17" s="554"/>
      <c r="V17" s="554"/>
      <c r="W17" s="554"/>
      <c r="X17" s="319"/>
      <c r="Y17" s="319"/>
      <c r="AD17" s="603" t="s">
        <v>664</v>
      </c>
    </row>
    <row r="18" spans="2:30" s="442" customFormat="1" ht="27" customHeight="1">
      <c r="B18" s="320"/>
      <c r="C18" s="320"/>
      <c r="D18" s="1360" t="s">
        <v>606</v>
      </c>
      <c r="E18" s="1380"/>
      <c r="F18" s="1380"/>
      <c r="G18" s="1380"/>
      <c r="H18" s="1380"/>
      <c r="I18" s="1381"/>
      <c r="J18" s="1426"/>
      <c r="K18" s="1427"/>
      <c r="L18" s="1427"/>
      <c r="M18" s="1427"/>
      <c r="N18" s="1427"/>
      <c r="O18" s="1427"/>
      <c r="P18" s="1428"/>
      <c r="Q18" s="555" t="s">
        <v>120</v>
      </c>
      <c r="R18" s="1403" t="s">
        <v>348</v>
      </c>
      <c r="S18" s="1403"/>
      <c r="T18" s="1403"/>
      <c r="U18" s="1403"/>
      <c r="V18" s="1403"/>
      <c r="W18" s="1403"/>
      <c r="X18" s="319"/>
      <c r="Y18" s="319"/>
      <c r="AD18" s="603" t="s">
        <v>665</v>
      </c>
    </row>
    <row r="19" spans="2:30" s="442" customFormat="1" ht="15" customHeight="1">
      <c r="B19" s="320"/>
      <c r="C19" s="320"/>
      <c r="D19" s="1423" t="s">
        <v>636</v>
      </c>
      <c r="E19" s="1423"/>
      <c r="F19" s="1423"/>
      <c r="G19" s="1423"/>
      <c r="H19" s="1423"/>
      <c r="I19" s="1423"/>
      <c r="J19" s="1423"/>
      <c r="K19" s="1423"/>
      <c r="L19" s="1423"/>
      <c r="M19" s="1423"/>
      <c r="N19" s="1423"/>
      <c r="O19" s="1423"/>
      <c r="P19" s="1423"/>
      <c r="Q19" s="320"/>
      <c r="R19" s="323"/>
      <c r="S19" s="323"/>
      <c r="T19" s="323"/>
      <c r="U19" s="323"/>
      <c r="V19" s="468"/>
      <c r="W19" s="468"/>
      <c r="X19" s="319"/>
      <c r="Y19" s="319"/>
      <c r="AD19" s="602"/>
    </row>
    <row r="20" spans="2:30" s="442" customFormat="1" ht="27" customHeight="1">
      <c r="B20" s="320"/>
      <c r="C20" s="320"/>
      <c r="D20" s="1360" t="s">
        <v>586</v>
      </c>
      <c r="E20" s="1380"/>
      <c r="F20" s="1380"/>
      <c r="G20" s="1380"/>
      <c r="H20" s="1380"/>
      <c r="I20" s="1381"/>
      <c r="J20" s="1426"/>
      <c r="K20" s="1427"/>
      <c r="L20" s="1427"/>
      <c r="M20" s="1427"/>
      <c r="N20" s="1427"/>
      <c r="O20" s="1427"/>
      <c r="P20" s="1428"/>
      <c r="Q20" s="555" t="s">
        <v>120</v>
      </c>
      <c r="R20" s="1385"/>
      <c r="S20" s="1385"/>
      <c r="T20" s="1385"/>
      <c r="U20" s="1385"/>
      <c r="V20" s="1385"/>
      <c r="W20" s="1385"/>
      <c r="X20" s="319"/>
      <c r="Y20" s="319"/>
      <c r="AD20" s="603" t="s">
        <v>666</v>
      </c>
    </row>
    <row r="21" spans="2:30" s="442" customFormat="1" ht="15" customHeight="1">
      <c r="B21" s="320"/>
      <c r="C21" s="320"/>
      <c r="D21" s="1423" t="s">
        <v>637</v>
      </c>
      <c r="E21" s="1423"/>
      <c r="F21" s="1423"/>
      <c r="G21" s="1423"/>
      <c r="H21" s="1423"/>
      <c r="I21" s="1423"/>
      <c r="J21" s="1423"/>
      <c r="K21" s="1423"/>
      <c r="L21" s="1423"/>
      <c r="M21" s="1423"/>
      <c r="N21" s="1423"/>
      <c r="O21" s="1423"/>
      <c r="P21" s="1423"/>
      <c r="Q21" s="320"/>
      <c r="R21" s="323"/>
      <c r="S21" s="323"/>
      <c r="T21" s="323"/>
      <c r="U21" s="323"/>
      <c r="V21" s="468"/>
      <c r="W21" s="468"/>
      <c r="X21" s="319"/>
      <c r="Y21" s="319"/>
      <c r="AD21" s="602"/>
    </row>
    <row r="22" spans="2:30" s="442" customFormat="1" ht="27" customHeight="1">
      <c r="B22" s="320"/>
      <c r="C22" s="320"/>
      <c r="D22" s="1360" t="s">
        <v>587</v>
      </c>
      <c r="E22" s="1380"/>
      <c r="F22" s="1380"/>
      <c r="G22" s="1380"/>
      <c r="H22" s="1380"/>
      <c r="I22" s="1381"/>
      <c r="J22" s="1397" t="str">
        <f>IF(OR(J18="",J20=""),"",J18+J20)</f>
        <v/>
      </c>
      <c r="K22" s="1398"/>
      <c r="L22" s="1398"/>
      <c r="M22" s="1398"/>
      <c r="N22" s="1398"/>
      <c r="O22" s="1398"/>
      <c r="P22" s="1399"/>
      <c r="Q22" s="555" t="s">
        <v>120</v>
      </c>
      <c r="R22" s="1385"/>
      <c r="S22" s="1385"/>
      <c r="T22" s="1385"/>
      <c r="U22" s="1385"/>
      <c r="V22" s="1385"/>
      <c r="W22" s="1385"/>
      <c r="X22" s="319"/>
      <c r="Y22" s="319"/>
      <c r="AD22" s="603" t="s">
        <v>663</v>
      </c>
    </row>
    <row r="23" spans="2:30" s="442" customFormat="1" ht="18" customHeight="1">
      <c r="B23" s="320"/>
      <c r="C23" s="320"/>
      <c r="D23" s="1360" t="s">
        <v>349</v>
      </c>
      <c r="E23" s="1380"/>
      <c r="F23" s="1380"/>
      <c r="G23" s="1380"/>
      <c r="H23" s="1380"/>
      <c r="I23" s="1381"/>
      <c r="J23" s="1400"/>
      <c r="K23" s="1401"/>
      <c r="L23" s="1401"/>
      <c r="M23" s="1401"/>
      <c r="N23" s="1401"/>
      <c r="O23" s="1401"/>
      <c r="P23" s="1402"/>
      <c r="Q23" s="555" t="s">
        <v>350</v>
      </c>
      <c r="R23" s="1403" t="s">
        <v>351</v>
      </c>
      <c r="S23" s="1403"/>
      <c r="T23" s="1403"/>
      <c r="U23" s="1403"/>
      <c r="V23" s="1403"/>
      <c r="W23" s="1403"/>
      <c r="X23" s="319"/>
      <c r="Y23" s="319"/>
      <c r="AD23" s="602"/>
    </row>
    <row r="24" spans="2:30" s="442" customFormat="1" ht="18" customHeight="1">
      <c r="B24" s="320"/>
      <c r="C24" s="320"/>
      <c r="D24" s="1360" t="s">
        <v>608</v>
      </c>
      <c r="E24" s="1380"/>
      <c r="F24" s="1380"/>
      <c r="G24" s="1380"/>
      <c r="H24" s="1380"/>
      <c r="I24" s="1381"/>
      <c r="J24" s="1389" t="str">
        <f>IF(OR(J14="",J18="",J20=""),"",IF(J22&lt;=J17,20000,0))</f>
        <v/>
      </c>
      <c r="K24" s="1390"/>
      <c r="L24" s="1390"/>
      <c r="M24" s="1390"/>
      <c r="N24" s="1390"/>
      <c r="O24" s="1390"/>
      <c r="P24" s="1391"/>
      <c r="Q24" s="555" t="s">
        <v>120</v>
      </c>
      <c r="R24" s="1385" t="s">
        <v>352</v>
      </c>
      <c r="S24" s="1385"/>
      <c r="T24" s="1385"/>
      <c r="U24" s="1385"/>
      <c r="V24" s="1385"/>
      <c r="W24" s="1385"/>
      <c r="X24" s="319"/>
      <c r="Y24" s="319"/>
      <c r="AD24" s="602"/>
    </row>
    <row r="25" spans="2:30" s="442" customFormat="1" ht="15" customHeight="1">
      <c r="B25" s="320"/>
      <c r="C25" s="319"/>
      <c r="D25" s="560" t="s">
        <v>603</v>
      </c>
      <c r="E25" s="320"/>
      <c r="F25" s="320"/>
      <c r="G25" s="320"/>
      <c r="H25" s="320"/>
      <c r="I25" s="320"/>
      <c r="J25" s="320"/>
      <c r="K25" s="324"/>
      <c r="L25" s="320"/>
      <c r="M25" s="320"/>
      <c r="N25" s="320"/>
      <c r="O25" s="320"/>
      <c r="P25" s="320"/>
      <c r="Q25" s="320"/>
      <c r="R25" s="323"/>
      <c r="S25" s="325"/>
      <c r="T25" s="323"/>
      <c r="U25" s="323"/>
      <c r="V25" s="323"/>
      <c r="W25" s="323"/>
      <c r="X25" s="319"/>
      <c r="Y25" s="319"/>
      <c r="AD25" s="602"/>
    </row>
    <row r="26" spans="2:30" s="442" customFormat="1" ht="24.95" customHeight="1">
      <c r="B26" s="320"/>
      <c r="C26" s="320"/>
      <c r="D26" s="1392" t="s">
        <v>588</v>
      </c>
      <c r="E26" s="1393"/>
      <c r="F26" s="1393"/>
      <c r="G26" s="1394"/>
      <c r="H26" s="1395" t="str">
        <f>IF(J13="","",J13*J23)</f>
        <v/>
      </c>
      <c r="I26" s="1396"/>
      <c r="J26" s="556" t="s">
        <v>353</v>
      </c>
      <c r="K26" s="1382" t="str">
        <f>IF(OR(J24="",H26=""),"",H26*J24)</f>
        <v/>
      </c>
      <c r="L26" s="1383"/>
      <c r="M26" s="1383"/>
      <c r="N26" s="1383"/>
      <c r="O26" s="1383"/>
      <c r="P26" s="1384"/>
      <c r="Q26" s="557" t="s">
        <v>120</v>
      </c>
      <c r="R26" s="1385" t="s">
        <v>589</v>
      </c>
      <c r="S26" s="1385"/>
      <c r="T26" s="1385"/>
      <c r="U26" s="1385"/>
      <c r="V26" s="1385"/>
      <c r="W26" s="1385"/>
      <c r="X26" s="319"/>
      <c r="Y26" s="319"/>
      <c r="AD26" s="602"/>
    </row>
    <row r="27" spans="2:30" s="442" customFormat="1" ht="15" customHeight="1">
      <c r="B27" s="319"/>
      <c r="C27" s="319"/>
      <c r="D27" s="560" t="s">
        <v>604</v>
      </c>
      <c r="E27" s="324"/>
      <c r="F27" s="324"/>
      <c r="G27" s="320"/>
      <c r="H27" s="320"/>
      <c r="I27" s="320"/>
      <c r="J27" s="319"/>
      <c r="K27" s="319"/>
      <c r="L27" s="319"/>
      <c r="M27" s="319"/>
      <c r="N27" s="319"/>
      <c r="O27" s="319"/>
      <c r="P27" s="319"/>
      <c r="Q27" s="319"/>
      <c r="R27" s="491"/>
      <c r="S27" s="325"/>
      <c r="T27" s="323"/>
      <c r="U27" s="323"/>
      <c r="V27" s="323"/>
      <c r="W27" s="323"/>
      <c r="X27" s="319"/>
      <c r="Y27" s="319"/>
      <c r="AD27" s="602"/>
    </row>
    <row r="28" spans="2:30" s="442" customFormat="1" ht="24.95" customHeight="1">
      <c r="B28" s="320"/>
      <c r="C28" s="320"/>
      <c r="D28" s="1360" t="s">
        <v>609</v>
      </c>
      <c r="E28" s="1380"/>
      <c r="F28" s="1380"/>
      <c r="G28" s="1380"/>
      <c r="H28" s="1380"/>
      <c r="I28" s="1381"/>
      <c r="J28" s="1382" t="str">
        <f>IF(OR(J18="",J23=""),"",J18*J23)</f>
        <v/>
      </c>
      <c r="K28" s="1383"/>
      <c r="L28" s="1383"/>
      <c r="M28" s="1383"/>
      <c r="N28" s="1383"/>
      <c r="O28" s="1383"/>
      <c r="P28" s="1384"/>
      <c r="Q28" s="555" t="s">
        <v>120</v>
      </c>
      <c r="R28" s="1385" t="s">
        <v>590</v>
      </c>
      <c r="S28" s="1385"/>
      <c r="T28" s="1385"/>
      <c r="U28" s="1385"/>
      <c r="V28" s="1385"/>
      <c r="W28" s="1385"/>
      <c r="X28" s="319"/>
      <c r="Y28" s="319"/>
      <c r="AD28" s="602"/>
    </row>
    <row r="29" spans="2:30" s="442" customFormat="1" ht="15" customHeight="1">
      <c r="B29" s="326"/>
      <c r="C29" s="326"/>
      <c r="D29" s="532"/>
      <c r="E29" s="533"/>
      <c r="F29" s="533"/>
      <c r="G29" s="533"/>
      <c r="H29" s="533"/>
      <c r="I29" s="533"/>
      <c r="J29" s="504"/>
      <c r="K29" s="504"/>
      <c r="L29" s="504"/>
      <c r="M29" s="504"/>
      <c r="N29" s="504"/>
      <c r="O29" s="504"/>
      <c r="P29" s="504"/>
      <c r="Q29" s="504"/>
      <c r="R29" s="504"/>
      <c r="S29" s="504"/>
      <c r="T29" s="504"/>
      <c r="U29" s="504"/>
      <c r="V29" s="504"/>
      <c r="W29" s="504"/>
      <c r="X29" s="319"/>
      <c r="Y29" s="319"/>
      <c r="AD29" s="602"/>
    </row>
    <row r="30" spans="2:30" s="442" customFormat="1" ht="24.95" customHeight="1">
      <c r="B30" s="320"/>
      <c r="C30" s="320"/>
      <c r="D30" s="1386" t="s">
        <v>591</v>
      </c>
      <c r="E30" s="1380"/>
      <c r="F30" s="1380"/>
      <c r="G30" s="1380"/>
      <c r="H30" s="1380"/>
      <c r="I30" s="1381"/>
      <c r="J30" s="1382" t="str">
        <f>IF(J28="","",ROUNDDOWN(J28/3,-3))</f>
        <v/>
      </c>
      <c r="K30" s="1383"/>
      <c r="L30" s="1383"/>
      <c r="M30" s="1383"/>
      <c r="N30" s="1383"/>
      <c r="O30" s="1383"/>
      <c r="P30" s="1384"/>
      <c r="Q30" s="557" t="s">
        <v>120</v>
      </c>
      <c r="R30" s="1387" t="s">
        <v>592</v>
      </c>
      <c r="S30" s="1388"/>
      <c r="T30" s="1388"/>
      <c r="U30" s="1388"/>
      <c r="V30" s="1388"/>
      <c r="W30" s="1388"/>
      <c r="X30" s="319"/>
      <c r="Y30" s="319"/>
      <c r="AD30" s="602"/>
    </row>
    <row r="31" spans="2:30" s="442" customFormat="1" ht="15" customHeight="1">
      <c r="B31" s="320"/>
      <c r="C31" s="319"/>
      <c r="D31" s="560" t="s">
        <v>605</v>
      </c>
      <c r="E31" s="320"/>
      <c r="F31" s="320"/>
      <c r="G31" s="320"/>
      <c r="H31" s="320"/>
      <c r="I31" s="320"/>
      <c r="J31" s="320"/>
      <c r="K31" s="320"/>
      <c r="L31" s="320"/>
      <c r="M31" s="320"/>
      <c r="N31" s="320"/>
      <c r="O31" s="320"/>
      <c r="P31" s="320"/>
      <c r="Q31" s="320"/>
      <c r="R31" s="323"/>
      <c r="S31" s="327"/>
      <c r="T31" s="325"/>
      <c r="U31" s="323"/>
      <c r="V31" s="323"/>
      <c r="W31" s="323"/>
      <c r="X31" s="319"/>
      <c r="Y31" s="319"/>
      <c r="AD31" s="602"/>
    </row>
    <row r="32" spans="2:30" s="442" customFormat="1" ht="24.95" customHeight="1">
      <c r="B32" s="319"/>
      <c r="C32" s="330"/>
      <c r="D32" s="1364" t="s">
        <v>593</v>
      </c>
      <c r="E32" s="1364"/>
      <c r="F32" s="1364"/>
      <c r="G32" s="1364"/>
      <c r="H32" s="1364"/>
      <c r="I32" s="1364"/>
      <c r="J32" s="1365" t="str">
        <f>IF(OR(K26="",J30=""),"",MIN(K26,J30))</f>
        <v/>
      </c>
      <c r="K32" s="1365"/>
      <c r="L32" s="1365"/>
      <c r="M32" s="1365"/>
      <c r="N32" s="1365"/>
      <c r="O32" s="1365"/>
      <c r="P32" s="1365"/>
      <c r="Q32" s="558" t="s">
        <v>354</v>
      </c>
      <c r="R32" s="1366" t="s">
        <v>594</v>
      </c>
      <c r="S32" s="1366"/>
      <c r="T32" s="1366"/>
      <c r="U32" s="1366"/>
      <c r="V32" s="1366"/>
      <c r="W32" s="1366"/>
      <c r="X32" s="1366"/>
      <c r="Y32" s="319"/>
      <c r="AD32" s="602"/>
    </row>
    <row r="33" spans="2:30" s="442" customFormat="1" ht="34.5" customHeight="1">
      <c r="B33" s="534"/>
      <c r="C33" s="319"/>
      <c r="D33" s="1367" t="s">
        <v>639</v>
      </c>
      <c r="E33" s="1367"/>
      <c r="F33" s="1367"/>
      <c r="G33" s="1367"/>
      <c r="H33" s="1367"/>
      <c r="I33" s="1367"/>
      <c r="J33" s="1367"/>
      <c r="K33" s="1367"/>
      <c r="L33" s="1367"/>
      <c r="M33" s="1367"/>
      <c r="N33" s="1367"/>
      <c r="O33" s="1367"/>
      <c r="P33" s="1367"/>
      <c r="Q33" s="1367"/>
      <c r="R33" s="535"/>
      <c r="S33" s="536"/>
      <c r="T33" s="328"/>
      <c r="U33" s="328"/>
      <c r="V33" s="328"/>
      <c r="W33" s="319"/>
      <c r="X33" s="319"/>
      <c r="Y33" s="319"/>
      <c r="AD33" s="602"/>
    </row>
    <row r="34" spans="2:30" s="442" customFormat="1" ht="24.95" customHeight="1">
      <c r="B34" s="537"/>
      <c r="C34" s="330"/>
      <c r="D34" s="1374"/>
      <c r="E34" s="1375"/>
      <c r="F34" s="1375"/>
      <c r="G34" s="1375"/>
      <c r="H34" s="1375"/>
      <c r="I34" s="1375"/>
      <c r="J34" s="1375"/>
      <c r="K34" s="1375"/>
      <c r="L34" s="1375"/>
      <c r="M34" s="1375"/>
      <c r="N34" s="1375"/>
      <c r="O34" s="1375"/>
      <c r="P34" s="1375"/>
      <c r="Q34" s="1375"/>
      <c r="R34" s="1375"/>
      <c r="S34" s="1375"/>
      <c r="T34" s="1376"/>
      <c r="U34" s="328"/>
      <c r="V34" s="328"/>
      <c r="W34" s="328"/>
      <c r="X34" s="319"/>
      <c r="Y34" s="319"/>
      <c r="AD34" s="602"/>
    </row>
    <row r="35" spans="2:30" s="442" customFormat="1" ht="24.95" customHeight="1">
      <c r="B35" s="537"/>
      <c r="C35" s="330"/>
      <c r="D35" s="1377"/>
      <c r="E35" s="1378"/>
      <c r="F35" s="1378"/>
      <c r="G35" s="1378"/>
      <c r="H35" s="1378"/>
      <c r="I35" s="1378"/>
      <c r="J35" s="1378"/>
      <c r="K35" s="1378"/>
      <c r="L35" s="1378"/>
      <c r="M35" s="1378"/>
      <c r="N35" s="1378"/>
      <c r="O35" s="1378"/>
      <c r="P35" s="1378"/>
      <c r="Q35" s="1378"/>
      <c r="R35" s="1378"/>
      <c r="S35" s="1378"/>
      <c r="T35" s="1379"/>
      <c r="U35" s="328"/>
      <c r="V35" s="328"/>
      <c r="W35" s="328"/>
      <c r="X35" s="319"/>
      <c r="Y35" s="319"/>
      <c r="AD35" s="602"/>
    </row>
    <row r="36" spans="2:30" ht="15" customHeight="1">
      <c r="B36" s="329"/>
      <c r="C36" s="313"/>
      <c r="D36" s="561" t="s">
        <v>655</v>
      </c>
      <c r="E36" s="329"/>
      <c r="F36" s="329"/>
      <c r="G36" s="329"/>
      <c r="H36" s="329"/>
      <c r="I36" s="329"/>
      <c r="J36" s="329"/>
      <c r="K36" s="329"/>
      <c r="L36" s="329"/>
      <c r="M36" s="329"/>
      <c r="N36" s="329"/>
      <c r="O36" s="329"/>
      <c r="P36" s="329"/>
      <c r="Q36" s="329"/>
      <c r="R36" s="329"/>
      <c r="S36" s="329"/>
      <c r="T36" s="329"/>
      <c r="U36" s="329"/>
      <c r="V36" s="329"/>
      <c r="W36" s="329"/>
      <c r="X36" s="313"/>
      <c r="Y36" s="313"/>
    </row>
    <row r="37" spans="2:30" s="442" customFormat="1" ht="24.95" customHeight="1">
      <c r="B37" s="319"/>
      <c r="C37" s="319"/>
      <c r="D37" s="1364" t="s">
        <v>610</v>
      </c>
      <c r="E37" s="1364"/>
      <c r="F37" s="1364"/>
      <c r="G37" s="1364"/>
      <c r="H37" s="1364"/>
      <c r="I37" s="1364"/>
      <c r="J37" s="1430"/>
      <c r="K37" s="1430"/>
      <c r="L37" s="1430"/>
      <c r="M37" s="1430"/>
      <c r="N37" s="1430"/>
      <c r="O37" s="1430"/>
      <c r="P37" s="1430"/>
      <c r="Q37" s="558" t="s">
        <v>355</v>
      </c>
      <c r="R37" s="1370" t="s">
        <v>595</v>
      </c>
      <c r="S37" s="1370"/>
      <c r="T37" s="1370"/>
      <c r="U37" s="1370"/>
      <c r="V37" s="1370"/>
      <c r="W37" s="1370"/>
      <c r="X37" s="562"/>
      <c r="Y37" s="562"/>
      <c r="AD37" s="602"/>
    </row>
    <row r="38" spans="2:30" ht="26.1" customHeight="1">
      <c r="B38" s="313"/>
      <c r="C38" s="313"/>
      <c r="D38" s="1373" t="s">
        <v>638</v>
      </c>
      <c r="E38" s="1373"/>
      <c r="F38" s="1373"/>
      <c r="G38" s="1373"/>
      <c r="H38" s="1373"/>
      <c r="I38" s="1373"/>
      <c r="J38" s="1373"/>
      <c r="K38" s="1373"/>
      <c r="L38" s="1373"/>
      <c r="M38" s="1373"/>
      <c r="N38" s="1373"/>
      <c r="O38" s="1373"/>
      <c r="P38" s="1373"/>
      <c r="Q38" s="1373"/>
      <c r="R38" s="1373"/>
      <c r="S38" s="1373"/>
      <c r="T38" s="1373"/>
      <c r="U38" s="1373"/>
      <c r="V38" s="1373"/>
      <c r="W38" s="1373"/>
      <c r="X38" s="538"/>
      <c r="Y38" s="313"/>
    </row>
    <row r="39" spans="2:30" s="442" customFormat="1" ht="15" customHeight="1">
      <c r="B39" s="324"/>
      <c r="C39" s="319"/>
      <c r="D39" s="560" t="s">
        <v>611</v>
      </c>
      <c r="E39" s="324"/>
      <c r="F39" s="324"/>
      <c r="G39" s="320"/>
      <c r="H39" s="320"/>
      <c r="I39" s="320"/>
      <c r="J39" s="320"/>
      <c r="K39" s="320"/>
      <c r="L39" s="320"/>
      <c r="M39" s="320"/>
      <c r="N39" s="320"/>
      <c r="O39" s="320"/>
      <c r="P39" s="320"/>
      <c r="Q39" s="320"/>
      <c r="R39" s="320"/>
      <c r="S39" s="320"/>
      <c r="T39" s="320"/>
      <c r="U39" s="320"/>
      <c r="V39" s="320"/>
      <c r="W39" s="320"/>
      <c r="X39" s="319"/>
      <c r="Y39" s="319"/>
      <c r="AD39" s="602"/>
    </row>
    <row r="40" spans="2:30" s="442" customFormat="1" ht="24.95" customHeight="1">
      <c r="B40" s="319"/>
      <c r="C40" s="319"/>
      <c r="D40" s="1431" t="s">
        <v>596</v>
      </c>
      <c r="E40" s="1431"/>
      <c r="F40" s="1431"/>
      <c r="G40" s="1431"/>
      <c r="H40" s="1431"/>
      <c r="I40" s="1431"/>
      <c r="J40" s="1365" t="str">
        <f>IF(J32="","",J32+J37)</f>
        <v/>
      </c>
      <c r="K40" s="1365"/>
      <c r="L40" s="1365"/>
      <c r="M40" s="1365"/>
      <c r="N40" s="1365"/>
      <c r="O40" s="1365"/>
      <c r="P40" s="1365"/>
      <c r="Q40" s="557" t="s">
        <v>120</v>
      </c>
      <c r="R40" s="1371" t="s">
        <v>597</v>
      </c>
      <c r="S40" s="1371"/>
      <c r="T40" s="1371"/>
      <c r="U40" s="1371"/>
      <c r="V40" s="1371"/>
      <c r="W40" s="1371"/>
      <c r="X40" s="539"/>
      <c r="Y40" s="539"/>
      <c r="AD40" s="602"/>
    </row>
    <row r="41" spans="2:30" s="442" customFormat="1" ht="15.75" customHeight="1">
      <c r="B41" s="320"/>
      <c r="C41" s="564" t="s">
        <v>634</v>
      </c>
      <c r="D41" s="320"/>
      <c r="E41" s="320"/>
      <c r="F41" s="320"/>
      <c r="G41" s="320"/>
      <c r="H41" s="320"/>
      <c r="I41" s="320"/>
      <c r="J41" s="319"/>
      <c r="K41" s="322"/>
      <c r="L41" s="319"/>
      <c r="M41" s="319"/>
      <c r="N41" s="319"/>
      <c r="O41" s="319"/>
      <c r="P41" s="319"/>
      <c r="Q41" s="320"/>
      <c r="R41" s="320"/>
      <c r="S41" s="321"/>
      <c r="T41" s="320"/>
      <c r="U41" s="320"/>
      <c r="V41" s="320"/>
      <c r="W41" s="320"/>
      <c r="X41" s="319"/>
      <c r="Y41" s="319"/>
      <c r="AD41" s="602"/>
    </row>
    <row r="42" spans="2:30" s="442" customFormat="1" ht="24.95" customHeight="1">
      <c r="B42" s="319"/>
      <c r="D42" s="1386" t="s">
        <v>356</v>
      </c>
      <c r="E42" s="1380"/>
      <c r="F42" s="1380"/>
      <c r="G42" s="1380"/>
      <c r="H42" s="1380"/>
      <c r="I42" s="1381"/>
      <c r="J42" s="1369">
        <v>200000</v>
      </c>
      <c r="K42" s="1369"/>
      <c r="L42" s="1369"/>
      <c r="M42" s="1369"/>
      <c r="N42" s="1369"/>
      <c r="O42" s="1369"/>
      <c r="P42" s="1369"/>
      <c r="Q42" s="555" t="s">
        <v>120</v>
      </c>
      <c r="R42" s="1366" t="s">
        <v>391</v>
      </c>
      <c r="S42" s="1366"/>
      <c r="T42" s="1366"/>
      <c r="U42" s="1366"/>
      <c r="V42" s="1366"/>
      <c r="W42" s="1366"/>
      <c r="X42" s="331"/>
      <c r="Y42" s="331"/>
      <c r="AD42" s="602"/>
    </row>
    <row r="43" spans="2:30" s="442" customFormat="1" ht="15.75" customHeight="1">
      <c r="B43" s="320"/>
      <c r="C43" s="564" t="s">
        <v>650</v>
      </c>
      <c r="D43" s="320"/>
      <c r="E43" s="320"/>
      <c r="F43" s="320"/>
      <c r="G43" s="320"/>
      <c r="H43" s="320"/>
      <c r="I43" s="320"/>
      <c r="J43" s="319"/>
      <c r="K43" s="322"/>
      <c r="L43" s="319"/>
      <c r="M43" s="319"/>
      <c r="N43" s="319"/>
      <c r="O43" s="319"/>
      <c r="P43" s="319"/>
      <c r="Q43" s="320"/>
      <c r="R43" s="320"/>
      <c r="S43" s="321"/>
      <c r="T43" s="320"/>
      <c r="U43" s="320"/>
      <c r="V43" s="320"/>
      <c r="W43" s="320"/>
      <c r="X43" s="319"/>
      <c r="Y43" s="319"/>
      <c r="AD43" s="602"/>
    </row>
    <row r="44" spans="2:30" s="442" customFormat="1" ht="24.95" customHeight="1">
      <c r="B44" s="319"/>
      <c r="D44" s="1360" t="s">
        <v>651</v>
      </c>
      <c r="E44" s="1361"/>
      <c r="F44" s="1361"/>
      <c r="G44" s="1361"/>
      <c r="H44" s="1361"/>
      <c r="I44" s="1362"/>
      <c r="J44" s="1429"/>
      <c r="K44" s="1429"/>
      <c r="L44" s="1429"/>
      <c r="M44" s="1429"/>
      <c r="N44" s="1429"/>
      <c r="O44" s="1429"/>
      <c r="P44" s="1429"/>
      <c r="Q44" s="555" t="s">
        <v>120</v>
      </c>
      <c r="R44" s="1366" t="s">
        <v>653</v>
      </c>
      <c r="S44" s="1366"/>
      <c r="T44" s="1366"/>
      <c r="U44" s="1366"/>
      <c r="V44" s="1366"/>
      <c r="W44" s="1366"/>
      <c r="X44" s="331"/>
      <c r="Y44" s="331"/>
      <c r="AD44" s="602"/>
    </row>
    <row r="45" spans="2:30" s="442" customFormat="1" ht="15.75" customHeight="1">
      <c r="B45" s="319"/>
      <c r="D45" s="1363" t="s">
        <v>652</v>
      </c>
      <c r="E45" s="1363"/>
      <c r="F45" s="1363"/>
      <c r="G45" s="1363"/>
      <c r="H45" s="1363"/>
      <c r="I45" s="1363"/>
      <c r="J45" s="1363"/>
      <c r="K45" s="1363"/>
      <c r="L45" s="1363"/>
      <c r="M45" s="1363"/>
      <c r="N45" s="1363"/>
      <c r="O45" s="1363"/>
      <c r="P45" s="1363"/>
      <c r="Q45" s="1363"/>
      <c r="R45" s="1363"/>
      <c r="S45" s="568"/>
      <c r="T45" s="567"/>
      <c r="U45" s="567"/>
      <c r="V45" s="567"/>
      <c r="W45" s="567"/>
      <c r="X45" s="331"/>
      <c r="Y45" s="331"/>
      <c r="AD45" s="602"/>
    </row>
    <row r="46" spans="2:30" s="442" customFormat="1" ht="15.75" customHeight="1">
      <c r="B46" s="319"/>
      <c r="C46" s="564" t="s">
        <v>667</v>
      </c>
      <c r="D46" s="324"/>
      <c r="E46" s="324"/>
      <c r="F46" s="324"/>
      <c r="G46" s="320"/>
      <c r="H46" s="320"/>
      <c r="I46" s="320"/>
      <c r="J46" s="319"/>
      <c r="K46" s="319"/>
      <c r="L46" s="319"/>
      <c r="M46" s="319"/>
      <c r="N46" s="319"/>
      <c r="O46" s="319"/>
      <c r="P46" s="319"/>
      <c r="Q46" s="319"/>
      <c r="R46" s="319"/>
      <c r="S46" s="320"/>
      <c r="T46" s="320"/>
      <c r="U46" s="320"/>
      <c r="V46" s="320"/>
      <c r="W46" s="320"/>
      <c r="X46" s="319"/>
      <c r="Y46" s="319"/>
      <c r="AD46" s="602"/>
    </row>
    <row r="47" spans="2:30" s="442" customFormat="1" ht="35.1" customHeight="1">
      <c r="B47" s="319"/>
      <c r="D47" s="1360" t="s">
        <v>357</v>
      </c>
      <c r="E47" s="1361"/>
      <c r="F47" s="1361"/>
      <c r="G47" s="1361"/>
      <c r="H47" s="1361"/>
      <c r="I47" s="1362"/>
      <c r="J47" s="1368" t="str">
        <f>IFERROR((IF(J40="","",MIN(J40,J42))+J44),"")</f>
        <v/>
      </c>
      <c r="K47" s="1368"/>
      <c r="L47" s="1368"/>
      <c r="M47" s="1368"/>
      <c r="N47" s="1368"/>
      <c r="O47" s="1368"/>
      <c r="P47" s="1368"/>
      <c r="Q47" s="555" t="s">
        <v>120</v>
      </c>
      <c r="R47" s="1372" t="s">
        <v>654</v>
      </c>
      <c r="S47" s="1372"/>
      <c r="T47" s="1372"/>
      <c r="U47" s="1372"/>
      <c r="V47" s="1372"/>
      <c r="W47" s="1372"/>
      <c r="X47" s="540"/>
      <c r="Y47" s="540"/>
      <c r="Z47" s="505"/>
      <c r="AD47" s="602"/>
    </row>
    <row r="48" spans="2:30" s="442" customFormat="1" ht="8.25" customHeight="1">
      <c r="B48" s="541"/>
      <c r="C48" s="541"/>
      <c r="D48" s="541"/>
      <c r="E48" s="541"/>
      <c r="F48" s="541"/>
      <c r="G48" s="541"/>
      <c r="H48" s="541"/>
      <c r="I48" s="541"/>
      <c r="J48" s="542"/>
      <c r="K48" s="542"/>
      <c r="L48" s="542"/>
      <c r="M48" s="542"/>
      <c r="N48" s="542"/>
      <c r="O48" s="542"/>
      <c r="P48" s="542"/>
      <c r="Q48" s="324"/>
      <c r="R48" s="540"/>
      <c r="S48" s="540"/>
      <c r="T48" s="540"/>
      <c r="U48" s="540"/>
      <c r="V48" s="540"/>
      <c r="W48" s="540"/>
      <c r="X48" s="540"/>
      <c r="Y48" s="540"/>
      <c r="AD48" s="602"/>
    </row>
    <row r="49" spans="2:29" ht="15" customHeight="1">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row>
    <row r="51" spans="2:29" ht="20.100000000000001" customHeight="1">
      <c r="Z51" s="506"/>
      <c r="AA51" s="506"/>
      <c r="AB51" s="506"/>
      <c r="AC51" s="506"/>
    </row>
  </sheetData>
  <sheetProtection sheet="1" selectLockedCells="1"/>
  <mergeCells count="70">
    <mergeCell ref="J44:P44"/>
    <mergeCell ref="R44:W44"/>
    <mergeCell ref="J37:P37"/>
    <mergeCell ref="D40:I40"/>
    <mergeCell ref="D42:I42"/>
    <mergeCell ref="D44:I44"/>
    <mergeCell ref="D15:I15"/>
    <mergeCell ref="J15:P15"/>
    <mergeCell ref="Q15:R15"/>
    <mergeCell ref="D21:P21"/>
    <mergeCell ref="D16:I16"/>
    <mergeCell ref="J16:P16"/>
    <mergeCell ref="D17:I17"/>
    <mergeCell ref="J17:P17"/>
    <mergeCell ref="D18:I18"/>
    <mergeCell ref="J18:P18"/>
    <mergeCell ref="R18:W18"/>
    <mergeCell ref="D19:P19"/>
    <mergeCell ref="D20:I20"/>
    <mergeCell ref="J20:P20"/>
    <mergeCell ref="R20:W20"/>
    <mergeCell ref="D14:I14"/>
    <mergeCell ref="J14:P14"/>
    <mergeCell ref="J8:U8"/>
    <mergeCell ref="D8:I8"/>
    <mergeCell ref="D9:I9"/>
    <mergeCell ref="J9:U9"/>
    <mergeCell ref="D13:I13"/>
    <mergeCell ref="J13:P13"/>
    <mergeCell ref="R13:W13"/>
    <mergeCell ref="D11:I11"/>
    <mergeCell ref="J11:P11"/>
    <mergeCell ref="Q11:W12"/>
    <mergeCell ref="D12:I12"/>
    <mergeCell ref="J12:P12"/>
    <mergeCell ref="D22:I22"/>
    <mergeCell ref="J22:P22"/>
    <mergeCell ref="R22:W22"/>
    <mergeCell ref="D23:I23"/>
    <mergeCell ref="J23:P23"/>
    <mergeCell ref="R23:W23"/>
    <mergeCell ref="D24:I24"/>
    <mergeCell ref="J24:P24"/>
    <mergeCell ref="R24:W24"/>
    <mergeCell ref="D26:G26"/>
    <mergeCell ref="H26:I26"/>
    <mergeCell ref="K26:P26"/>
    <mergeCell ref="R26:W26"/>
    <mergeCell ref="D28:I28"/>
    <mergeCell ref="J28:P28"/>
    <mergeCell ref="R28:W28"/>
    <mergeCell ref="D30:I30"/>
    <mergeCell ref="J30:P30"/>
    <mergeCell ref="R30:W30"/>
    <mergeCell ref="D47:I47"/>
    <mergeCell ref="D45:R45"/>
    <mergeCell ref="D32:I32"/>
    <mergeCell ref="J32:P32"/>
    <mergeCell ref="R32:X32"/>
    <mergeCell ref="D33:Q33"/>
    <mergeCell ref="J47:P47"/>
    <mergeCell ref="J42:P42"/>
    <mergeCell ref="R42:W42"/>
    <mergeCell ref="J40:P40"/>
    <mergeCell ref="R37:W37"/>
    <mergeCell ref="R40:W40"/>
    <mergeCell ref="R47:W47"/>
    <mergeCell ref="D38:W38"/>
    <mergeCell ref="D34:T35"/>
    <mergeCell ref="D37:I37"/>
  </mergeCells>
  <phoneticPr fontId="3"/>
  <conditionalFormatting sqref="J18:P18 J23:P23 J11:P15 D34 J20:P20">
    <cfRule type="containsBlanks" dxfId="15" priority="16">
      <formula>LEN(TRIM(D11))=0</formula>
    </cfRule>
  </conditionalFormatting>
  <conditionalFormatting sqref="J16:P16">
    <cfRule type="expression" dxfId="14" priority="14">
      <formula>AND($J$16="",$J$15="ハイブリッド")</formula>
    </cfRule>
  </conditionalFormatting>
  <conditionalFormatting sqref="X23:Y24 X18:Y18 X13:Y13 V8:Y9 D7:Y7 D10:Y10 D4:Y4 B4 R33:Y33 J8:J9 C37:D37 Q37:R37 J32 Q32:R32 D40 Q40:R40 J42 J47 D38 X38:Y38 U34:Y35 X42:Y42 S46:Y46 Q42:R42 Q47:R47 B25 D25:Y25 D27:Y27 D31:Y31 D32:D34 B31:B36 D36:Y36 B38:B39 D39:Y39 B5:Y6 B23:R24 B18:R18 B13:R13 B49:Y1048576 B14:Y17 B8:D9 B3:Y3 B11:Y12 B48:R48 B19:Y22 B26:Y26 B28:Y30 B41:Y41 D42 C43 D47 C46:P46 D44:D45">
    <cfRule type="expression" priority="13">
      <formula>CELL("protect",B3)=0</formula>
    </cfRule>
  </conditionalFormatting>
  <conditionalFormatting sqref="J37">
    <cfRule type="expression" priority="7">
      <formula>CELL("protect",J37)=0</formula>
    </cfRule>
  </conditionalFormatting>
  <conditionalFormatting sqref="J40">
    <cfRule type="expression" priority="6">
      <formula>CELL("protect",J40)=0</formula>
    </cfRule>
  </conditionalFormatting>
  <conditionalFormatting sqref="B1:B2">
    <cfRule type="expression" dxfId="13" priority="5">
      <formula>_xlfn.ISFORMULA(B1)=TRUE</formula>
    </cfRule>
  </conditionalFormatting>
  <conditionalFormatting sqref="J9:U9">
    <cfRule type="containsBlanks" dxfId="12" priority="4">
      <formula>LEN(TRIM(J9))=0</formula>
    </cfRule>
  </conditionalFormatting>
  <conditionalFormatting sqref="D43:Y43 J44 X44:Y45 Q44:R44 B43">
    <cfRule type="expression" priority="3">
      <formula>CELL("protect",B43)=0</formula>
    </cfRule>
  </conditionalFormatting>
  <conditionalFormatting sqref="J44:P44">
    <cfRule type="containsBlanks" dxfId="11" priority="2">
      <formula>LEN(TRIM(J44))=0</formula>
    </cfRule>
  </conditionalFormatting>
  <conditionalFormatting sqref="J37:P37">
    <cfRule type="containsBlanks" dxfId="10" priority="1">
      <formula>LEN(TRIM(J37))=0</formula>
    </cfRule>
  </conditionalFormatting>
  <dataValidations count="12">
    <dataValidation imeMode="disabled" operator="greaterThanOrEqual" allowBlank="1" showInputMessage="1" showErrorMessage="1" error="整数で入力して下さい。" sqref="J22:P22" xr:uid="{1E9A4D43-4918-4452-8078-107318FA9DE4}"/>
    <dataValidation type="list" allowBlank="1" showInputMessage="1" showErrorMessage="1" sqref="J15:P15" xr:uid="{5B27FF8D-BB00-4D20-8C12-6D2B3D792C1D}">
      <formula1>"専用,ハイブリッド"</formula1>
    </dataValidation>
    <dataValidation imeMode="halfAlpha" allowBlank="1" showInputMessage="1" showErrorMessage="1" sqref="J12:P12" xr:uid="{718BDA58-8239-4343-8EED-63159F1188F7}"/>
    <dataValidation type="custom" imeMode="disabled" allowBlank="1" showInputMessage="1" showErrorMessage="1" error="整数で入力してください。" sqref="WVK983068:WVN983068 HV28:IB28 RR28:RX28 ABN28:ABT28 ALJ28:ALP28 AVF28:AVL28 BFB28:BFH28 BOX28:BPD28 BYT28:BYZ28 CIP28:CIV28 CSL28:CSR28 DCH28:DCN28 DMD28:DMJ28 DVZ28:DWF28 EFV28:EGB28 EPR28:EPX28 EZN28:EZT28 FJJ28:FJP28 FTF28:FTL28 GDB28:GDH28 GMX28:GND28 GWT28:GWZ28 HGP28:HGV28 HQL28:HQR28 IAH28:IAN28 IKD28:IKJ28 ITZ28:IUF28 JDV28:JEB28 JNR28:JNX28 JXN28:JXT28 KHJ28:KHP28 KRF28:KRL28 LBB28:LBH28 LKX28:LLD28 LUT28:LUZ28 MEP28:MEV28 MOL28:MOR28 MYH28:MYN28 NID28:NIJ28 NRZ28:NSF28 OBV28:OCB28 OLR28:OLX28 OVN28:OVT28 PFJ28:PFP28 PPF28:PPL28 PZB28:PZH28 QIX28:QJD28 QST28:QSZ28 RCP28:RCV28 RML28:RMR28 RWH28:RWN28 SGD28:SGJ28 SPZ28:SQF28 SZV28:TAB28 TJR28:TJX28 TTN28:TTT28 UDJ28:UDP28 UNF28:UNL28 UXB28:UXH28 VGX28:VHD28 VQT28:VQZ28 WAP28:WAV28 WKL28:WKR28 WUH28:WUN28 J65497:P65497 HV65497:IB65497 RR65497:RX65497 ABN65497:ABT65497 ALJ65497:ALP65497 AVF65497:AVL65497 BFB65497:BFH65497 BOX65497:BPD65497 BYT65497:BYZ65497 CIP65497:CIV65497 CSL65497:CSR65497 DCH65497:DCN65497 DMD65497:DMJ65497 DVZ65497:DWF65497 EFV65497:EGB65497 EPR65497:EPX65497 EZN65497:EZT65497 FJJ65497:FJP65497 FTF65497:FTL65497 GDB65497:GDH65497 GMX65497:GND65497 GWT65497:GWZ65497 HGP65497:HGV65497 HQL65497:HQR65497 IAH65497:IAN65497 IKD65497:IKJ65497 ITZ65497:IUF65497 JDV65497:JEB65497 JNR65497:JNX65497 JXN65497:JXT65497 KHJ65497:KHP65497 KRF65497:KRL65497 LBB65497:LBH65497 LKX65497:LLD65497 LUT65497:LUZ65497 MEP65497:MEV65497 MOL65497:MOR65497 MYH65497:MYN65497 NID65497:NIJ65497 NRZ65497:NSF65497 OBV65497:OCB65497 OLR65497:OLX65497 OVN65497:OVT65497 PFJ65497:PFP65497 PPF65497:PPL65497 PZB65497:PZH65497 QIX65497:QJD65497 QST65497:QSZ65497 RCP65497:RCV65497 RML65497:RMR65497 RWH65497:RWN65497 SGD65497:SGJ65497 SPZ65497:SQF65497 SZV65497:TAB65497 TJR65497:TJX65497 TTN65497:TTT65497 UDJ65497:UDP65497 UNF65497:UNL65497 UXB65497:UXH65497 VGX65497:VHD65497 VQT65497:VQZ65497 WAP65497:WAV65497 WKL65497:WKR65497 WUH65497:WUN65497 J131033:P131033 HV131033:IB131033 RR131033:RX131033 ABN131033:ABT131033 ALJ131033:ALP131033 AVF131033:AVL131033 BFB131033:BFH131033 BOX131033:BPD131033 BYT131033:BYZ131033 CIP131033:CIV131033 CSL131033:CSR131033 DCH131033:DCN131033 DMD131033:DMJ131033 DVZ131033:DWF131033 EFV131033:EGB131033 EPR131033:EPX131033 EZN131033:EZT131033 FJJ131033:FJP131033 FTF131033:FTL131033 GDB131033:GDH131033 GMX131033:GND131033 GWT131033:GWZ131033 HGP131033:HGV131033 HQL131033:HQR131033 IAH131033:IAN131033 IKD131033:IKJ131033 ITZ131033:IUF131033 JDV131033:JEB131033 JNR131033:JNX131033 JXN131033:JXT131033 KHJ131033:KHP131033 KRF131033:KRL131033 LBB131033:LBH131033 LKX131033:LLD131033 LUT131033:LUZ131033 MEP131033:MEV131033 MOL131033:MOR131033 MYH131033:MYN131033 NID131033:NIJ131033 NRZ131033:NSF131033 OBV131033:OCB131033 OLR131033:OLX131033 OVN131033:OVT131033 PFJ131033:PFP131033 PPF131033:PPL131033 PZB131033:PZH131033 QIX131033:QJD131033 QST131033:QSZ131033 RCP131033:RCV131033 RML131033:RMR131033 RWH131033:RWN131033 SGD131033:SGJ131033 SPZ131033:SQF131033 SZV131033:TAB131033 TJR131033:TJX131033 TTN131033:TTT131033 UDJ131033:UDP131033 UNF131033:UNL131033 UXB131033:UXH131033 VGX131033:VHD131033 VQT131033:VQZ131033 WAP131033:WAV131033 WKL131033:WKR131033 WUH131033:WUN131033 J196569:P196569 HV196569:IB196569 RR196569:RX196569 ABN196569:ABT196569 ALJ196569:ALP196569 AVF196569:AVL196569 BFB196569:BFH196569 BOX196569:BPD196569 BYT196569:BYZ196569 CIP196569:CIV196569 CSL196569:CSR196569 DCH196569:DCN196569 DMD196569:DMJ196569 DVZ196569:DWF196569 EFV196569:EGB196569 EPR196569:EPX196569 EZN196569:EZT196569 FJJ196569:FJP196569 FTF196569:FTL196569 GDB196569:GDH196569 GMX196569:GND196569 GWT196569:GWZ196569 HGP196569:HGV196569 HQL196569:HQR196569 IAH196569:IAN196569 IKD196569:IKJ196569 ITZ196569:IUF196569 JDV196569:JEB196569 JNR196569:JNX196569 JXN196569:JXT196569 KHJ196569:KHP196569 KRF196569:KRL196569 LBB196569:LBH196569 LKX196569:LLD196569 LUT196569:LUZ196569 MEP196569:MEV196569 MOL196569:MOR196569 MYH196569:MYN196569 NID196569:NIJ196569 NRZ196569:NSF196569 OBV196569:OCB196569 OLR196569:OLX196569 OVN196569:OVT196569 PFJ196569:PFP196569 PPF196569:PPL196569 PZB196569:PZH196569 QIX196569:QJD196569 QST196569:QSZ196569 RCP196569:RCV196569 RML196569:RMR196569 RWH196569:RWN196569 SGD196569:SGJ196569 SPZ196569:SQF196569 SZV196569:TAB196569 TJR196569:TJX196569 TTN196569:TTT196569 UDJ196569:UDP196569 UNF196569:UNL196569 UXB196569:UXH196569 VGX196569:VHD196569 VQT196569:VQZ196569 WAP196569:WAV196569 WKL196569:WKR196569 WUH196569:WUN196569 J262105:P262105 HV262105:IB262105 RR262105:RX262105 ABN262105:ABT262105 ALJ262105:ALP262105 AVF262105:AVL262105 BFB262105:BFH262105 BOX262105:BPD262105 BYT262105:BYZ262105 CIP262105:CIV262105 CSL262105:CSR262105 DCH262105:DCN262105 DMD262105:DMJ262105 DVZ262105:DWF262105 EFV262105:EGB262105 EPR262105:EPX262105 EZN262105:EZT262105 FJJ262105:FJP262105 FTF262105:FTL262105 GDB262105:GDH262105 GMX262105:GND262105 GWT262105:GWZ262105 HGP262105:HGV262105 HQL262105:HQR262105 IAH262105:IAN262105 IKD262105:IKJ262105 ITZ262105:IUF262105 JDV262105:JEB262105 JNR262105:JNX262105 JXN262105:JXT262105 KHJ262105:KHP262105 KRF262105:KRL262105 LBB262105:LBH262105 LKX262105:LLD262105 LUT262105:LUZ262105 MEP262105:MEV262105 MOL262105:MOR262105 MYH262105:MYN262105 NID262105:NIJ262105 NRZ262105:NSF262105 OBV262105:OCB262105 OLR262105:OLX262105 OVN262105:OVT262105 PFJ262105:PFP262105 PPF262105:PPL262105 PZB262105:PZH262105 QIX262105:QJD262105 QST262105:QSZ262105 RCP262105:RCV262105 RML262105:RMR262105 RWH262105:RWN262105 SGD262105:SGJ262105 SPZ262105:SQF262105 SZV262105:TAB262105 TJR262105:TJX262105 TTN262105:TTT262105 UDJ262105:UDP262105 UNF262105:UNL262105 UXB262105:UXH262105 VGX262105:VHD262105 VQT262105:VQZ262105 WAP262105:WAV262105 WKL262105:WKR262105 WUH262105:WUN262105 J327641:P327641 HV327641:IB327641 RR327641:RX327641 ABN327641:ABT327641 ALJ327641:ALP327641 AVF327641:AVL327641 BFB327641:BFH327641 BOX327641:BPD327641 BYT327641:BYZ327641 CIP327641:CIV327641 CSL327641:CSR327641 DCH327641:DCN327641 DMD327641:DMJ327641 DVZ327641:DWF327641 EFV327641:EGB327641 EPR327641:EPX327641 EZN327641:EZT327641 FJJ327641:FJP327641 FTF327641:FTL327641 GDB327641:GDH327641 GMX327641:GND327641 GWT327641:GWZ327641 HGP327641:HGV327641 HQL327641:HQR327641 IAH327641:IAN327641 IKD327641:IKJ327641 ITZ327641:IUF327641 JDV327641:JEB327641 JNR327641:JNX327641 JXN327641:JXT327641 KHJ327641:KHP327641 KRF327641:KRL327641 LBB327641:LBH327641 LKX327641:LLD327641 LUT327641:LUZ327641 MEP327641:MEV327641 MOL327641:MOR327641 MYH327641:MYN327641 NID327641:NIJ327641 NRZ327641:NSF327641 OBV327641:OCB327641 OLR327641:OLX327641 OVN327641:OVT327641 PFJ327641:PFP327641 PPF327641:PPL327641 PZB327641:PZH327641 QIX327641:QJD327641 QST327641:QSZ327641 RCP327641:RCV327641 RML327641:RMR327641 RWH327641:RWN327641 SGD327641:SGJ327641 SPZ327641:SQF327641 SZV327641:TAB327641 TJR327641:TJX327641 TTN327641:TTT327641 UDJ327641:UDP327641 UNF327641:UNL327641 UXB327641:UXH327641 VGX327641:VHD327641 VQT327641:VQZ327641 WAP327641:WAV327641 WKL327641:WKR327641 WUH327641:WUN327641 J393177:P393177 HV393177:IB393177 RR393177:RX393177 ABN393177:ABT393177 ALJ393177:ALP393177 AVF393177:AVL393177 BFB393177:BFH393177 BOX393177:BPD393177 BYT393177:BYZ393177 CIP393177:CIV393177 CSL393177:CSR393177 DCH393177:DCN393177 DMD393177:DMJ393177 DVZ393177:DWF393177 EFV393177:EGB393177 EPR393177:EPX393177 EZN393177:EZT393177 FJJ393177:FJP393177 FTF393177:FTL393177 GDB393177:GDH393177 GMX393177:GND393177 GWT393177:GWZ393177 HGP393177:HGV393177 HQL393177:HQR393177 IAH393177:IAN393177 IKD393177:IKJ393177 ITZ393177:IUF393177 JDV393177:JEB393177 JNR393177:JNX393177 JXN393177:JXT393177 KHJ393177:KHP393177 KRF393177:KRL393177 LBB393177:LBH393177 LKX393177:LLD393177 LUT393177:LUZ393177 MEP393177:MEV393177 MOL393177:MOR393177 MYH393177:MYN393177 NID393177:NIJ393177 NRZ393177:NSF393177 OBV393177:OCB393177 OLR393177:OLX393177 OVN393177:OVT393177 PFJ393177:PFP393177 PPF393177:PPL393177 PZB393177:PZH393177 QIX393177:QJD393177 QST393177:QSZ393177 RCP393177:RCV393177 RML393177:RMR393177 RWH393177:RWN393177 SGD393177:SGJ393177 SPZ393177:SQF393177 SZV393177:TAB393177 TJR393177:TJX393177 TTN393177:TTT393177 UDJ393177:UDP393177 UNF393177:UNL393177 UXB393177:UXH393177 VGX393177:VHD393177 VQT393177:VQZ393177 WAP393177:WAV393177 WKL393177:WKR393177 WUH393177:WUN393177 J458713:P458713 HV458713:IB458713 RR458713:RX458713 ABN458713:ABT458713 ALJ458713:ALP458713 AVF458713:AVL458713 BFB458713:BFH458713 BOX458713:BPD458713 BYT458713:BYZ458713 CIP458713:CIV458713 CSL458713:CSR458713 DCH458713:DCN458713 DMD458713:DMJ458713 DVZ458713:DWF458713 EFV458713:EGB458713 EPR458713:EPX458713 EZN458713:EZT458713 FJJ458713:FJP458713 FTF458713:FTL458713 GDB458713:GDH458713 GMX458713:GND458713 GWT458713:GWZ458713 HGP458713:HGV458713 HQL458713:HQR458713 IAH458713:IAN458713 IKD458713:IKJ458713 ITZ458713:IUF458713 JDV458713:JEB458713 JNR458713:JNX458713 JXN458713:JXT458713 KHJ458713:KHP458713 KRF458713:KRL458713 LBB458713:LBH458713 LKX458713:LLD458713 LUT458713:LUZ458713 MEP458713:MEV458713 MOL458713:MOR458713 MYH458713:MYN458713 NID458713:NIJ458713 NRZ458713:NSF458713 OBV458713:OCB458713 OLR458713:OLX458713 OVN458713:OVT458713 PFJ458713:PFP458713 PPF458713:PPL458713 PZB458713:PZH458713 QIX458713:QJD458713 QST458713:QSZ458713 RCP458713:RCV458713 RML458713:RMR458713 RWH458713:RWN458713 SGD458713:SGJ458713 SPZ458713:SQF458713 SZV458713:TAB458713 TJR458713:TJX458713 TTN458713:TTT458713 UDJ458713:UDP458713 UNF458713:UNL458713 UXB458713:UXH458713 VGX458713:VHD458713 VQT458713:VQZ458713 WAP458713:WAV458713 WKL458713:WKR458713 WUH458713:WUN458713 J524249:P524249 HV524249:IB524249 RR524249:RX524249 ABN524249:ABT524249 ALJ524249:ALP524249 AVF524249:AVL524249 BFB524249:BFH524249 BOX524249:BPD524249 BYT524249:BYZ524249 CIP524249:CIV524249 CSL524249:CSR524249 DCH524249:DCN524249 DMD524249:DMJ524249 DVZ524249:DWF524249 EFV524249:EGB524249 EPR524249:EPX524249 EZN524249:EZT524249 FJJ524249:FJP524249 FTF524249:FTL524249 GDB524249:GDH524249 GMX524249:GND524249 GWT524249:GWZ524249 HGP524249:HGV524249 HQL524249:HQR524249 IAH524249:IAN524249 IKD524249:IKJ524249 ITZ524249:IUF524249 JDV524249:JEB524249 JNR524249:JNX524249 JXN524249:JXT524249 KHJ524249:KHP524249 KRF524249:KRL524249 LBB524249:LBH524249 LKX524249:LLD524249 LUT524249:LUZ524249 MEP524249:MEV524249 MOL524249:MOR524249 MYH524249:MYN524249 NID524249:NIJ524249 NRZ524249:NSF524249 OBV524249:OCB524249 OLR524249:OLX524249 OVN524249:OVT524249 PFJ524249:PFP524249 PPF524249:PPL524249 PZB524249:PZH524249 QIX524249:QJD524249 QST524249:QSZ524249 RCP524249:RCV524249 RML524249:RMR524249 RWH524249:RWN524249 SGD524249:SGJ524249 SPZ524249:SQF524249 SZV524249:TAB524249 TJR524249:TJX524249 TTN524249:TTT524249 UDJ524249:UDP524249 UNF524249:UNL524249 UXB524249:UXH524249 VGX524249:VHD524249 VQT524249:VQZ524249 WAP524249:WAV524249 WKL524249:WKR524249 WUH524249:WUN524249 J589785:P589785 HV589785:IB589785 RR589785:RX589785 ABN589785:ABT589785 ALJ589785:ALP589785 AVF589785:AVL589785 BFB589785:BFH589785 BOX589785:BPD589785 BYT589785:BYZ589785 CIP589785:CIV589785 CSL589785:CSR589785 DCH589785:DCN589785 DMD589785:DMJ589785 DVZ589785:DWF589785 EFV589785:EGB589785 EPR589785:EPX589785 EZN589785:EZT589785 FJJ589785:FJP589785 FTF589785:FTL589785 GDB589785:GDH589785 GMX589785:GND589785 GWT589785:GWZ589785 HGP589785:HGV589785 HQL589785:HQR589785 IAH589785:IAN589785 IKD589785:IKJ589785 ITZ589785:IUF589785 JDV589785:JEB589785 JNR589785:JNX589785 JXN589785:JXT589785 KHJ589785:KHP589785 KRF589785:KRL589785 LBB589785:LBH589785 LKX589785:LLD589785 LUT589785:LUZ589785 MEP589785:MEV589785 MOL589785:MOR589785 MYH589785:MYN589785 NID589785:NIJ589785 NRZ589785:NSF589785 OBV589785:OCB589785 OLR589785:OLX589785 OVN589785:OVT589785 PFJ589785:PFP589785 PPF589785:PPL589785 PZB589785:PZH589785 QIX589785:QJD589785 QST589785:QSZ589785 RCP589785:RCV589785 RML589785:RMR589785 RWH589785:RWN589785 SGD589785:SGJ589785 SPZ589785:SQF589785 SZV589785:TAB589785 TJR589785:TJX589785 TTN589785:TTT589785 UDJ589785:UDP589785 UNF589785:UNL589785 UXB589785:UXH589785 VGX589785:VHD589785 VQT589785:VQZ589785 WAP589785:WAV589785 WKL589785:WKR589785 WUH589785:WUN589785 J655321:P655321 HV655321:IB655321 RR655321:RX655321 ABN655321:ABT655321 ALJ655321:ALP655321 AVF655321:AVL655321 BFB655321:BFH655321 BOX655321:BPD655321 BYT655321:BYZ655321 CIP655321:CIV655321 CSL655321:CSR655321 DCH655321:DCN655321 DMD655321:DMJ655321 DVZ655321:DWF655321 EFV655321:EGB655321 EPR655321:EPX655321 EZN655321:EZT655321 FJJ655321:FJP655321 FTF655321:FTL655321 GDB655321:GDH655321 GMX655321:GND655321 GWT655321:GWZ655321 HGP655321:HGV655321 HQL655321:HQR655321 IAH655321:IAN655321 IKD655321:IKJ655321 ITZ655321:IUF655321 JDV655321:JEB655321 JNR655321:JNX655321 JXN655321:JXT655321 KHJ655321:KHP655321 KRF655321:KRL655321 LBB655321:LBH655321 LKX655321:LLD655321 LUT655321:LUZ655321 MEP655321:MEV655321 MOL655321:MOR655321 MYH655321:MYN655321 NID655321:NIJ655321 NRZ655321:NSF655321 OBV655321:OCB655321 OLR655321:OLX655321 OVN655321:OVT655321 PFJ655321:PFP655321 PPF655321:PPL655321 PZB655321:PZH655321 QIX655321:QJD655321 QST655321:QSZ655321 RCP655321:RCV655321 RML655321:RMR655321 RWH655321:RWN655321 SGD655321:SGJ655321 SPZ655321:SQF655321 SZV655321:TAB655321 TJR655321:TJX655321 TTN655321:TTT655321 UDJ655321:UDP655321 UNF655321:UNL655321 UXB655321:UXH655321 VGX655321:VHD655321 VQT655321:VQZ655321 WAP655321:WAV655321 WKL655321:WKR655321 WUH655321:WUN655321 J720857:P720857 HV720857:IB720857 RR720857:RX720857 ABN720857:ABT720857 ALJ720857:ALP720857 AVF720857:AVL720857 BFB720857:BFH720857 BOX720857:BPD720857 BYT720857:BYZ720857 CIP720857:CIV720857 CSL720857:CSR720857 DCH720857:DCN720857 DMD720857:DMJ720857 DVZ720857:DWF720857 EFV720857:EGB720857 EPR720857:EPX720857 EZN720857:EZT720857 FJJ720857:FJP720857 FTF720857:FTL720857 GDB720857:GDH720857 GMX720857:GND720857 GWT720857:GWZ720857 HGP720857:HGV720857 HQL720857:HQR720857 IAH720857:IAN720857 IKD720857:IKJ720857 ITZ720857:IUF720857 JDV720857:JEB720857 JNR720857:JNX720857 JXN720857:JXT720857 KHJ720857:KHP720857 KRF720857:KRL720857 LBB720857:LBH720857 LKX720857:LLD720857 LUT720857:LUZ720857 MEP720857:MEV720857 MOL720857:MOR720857 MYH720857:MYN720857 NID720857:NIJ720857 NRZ720857:NSF720857 OBV720857:OCB720857 OLR720857:OLX720857 OVN720857:OVT720857 PFJ720857:PFP720857 PPF720857:PPL720857 PZB720857:PZH720857 QIX720857:QJD720857 QST720857:QSZ720857 RCP720857:RCV720857 RML720857:RMR720857 RWH720857:RWN720857 SGD720857:SGJ720857 SPZ720857:SQF720857 SZV720857:TAB720857 TJR720857:TJX720857 TTN720857:TTT720857 UDJ720857:UDP720857 UNF720857:UNL720857 UXB720857:UXH720857 VGX720857:VHD720857 VQT720857:VQZ720857 WAP720857:WAV720857 WKL720857:WKR720857 WUH720857:WUN720857 J786393:P786393 HV786393:IB786393 RR786393:RX786393 ABN786393:ABT786393 ALJ786393:ALP786393 AVF786393:AVL786393 BFB786393:BFH786393 BOX786393:BPD786393 BYT786393:BYZ786393 CIP786393:CIV786393 CSL786393:CSR786393 DCH786393:DCN786393 DMD786393:DMJ786393 DVZ786393:DWF786393 EFV786393:EGB786393 EPR786393:EPX786393 EZN786393:EZT786393 FJJ786393:FJP786393 FTF786393:FTL786393 GDB786393:GDH786393 GMX786393:GND786393 GWT786393:GWZ786393 HGP786393:HGV786393 HQL786393:HQR786393 IAH786393:IAN786393 IKD786393:IKJ786393 ITZ786393:IUF786393 JDV786393:JEB786393 JNR786393:JNX786393 JXN786393:JXT786393 KHJ786393:KHP786393 KRF786393:KRL786393 LBB786393:LBH786393 LKX786393:LLD786393 LUT786393:LUZ786393 MEP786393:MEV786393 MOL786393:MOR786393 MYH786393:MYN786393 NID786393:NIJ786393 NRZ786393:NSF786393 OBV786393:OCB786393 OLR786393:OLX786393 OVN786393:OVT786393 PFJ786393:PFP786393 PPF786393:PPL786393 PZB786393:PZH786393 QIX786393:QJD786393 QST786393:QSZ786393 RCP786393:RCV786393 RML786393:RMR786393 RWH786393:RWN786393 SGD786393:SGJ786393 SPZ786393:SQF786393 SZV786393:TAB786393 TJR786393:TJX786393 TTN786393:TTT786393 UDJ786393:UDP786393 UNF786393:UNL786393 UXB786393:UXH786393 VGX786393:VHD786393 VQT786393:VQZ786393 WAP786393:WAV786393 WKL786393:WKR786393 WUH786393:WUN786393 J851929:P851929 HV851929:IB851929 RR851929:RX851929 ABN851929:ABT851929 ALJ851929:ALP851929 AVF851929:AVL851929 BFB851929:BFH851929 BOX851929:BPD851929 BYT851929:BYZ851929 CIP851929:CIV851929 CSL851929:CSR851929 DCH851929:DCN851929 DMD851929:DMJ851929 DVZ851929:DWF851929 EFV851929:EGB851929 EPR851929:EPX851929 EZN851929:EZT851929 FJJ851929:FJP851929 FTF851929:FTL851929 GDB851929:GDH851929 GMX851929:GND851929 GWT851929:GWZ851929 HGP851929:HGV851929 HQL851929:HQR851929 IAH851929:IAN851929 IKD851929:IKJ851929 ITZ851929:IUF851929 JDV851929:JEB851929 JNR851929:JNX851929 JXN851929:JXT851929 KHJ851929:KHP851929 KRF851929:KRL851929 LBB851929:LBH851929 LKX851929:LLD851929 LUT851929:LUZ851929 MEP851929:MEV851929 MOL851929:MOR851929 MYH851929:MYN851929 NID851929:NIJ851929 NRZ851929:NSF851929 OBV851929:OCB851929 OLR851929:OLX851929 OVN851929:OVT851929 PFJ851929:PFP851929 PPF851929:PPL851929 PZB851929:PZH851929 QIX851929:QJD851929 QST851929:QSZ851929 RCP851929:RCV851929 RML851929:RMR851929 RWH851929:RWN851929 SGD851929:SGJ851929 SPZ851929:SQF851929 SZV851929:TAB851929 TJR851929:TJX851929 TTN851929:TTT851929 UDJ851929:UDP851929 UNF851929:UNL851929 UXB851929:UXH851929 VGX851929:VHD851929 VQT851929:VQZ851929 WAP851929:WAV851929 WKL851929:WKR851929 WUH851929:WUN851929 J917465:P917465 HV917465:IB917465 RR917465:RX917465 ABN917465:ABT917465 ALJ917465:ALP917465 AVF917465:AVL917465 BFB917465:BFH917465 BOX917465:BPD917465 BYT917465:BYZ917465 CIP917465:CIV917465 CSL917465:CSR917465 DCH917465:DCN917465 DMD917465:DMJ917465 DVZ917465:DWF917465 EFV917465:EGB917465 EPR917465:EPX917465 EZN917465:EZT917465 FJJ917465:FJP917465 FTF917465:FTL917465 GDB917465:GDH917465 GMX917465:GND917465 GWT917465:GWZ917465 HGP917465:HGV917465 HQL917465:HQR917465 IAH917465:IAN917465 IKD917465:IKJ917465 ITZ917465:IUF917465 JDV917465:JEB917465 JNR917465:JNX917465 JXN917465:JXT917465 KHJ917465:KHP917465 KRF917465:KRL917465 LBB917465:LBH917465 LKX917465:LLD917465 LUT917465:LUZ917465 MEP917465:MEV917465 MOL917465:MOR917465 MYH917465:MYN917465 NID917465:NIJ917465 NRZ917465:NSF917465 OBV917465:OCB917465 OLR917465:OLX917465 OVN917465:OVT917465 PFJ917465:PFP917465 PPF917465:PPL917465 PZB917465:PZH917465 QIX917465:QJD917465 QST917465:QSZ917465 RCP917465:RCV917465 RML917465:RMR917465 RWH917465:RWN917465 SGD917465:SGJ917465 SPZ917465:SQF917465 SZV917465:TAB917465 TJR917465:TJX917465 TTN917465:TTT917465 UDJ917465:UDP917465 UNF917465:UNL917465 UXB917465:UXH917465 VGX917465:VHD917465 VQT917465:VQZ917465 WAP917465:WAV917465 WKL917465:WKR917465 WUH917465:WUN917465 J983001:P983001 HV983001:IB983001 RR983001:RX983001 ABN983001:ABT983001 ALJ983001:ALP983001 AVF983001:AVL983001 BFB983001:BFH983001 BOX983001:BPD983001 BYT983001:BYZ983001 CIP983001:CIV983001 CSL983001:CSR983001 DCH983001:DCN983001 DMD983001:DMJ983001 DVZ983001:DWF983001 EFV983001:EGB983001 EPR983001:EPX983001 EZN983001:EZT983001 FJJ983001:FJP983001 FTF983001:FTL983001 GDB983001:GDH983001 GMX983001:GND983001 GWT983001:GWZ983001 HGP983001:HGV983001 HQL983001:HQR983001 IAH983001:IAN983001 IKD983001:IKJ983001 ITZ983001:IUF983001 JDV983001:JEB983001 JNR983001:JNX983001 JXN983001:JXT983001 KHJ983001:KHP983001 KRF983001:KRL983001 LBB983001:LBH983001 LKX983001:LLD983001 LUT983001:LUZ983001 MEP983001:MEV983001 MOL983001:MOR983001 MYH983001:MYN983001 NID983001:NIJ983001 NRZ983001:NSF983001 OBV983001:OCB983001 OLR983001:OLX983001 OVN983001:OVT983001 PFJ983001:PFP983001 PPF983001:PPL983001 PZB983001:PZH983001 QIX983001:QJD983001 QST983001:QSZ983001 RCP983001:RCV983001 RML983001:RMR983001 RWH983001:RWN983001 SGD983001:SGJ983001 SPZ983001:SQF983001 SZV983001:TAB983001 TJR983001:TJX983001 TTN983001:TTT983001 UDJ983001:UDP983001 UNF983001:UNL983001 UXB983001:UXH983001 VGX983001:VHD983001 VQT983001:VQZ983001 WAP983001:WAV983001 WKL983001:WKR983001 WUH983001:WUN983001 IY65556:JB65558 SU65556:SX65558 ACQ65556:ACT65558 AMM65556:AMP65558 AWI65556:AWL65558 BGE65556:BGH65558 BQA65556:BQD65558 BZW65556:BZZ65558 CJS65556:CJV65558 CTO65556:CTR65558 DDK65556:DDN65558 DNG65556:DNJ65558 DXC65556:DXF65558 EGY65556:EHB65558 EQU65556:EQX65558 FAQ65556:FAT65558 FKM65556:FKP65558 FUI65556:FUL65558 GEE65556:GEH65558 GOA65556:GOD65558 GXW65556:GXZ65558 HHS65556:HHV65558 HRO65556:HRR65558 IBK65556:IBN65558 ILG65556:ILJ65558 IVC65556:IVF65558 JEY65556:JFB65558 JOU65556:JOX65558 JYQ65556:JYT65558 KIM65556:KIP65558 KSI65556:KSL65558 LCE65556:LCH65558 LMA65556:LMD65558 LVW65556:LVZ65558 MFS65556:MFV65558 MPO65556:MPR65558 MZK65556:MZN65558 NJG65556:NJJ65558 NTC65556:NTF65558 OCY65556:ODB65558 OMU65556:OMX65558 OWQ65556:OWT65558 PGM65556:PGP65558 PQI65556:PQL65558 QAE65556:QAH65558 QKA65556:QKD65558 QTW65556:QTZ65558 RDS65556:RDV65558 RNO65556:RNR65558 RXK65556:RXN65558 SHG65556:SHJ65558 SRC65556:SRF65558 TAY65556:TBB65558 TKU65556:TKX65558 TUQ65556:TUT65558 UEM65556:UEP65558 UOI65556:UOL65558 UYE65556:UYH65558 VIA65556:VID65558 VRW65556:VRZ65558 WBS65556:WBV65558 WLO65556:WLR65558 WVK65556:WVN65558 IY131092:JB131094 SU131092:SX131094 ACQ131092:ACT131094 AMM131092:AMP131094 AWI131092:AWL131094 BGE131092:BGH131094 BQA131092:BQD131094 BZW131092:BZZ131094 CJS131092:CJV131094 CTO131092:CTR131094 DDK131092:DDN131094 DNG131092:DNJ131094 DXC131092:DXF131094 EGY131092:EHB131094 EQU131092:EQX131094 FAQ131092:FAT131094 FKM131092:FKP131094 FUI131092:FUL131094 GEE131092:GEH131094 GOA131092:GOD131094 GXW131092:GXZ131094 HHS131092:HHV131094 HRO131092:HRR131094 IBK131092:IBN131094 ILG131092:ILJ131094 IVC131092:IVF131094 JEY131092:JFB131094 JOU131092:JOX131094 JYQ131092:JYT131094 KIM131092:KIP131094 KSI131092:KSL131094 LCE131092:LCH131094 LMA131092:LMD131094 LVW131092:LVZ131094 MFS131092:MFV131094 MPO131092:MPR131094 MZK131092:MZN131094 NJG131092:NJJ131094 NTC131092:NTF131094 OCY131092:ODB131094 OMU131092:OMX131094 OWQ131092:OWT131094 PGM131092:PGP131094 PQI131092:PQL131094 QAE131092:QAH131094 QKA131092:QKD131094 QTW131092:QTZ131094 RDS131092:RDV131094 RNO131092:RNR131094 RXK131092:RXN131094 SHG131092:SHJ131094 SRC131092:SRF131094 TAY131092:TBB131094 TKU131092:TKX131094 TUQ131092:TUT131094 UEM131092:UEP131094 UOI131092:UOL131094 UYE131092:UYH131094 VIA131092:VID131094 VRW131092:VRZ131094 WBS131092:WBV131094 WLO131092:WLR131094 WVK131092:WVN131094 IY196628:JB196630 SU196628:SX196630 ACQ196628:ACT196630 AMM196628:AMP196630 AWI196628:AWL196630 BGE196628:BGH196630 BQA196628:BQD196630 BZW196628:BZZ196630 CJS196628:CJV196630 CTO196628:CTR196630 DDK196628:DDN196630 DNG196628:DNJ196630 DXC196628:DXF196630 EGY196628:EHB196630 EQU196628:EQX196630 FAQ196628:FAT196630 FKM196628:FKP196630 FUI196628:FUL196630 GEE196628:GEH196630 GOA196628:GOD196630 GXW196628:GXZ196630 HHS196628:HHV196630 HRO196628:HRR196630 IBK196628:IBN196630 ILG196628:ILJ196630 IVC196628:IVF196630 JEY196628:JFB196630 JOU196628:JOX196630 JYQ196628:JYT196630 KIM196628:KIP196630 KSI196628:KSL196630 LCE196628:LCH196630 LMA196628:LMD196630 LVW196628:LVZ196630 MFS196628:MFV196630 MPO196628:MPR196630 MZK196628:MZN196630 NJG196628:NJJ196630 NTC196628:NTF196630 OCY196628:ODB196630 OMU196628:OMX196630 OWQ196628:OWT196630 PGM196628:PGP196630 PQI196628:PQL196630 QAE196628:QAH196630 QKA196628:QKD196630 QTW196628:QTZ196630 RDS196628:RDV196630 RNO196628:RNR196630 RXK196628:RXN196630 SHG196628:SHJ196630 SRC196628:SRF196630 TAY196628:TBB196630 TKU196628:TKX196630 TUQ196628:TUT196630 UEM196628:UEP196630 UOI196628:UOL196630 UYE196628:UYH196630 VIA196628:VID196630 VRW196628:VRZ196630 WBS196628:WBV196630 WLO196628:WLR196630 WVK196628:WVN196630 IY262164:JB262166 SU262164:SX262166 ACQ262164:ACT262166 AMM262164:AMP262166 AWI262164:AWL262166 BGE262164:BGH262166 BQA262164:BQD262166 BZW262164:BZZ262166 CJS262164:CJV262166 CTO262164:CTR262166 DDK262164:DDN262166 DNG262164:DNJ262166 DXC262164:DXF262166 EGY262164:EHB262166 EQU262164:EQX262166 FAQ262164:FAT262166 FKM262164:FKP262166 FUI262164:FUL262166 GEE262164:GEH262166 GOA262164:GOD262166 GXW262164:GXZ262166 HHS262164:HHV262166 HRO262164:HRR262166 IBK262164:IBN262166 ILG262164:ILJ262166 IVC262164:IVF262166 JEY262164:JFB262166 JOU262164:JOX262166 JYQ262164:JYT262166 KIM262164:KIP262166 KSI262164:KSL262166 LCE262164:LCH262166 LMA262164:LMD262166 LVW262164:LVZ262166 MFS262164:MFV262166 MPO262164:MPR262166 MZK262164:MZN262166 NJG262164:NJJ262166 NTC262164:NTF262166 OCY262164:ODB262166 OMU262164:OMX262166 OWQ262164:OWT262166 PGM262164:PGP262166 PQI262164:PQL262166 QAE262164:QAH262166 QKA262164:QKD262166 QTW262164:QTZ262166 RDS262164:RDV262166 RNO262164:RNR262166 RXK262164:RXN262166 SHG262164:SHJ262166 SRC262164:SRF262166 TAY262164:TBB262166 TKU262164:TKX262166 TUQ262164:TUT262166 UEM262164:UEP262166 UOI262164:UOL262166 UYE262164:UYH262166 VIA262164:VID262166 VRW262164:VRZ262166 WBS262164:WBV262166 WLO262164:WLR262166 WVK262164:WVN262166 IY327700:JB327702 SU327700:SX327702 ACQ327700:ACT327702 AMM327700:AMP327702 AWI327700:AWL327702 BGE327700:BGH327702 BQA327700:BQD327702 BZW327700:BZZ327702 CJS327700:CJV327702 CTO327700:CTR327702 DDK327700:DDN327702 DNG327700:DNJ327702 DXC327700:DXF327702 EGY327700:EHB327702 EQU327700:EQX327702 FAQ327700:FAT327702 FKM327700:FKP327702 FUI327700:FUL327702 GEE327700:GEH327702 GOA327700:GOD327702 GXW327700:GXZ327702 HHS327700:HHV327702 HRO327700:HRR327702 IBK327700:IBN327702 ILG327700:ILJ327702 IVC327700:IVF327702 JEY327700:JFB327702 JOU327700:JOX327702 JYQ327700:JYT327702 KIM327700:KIP327702 KSI327700:KSL327702 LCE327700:LCH327702 LMA327700:LMD327702 LVW327700:LVZ327702 MFS327700:MFV327702 MPO327700:MPR327702 MZK327700:MZN327702 NJG327700:NJJ327702 NTC327700:NTF327702 OCY327700:ODB327702 OMU327700:OMX327702 OWQ327700:OWT327702 PGM327700:PGP327702 PQI327700:PQL327702 QAE327700:QAH327702 QKA327700:QKD327702 QTW327700:QTZ327702 RDS327700:RDV327702 RNO327700:RNR327702 RXK327700:RXN327702 SHG327700:SHJ327702 SRC327700:SRF327702 TAY327700:TBB327702 TKU327700:TKX327702 TUQ327700:TUT327702 UEM327700:UEP327702 UOI327700:UOL327702 UYE327700:UYH327702 VIA327700:VID327702 VRW327700:VRZ327702 WBS327700:WBV327702 WLO327700:WLR327702 WVK327700:WVN327702 IY393236:JB393238 SU393236:SX393238 ACQ393236:ACT393238 AMM393236:AMP393238 AWI393236:AWL393238 BGE393236:BGH393238 BQA393236:BQD393238 BZW393236:BZZ393238 CJS393236:CJV393238 CTO393236:CTR393238 DDK393236:DDN393238 DNG393236:DNJ393238 DXC393236:DXF393238 EGY393236:EHB393238 EQU393236:EQX393238 FAQ393236:FAT393238 FKM393236:FKP393238 FUI393236:FUL393238 GEE393236:GEH393238 GOA393236:GOD393238 GXW393236:GXZ393238 HHS393236:HHV393238 HRO393236:HRR393238 IBK393236:IBN393238 ILG393236:ILJ393238 IVC393236:IVF393238 JEY393236:JFB393238 JOU393236:JOX393238 JYQ393236:JYT393238 KIM393236:KIP393238 KSI393236:KSL393238 LCE393236:LCH393238 LMA393236:LMD393238 LVW393236:LVZ393238 MFS393236:MFV393238 MPO393236:MPR393238 MZK393236:MZN393238 NJG393236:NJJ393238 NTC393236:NTF393238 OCY393236:ODB393238 OMU393236:OMX393238 OWQ393236:OWT393238 PGM393236:PGP393238 PQI393236:PQL393238 QAE393236:QAH393238 QKA393236:QKD393238 QTW393236:QTZ393238 RDS393236:RDV393238 RNO393236:RNR393238 RXK393236:RXN393238 SHG393236:SHJ393238 SRC393236:SRF393238 TAY393236:TBB393238 TKU393236:TKX393238 TUQ393236:TUT393238 UEM393236:UEP393238 UOI393236:UOL393238 UYE393236:UYH393238 VIA393236:VID393238 VRW393236:VRZ393238 WBS393236:WBV393238 WLO393236:WLR393238 WVK393236:WVN393238 IY458772:JB458774 SU458772:SX458774 ACQ458772:ACT458774 AMM458772:AMP458774 AWI458772:AWL458774 BGE458772:BGH458774 BQA458772:BQD458774 BZW458772:BZZ458774 CJS458772:CJV458774 CTO458772:CTR458774 DDK458772:DDN458774 DNG458772:DNJ458774 DXC458772:DXF458774 EGY458772:EHB458774 EQU458772:EQX458774 FAQ458772:FAT458774 FKM458772:FKP458774 FUI458772:FUL458774 GEE458772:GEH458774 GOA458772:GOD458774 GXW458772:GXZ458774 HHS458772:HHV458774 HRO458772:HRR458774 IBK458772:IBN458774 ILG458772:ILJ458774 IVC458772:IVF458774 JEY458772:JFB458774 JOU458772:JOX458774 JYQ458772:JYT458774 KIM458772:KIP458774 KSI458772:KSL458774 LCE458772:LCH458774 LMA458772:LMD458774 LVW458772:LVZ458774 MFS458772:MFV458774 MPO458772:MPR458774 MZK458772:MZN458774 NJG458772:NJJ458774 NTC458772:NTF458774 OCY458772:ODB458774 OMU458772:OMX458774 OWQ458772:OWT458774 PGM458772:PGP458774 PQI458772:PQL458774 QAE458772:QAH458774 QKA458772:QKD458774 QTW458772:QTZ458774 RDS458772:RDV458774 RNO458772:RNR458774 RXK458772:RXN458774 SHG458772:SHJ458774 SRC458772:SRF458774 TAY458772:TBB458774 TKU458772:TKX458774 TUQ458772:TUT458774 UEM458772:UEP458774 UOI458772:UOL458774 UYE458772:UYH458774 VIA458772:VID458774 VRW458772:VRZ458774 WBS458772:WBV458774 WLO458772:WLR458774 WVK458772:WVN458774 IY524308:JB524310 SU524308:SX524310 ACQ524308:ACT524310 AMM524308:AMP524310 AWI524308:AWL524310 BGE524308:BGH524310 BQA524308:BQD524310 BZW524308:BZZ524310 CJS524308:CJV524310 CTO524308:CTR524310 DDK524308:DDN524310 DNG524308:DNJ524310 DXC524308:DXF524310 EGY524308:EHB524310 EQU524308:EQX524310 FAQ524308:FAT524310 FKM524308:FKP524310 FUI524308:FUL524310 GEE524308:GEH524310 GOA524308:GOD524310 GXW524308:GXZ524310 HHS524308:HHV524310 HRO524308:HRR524310 IBK524308:IBN524310 ILG524308:ILJ524310 IVC524308:IVF524310 JEY524308:JFB524310 JOU524308:JOX524310 JYQ524308:JYT524310 KIM524308:KIP524310 KSI524308:KSL524310 LCE524308:LCH524310 LMA524308:LMD524310 LVW524308:LVZ524310 MFS524308:MFV524310 MPO524308:MPR524310 MZK524308:MZN524310 NJG524308:NJJ524310 NTC524308:NTF524310 OCY524308:ODB524310 OMU524308:OMX524310 OWQ524308:OWT524310 PGM524308:PGP524310 PQI524308:PQL524310 QAE524308:QAH524310 QKA524308:QKD524310 QTW524308:QTZ524310 RDS524308:RDV524310 RNO524308:RNR524310 RXK524308:RXN524310 SHG524308:SHJ524310 SRC524308:SRF524310 TAY524308:TBB524310 TKU524308:TKX524310 TUQ524308:TUT524310 UEM524308:UEP524310 UOI524308:UOL524310 UYE524308:UYH524310 VIA524308:VID524310 VRW524308:VRZ524310 WBS524308:WBV524310 WLO524308:WLR524310 WVK524308:WVN524310 IY589844:JB589846 SU589844:SX589846 ACQ589844:ACT589846 AMM589844:AMP589846 AWI589844:AWL589846 BGE589844:BGH589846 BQA589844:BQD589846 BZW589844:BZZ589846 CJS589844:CJV589846 CTO589844:CTR589846 DDK589844:DDN589846 DNG589844:DNJ589846 DXC589844:DXF589846 EGY589844:EHB589846 EQU589844:EQX589846 FAQ589844:FAT589846 FKM589844:FKP589846 FUI589844:FUL589846 GEE589844:GEH589846 GOA589844:GOD589846 GXW589844:GXZ589846 HHS589844:HHV589846 HRO589844:HRR589846 IBK589844:IBN589846 ILG589844:ILJ589846 IVC589844:IVF589846 JEY589844:JFB589846 JOU589844:JOX589846 JYQ589844:JYT589846 KIM589844:KIP589846 KSI589844:KSL589846 LCE589844:LCH589846 LMA589844:LMD589846 LVW589844:LVZ589846 MFS589844:MFV589846 MPO589844:MPR589846 MZK589844:MZN589846 NJG589844:NJJ589846 NTC589844:NTF589846 OCY589844:ODB589846 OMU589844:OMX589846 OWQ589844:OWT589846 PGM589844:PGP589846 PQI589844:PQL589846 QAE589844:QAH589846 QKA589844:QKD589846 QTW589844:QTZ589846 RDS589844:RDV589846 RNO589844:RNR589846 RXK589844:RXN589846 SHG589844:SHJ589846 SRC589844:SRF589846 TAY589844:TBB589846 TKU589844:TKX589846 TUQ589844:TUT589846 UEM589844:UEP589846 UOI589844:UOL589846 UYE589844:UYH589846 VIA589844:VID589846 VRW589844:VRZ589846 WBS589844:WBV589846 WLO589844:WLR589846 WVK589844:WVN589846 IY655380:JB655382 SU655380:SX655382 ACQ655380:ACT655382 AMM655380:AMP655382 AWI655380:AWL655382 BGE655380:BGH655382 BQA655380:BQD655382 BZW655380:BZZ655382 CJS655380:CJV655382 CTO655380:CTR655382 DDK655380:DDN655382 DNG655380:DNJ655382 DXC655380:DXF655382 EGY655380:EHB655382 EQU655380:EQX655382 FAQ655380:FAT655382 FKM655380:FKP655382 FUI655380:FUL655382 GEE655380:GEH655382 GOA655380:GOD655382 GXW655380:GXZ655382 HHS655380:HHV655382 HRO655380:HRR655382 IBK655380:IBN655382 ILG655380:ILJ655382 IVC655380:IVF655382 JEY655380:JFB655382 JOU655380:JOX655382 JYQ655380:JYT655382 KIM655380:KIP655382 KSI655380:KSL655382 LCE655380:LCH655382 LMA655380:LMD655382 LVW655380:LVZ655382 MFS655380:MFV655382 MPO655380:MPR655382 MZK655380:MZN655382 NJG655380:NJJ655382 NTC655380:NTF655382 OCY655380:ODB655382 OMU655380:OMX655382 OWQ655380:OWT655382 PGM655380:PGP655382 PQI655380:PQL655382 QAE655380:QAH655382 QKA655380:QKD655382 QTW655380:QTZ655382 RDS655380:RDV655382 RNO655380:RNR655382 RXK655380:RXN655382 SHG655380:SHJ655382 SRC655380:SRF655382 TAY655380:TBB655382 TKU655380:TKX655382 TUQ655380:TUT655382 UEM655380:UEP655382 UOI655380:UOL655382 UYE655380:UYH655382 VIA655380:VID655382 VRW655380:VRZ655382 WBS655380:WBV655382 WLO655380:WLR655382 WVK655380:WVN655382 IY720916:JB720918 SU720916:SX720918 ACQ720916:ACT720918 AMM720916:AMP720918 AWI720916:AWL720918 BGE720916:BGH720918 BQA720916:BQD720918 BZW720916:BZZ720918 CJS720916:CJV720918 CTO720916:CTR720918 DDK720916:DDN720918 DNG720916:DNJ720918 DXC720916:DXF720918 EGY720916:EHB720918 EQU720916:EQX720918 FAQ720916:FAT720918 FKM720916:FKP720918 FUI720916:FUL720918 GEE720916:GEH720918 GOA720916:GOD720918 GXW720916:GXZ720918 HHS720916:HHV720918 HRO720916:HRR720918 IBK720916:IBN720918 ILG720916:ILJ720918 IVC720916:IVF720918 JEY720916:JFB720918 JOU720916:JOX720918 JYQ720916:JYT720918 KIM720916:KIP720918 KSI720916:KSL720918 LCE720916:LCH720918 LMA720916:LMD720918 LVW720916:LVZ720918 MFS720916:MFV720918 MPO720916:MPR720918 MZK720916:MZN720918 NJG720916:NJJ720918 NTC720916:NTF720918 OCY720916:ODB720918 OMU720916:OMX720918 OWQ720916:OWT720918 PGM720916:PGP720918 PQI720916:PQL720918 QAE720916:QAH720918 QKA720916:QKD720918 QTW720916:QTZ720918 RDS720916:RDV720918 RNO720916:RNR720918 RXK720916:RXN720918 SHG720916:SHJ720918 SRC720916:SRF720918 TAY720916:TBB720918 TKU720916:TKX720918 TUQ720916:TUT720918 UEM720916:UEP720918 UOI720916:UOL720918 UYE720916:UYH720918 VIA720916:VID720918 VRW720916:VRZ720918 WBS720916:WBV720918 WLO720916:WLR720918 WVK720916:WVN720918 IY786452:JB786454 SU786452:SX786454 ACQ786452:ACT786454 AMM786452:AMP786454 AWI786452:AWL786454 BGE786452:BGH786454 BQA786452:BQD786454 BZW786452:BZZ786454 CJS786452:CJV786454 CTO786452:CTR786454 DDK786452:DDN786454 DNG786452:DNJ786454 DXC786452:DXF786454 EGY786452:EHB786454 EQU786452:EQX786454 FAQ786452:FAT786454 FKM786452:FKP786454 FUI786452:FUL786454 GEE786452:GEH786454 GOA786452:GOD786454 GXW786452:GXZ786454 HHS786452:HHV786454 HRO786452:HRR786454 IBK786452:IBN786454 ILG786452:ILJ786454 IVC786452:IVF786454 JEY786452:JFB786454 JOU786452:JOX786454 JYQ786452:JYT786454 KIM786452:KIP786454 KSI786452:KSL786454 LCE786452:LCH786454 LMA786452:LMD786454 LVW786452:LVZ786454 MFS786452:MFV786454 MPO786452:MPR786454 MZK786452:MZN786454 NJG786452:NJJ786454 NTC786452:NTF786454 OCY786452:ODB786454 OMU786452:OMX786454 OWQ786452:OWT786454 PGM786452:PGP786454 PQI786452:PQL786454 QAE786452:QAH786454 QKA786452:QKD786454 QTW786452:QTZ786454 RDS786452:RDV786454 RNO786452:RNR786454 RXK786452:RXN786454 SHG786452:SHJ786454 SRC786452:SRF786454 TAY786452:TBB786454 TKU786452:TKX786454 TUQ786452:TUT786454 UEM786452:UEP786454 UOI786452:UOL786454 UYE786452:UYH786454 VIA786452:VID786454 VRW786452:VRZ786454 WBS786452:WBV786454 WLO786452:WLR786454 WVK786452:WVN786454 IY851988:JB851990 SU851988:SX851990 ACQ851988:ACT851990 AMM851988:AMP851990 AWI851988:AWL851990 BGE851988:BGH851990 BQA851988:BQD851990 BZW851988:BZZ851990 CJS851988:CJV851990 CTO851988:CTR851990 DDK851988:DDN851990 DNG851988:DNJ851990 DXC851988:DXF851990 EGY851988:EHB851990 EQU851988:EQX851990 FAQ851988:FAT851990 FKM851988:FKP851990 FUI851988:FUL851990 GEE851988:GEH851990 GOA851988:GOD851990 GXW851988:GXZ851990 HHS851988:HHV851990 HRO851988:HRR851990 IBK851988:IBN851990 ILG851988:ILJ851990 IVC851988:IVF851990 JEY851988:JFB851990 JOU851988:JOX851990 JYQ851988:JYT851990 KIM851988:KIP851990 KSI851988:KSL851990 LCE851988:LCH851990 LMA851988:LMD851990 LVW851988:LVZ851990 MFS851988:MFV851990 MPO851988:MPR851990 MZK851988:MZN851990 NJG851988:NJJ851990 NTC851988:NTF851990 OCY851988:ODB851990 OMU851988:OMX851990 OWQ851988:OWT851990 PGM851988:PGP851990 PQI851988:PQL851990 QAE851988:QAH851990 QKA851988:QKD851990 QTW851988:QTZ851990 RDS851988:RDV851990 RNO851988:RNR851990 RXK851988:RXN851990 SHG851988:SHJ851990 SRC851988:SRF851990 TAY851988:TBB851990 TKU851988:TKX851990 TUQ851988:TUT851990 UEM851988:UEP851990 UOI851988:UOL851990 UYE851988:UYH851990 VIA851988:VID851990 VRW851988:VRZ851990 WBS851988:WBV851990 WLO851988:WLR851990 WVK851988:WVN851990 IY917524:JB917526 SU917524:SX917526 ACQ917524:ACT917526 AMM917524:AMP917526 AWI917524:AWL917526 BGE917524:BGH917526 BQA917524:BQD917526 BZW917524:BZZ917526 CJS917524:CJV917526 CTO917524:CTR917526 DDK917524:DDN917526 DNG917524:DNJ917526 DXC917524:DXF917526 EGY917524:EHB917526 EQU917524:EQX917526 FAQ917524:FAT917526 FKM917524:FKP917526 FUI917524:FUL917526 GEE917524:GEH917526 GOA917524:GOD917526 GXW917524:GXZ917526 HHS917524:HHV917526 HRO917524:HRR917526 IBK917524:IBN917526 ILG917524:ILJ917526 IVC917524:IVF917526 JEY917524:JFB917526 JOU917524:JOX917526 JYQ917524:JYT917526 KIM917524:KIP917526 KSI917524:KSL917526 LCE917524:LCH917526 LMA917524:LMD917526 LVW917524:LVZ917526 MFS917524:MFV917526 MPO917524:MPR917526 MZK917524:MZN917526 NJG917524:NJJ917526 NTC917524:NTF917526 OCY917524:ODB917526 OMU917524:OMX917526 OWQ917524:OWT917526 PGM917524:PGP917526 PQI917524:PQL917526 QAE917524:QAH917526 QKA917524:QKD917526 QTW917524:QTZ917526 RDS917524:RDV917526 RNO917524:RNR917526 RXK917524:RXN917526 SHG917524:SHJ917526 SRC917524:SRF917526 TAY917524:TBB917526 TKU917524:TKX917526 TUQ917524:TUT917526 UEM917524:UEP917526 UOI917524:UOL917526 UYE917524:UYH917526 VIA917524:VID917526 VRW917524:VRZ917526 WBS917524:WBV917526 WLO917524:WLR917526 WVK917524:WVN917526 IY983060:JB983062 SU983060:SX983062 ACQ983060:ACT983062 AMM983060:AMP983062 AWI983060:AWL983062 BGE983060:BGH983062 BQA983060:BQD983062 BZW983060:BZZ983062 CJS983060:CJV983062 CTO983060:CTR983062 DDK983060:DDN983062 DNG983060:DNJ983062 DXC983060:DXF983062 EGY983060:EHB983062 EQU983060:EQX983062 FAQ983060:FAT983062 FKM983060:FKP983062 FUI983060:FUL983062 GEE983060:GEH983062 GOA983060:GOD983062 GXW983060:GXZ983062 HHS983060:HHV983062 HRO983060:HRR983062 IBK983060:IBN983062 ILG983060:ILJ983062 IVC983060:IVF983062 JEY983060:JFB983062 JOU983060:JOX983062 JYQ983060:JYT983062 KIM983060:KIP983062 KSI983060:KSL983062 LCE983060:LCH983062 LMA983060:LMD983062 LVW983060:LVZ983062 MFS983060:MFV983062 MPO983060:MPR983062 MZK983060:MZN983062 NJG983060:NJJ983062 NTC983060:NTF983062 OCY983060:ODB983062 OMU983060:OMX983062 OWQ983060:OWT983062 PGM983060:PGP983062 PQI983060:PQL983062 QAE983060:QAH983062 QKA983060:QKD983062 QTW983060:QTZ983062 RDS983060:RDV983062 RNO983060:RNR983062 RXK983060:RXN983062 SHG983060:SHJ983062 SRC983060:SRF983062 TAY983060:TBB983062 TKU983060:TKX983062 TUQ983060:TUT983062 UEM983060:UEP983062 UOI983060:UOL983062 UYE983060:UYH983062 VIA983060:VID983062 VRW983060:VRZ983062 WBS983060:WBV983062 WLO983060:WLR983062 WVK983060:WVN983062 IY65564:JB65564 SU65564:SX65564 ACQ65564:ACT65564 AMM65564:AMP65564 AWI65564:AWL65564 BGE65564:BGH65564 BQA65564:BQD65564 BZW65564:BZZ65564 CJS65564:CJV65564 CTO65564:CTR65564 DDK65564:DDN65564 DNG65564:DNJ65564 DXC65564:DXF65564 EGY65564:EHB65564 EQU65564:EQX65564 FAQ65564:FAT65564 FKM65564:FKP65564 FUI65564:FUL65564 GEE65564:GEH65564 GOA65564:GOD65564 GXW65564:GXZ65564 HHS65564:HHV65564 HRO65564:HRR65564 IBK65564:IBN65564 ILG65564:ILJ65564 IVC65564:IVF65564 JEY65564:JFB65564 JOU65564:JOX65564 JYQ65564:JYT65564 KIM65564:KIP65564 KSI65564:KSL65564 LCE65564:LCH65564 LMA65564:LMD65564 LVW65564:LVZ65564 MFS65564:MFV65564 MPO65564:MPR65564 MZK65564:MZN65564 NJG65564:NJJ65564 NTC65564:NTF65564 OCY65564:ODB65564 OMU65564:OMX65564 OWQ65564:OWT65564 PGM65564:PGP65564 PQI65564:PQL65564 QAE65564:QAH65564 QKA65564:QKD65564 QTW65564:QTZ65564 RDS65564:RDV65564 RNO65564:RNR65564 RXK65564:RXN65564 SHG65564:SHJ65564 SRC65564:SRF65564 TAY65564:TBB65564 TKU65564:TKX65564 TUQ65564:TUT65564 UEM65564:UEP65564 UOI65564:UOL65564 UYE65564:UYH65564 VIA65564:VID65564 VRW65564:VRZ65564 WBS65564:WBV65564 WLO65564:WLR65564 WVK65564:WVN65564 IY131100:JB131100 SU131100:SX131100 ACQ131100:ACT131100 AMM131100:AMP131100 AWI131100:AWL131100 BGE131100:BGH131100 BQA131100:BQD131100 BZW131100:BZZ131100 CJS131100:CJV131100 CTO131100:CTR131100 DDK131100:DDN131100 DNG131100:DNJ131100 DXC131100:DXF131100 EGY131100:EHB131100 EQU131100:EQX131100 FAQ131100:FAT131100 FKM131100:FKP131100 FUI131100:FUL131100 GEE131100:GEH131100 GOA131100:GOD131100 GXW131100:GXZ131100 HHS131100:HHV131100 HRO131100:HRR131100 IBK131100:IBN131100 ILG131100:ILJ131100 IVC131100:IVF131100 JEY131100:JFB131100 JOU131100:JOX131100 JYQ131100:JYT131100 KIM131100:KIP131100 KSI131100:KSL131100 LCE131100:LCH131100 LMA131100:LMD131100 LVW131100:LVZ131100 MFS131100:MFV131100 MPO131100:MPR131100 MZK131100:MZN131100 NJG131100:NJJ131100 NTC131100:NTF131100 OCY131100:ODB131100 OMU131100:OMX131100 OWQ131100:OWT131100 PGM131100:PGP131100 PQI131100:PQL131100 QAE131100:QAH131100 QKA131100:QKD131100 QTW131100:QTZ131100 RDS131100:RDV131100 RNO131100:RNR131100 RXK131100:RXN131100 SHG131100:SHJ131100 SRC131100:SRF131100 TAY131100:TBB131100 TKU131100:TKX131100 TUQ131100:TUT131100 UEM131100:UEP131100 UOI131100:UOL131100 UYE131100:UYH131100 VIA131100:VID131100 VRW131100:VRZ131100 WBS131100:WBV131100 WLO131100:WLR131100 WVK131100:WVN131100 IY196636:JB196636 SU196636:SX196636 ACQ196636:ACT196636 AMM196636:AMP196636 AWI196636:AWL196636 BGE196636:BGH196636 BQA196636:BQD196636 BZW196636:BZZ196636 CJS196636:CJV196636 CTO196636:CTR196636 DDK196636:DDN196636 DNG196636:DNJ196636 DXC196636:DXF196636 EGY196636:EHB196636 EQU196636:EQX196636 FAQ196636:FAT196636 FKM196636:FKP196636 FUI196636:FUL196636 GEE196636:GEH196636 GOA196636:GOD196636 GXW196636:GXZ196636 HHS196636:HHV196636 HRO196636:HRR196636 IBK196636:IBN196636 ILG196636:ILJ196636 IVC196636:IVF196636 JEY196636:JFB196636 JOU196636:JOX196636 JYQ196636:JYT196636 KIM196636:KIP196636 KSI196636:KSL196636 LCE196636:LCH196636 LMA196636:LMD196636 LVW196636:LVZ196636 MFS196636:MFV196636 MPO196636:MPR196636 MZK196636:MZN196636 NJG196636:NJJ196636 NTC196636:NTF196636 OCY196636:ODB196636 OMU196636:OMX196636 OWQ196636:OWT196636 PGM196636:PGP196636 PQI196636:PQL196636 QAE196636:QAH196636 QKA196636:QKD196636 QTW196636:QTZ196636 RDS196636:RDV196636 RNO196636:RNR196636 RXK196636:RXN196636 SHG196636:SHJ196636 SRC196636:SRF196636 TAY196636:TBB196636 TKU196636:TKX196636 TUQ196636:TUT196636 UEM196636:UEP196636 UOI196636:UOL196636 UYE196636:UYH196636 VIA196636:VID196636 VRW196636:VRZ196636 WBS196636:WBV196636 WLO196636:WLR196636 WVK196636:WVN196636 IY262172:JB262172 SU262172:SX262172 ACQ262172:ACT262172 AMM262172:AMP262172 AWI262172:AWL262172 BGE262172:BGH262172 BQA262172:BQD262172 BZW262172:BZZ262172 CJS262172:CJV262172 CTO262172:CTR262172 DDK262172:DDN262172 DNG262172:DNJ262172 DXC262172:DXF262172 EGY262172:EHB262172 EQU262172:EQX262172 FAQ262172:FAT262172 FKM262172:FKP262172 FUI262172:FUL262172 GEE262172:GEH262172 GOA262172:GOD262172 GXW262172:GXZ262172 HHS262172:HHV262172 HRO262172:HRR262172 IBK262172:IBN262172 ILG262172:ILJ262172 IVC262172:IVF262172 JEY262172:JFB262172 JOU262172:JOX262172 JYQ262172:JYT262172 KIM262172:KIP262172 KSI262172:KSL262172 LCE262172:LCH262172 LMA262172:LMD262172 LVW262172:LVZ262172 MFS262172:MFV262172 MPO262172:MPR262172 MZK262172:MZN262172 NJG262172:NJJ262172 NTC262172:NTF262172 OCY262172:ODB262172 OMU262172:OMX262172 OWQ262172:OWT262172 PGM262172:PGP262172 PQI262172:PQL262172 QAE262172:QAH262172 QKA262172:QKD262172 QTW262172:QTZ262172 RDS262172:RDV262172 RNO262172:RNR262172 RXK262172:RXN262172 SHG262172:SHJ262172 SRC262172:SRF262172 TAY262172:TBB262172 TKU262172:TKX262172 TUQ262172:TUT262172 UEM262172:UEP262172 UOI262172:UOL262172 UYE262172:UYH262172 VIA262172:VID262172 VRW262172:VRZ262172 WBS262172:WBV262172 WLO262172:WLR262172 WVK262172:WVN262172 IY327708:JB327708 SU327708:SX327708 ACQ327708:ACT327708 AMM327708:AMP327708 AWI327708:AWL327708 BGE327708:BGH327708 BQA327708:BQD327708 BZW327708:BZZ327708 CJS327708:CJV327708 CTO327708:CTR327708 DDK327708:DDN327708 DNG327708:DNJ327708 DXC327708:DXF327708 EGY327708:EHB327708 EQU327708:EQX327708 FAQ327708:FAT327708 FKM327708:FKP327708 FUI327708:FUL327708 GEE327708:GEH327708 GOA327708:GOD327708 GXW327708:GXZ327708 HHS327708:HHV327708 HRO327708:HRR327708 IBK327708:IBN327708 ILG327708:ILJ327708 IVC327708:IVF327708 JEY327708:JFB327708 JOU327708:JOX327708 JYQ327708:JYT327708 KIM327708:KIP327708 KSI327708:KSL327708 LCE327708:LCH327708 LMA327708:LMD327708 LVW327708:LVZ327708 MFS327708:MFV327708 MPO327708:MPR327708 MZK327708:MZN327708 NJG327708:NJJ327708 NTC327708:NTF327708 OCY327708:ODB327708 OMU327708:OMX327708 OWQ327708:OWT327708 PGM327708:PGP327708 PQI327708:PQL327708 QAE327708:QAH327708 QKA327708:QKD327708 QTW327708:QTZ327708 RDS327708:RDV327708 RNO327708:RNR327708 RXK327708:RXN327708 SHG327708:SHJ327708 SRC327708:SRF327708 TAY327708:TBB327708 TKU327708:TKX327708 TUQ327708:TUT327708 UEM327708:UEP327708 UOI327708:UOL327708 UYE327708:UYH327708 VIA327708:VID327708 VRW327708:VRZ327708 WBS327708:WBV327708 WLO327708:WLR327708 WVK327708:WVN327708 IY393244:JB393244 SU393244:SX393244 ACQ393244:ACT393244 AMM393244:AMP393244 AWI393244:AWL393244 BGE393244:BGH393244 BQA393244:BQD393244 BZW393244:BZZ393244 CJS393244:CJV393244 CTO393244:CTR393244 DDK393244:DDN393244 DNG393244:DNJ393244 DXC393244:DXF393244 EGY393244:EHB393244 EQU393244:EQX393244 FAQ393244:FAT393244 FKM393244:FKP393244 FUI393244:FUL393244 GEE393244:GEH393244 GOA393244:GOD393244 GXW393244:GXZ393244 HHS393244:HHV393244 HRO393244:HRR393244 IBK393244:IBN393244 ILG393244:ILJ393244 IVC393244:IVF393244 JEY393244:JFB393244 JOU393244:JOX393244 JYQ393244:JYT393244 KIM393244:KIP393244 KSI393244:KSL393244 LCE393244:LCH393244 LMA393244:LMD393244 LVW393244:LVZ393244 MFS393244:MFV393244 MPO393244:MPR393244 MZK393244:MZN393244 NJG393244:NJJ393244 NTC393244:NTF393244 OCY393244:ODB393244 OMU393244:OMX393244 OWQ393244:OWT393244 PGM393244:PGP393244 PQI393244:PQL393244 QAE393244:QAH393244 QKA393244:QKD393244 QTW393244:QTZ393244 RDS393244:RDV393244 RNO393244:RNR393244 RXK393244:RXN393244 SHG393244:SHJ393244 SRC393244:SRF393244 TAY393244:TBB393244 TKU393244:TKX393244 TUQ393244:TUT393244 UEM393244:UEP393244 UOI393244:UOL393244 UYE393244:UYH393244 VIA393244:VID393244 VRW393244:VRZ393244 WBS393244:WBV393244 WLO393244:WLR393244 WVK393244:WVN393244 IY458780:JB458780 SU458780:SX458780 ACQ458780:ACT458780 AMM458780:AMP458780 AWI458780:AWL458780 BGE458780:BGH458780 BQA458780:BQD458780 BZW458780:BZZ458780 CJS458780:CJV458780 CTO458780:CTR458780 DDK458780:DDN458780 DNG458780:DNJ458780 DXC458780:DXF458780 EGY458780:EHB458780 EQU458780:EQX458780 FAQ458780:FAT458780 FKM458780:FKP458780 FUI458780:FUL458780 GEE458780:GEH458780 GOA458780:GOD458780 GXW458780:GXZ458780 HHS458780:HHV458780 HRO458780:HRR458780 IBK458780:IBN458780 ILG458780:ILJ458780 IVC458780:IVF458780 JEY458780:JFB458780 JOU458780:JOX458780 JYQ458780:JYT458780 KIM458780:KIP458780 KSI458780:KSL458780 LCE458780:LCH458780 LMA458780:LMD458780 LVW458780:LVZ458780 MFS458780:MFV458780 MPO458780:MPR458780 MZK458780:MZN458780 NJG458780:NJJ458780 NTC458780:NTF458780 OCY458780:ODB458780 OMU458780:OMX458780 OWQ458780:OWT458780 PGM458780:PGP458780 PQI458780:PQL458780 QAE458780:QAH458780 QKA458780:QKD458780 QTW458780:QTZ458780 RDS458780:RDV458780 RNO458780:RNR458780 RXK458780:RXN458780 SHG458780:SHJ458780 SRC458780:SRF458780 TAY458780:TBB458780 TKU458780:TKX458780 TUQ458780:TUT458780 UEM458780:UEP458780 UOI458780:UOL458780 UYE458780:UYH458780 VIA458780:VID458780 VRW458780:VRZ458780 WBS458780:WBV458780 WLO458780:WLR458780 WVK458780:WVN458780 IY524316:JB524316 SU524316:SX524316 ACQ524316:ACT524316 AMM524316:AMP524316 AWI524316:AWL524316 BGE524316:BGH524316 BQA524316:BQD524316 BZW524316:BZZ524316 CJS524316:CJV524316 CTO524316:CTR524316 DDK524316:DDN524316 DNG524316:DNJ524316 DXC524316:DXF524316 EGY524316:EHB524316 EQU524316:EQX524316 FAQ524316:FAT524316 FKM524316:FKP524316 FUI524316:FUL524316 GEE524316:GEH524316 GOA524316:GOD524316 GXW524316:GXZ524316 HHS524316:HHV524316 HRO524316:HRR524316 IBK524316:IBN524316 ILG524316:ILJ524316 IVC524316:IVF524316 JEY524316:JFB524316 JOU524316:JOX524316 JYQ524316:JYT524316 KIM524316:KIP524316 KSI524316:KSL524316 LCE524316:LCH524316 LMA524316:LMD524316 LVW524316:LVZ524316 MFS524316:MFV524316 MPO524316:MPR524316 MZK524316:MZN524316 NJG524316:NJJ524316 NTC524316:NTF524316 OCY524316:ODB524316 OMU524316:OMX524316 OWQ524316:OWT524316 PGM524316:PGP524316 PQI524316:PQL524316 QAE524316:QAH524316 QKA524316:QKD524316 QTW524316:QTZ524316 RDS524316:RDV524316 RNO524316:RNR524316 RXK524316:RXN524316 SHG524316:SHJ524316 SRC524316:SRF524316 TAY524316:TBB524316 TKU524316:TKX524316 TUQ524316:TUT524316 UEM524316:UEP524316 UOI524316:UOL524316 UYE524316:UYH524316 VIA524316:VID524316 VRW524316:VRZ524316 WBS524316:WBV524316 WLO524316:WLR524316 WVK524316:WVN524316 IY589852:JB589852 SU589852:SX589852 ACQ589852:ACT589852 AMM589852:AMP589852 AWI589852:AWL589852 BGE589852:BGH589852 BQA589852:BQD589852 BZW589852:BZZ589852 CJS589852:CJV589852 CTO589852:CTR589852 DDK589852:DDN589852 DNG589852:DNJ589852 DXC589852:DXF589852 EGY589852:EHB589852 EQU589852:EQX589852 FAQ589852:FAT589852 FKM589852:FKP589852 FUI589852:FUL589852 GEE589852:GEH589852 GOA589852:GOD589852 GXW589852:GXZ589852 HHS589852:HHV589852 HRO589852:HRR589852 IBK589852:IBN589852 ILG589852:ILJ589852 IVC589852:IVF589852 JEY589852:JFB589852 JOU589852:JOX589852 JYQ589852:JYT589852 KIM589852:KIP589852 KSI589852:KSL589852 LCE589852:LCH589852 LMA589852:LMD589852 LVW589852:LVZ589852 MFS589852:MFV589852 MPO589852:MPR589852 MZK589852:MZN589852 NJG589852:NJJ589852 NTC589852:NTF589852 OCY589852:ODB589852 OMU589852:OMX589852 OWQ589852:OWT589852 PGM589852:PGP589852 PQI589852:PQL589852 QAE589852:QAH589852 QKA589852:QKD589852 QTW589852:QTZ589852 RDS589852:RDV589852 RNO589852:RNR589852 RXK589852:RXN589852 SHG589852:SHJ589852 SRC589852:SRF589852 TAY589852:TBB589852 TKU589852:TKX589852 TUQ589852:TUT589852 UEM589852:UEP589852 UOI589852:UOL589852 UYE589852:UYH589852 VIA589852:VID589852 VRW589852:VRZ589852 WBS589852:WBV589852 WLO589852:WLR589852 WVK589852:WVN589852 IY655388:JB655388 SU655388:SX655388 ACQ655388:ACT655388 AMM655388:AMP655388 AWI655388:AWL655388 BGE655388:BGH655388 BQA655388:BQD655388 BZW655388:BZZ655388 CJS655388:CJV655388 CTO655388:CTR655388 DDK655388:DDN655388 DNG655388:DNJ655388 DXC655388:DXF655388 EGY655388:EHB655388 EQU655388:EQX655388 FAQ655388:FAT655388 FKM655388:FKP655388 FUI655388:FUL655388 GEE655388:GEH655388 GOA655388:GOD655388 GXW655388:GXZ655388 HHS655388:HHV655388 HRO655388:HRR655388 IBK655388:IBN655388 ILG655388:ILJ655388 IVC655388:IVF655388 JEY655388:JFB655388 JOU655388:JOX655388 JYQ655388:JYT655388 KIM655388:KIP655388 KSI655388:KSL655388 LCE655388:LCH655388 LMA655388:LMD655388 LVW655388:LVZ655388 MFS655388:MFV655388 MPO655388:MPR655388 MZK655388:MZN655388 NJG655388:NJJ655388 NTC655388:NTF655388 OCY655388:ODB655388 OMU655388:OMX655388 OWQ655388:OWT655388 PGM655388:PGP655388 PQI655388:PQL655388 QAE655388:QAH655388 QKA655388:QKD655388 QTW655388:QTZ655388 RDS655388:RDV655388 RNO655388:RNR655388 RXK655388:RXN655388 SHG655388:SHJ655388 SRC655388:SRF655388 TAY655388:TBB655388 TKU655388:TKX655388 TUQ655388:TUT655388 UEM655388:UEP655388 UOI655388:UOL655388 UYE655388:UYH655388 VIA655388:VID655388 VRW655388:VRZ655388 WBS655388:WBV655388 WLO655388:WLR655388 WVK655388:WVN655388 IY720924:JB720924 SU720924:SX720924 ACQ720924:ACT720924 AMM720924:AMP720924 AWI720924:AWL720924 BGE720924:BGH720924 BQA720924:BQD720924 BZW720924:BZZ720924 CJS720924:CJV720924 CTO720924:CTR720924 DDK720924:DDN720924 DNG720924:DNJ720924 DXC720924:DXF720924 EGY720924:EHB720924 EQU720924:EQX720924 FAQ720924:FAT720924 FKM720924:FKP720924 FUI720924:FUL720924 GEE720924:GEH720924 GOA720924:GOD720924 GXW720924:GXZ720924 HHS720924:HHV720924 HRO720924:HRR720924 IBK720924:IBN720924 ILG720924:ILJ720924 IVC720924:IVF720924 JEY720924:JFB720924 JOU720924:JOX720924 JYQ720924:JYT720924 KIM720924:KIP720924 KSI720924:KSL720924 LCE720924:LCH720924 LMA720924:LMD720924 LVW720924:LVZ720924 MFS720924:MFV720924 MPO720924:MPR720924 MZK720924:MZN720924 NJG720924:NJJ720924 NTC720924:NTF720924 OCY720924:ODB720924 OMU720924:OMX720924 OWQ720924:OWT720924 PGM720924:PGP720924 PQI720924:PQL720924 QAE720924:QAH720924 QKA720924:QKD720924 QTW720924:QTZ720924 RDS720924:RDV720924 RNO720924:RNR720924 RXK720924:RXN720924 SHG720924:SHJ720924 SRC720924:SRF720924 TAY720924:TBB720924 TKU720924:TKX720924 TUQ720924:TUT720924 UEM720924:UEP720924 UOI720924:UOL720924 UYE720924:UYH720924 VIA720924:VID720924 VRW720924:VRZ720924 WBS720924:WBV720924 WLO720924:WLR720924 WVK720924:WVN720924 IY786460:JB786460 SU786460:SX786460 ACQ786460:ACT786460 AMM786460:AMP786460 AWI786460:AWL786460 BGE786460:BGH786460 BQA786460:BQD786460 BZW786460:BZZ786460 CJS786460:CJV786460 CTO786460:CTR786460 DDK786460:DDN786460 DNG786460:DNJ786460 DXC786460:DXF786460 EGY786460:EHB786460 EQU786460:EQX786460 FAQ786460:FAT786460 FKM786460:FKP786460 FUI786460:FUL786460 GEE786460:GEH786460 GOA786460:GOD786460 GXW786460:GXZ786460 HHS786460:HHV786460 HRO786460:HRR786460 IBK786460:IBN786460 ILG786460:ILJ786460 IVC786460:IVF786460 JEY786460:JFB786460 JOU786460:JOX786460 JYQ786460:JYT786460 KIM786460:KIP786460 KSI786460:KSL786460 LCE786460:LCH786460 LMA786460:LMD786460 LVW786460:LVZ786460 MFS786460:MFV786460 MPO786460:MPR786460 MZK786460:MZN786460 NJG786460:NJJ786460 NTC786460:NTF786460 OCY786460:ODB786460 OMU786460:OMX786460 OWQ786460:OWT786460 PGM786460:PGP786460 PQI786460:PQL786460 QAE786460:QAH786460 QKA786460:QKD786460 QTW786460:QTZ786460 RDS786460:RDV786460 RNO786460:RNR786460 RXK786460:RXN786460 SHG786460:SHJ786460 SRC786460:SRF786460 TAY786460:TBB786460 TKU786460:TKX786460 TUQ786460:TUT786460 UEM786460:UEP786460 UOI786460:UOL786460 UYE786460:UYH786460 VIA786460:VID786460 VRW786460:VRZ786460 WBS786460:WBV786460 WLO786460:WLR786460 WVK786460:WVN786460 IY851996:JB851996 SU851996:SX851996 ACQ851996:ACT851996 AMM851996:AMP851996 AWI851996:AWL851996 BGE851996:BGH851996 BQA851996:BQD851996 BZW851996:BZZ851996 CJS851996:CJV851996 CTO851996:CTR851996 DDK851996:DDN851996 DNG851996:DNJ851996 DXC851996:DXF851996 EGY851996:EHB851996 EQU851996:EQX851996 FAQ851996:FAT851996 FKM851996:FKP851996 FUI851996:FUL851996 GEE851996:GEH851996 GOA851996:GOD851996 GXW851996:GXZ851996 HHS851996:HHV851996 HRO851996:HRR851996 IBK851996:IBN851996 ILG851996:ILJ851996 IVC851996:IVF851996 JEY851996:JFB851996 JOU851996:JOX851996 JYQ851996:JYT851996 KIM851996:KIP851996 KSI851996:KSL851996 LCE851996:LCH851996 LMA851996:LMD851996 LVW851996:LVZ851996 MFS851996:MFV851996 MPO851996:MPR851996 MZK851996:MZN851996 NJG851996:NJJ851996 NTC851996:NTF851996 OCY851996:ODB851996 OMU851996:OMX851996 OWQ851996:OWT851996 PGM851996:PGP851996 PQI851996:PQL851996 QAE851996:QAH851996 QKA851996:QKD851996 QTW851996:QTZ851996 RDS851996:RDV851996 RNO851996:RNR851996 RXK851996:RXN851996 SHG851996:SHJ851996 SRC851996:SRF851996 TAY851996:TBB851996 TKU851996:TKX851996 TUQ851996:TUT851996 UEM851996:UEP851996 UOI851996:UOL851996 UYE851996:UYH851996 VIA851996:VID851996 VRW851996:VRZ851996 WBS851996:WBV851996 WLO851996:WLR851996 WVK851996:WVN851996 IY917532:JB917532 SU917532:SX917532 ACQ917532:ACT917532 AMM917532:AMP917532 AWI917532:AWL917532 BGE917532:BGH917532 BQA917532:BQD917532 BZW917532:BZZ917532 CJS917532:CJV917532 CTO917532:CTR917532 DDK917532:DDN917532 DNG917532:DNJ917532 DXC917532:DXF917532 EGY917532:EHB917532 EQU917532:EQX917532 FAQ917532:FAT917532 FKM917532:FKP917532 FUI917532:FUL917532 GEE917532:GEH917532 GOA917532:GOD917532 GXW917532:GXZ917532 HHS917532:HHV917532 HRO917532:HRR917532 IBK917532:IBN917532 ILG917532:ILJ917532 IVC917532:IVF917532 JEY917532:JFB917532 JOU917532:JOX917532 JYQ917532:JYT917532 KIM917532:KIP917532 KSI917532:KSL917532 LCE917532:LCH917532 LMA917532:LMD917532 LVW917532:LVZ917532 MFS917532:MFV917532 MPO917532:MPR917532 MZK917532:MZN917532 NJG917532:NJJ917532 NTC917532:NTF917532 OCY917532:ODB917532 OMU917532:OMX917532 OWQ917532:OWT917532 PGM917532:PGP917532 PQI917532:PQL917532 QAE917532:QAH917532 QKA917532:QKD917532 QTW917532:QTZ917532 RDS917532:RDV917532 RNO917532:RNR917532 RXK917532:RXN917532 SHG917532:SHJ917532 SRC917532:SRF917532 TAY917532:TBB917532 TKU917532:TKX917532 TUQ917532:TUT917532 UEM917532:UEP917532 UOI917532:UOL917532 UYE917532:UYH917532 VIA917532:VID917532 VRW917532:VRZ917532 WBS917532:WBV917532 WLO917532:WLR917532 WVK917532:WVN917532 IY983068:JB983068 SU983068:SX983068 ACQ983068:ACT983068 AMM983068:AMP983068 AWI983068:AWL983068 BGE983068:BGH983068 BQA983068:BQD983068 BZW983068:BZZ983068 CJS983068:CJV983068 CTO983068:CTR983068 DDK983068:DDN983068 DNG983068:DNJ983068 DXC983068:DXF983068 EGY983068:EHB983068 EQU983068:EQX983068 FAQ983068:FAT983068 FKM983068:FKP983068 FUI983068:FUL983068 GEE983068:GEH983068 GOA983068:GOD983068 GXW983068:GXZ983068 HHS983068:HHV983068 HRO983068:HRR983068 IBK983068:IBN983068 ILG983068:ILJ983068 IVC983068:IVF983068 JEY983068:JFB983068 JOU983068:JOX983068 JYQ983068:JYT983068 KIM983068:KIP983068 KSI983068:KSL983068 LCE983068:LCH983068 LMA983068:LMD983068 LVW983068:LVZ983068 MFS983068:MFV983068 MPO983068:MPR983068 MZK983068:MZN983068 NJG983068:NJJ983068 NTC983068:NTF983068 OCY983068:ODB983068 OMU983068:OMX983068 OWQ983068:OWT983068 PGM983068:PGP983068 PQI983068:PQL983068 QAE983068:QAH983068 QKA983068:QKD983068 QTW983068:QTZ983068 RDS983068:RDV983068 RNO983068:RNR983068 RXK983068:RXN983068 SHG983068:SHJ983068 SRC983068:SRF983068 TAY983068:TBB983068 TKU983068:TKX983068 TUQ983068:TUT983068 UEM983068:UEP983068 UOI983068:UOL983068 UYE983068:UYH983068 VIA983068:VID983068 VRW983068:VRZ983068 WBS983068:WBV983068 WLO983068:WLR983068 AVF18:AVL24 BFB18:BFH24 BOX18:BPD24 BYT18:BYZ24 CIP18:CIV24 CSL18:CSR24 DCH18:DCN24 DMD18:DMJ24 DVZ18:DWF24 EFV18:EGB24 EPR18:EPX24 EZN18:EZT24 FJJ18:FJP24 FTF18:FTL24 GDB18:GDH24 GMX18:GND24 GWT18:GWZ24 HGP18:HGV24 HQL18:HQR24 IAH18:IAN24 IKD18:IKJ24 ITZ18:IUF24 JDV18:JEB24 JNR18:JNX24 JXN18:JXT24 KHJ18:KHP24 KRF18:KRL24 LBB18:LBH24 LKX18:LLD24 LUT18:LUZ24 MEP18:MEV24 MOL18:MOR24 MYH18:MYN24 NID18:NIJ24 NRZ18:NSF24 OBV18:OCB24 OLR18:OLX24 OVN18:OVT24 PFJ18:PFP24 PPF18:PPL24 PZB18:PZH24 QIX18:QJD24 QST18:QSZ24 RCP18:RCV24 RML18:RMR24 RWH18:RWN24 SGD18:SGJ24 SPZ18:SQF24 SZV18:TAB24 TJR18:TJX24 TTN18:TTT24 UDJ18:UDP24 UNF18:UNL24 UXB18:UXH24 VGX18:VHD24 VQT18:VQZ24 WAP18:WAV24 WKL18:WKR24 WUH18:WUN24 HV18:IB24 RR18:RX24 ABN18:ABT24 ALJ18:ALP24" xr:uid="{CC211D37-104F-419F-A53D-4E9F91AC23EC}">
      <formula1>J18-ROUNDDOWN(J18,0)=0</formula1>
    </dataValidation>
    <dataValidation type="list" allowBlank="1" showInputMessage="1" showErrorMessage="1" sqref="J65486:K65486 HV65486:HW65486 RR65486:RS65486 ABN65486:ABO65486 ALJ65486:ALK65486 AVF65486:AVG65486 BFB65486:BFC65486 BOX65486:BOY65486 BYT65486:BYU65486 CIP65486:CIQ65486 CSL65486:CSM65486 DCH65486:DCI65486 DMD65486:DME65486 DVZ65486:DWA65486 EFV65486:EFW65486 EPR65486:EPS65486 EZN65486:EZO65486 FJJ65486:FJK65486 FTF65486:FTG65486 GDB65486:GDC65486 GMX65486:GMY65486 GWT65486:GWU65486 HGP65486:HGQ65486 HQL65486:HQM65486 IAH65486:IAI65486 IKD65486:IKE65486 ITZ65486:IUA65486 JDV65486:JDW65486 JNR65486:JNS65486 JXN65486:JXO65486 KHJ65486:KHK65486 KRF65486:KRG65486 LBB65486:LBC65486 LKX65486:LKY65486 LUT65486:LUU65486 MEP65486:MEQ65486 MOL65486:MOM65486 MYH65486:MYI65486 NID65486:NIE65486 NRZ65486:NSA65486 OBV65486:OBW65486 OLR65486:OLS65486 OVN65486:OVO65486 PFJ65486:PFK65486 PPF65486:PPG65486 PZB65486:PZC65486 QIX65486:QIY65486 QST65486:QSU65486 RCP65486:RCQ65486 RML65486:RMM65486 RWH65486:RWI65486 SGD65486:SGE65486 SPZ65486:SQA65486 SZV65486:SZW65486 TJR65486:TJS65486 TTN65486:TTO65486 UDJ65486:UDK65486 UNF65486:UNG65486 UXB65486:UXC65486 VGX65486:VGY65486 VQT65486:VQU65486 WAP65486:WAQ65486 WKL65486:WKM65486 WUH65486:WUI65486 J131022:K131022 HV131022:HW131022 RR131022:RS131022 ABN131022:ABO131022 ALJ131022:ALK131022 AVF131022:AVG131022 BFB131022:BFC131022 BOX131022:BOY131022 BYT131022:BYU131022 CIP131022:CIQ131022 CSL131022:CSM131022 DCH131022:DCI131022 DMD131022:DME131022 DVZ131022:DWA131022 EFV131022:EFW131022 EPR131022:EPS131022 EZN131022:EZO131022 FJJ131022:FJK131022 FTF131022:FTG131022 GDB131022:GDC131022 GMX131022:GMY131022 GWT131022:GWU131022 HGP131022:HGQ131022 HQL131022:HQM131022 IAH131022:IAI131022 IKD131022:IKE131022 ITZ131022:IUA131022 JDV131022:JDW131022 JNR131022:JNS131022 JXN131022:JXO131022 KHJ131022:KHK131022 KRF131022:KRG131022 LBB131022:LBC131022 LKX131022:LKY131022 LUT131022:LUU131022 MEP131022:MEQ131022 MOL131022:MOM131022 MYH131022:MYI131022 NID131022:NIE131022 NRZ131022:NSA131022 OBV131022:OBW131022 OLR131022:OLS131022 OVN131022:OVO131022 PFJ131022:PFK131022 PPF131022:PPG131022 PZB131022:PZC131022 QIX131022:QIY131022 QST131022:QSU131022 RCP131022:RCQ131022 RML131022:RMM131022 RWH131022:RWI131022 SGD131022:SGE131022 SPZ131022:SQA131022 SZV131022:SZW131022 TJR131022:TJS131022 TTN131022:TTO131022 UDJ131022:UDK131022 UNF131022:UNG131022 UXB131022:UXC131022 VGX131022:VGY131022 VQT131022:VQU131022 WAP131022:WAQ131022 WKL131022:WKM131022 WUH131022:WUI131022 J196558:K196558 HV196558:HW196558 RR196558:RS196558 ABN196558:ABO196558 ALJ196558:ALK196558 AVF196558:AVG196558 BFB196558:BFC196558 BOX196558:BOY196558 BYT196558:BYU196558 CIP196558:CIQ196558 CSL196558:CSM196558 DCH196558:DCI196558 DMD196558:DME196558 DVZ196558:DWA196558 EFV196558:EFW196558 EPR196558:EPS196558 EZN196558:EZO196558 FJJ196558:FJK196558 FTF196558:FTG196558 GDB196558:GDC196558 GMX196558:GMY196558 GWT196558:GWU196558 HGP196558:HGQ196558 HQL196558:HQM196558 IAH196558:IAI196558 IKD196558:IKE196558 ITZ196558:IUA196558 JDV196558:JDW196558 JNR196558:JNS196558 JXN196558:JXO196558 KHJ196558:KHK196558 KRF196558:KRG196558 LBB196558:LBC196558 LKX196558:LKY196558 LUT196558:LUU196558 MEP196558:MEQ196558 MOL196558:MOM196558 MYH196558:MYI196558 NID196558:NIE196558 NRZ196558:NSA196558 OBV196558:OBW196558 OLR196558:OLS196558 OVN196558:OVO196558 PFJ196558:PFK196558 PPF196558:PPG196558 PZB196558:PZC196558 QIX196558:QIY196558 QST196558:QSU196558 RCP196558:RCQ196558 RML196558:RMM196558 RWH196558:RWI196558 SGD196558:SGE196558 SPZ196558:SQA196558 SZV196558:SZW196558 TJR196558:TJS196558 TTN196558:TTO196558 UDJ196558:UDK196558 UNF196558:UNG196558 UXB196558:UXC196558 VGX196558:VGY196558 VQT196558:VQU196558 WAP196558:WAQ196558 WKL196558:WKM196558 WUH196558:WUI196558 J262094:K262094 HV262094:HW262094 RR262094:RS262094 ABN262094:ABO262094 ALJ262094:ALK262094 AVF262094:AVG262094 BFB262094:BFC262094 BOX262094:BOY262094 BYT262094:BYU262094 CIP262094:CIQ262094 CSL262094:CSM262094 DCH262094:DCI262094 DMD262094:DME262094 DVZ262094:DWA262094 EFV262094:EFW262094 EPR262094:EPS262094 EZN262094:EZO262094 FJJ262094:FJK262094 FTF262094:FTG262094 GDB262094:GDC262094 GMX262094:GMY262094 GWT262094:GWU262094 HGP262094:HGQ262094 HQL262094:HQM262094 IAH262094:IAI262094 IKD262094:IKE262094 ITZ262094:IUA262094 JDV262094:JDW262094 JNR262094:JNS262094 JXN262094:JXO262094 KHJ262094:KHK262094 KRF262094:KRG262094 LBB262094:LBC262094 LKX262094:LKY262094 LUT262094:LUU262094 MEP262094:MEQ262094 MOL262094:MOM262094 MYH262094:MYI262094 NID262094:NIE262094 NRZ262094:NSA262094 OBV262094:OBW262094 OLR262094:OLS262094 OVN262094:OVO262094 PFJ262094:PFK262094 PPF262094:PPG262094 PZB262094:PZC262094 QIX262094:QIY262094 QST262094:QSU262094 RCP262094:RCQ262094 RML262094:RMM262094 RWH262094:RWI262094 SGD262094:SGE262094 SPZ262094:SQA262094 SZV262094:SZW262094 TJR262094:TJS262094 TTN262094:TTO262094 UDJ262094:UDK262094 UNF262094:UNG262094 UXB262094:UXC262094 VGX262094:VGY262094 VQT262094:VQU262094 WAP262094:WAQ262094 WKL262094:WKM262094 WUH262094:WUI262094 J327630:K327630 HV327630:HW327630 RR327630:RS327630 ABN327630:ABO327630 ALJ327630:ALK327630 AVF327630:AVG327630 BFB327630:BFC327630 BOX327630:BOY327630 BYT327630:BYU327630 CIP327630:CIQ327630 CSL327630:CSM327630 DCH327630:DCI327630 DMD327630:DME327630 DVZ327630:DWA327630 EFV327630:EFW327630 EPR327630:EPS327630 EZN327630:EZO327630 FJJ327630:FJK327630 FTF327630:FTG327630 GDB327630:GDC327630 GMX327630:GMY327630 GWT327630:GWU327630 HGP327630:HGQ327630 HQL327630:HQM327630 IAH327630:IAI327630 IKD327630:IKE327630 ITZ327630:IUA327630 JDV327630:JDW327630 JNR327630:JNS327630 JXN327630:JXO327630 KHJ327630:KHK327630 KRF327630:KRG327630 LBB327630:LBC327630 LKX327630:LKY327630 LUT327630:LUU327630 MEP327630:MEQ327630 MOL327630:MOM327630 MYH327630:MYI327630 NID327630:NIE327630 NRZ327630:NSA327630 OBV327630:OBW327630 OLR327630:OLS327630 OVN327630:OVO327630 PFJ327630:PFK327630 PPF327630:PPG327630 PZB327630:PZC327630 QIX327630:QIY327630 QST327630:QSU327630 RCP327630:RCQ327630 RML327630:RMM327630 RWH327630:RWI327630 SGD327630:SGE327630 SPZ327630:SQA327630 SZV327630:SZW327630 TJR327630:TJS327630 TTN327630:TTO327630 UDJ327630:UDK327630 UNF327630:UNG327630 UXB327630:UXC327630 VGX327630:VGY327630 VQT327630:VQU327630 WAP327630:WAQ327630 WKL327630:WKM327630 WUH327630:WUI327630 J393166:K393166 HV393166:HW393166 RR393166:RS393166 ABN393166:ABO393166 ALJ393166:ALK393166 AVF393166:AVG393166 BFB393166:BFC393166 BOX393166:BOY393166 BYT393166:BYU393166 CIP393166:CIQ393166 CSL393166:CSM393166 DCH393166:DCI393166 DMD393166:DME393166 DVZ393166:DWA393166 EFV393166:EFW393166 EPR393166:EPS393166 EZN393166:EZO393166 FJJ393166:FJK393166 FTF393166:FTG393166 GDB393166:GDC393166 GMX393166:GMY393166 GWT393166:GWU393166 HGP393166:HGQ393166 HQL393166:HQM393166 IAH393166:IAI393166 IKD393166:IKE393166 ITZ393166:IUA393166 JDV393166:JDW393166 JNR393166:JNS393166 JXN393166:JXO393166 KHJ393166:KHK393166 KRF393166:KRG393166 LBB393166:LBC393166 LKX393166:LKY393166 LUT393166:LUU393166 MEP393166:MEQ393166 MOL393166:MOM393166 MYH393166:MYI393166 NID393166:NIE393166 NRZ393166:NSA393166 OBV393166:OBW393166 OLR393166:OLS393166 OVN393166:OVO393166 PFJ393166:PFK393166 PPF393166:PPG393166 PZB393166:PZC393166 QIX393166:QIY393166 QST393166:QSU393166 RCP393166:RCQ393166 RML393166:RMM393166 RWH393166:RWI393166 SGD393166:SGE393166 SPZ393166:SQA393166 SZV393166:SZW393166 TJR393166:TJS393166 TTN393166:TTO393166 UDJ393166:UDK393166 UNF393166:UNG393166 UXB393166:UXC393166 VGX393166:VGY393166 VQT393166:VQU393166 WAP393166:WAQ393166 WKL393166:WKM393166 WUH393166:WUI393166 J458702:K458702 HV458702:HW458702 RR458702:RS458702 ABN458702:ABO458702 ALJ458702:ALK458702 AVF458702:AVG458702 BFB458702:BFC458702 BOX458702:BOY458702 BYT458702:BYU458702 CIP458702:CIQ458702 CSL458702:CSM458702 DCH458702:DCI458702 DMD458702:DME458702 DVZ458702:DWA458702 EFV458702:EFW458702 EPR458702:EPS458702 EZN458702:EZO458702 FJJ458702:FJK458702 FTF458702:FTG458702 GDB458702:GDC458702 GMX458702:GMY458702 GWT458702:GWU458702 HGP458702:HGQ458702 HQL458702:HQM458702 IAH458702:IAI458702 IKD458702:IKE458702 ITZ458702:IUA458702 JDV458702:JDW458702 JNR458702:JNS458702 JXN458702:JXO458702 KHJ458702:KHK458702 KRF458702:KRG458702 LBB458702:LBC458702 LKX458702:LKY458702 LUT458702:LUU458702 MEP458702:MEQ458702 MOL458702:MOM458702 MYH458702:MYI458702 NID458702:NIE458702 NRZ458702:NSA458702 OBV458702:OBW458702 OLR458702:OLS458702 OVN458702:OVO458702 PFJ458702:PFK458702 PPF458702:PPG458702 PZB458702:PZC458702 QIX458702:QIY458702 QST458702:QSU458702 RCP458702:RCQ458702 RML458702:RMM458702 RWH458702:RWI458702 SGD458702:SGE458702 SPZ458702:SQA458702 SZV458702:SZW458702 TJR458702:TJS458702 TTN458702:TTO458702 UDJ458702:UDK458702 UNF458702:UNG458702 UXB458702:UXC458702 VGX458702:VGY458702 VQT458702:VQU458702 WAP458702:WAQ458702 WKL458702:WKM458702 WUH458702:WUI458702 J524238:K524238 HV524238:HW524238 RR524238:RS524238 ABN524238:ABO524238 ALJ524238:ALK524238 AVF524238:AVG524238 BFB524238:BFC524238 BOX524238:BOY524238 BYT524238:BYU524238 CIP524238:CIQ524238 CSL524238:CSM524238 DCH524238:DCI524238 DMD524238:DME524238 DVZ524238:DWA524238 EFV524238:EFW524238 EPR524238:EPS524238 EZN524238:EZO524238 FJJ524238:FJK524238 FTF524238:FTG524238 GDB524238:GDC524238 GMX524238:GMY524238 GWT524238:GWU524238 HGP524238:HGQ524238 HQL524238:HQM524238 IAH524238:IAI524238 IKD524238:IKE524238 ITZ524238:IUA524238 JDV524238:JDW524238 JNR524238:JNS524238 JXN524238:JXO524238 KHJ524238:KHK524238 KRF524238:KRG524238 LBB524238:LBC524238 LKX524238:LKY524238 LUT524238:LUU524238 MEP524238:MEQ524238 MOL524238:MOM524238 MYH524238:MYI524238 NID524238:NIE524238 NRZ524238:NSA524238 OBV524238:OBW524238 OLR524238:OLS524238 OVN524238:OVO524238 PFJ524238:PFK524238 PPF524238:PPG524238 PZB524238:PZC524238 QIX524238:QIY524238 QST524238:QSU524238 RCP524238:RCQ524238 RML524238:RMM524238 RWH524238:RWI524238 SGD524238:SGE524238 SPZ524238:SQA524238 SZV524238:SZW524238 TJR524238:TJS524238 TTN524238:TTO524238 UDJ524238:UDK524238 UNF524238:UNG524238 UXB524238:UXC524238 VGX524238:VGY524238 VQT524238:VQU524238 WAP524238:WAQ524238 WKL524238:WKM524238 WUH524238:WUI524238 J589774:K589774 HV589774:HW589774 RR589774:RS589774 ABN589774:ABO589774 ALJ589774:ALK589774 AVF589774:AVG589774 BFB589774:BFC589774 BOX589774:BOY589774 BYT589774:BYU589774 CIP589774:CIQ589774 CSL589774:CSM589774 DCH589774:DCI589774 DMD589774:DME589774 DVZ589774:DWA589774 EFV589774:EFW589774 EPR589774:EPS589774 EZN589774:EZO589774 FJJ589774:FJK589774 FTF589774:FTG589774 GDB589774:GDC589774 GMX589774:GMY589774 GWT589774:GWU589774 HGP589774:HGQ589774 HQL589774:HQM589774 IAH589774:IAI589774 IKD589774:IKE589774 ITZ589774:IUA589774 JDV589774:JDW589774 JNR589774:JNS589774 JXN589774:JXO589774 KHJ589774:KHK589774 KRF589774:KRG589774 LBB589774:LBC589774 LKX589774:LKY589774 LUT589774:LUU589774 MEP589774:MEQ589774 MOL589774:MOM589774 MYH589774:MYI589774 NID589774:NIE589774 NRZ589774:NSA589774 OBV589774:OBW589774 OLR589774:OLS589774 OVN589774:OVO589774 PFJ589774:PFK589774 PPF589774:PPG589774 PZB589774:PZC589774 QIX589774:QIY589774 QST589774:QSU589774 RCP589774:RCQ589774 RML589774:RMM589774 RWH589774:RWI589774 SGD589774:SGE589774 SPZ589774:SQA589774 SZV589774:SZW589774 TJR589774:TJS589774 TTN589774:TTO589774 UDJ589774:UDK589774 UNF589774:UNG589774 UXB589774:UXC589774 VGX589774:VGY589774 VQT589774:VQU589774 WAP589774:WAQ589774 WKL589774:WKM589774 WUH589774:WUI589774 J655310:K655310 HV655310:HW655310 RR655310:RS655310 ABN655310:ABO655310 ALJ655310:ALK655310 AVF655310:AVG655310 BFB655310:BFC655310 BOX655310:BOY655310 BYT655310:BYU655310 CIP655310:CIQ655310 CSL655310:CSM655310 DCH655310:DCI655310 DMD655310:DME655310 DVZ655310:DWA655310 EFV655310:EFW655310 EPR655310:EPS655310 EZN655310:EZO655310 FJJ655310:FJK655310 FTF655310:FTG655310 GDB655310:GDC655310 GMX655310:GMY655310 GWT655310:GWU655310 HGP655310:HGQ655310 HQL655310:HQM655310 IAH655310:IAI655310 IKD655310:IKE655310 ITZ655310:IUA655310 JDV655310:JDW655310 JNR655310:JNS655310 JXN655310:JXO655310 KHJ655310:KHK655310 KRF655310:KRG655310 LBB655310:LBC655310 LKX655310:LKY655310 LUT655310:LUU655310 MEP655310:MEQ655310 MOL655310:MOM655310 MYH655310:MYI655310 NID655310:NIE655310 NRZ655310:NSA655310 OBV655310:OBW655310 OLR655310:OLS655310 OVN655310:OVO655310 PFJ655310:PFK655310 PPF655310:PPG655310 PZB655310:PZC655310 QIX655310:QIY655310 QST655310:QSU655310 RCP655310:RCQ655310 RML655310:RMM655310 RWH655310:RWI655310 SGD655310:SGE655310 SPZ655310:SQA655310 SZV655310:SZW655310 TJR655310:TJS655310 TTN655310:TTO655310 UDJ655310:UDK655310 UNF655310:UNG655310 UXB655310:UXC655310 VGX655310:VGY655310 VQT655310:VQU655310 WAP655310:WAQ655310 WKL655310:WKM655310 WUH655310:WUI655310 J720846:K720846 HV720846:HW720846 RR720846:RS720846 ABN720846:ABO720846 ALJ720846:ALK720846 AVF720846:AVG720846 BFB720846:BFC720846 BOX720846:BOY720846 BYT720846:BYU720846 CIP720846:CIQ720846 CSL720846:CSM720846 DCH720846:DCI720846 DMD720846:DME720846 DVZ720846:DWA720846 EFV720846:EFW720846 EPR720846:EPS720846 EZN720846:EZO720846 FJJ720846:FJK720846 FTF720846:FTG720846 GDB720846:GDC720846 GMX720846:GMY720846 GWT720846:GWU720846 HGP720846:HGQ720846 HQL720846:HQM720846 IAH720846:IAI720846 IKD720846:IKE720846 ITZ720846:IUA720846 JDV720846:JDW720846 JNR720846:JNS720846 JXN720846:JXO720846 KHJ720846:KHK720846 KRF720846:KRG720846 LBB720846:LBC720846 LKX720846:LKY720846 LUT720846:LUU720846 MEP720846:MEQ720846 MOL720846:MOM720846 MYH720846:MYI720846 NID720846:NIE720846 NRZ720846:NSA720846 OBV720846:OBW720846 OLR720846:OLS720846 OVN720846:OVO720846 PFJ720846:PFK720846 PPF720846:PPG720846 PZB720846:PZC720846 QIX720846:QIY720846 QST720846:QSU720846 RCP720846:RCQ720846 RML720846:RMM720846 RWH720846:RWI720846 SGD720846:SGE720846 SPZ720846:SQA720846 SZV720846:SZW720846 TJR720846:TJS720846 TTN720846:TTO720846 UDJ720846:UDK720846 UNF720846:UNG720846 UXB720846:UXC720846 VGX720846:VGY720846 VQT720846:VQU720846 WAP720846:WAQ720846 WKL720846:WKM720846 WUH720846:WUI720846 J786382:K786382 HV786382:HW786382 RR786382:RS786382 ABN786382:ABO786382 ALJ786382:ALK786382 AVF786382:AVG786382 BFB786382:BFC786382 BOX786382:BOY786382 BYT786382:BYU786382 CIP786382:CIQ786382 CSL786382:CSM786382 DCH786382:DCI786382 DMD786382:DME786382 DVZ786382:DWA786382 EFV786382:EFW786382 EPR786382:EPS786382 EZN786382:EZO786382 FJJ786382:FJK786382 FTF786382:FTG786382 GDB786382:GDC786382 GMX786382:GMY786382 GWT786382:GWU786382 HGP786382:HGQ786382 HQL786382:HQM786382 IAH786382:IAI786382 IKD786382:IKE786382 ITZ786382:IUA786382 JDV786382:JDW786382 JNR786382:JNS786382 JXN786382:JXO786382 KHJ786382:KHK786382 KRF786382:KRG786382 LBB786382:LBC786382 LKX786382:LKY786382 LUT786382:LUU786382 MEP786382:MEQ786382 MOL786382:MOM786382 MYH786382:MYI786382 NID786382:NIE786382 NRZ786382:NSA786382 OBV786382:OBW786382 OLR786382:OLS786382 OVN786382:OVO786382 PFJ786382:PFK786382 PPF786382:PPG786382 PZB786382:PZC786382 QIX786382:QIY786382 QST786382:QSU786382 RCP786382:RCQ786382 RML786382:RMM786382 RWH786382:RWI786382 SGD786382:SGE786382 SPZ786382:SQA786382 SZV786382:SZW786382 TJR786382:TJS786382 TTN786382:TTO786382 UDJ786382:UDK786382 UNF786382:UNG786382 UXB786382:UXC786382 VGX786382:VGY786382 VQT786382:VQU786382 WAP786382:WAQ786382 WKL786382:WKM786382 WUH786382:WUI786382 J851918:K851918 HV851918:HW851918 RR851918:RS851918 ABN851918:ABO851918 ALJ851918:ALK851918 AVF851918:AVG851918 BFB851918:BFC851918 BOX851918:BOY851918 BYT851918:BYU851918 CIP851918:CIQ851918 CSL851918:CSM851918 DCH851918:DCI851918 DMD851918:DME851918 DVZ851918:DWA851918 EFV851918:EFW851918 EPR851918:EPS851918 EZN851918:EZO851918 FJJ851918:FJK851918 FTF851918:FTG851918 GDB851918:GDC851918 GMX851918:GMY851918 GWT851918:GWU851918 HGP851918:HGQ851918 HQL851918:HQM851918 IAH851918:IAI851918 IKD851918:IKE851918 ITZ851918:IUA851918 JDV851918:JDW851918 JNR851918:JNS851918 JXN851918:JXO851918 KHJ851918:KHK851918 KRF851918:KRG851918 LBB851918:LBC851918 LKX851918:LKY851918 LUT851918:LUU851918 MEP851918:MEQ851918 MOL851918:MOM851918 MYH851918:MYI851918 NID851918:NIE851918 NRZ851918:NSA851918 OBV851918:OBW851918 OLR851918:OLS851918 OVN851918:OVO851918 PFJ851918:PFK851918 PPF851918:PPG851918 PZB851918:PZC851918 QIX851918:QIY851918 QST851918:QSU851918 RCP851918:RCQ851918 RML851918:RMM851918 RWH851918:RWI851918 SGD851918:SGE851918 SPZ851918:SQA851918 SZV851918:SZW851918 TJR851918:TJS851918 TTN851918:TTO851918 UDJ851918:UDK851918 UNF851918:UNG851918 UXB851918:UXC851918 VGX851918:VGY851918 VQT851918:VQU851918 WAP851918:WAQ851918 WKL851918:WKM851918 WUH851918:WUI851918 J917454:K917454 HV917454:HW917454 RR917454:RS917454 ABN917454:ABO917454 ALJ917454:ALK917454 AVF917454:AVG917454 BFB917454:BFC917454 BOX917454:BOY917454 BYT917454:BYU917454 CIP917454:CIQ917454 CSL917454:CSM917454 DCH917454:DCI917454 DMD917454:DME917454 DVZ917454:DWA917454 EFV917454:EFW917454 EPR917454:EPS917454 EZN917454:EZO917454 FJJ917454:FJK917454 FTF917454:FTG917454 GDB917454:GDC917454 GMX917454:GMY917454 GWT917454:GWU917454 HGP917454:HGQ917454 HQL917454:HQM917454 IAH917454:IAI917454 IKD917454:IKE917454 ITZ917454:IUA917454 JDV917454:JDW917454 JNR917454:JNS917454 JXN917454:JXO917454 KHJ917454:KHK917454 KRF917454:KRG917454 LBB917454:LBC917454 LKX917454:LKY917454 LUT917454:LUU917454 MEP917454:MEQ917454 MOL917454:MOM917454 MYH917454:MYI917454 NID917454:NIE917454 NRZ917454:NSA917454 OBV917454:OBW917454 OLR917454:OLS917454 OVN917454:OVO917454 PFJ917454:PFK917454 PPF917454:PPG917454 PZB917454:PZC917454 QIX917454:QIY917454 QST917454:QSU917454 RCP917454:RCQ917454 RML917454:RMM917454 RWH917454:RWI917454 SGD917454:SGE917454 SPZ917454:SQA917454 SZV917454:SZW917454 TJR917454:TJS917454 TTN917454:TTO917454 UDJ917454:UDK917454 UNF917454:UNG917454 UXB917454:UXC917454 VGX917454:VGY917454 VQT917454:VQU917454 WAP917454:WAQ917454 WKL917454:WKM917454 WUH917454:WUI917454 J982990:K982990 HV982990:HW982990 RR982990:RS982990 ABN982990:ABO982990 ALJ982990:ALK982990 AVF982990:AVG982990 BFB982990:BFC982990 BOX982990:BOY982990 BYT982990:BYU982990 CIP982990:CIQ982990 CSL982990:CSM982990 DCH982990:DCI982990 DMD982990:DME982990 DVZ982990:DWA982990 EFV982990:EFW982990 EPR982990:EPS982990 EZN982990:EZO982990 FJJ982990:FJK982990 FTF982990:FTG982990 GDB982990:GDC982990 GMX982990:GMY982990 GWT982990:GWU982990 HGP982990:HGQ982990 HQL982990:HQM982990 IAH982990:IAI982990 IKD982990:IKE982990 ITZ982990:IUA982990 JDV982990:JDW982990 JNR982990:JNS982990 JXN982990:JXO982990 KHJ982990:KHK982990 KRF982990:KRG982990 LBB982990:LBC982990 LKX982990:LKY982990 LUT982990:LUU982990 MEP982990:MEQ982990 MOL982990:MOM982990 MYH982990:MYI982990 NID982990:NIE982990 NRZ982990:NSA982990 OBV982990:OBW982990 OLR982990:OLS982990 OVN982990:OVO982990 PFJ982990:PFK982990 PPF982990:PPG982990 PZB982990:PZC982990 QIX982990:QIY982990 QST982990:QSU982990 RCP982990:RCQ982990 RML982990:RMM982990 RWH982990:RWI982990 SGD982990:SGE982990 SPZ982990:SQA982990 SZV982990:SZW982990 TJR982990:TJS982990 TTN982990:TTO982990 UDJ982990:UDK982990 UNF982990:UNG982990 UXB982990:UXC982990 VGX982990:VGY982990 VQT982990:VQU982990 WAP982990:WAQ982990 WKL982990:WKM982990 WUH982990:WUI982990" xr:uid="{D2F1166D-BE95-40EF-A0F4-C3024CC45D3F}">
      <formula1>"□,■"</formula1>
    </dataValidation>
    <dataValidation type="custom" imeMode="disabled" allowBlank="1" showInputMessage="1" showErrorMessage="1" error="小数点以下は第一位まで、二位以下切り捨てで入力して下さい。" sqref="HV13:IB13 RR13:RX13 ABN13:ABT13 ALJ13:ALP13 AVF13:AVL13 BFB13:BFH13 BOX13:BPD13 BYT13:BYZ13 CIP13:CIV13 CSL13:CSR13 DCH13:DCN13 DMD13:DMJ13 DVZ13:DWF13 EFV13:EGB13 EPR13:EPX13 EZN13:EZT13 FJJ13:FJP13 FTF13:FTL13 GDB13:GDH13 GMX13:GND13 GWT13:GWZ13 HGP13:HGV13 HQL13:HQR13 IAH13:IAN13 IKD13:IKJ13 ITZ13:IUF13 JDV13:JEB13 JNR13:JNX13 JXN13:JXT13 KHJ13:KHP13 KRF13:KRL13 LBB13:LBH13 LKX13:LLD13 LUT13:LUZ13 MEP13:MEV13 MOL13:MOR13 MYH13:MYN13 NID13:NIJ13 NRZ13:NSF13 OBV13:OCB13 OLR13:OLX13 OVN13:OVT13 PFJ13:PFP13 PPF13:PPL13 PZB13:PZH13 QIX13:QJD13 QST13:QSZ13 RCP13:RCV13 RML13:RMR13 RWH13:RWN13 SGD13:SGJ13 SPZ13:SQF13 SZV13:TAB13 TJR13:TJX13 TTN13:TTT13 UDJ13:UDP13 UNF13:UNL13 UXB13:UXH13 VGX13:VHD13 VQT13:VQZ13 WAP13:WAV13 WKL13:WKR13 WUH13:WUN13 J65489:P65489 HV65489:IB65489 RR65489:RX65489 ABN65489:ABT65489 ALJ65489:ALP65489 AVF65489:AVL65489 BFB65489:BFH65489 BOX65489:BPD65489 BYT65489:BYZ65489 CIP65489:CIV65489 CSL65489:CSR65489 DCH65489:DCN65489 DMD65489:DMJ65489 DVZ65489:DWF65489 EFV65489:EGB65489 EPR65489:EPX65489 EZN65489:EZT65489 FJJ65489:FJP65489 FTF65489:FTL65489 GDB65489:GDH65489 GMX65489:GND65489 GWT65489:GWZ65489 HGP65489:HGV65489 HQL65489:HQR65489 IAH65489:IAN65489 IKD65489:IKJ65489 ITZ65489:IUF65489 JDV65489:JEB65489 JNR65489:JNX65489 JXN65489:JXT65489 KHJ65489:KHP65489 KRF65489:KRL65489 LBB65489:LBH65489 LKX65489:LLD65489 LUT65489:LUZ65489 MEP65489:MEV65489 MOL65489:MOR65489 MYH65489:MYN65489 NID65489:NIJ65489 NRZ65489:NSF65489 OBV65489:OCB65489 OLR65489:OLX65489 OVN65489:OVT65489 PFJ65489:PFP65489 PPF65489:PPL65489 PZB65489:PZH65489 QIX65489:QJD65489 QST65489:QSZ65489 RCP65489:RCV65489 RML65489:RMR65489 RWH65489:RWN65489 SGD65489:SGJ65489 SPZ65489:SQF65489 SZV65489:TAB65489 TJR65489:TJX65489 TTN65489:TTT65489 UDJ65489:UDP65489 UNF65489:UNL65489 UXB65489:UXH65489 VGX65489:VHD65489 VQT65489:VQZ65489 WAP65489:WAV65489 WKL65489:WKR65489 WUH65489:WUN65489 J131025:P131025 HV131025:IB131025 RR131025:RX131025 ABN131025:ABT131025 ALJ131025:ALP131025 AVF131025:AVL131025 BFB131025:BFH131025 BOX131025:BPD131025 BYT131025:BYZ131025 CIP131025:CIV131025 CSL131025:CSR131025 DCH131025:DCN131025 DMD131025:DMJ131025 DVZ131025:DWF131025 EFV131025:EGB131025 EPR131025:EPX131025 EZN131025:EZT131025 FJJ131025:FJP131025 FTF131025:FTL131025 GDB131025:GDH131025 GMX131025:GND131025 GWT131025:GWZ131025 HGP131025:HGV131025 HQL131025:HQR131025 IAH131025:IAN131025 IKD131025:IKJ131025 ITZ131025:IUF131025 JDV131025:JEB131025 JNR131025:JNX131025 JXN131025:JXT131025 KHJ131025:KHP131025 KRF131025:KRL131025 LBB131025:LBH131025 LKX131025:LLD131025 LUT131025:LUZ131025 MEP131025:MEV131025 MOL131025:MOR131025 MYH131025:MYN131025 NID131025:NIJ131025 NRZ131025:NSF131025 OBV131025:OCB131025 OLR131025:OLX131025 OVN131025:OVT131025 PFJ131025:PFP131025 PPF131025:PPL131025 PZB131025:PZH131025 QIX131025:QJD131025 QST131025:QSZ131025 RCP131025:RCV131025 RML131025:RMR131025 RWH131025:RWN131025 SGD131025:SGJ131025 SPZ131025:SQF131025 SZV131025:TAB131025 TJR131025:TJX131025 TTN131025:TTT131025 UDJ131025:UDP131025 UNF131025:UNL131025 UXB131025:UXH131025 VGX131025:VHD131025 VQT131025:VQZ131025 WAP131025:WAV131025 WKL131025:WKR131025 WUH131025:WUN131025 J196561:P196561 HV196561:IB196561 RR196561:RX196561 ABN196561:ABT196561 ALJ196561:ALP196561 AVF196561:AVL196561 BFB196561:BFH196561 BOX196561:BPD196561 BYT196561:BYZ196561 CIP196561:CIV196561 CSL196561:CSR196561 DCH196561:DCN196561 DMD196561:DMJ196561 DVZ196561:DWF196561 EFV196561:EGB196561 EPR196561:EPX196561 EZN196561:EZT196561 FJJ196561:FJP196561 FTF196561:FTL196561 GDB196561:GDH196561 GMX196561:GND196561 GWT196561:GWZ196561 HGP196561:HGV196561 HQL196561:HQR196561 IAH196561:IAN196561 IKD196561:IKJ196561 ITZ196561:IUF196561 JDV196561:JEB196561 JNR196561:JNX196561 JXN196561:JXT196561 KHJ196561:KHP196561 KRF196561:KRL196561 LBB196561:LBH196561 LKX196561:LLD196561 LUT196561:LUZ196561 MEP196561:MEV196561 MOL196561:MOR196561 MYH196561:MYN196561 NID196561:NIJ196561 NRZ196561:NSF196561 OBV196561:OCB196561 OLR196561:OLX196561 OVN196561:OVT196561 PFJ196561:PFP196561 PPF196561:PPL196561 PZB196561:PZH196561 QIX196561:QJD196561 QST196561:QSZ196561 RCP196561:RCV196561 RML196561:RMR196561 RWH196561:RWN196561 SGD196561:SGJ196561 SPZ196561:SQF196561 SZV196561:TAB196561 TJR196561:TJX196561 TTN196561:TTT196561 UDJ196561:UDP196561 UNF196561:UNL196561 UXB196561:UXH196561 VGX196561:VHD196561 VQT196561:VQZ196561 WAP196561:WAV196561 WKL196561:WKR196561 WUH196561:WUN196561 J262097:P262097 HV262097:IB262097 RR262097:RX262097 ABN262097:ABT262097 ALJ262097:ALP262097 AVF262097:AVL262097 BFB262097:BFH262097 BOX262097:BPD262097 BYT262097:BYZ262097 CIP262097:CIV262097 CSL262097:CSR262097 DCH262097:DCN262097 DMD262097:DMJ262097 DVZ262097:DWF262097 EFV262097:EGB262097 EPR262097:EPX262097 EZN262097:EZT262097 FJJ262097:FJP262097 FTF262097:FTL262097 GDB262097:GDH262097 GMX262097:GND262097 GWT262097:GWZ262097 HGP262097:HGV262097 HQL262097:HQR262097 IAH262097:IAN262097 IKD262097:IKJ262097 ITZ262097:IUF262097 JDV262097:JEB262097 JNR262097:JNX262097 JXN262097:JXT262097 KHJ262097:KHP262097 KRF262097:KRL262097 LBB262097:LBH262097 LKX262097:LLD262097 LUT262097:LUZ262097 MEP262097:MEV262097 MOL262097:MOR262097 MYH262097:MYN262097 NID262097:NIJ262097 NRZ262097:NSF262097 OBV262097:OCB262097 OLR262097:OLX262097 OVN262097:OVT262097 PFJ262097:PFP262097 PPF262097:PPL262097 PZB262097:PZH262097 QIX262097:QJD262097 QST262097:QSZ262097 RCP262097:RCV262097 RML262097:RMR262097 RWH262097:RWN262097 SGD262097:SGJ262097 SPZ262097:SQF262097 SZV262097:TAB262097 TJR262097:TJX262097 TTN262097:TTT262097 UDJ262097:UDP262097 UNF262097:UNL262097 UXB262097:UXH262097 VGX262097:VHD262097 VQT262097:VQZ262097 WAP262097:WAV262097 WKL262097:WKR262097 WUH262097:WUN262097 J327633:P327633 HV327633:IB327633 RR327633:RX327633 ABN327633:ABT327633 ALJ327633:ALP327633 AVF327633:AVL327633 BFB327633:BFH327633 BOX327633:BPD327633 BYT327633:BYZ327633 CIP327633:CIV327633 CSL327633:CSR327633 DCH327633:DCN327633 DMD327633:DMJ327633 DVZ327633:DWF327633 EFV327633:EGB327633 EPR327633:EPX327633 EZN327633:EZT327633 FJJ327633:FJP327633 FTF327633:FTL327633 GDB327633:GDH327633 GMX327633:GND327633 GWT327633:GWZ327633 HGP327633:HGV327633 HQL327633:HQR327633 IAH327633:IAN327633 IKD327633:IKJ327633 ITZ327633:IUF327633 JDV327633:JEB327633 JNR327633:JNX327633 JXN327633:JXT327633 KHJ327633:KHP327633 KRF327633:KRL327633 LBB327633:LBH327633 LKX327633:LLD327633 LUT327633:LUZ327633 MEP327633:MEV327633 MOL327633:MOR327633 MYH327633:MYN327633 NID327633:NIJ327633 NRZ327633:NSF327633 OBV327633:OCB327633 OLR327633:OLX327633 OVN327633:OVT327633 PFJ327633:PFP327633 PPF327633:PPL327633 PZB327633:PZH327633 QIX327633:QJD327633 QST327633:QSZ327633 RCP327633:RCV327633 RML327633:RMR327633 RWH327633:RWN327633 SGD327633:SGJ327633 SPZ327633:SQF327633 SZV327633:TAB327633 TJR327633:TJX327633 TTN327633:TTT327633 UDJ327633:UDP327633 UNF327633:UNL327633 UXB327633:UXH327633 VGX327633:VHD327633 VQT327633:VQZ327633 WAP327633:WAV327633 WKL327633:WKR327633 WUH327633:WUN327633 J393169:P393169 HV393169:IB393169 RR393169:RX393169 ABN393169:ABT393169 ALJ393169:ALP393169 AVF393169:AVL393169 BFB393169:BFH393169 BOX393169:BPD393169 BYT393169:BYZ393169 CIP393169:CIV393169 CSL393169:CSR393169 DCH393169:DCN393169 DMD393169:DMJ393169 DVZ393169:DWF393169 EFV393169:EGB393169 EPR393169:EPX393169 EZN393169:EZT393169 FJJ393169:FJP393169 FTF393169:FTL393169 GDB393169:GDH393169 GMX393169:GND393169 GWT393169:GWZ393169 HGP393169:HGV393169 HQL393169:HQR393169 IAH393169:IAN393169 IKD393169:IKJ393169 ITZ393169:IUF393169 JDV393169:JEB393169 JNR393169:JNX393169 JXN393169:JXT393169 KHJ393169:KHP393169 KRF393169:KRL393169 LBB393169:LBH393169 LKX393169:LLD393169 LUT393169:LUZ393169 MEP393169:MEV393169 MOL393169:MOR393169 MYH393169:MYN393169 NID393169:NIJ393169 NRZ393169:NSF393169 OBV393169:OCB393169 OLR393169:OLX393169 OVN393169:OVT393169 PFJ393169:PFP393169 PPF393169:PPL393169 PZB393169:PZH393169 QIX393169:QJD393169 QST393169:QSZ393169 RCP393169:RCV393169 RML393169:RMR393169 RWH393169:RWN393169 SGD393169:SGJ393169 SPZ393169:SQF393169 SZV393169:TAB393169 TJR393169:TJX393169 TTN393169:TTT393169 UDJ393169:UDP393169 UNF393169:UNL393169 UXB393169:UXH393169 VGX393169:VHD393169 VQT393169:VQZ393169 WAP393169:WAV393169 WKL393169:WKR393169 WUH393169:WUN393169 J458705:P458705 HV458705:IB458705 RR458705:RX458705 ABN458705:ABT458705 ALJ458705:ALP458705 AVF458705:AVL458705 BFB458705:BFH458705 BOX458705:BPD458705 BYT458705:BYZ458705 CIP458705:CIV458705 CSL458705:CSR458705 DCH458705:DCN458705 DMD458705:DMJ458705 DVZ458705:DWF458705 EFV458705:EGB458705 EPR458705:EPX458705 EZN458705:EZT458705 FJJ458705:FJP458705 FTF458705:FTL458705 GDB458705:GDH458705 GMX458705:GND458705 GWT458705:GWZ458705 HGP458705:HGV458705 HQL458705:HQR458705 IAH458705:IAN458705 IKD458705:IKJ458705 ITZ458705:IUF458705 JDV458705:JEB458705 JNR458705:JNX458705 JXN458705:JXT458705 KHJ458705:KHP458705 KRF458705:KRL458705 LBB458705:LBH458705 LKX458705:LLD458705 LUT458705:LUZ458705 MEP458705:MEV458705 MOL458705:MOR458705 MYH458705:MYN458705 NID458705:NIJ458705 NRZ458705:NSF458705 OBV458705:OCB458705 OLR458705:OLX458705 OVN458705:OVT458705 PFJ458705:PFP458705 PPF458705:PPL458705 PZB458705:PZH458705 QIX458705:QJD458705 QST458705:QSZ458705 RCP458705:RCV458705 RML458705:RMR458705 RWH458705:RWN458705 SGD458705:SGJ458705 SPZ458705:SQF458705 SZV458705:TAB458705 TJR458705:TJX458705 TTN458705:TTT458705 UDJ458705:UDP458705 UNF458705:UNL458705 UXB458705:UXH458705 VGX458705:VHD458705 VQT458705:VQZ458705 WAP458705:WAV458705 WKL458705:WKR458705 WUH458705:WUN458705 J524241:P524241 HV524241:IB524241 RR524241:RX524241 ABN524241:ABT524241 ALJ524241:ALP524241 AVF524241:AVL524241 BFB524241:BFH524241 BOX524241:BPD524241 BYT524241:BYZ524241 CIP524241:CIV524241 CSL524241:CSR524241 DCH524241:DCN524241 DMD524241:DMJ524241 DVZ524241:DWF524241 EFV524241:EGB524241 EPR524241:EPX524241 EZN524241:EZT524241 FJJ524241:FJP524241 FTF524241:FTL524241 GDB524241:GDH524241 GMX524241:GND524241 GWT524241:GWZ524241 HGP524241:HGV524241 HQL524241:HQR524241 IAH524241:IAN524241 IKD524241:IKJ524241 ITZ524241:IUF524241 JDV524241:JEB524241 JNR524241:JNX524241 JXN524241:JXT524241 KHJ524241:KHP524241 KRF524241:KRL524241 LBB524241:LBH524241 LKX524241:LLD524241 LUT524241:LUZ524241 MEP524241:MEV524241 MOL524241:MOR524241 MYH524241:MYN524241 NID524241:NIJ524241 NRZ524241:NSF524241 OBV524241:OCB524241 OLR524241:OLX524241 OVN524241:OVT524241 PFJ524241:PFP524241 PPF524241:PPL524241 PZB524241:PZH524241 QIX524241:QJD524241 QST524241:QSZ524241 RCP524241:RCV524241 RML524241:RMR524241 RWH524241:RWN524241 SGD524241:SGJ524241 SPZ524241:SQF524241 SZV524241:TAB524241 TJR524241:TJX524241 TTN524241:TTT524241 UDJ524241:UDP524241 UNF524241:UNL524241 UXB524241:UXH524241 VGX524241:VHD524241 VQT524241:VQZ524241 WAP524241:WAV524241 WKL524241:WKR524241 WUH524241:WUN524241 J589777:P589777 HV589777:IB589777 RR589777:RX589777 ABN589777:ABT589777 ALJ589777:ALP589777 AVF589777:AVL589777 BFB589777:BFH589777 BOX589777:BPD589777 BYT589777:BYZ589777 CIP589777:CIV589777 CSL589777:CSR589777 DCH589777:DCN589777 DMD589777:DMJ589777 DVZ589777:DWF589777 EFV589777:EGB589777 EPR589777:EPX589777 EZN589777:EZT589777 FJJ589777:FJP589777 FTF589777:FTL589777 GDB589777:GDH589777 GMX589777:GND589777 GWT589777:GWZ589777 HGP589777:HGV589777 HQL589777:HQR589777 IAH589777:IAN589777 IKD589777:IKJ589777 ITZ589777:IUF589777 JDV589777:JEB589777 JNR589777:JNX589777 JXN589777:JXT589777 KHJ589777:KHP589777 KRF589777:KRL589777 LBB589777:LBH589777 LKX589777:LLD589777 LUT589777:LUZ589777 MEP589777:MEV589777 MOL589777:MOR589777 MYH589777:MYN589777 NID589777:NIJ589777 NRZ589777:NSF589777 OBV589777:OCB589777 OLR589777:OLX589777 OVN589777:OVT589777 PFJ589777:PFP589777 PPF589777:PPL589777 PZB589777:PZH589777 QIX589777:QJD589777 QST589777:QSZ589777 RCP589777:RCV589777 RML589777:RMR589777 RWH589777:RWN589777 SGD589777:SGJ589777 SPZ589777:SQF589777 SZV589777:TAB589777 TJR589777:TJX589777 TTN589777:TTT589777 UDJ589777:UDP589777 UNF589777:UNL589777 UXB589777:UXH589777 VGX589777:VHD589777 VQT589777:VQZ589777 WAP589777:WAV589777 WKL589777:WKR589777 WUH589777:WUN589777 J655313:P655313 HV655313:IB655313 RR655313:RX655313 ABN655313:ABT655313 ALJ655313:ALP655313 AVF655313:AVL655313 BFB655313:BFH655313 BOX655313:BPD655313 BYT655313:BYZ655313 CIP655313:CIV655313 CSL655313:CSR655313 DCH655313:DCN655313 DMD655313:DMJ655313 DVZ655313:DWF655313 EFV655313:EGB655313 EPR655313:EPX655313 EZN655313:EZT655313 FJJ655313:FJP655313 FTF655313:FTL655313 GDB655313:GDH655313 GMX655313:GND655313 GWT655313:GWZ655313 HGP655313:HGV655313 HQL655313:HQR655313 IAH655313:IAN655313 IKD655313:IKJ655313 ITZ655313:IUF655313 JDV655313:JEB655313 JNR655313:JNX655313 JXN655313:JXT655313 KHJ655313:KHP655313 KRF655313:KRL655313 LBB655313:LBH655313 LKX655313:LLD655313 LUT655313:LUZ655313 MEP655313:MEV655313 MOL655313:MOR655313 MYH655313:MYN655313 NID655313:NIJ655313 NRZ655313:NSF655313 OBV655313:OCB655313 OLR655313:OLX655313 OVN655313:OVT655313 PFJ655313:PFP655313 PPF655313:PPL655313 PZB655313:PZH655313 QIX655313:QJD655313 QST655313:QSZ655313 RCP655313:RCV655313 RML655313:RMR655313 RWH655313:RWN655313 SGD655313:SGJ655313 SPZ655313:SQF655313 SZV655313:TAB655313 TJR655313:TJX655313 TTN655313:TTT655313 UDJ655313:UDP655313 UNF655313:UNL655313 UXB655313:UXH655313 VGX655313:VHD655313 VQT655313:VQZ655313 WAP655313:WAV655313 WKL655313:WKR655313 WUH655313:WUN655313 J720849:P720849 HV720849:IB720849 RR720849:RX720849 ABN720849:ABT720849 ALJ720849:ALP720849 AVF720849:AVL720849 BFB720849:BFH720849 BOX720849:BPD720849 BYT720849:BYZ720849 CIP720849:CIV720849 CSL720849:CSR720849 DCH720849:DCN720849 DMD720849:DMJ720849 DVZ720849:DWF720849 EFV720849:EGB720849 EPR720849:EPX720849 EZN720849:EZT720849 FJJ720849:FJP720849 FTF720849:FTL720849 GDB720849:GDH720849 GMX720849:GND720849 GWT720849:GWZ720849 HGP720849:HGV720849 HQL720849:HQR720849 IAH720849:IAN720849 IKD720849:IKJ720849 ITZ720849:IUF720849 JDV720849:JEB720849 JNR720849:JNX720849 JXN720849:JXT720849 KHJ720849:KHP720849 KRF720849:KRL720849 LBB720849:LBH720849 LKX720849:LLD720849 LUT720849:LUZ720849 MEP720849:MEV720849 MOL720849:MOR720849 MYH720849:MYN720849 NID720849:NIJ720849 NRZ720849:NSF720849 OBV720849:OCB720849 OLR720849:OLX720849 OVN720849:OVT720849 PFJ720849:PFP720849 PPF720849:PPL720849 PZB720849:PZH720849 QIX720849:QJD720849 QST720849:QSZ720849 RCP720849:RCV720849 RML720849:RMR720849 RWH720849:RWN720849 SGD720849:SGJ720849 SPZ720849:SQF720849 SZV720849:TAB720849 TJR720849:TJX720849 TTN720849:TTT720849 UDJ720849:UDP720849 UNF720849:UNL720849 UXB720849:UXH720849 VGX720849:VHD720849 VQT720849:VQZ720849 WAP720849:WAV720849 WKL720849:WKR720849 WUH720849:WUN720849 J786385:P786385 HV786385:IB786385 RR786385:RX786385 ABN786385:ABT786385 ALJ786385:ALP786385 AVF786385:AVL786385 BFB786385:BFH786385 BOX786385:BPD786385 BYT786385:BYZ786385 CIP786385:CIV786385 CSL786385:CSR786385 DCH786385:DCN786385 DMD786385:DMJ786385 DVZ786385:DWF786385 EFV786385:EGB786385 EPR786385:EPX786385 EZN786385:EZT786385 FJJ786385:FJP786385 FTF786385:FTL786385 GDB786385:GDH786385 GMX786385:GND786385 GWT786385:GWZ786385 HGP786385:HGV786385 HQL786385:HQR786385 IAH786385:IAN786385 IKD786385:IKJ786385 ITZ786385:IUF786385 JDV786385:JEB786385 JNR786385:JNX786385 JXN786385:JXT786385 KHJ786385:KHP786385 KRF786385:KRL786385 LBB786385:LBH786385 LKX786385:LLD786385 LUT786385:LUZ786385 MEP786385:MEV786385 MOL786385:MOR786385 MYH786385:MYN786385 NID786385:NIJ786385 NRZ786385:NSF786385 OBV786385:OCB786385 OLR786385:OLX786385 OVN786385:OVT786385 PFJ786385:PFP786385 PPF786385:PPL786385 PZB786385:PZH786385 QIX786385:QJD786385 QST786385:QSZ786385 RCP786385:RCV786385 RML786385:RMR786385 RWH786385:RWN786385 SGD786385:SGJ786385 SPZ786385:SQF786385 SZV786385:TAB786385 TJR786385:TJX786385 TTN786385:TTT786385 UDJ786385:UDP786385 UNF786385:UNL786385 UXB786385:UXH786385 VGX786385:VHD786385 VQT786385:VQZ786385 WAP786385:WAV786385 WKL786385:WKR786385 WUH786385:WUN786385 J851921:P851921 HV851921:IB851921 RR851921:RX851921 ABN851921:ABT851921 ALJ851921:ALP851921 AVF851921:AVL851921 BFB851921:BFH851921 BOX851921:BPD851921 BYT851921:BYZ851921 CIP851921:CIV851921 CSL851921:CSR851921 DCH851921:DCN851921 DMD851921:DMJ851921 DVZ851921:DWF851921 EFV851921:EGB851921 EPR851921:EPX851921 EZN851921:EZT851921 FJJ851921:FJP851921 FTF851921:FTL851921 GDB851921:GDH851921 GMX851921:GND851921 GWT851921:GWZ851921 HGP851921:HGV851921 HQL851921:HQR851921 IAH851921:IAN851921 IKD851921:IKJ851921 ITZ851921:IUF851921 JDV851921:JEB851921 JNR851921:JNX851921 JXN851921:JXT851921 KHJ851921:KHP851921 KRF851921:KRL851921 LBB851921:LBH851921 LKX851921:LLD851921 LUT851921:LUZ851921 MEP851921:MEV851921 MOL851921:MOR851921 MYH851921:MYN851921 NID851921:NIJ851921 NRZ851921:NSF851921 OBV851921:OCB851921 OLR851921:OLX851921 OVN851921:OVT851921 PFJ851921:PFP851921 PPF851921:PPL851921 PZB851921:PZH851921 QIX851921:QJD851921 QST851921:QSZ851921 RCP851921:RCV851921 RML851921:RMR851921 RWH851921:RWN851921 SGD851921:SGJ851921 SPZ851921:SQF851921 SZV851921:TAB851921 TJR851921:TJX851921 TTN851921:TTT851921 UDJ851921:UDP851921 UNF851921:UNL851921 UXB851921:UXH851921 VGX851921:VHD851921 VQT851921:VQZ851921 WAP851921:WAV851921 WKL851921:WKR851921 WUH851921:WUN851921 J917457:P917457 HV917457:IB917457 RR917457:RX917457 ABN917457:ABT917457 ALJ917457:ALP917457 AVF917457:AVL917457 BFB917457:BFH917457 BOX917457:BPD917457 BYT917457:BYZ917457 CIP917457:CIV917457 CSL917457:CSR917457 DCH917457:DCN917457 DMD917457:DMJ917457 DVZ917457:DWF917457 EFV917457:EGB917457 EPR917457:EPX917457 EZN917457:EZT917457 FJJ917457:FJP917457 FTF917457:FTL917457 GDB917457:GDH917457 GMX917457:GND917457 GWT917457:GWZ917457 HGP917457:HGV917457 HQL917457:HQR917457 IAH917457:IAN917457 IKD917457:IKJ917457 ITZ917457:IUF917457 JDV917457:JEB917457 JNR917457:JNX917457 JXN917457:JXT917457 KHJ917457:KHP917457 KRF917457:KRL917457 LBB917457:LBH917457 LKX917457:LLD917457 LUT917457:LUZ917457 MEP917457:MEV917457 MOL917457:MOR917457 MYH917457:MYN917457 NID917457:NIJ917457 NRZ917457:NSF917457 OBV917457:OCB917457 OLR917457:OLX917457 OVN917457:OVT917457 PFJ917457:PFP917457 PPF917457:PPL917457 PZB917457:PZH917457 QIX917457:QJD917457 QST917457:QSZ917457 RCP917457:RCV917457 RML917457:RMR917457 RWH917457:RWN917457 SGD917457:SGJ917457 SPZ917457:SQF917457 SZV917457:TAB917457 TJR917457:TJX917457 TTN917457:TTT917457 UDJ917457:UDP917457 UNF917457:UNL917457 UXB917457:UXH917457 VGX917457:VHD917457 VQT917457:VQZ917457 WAP917457:WAV917457 WKL917457:WKR917457 WUH917457:WUN917457 J982993:P982993 HV982993:IB982993 RR982993:RX982993 ABN982993:ABT982993 ALJ982993:ALP982993 AVF982993:AVL982993 BFB982993:BFH982993 BOX982993:BPD982993 BYT982993:BYZ982993 CIP982993:CIV982993 CSL982993:CSR982993 DCH982993:DCN982993 DMD982993:DMJ982993 DVZ982993:DWF982993 EFV982993:EGB982993 EPR982993:EPX982993 EZN982993:EZT982993 FJJ982993:FJP982993 FTF982993:FTL982993 GDB982993:GDH982993 GMX982993:GND982993 GWT982993:GWZ982993 HGP982993:HGV982993 HQL982993:HQR982993 IAH982993:IAN982993 IKD982993:IKJ982993 ITZ982993:IUF982993 JDV982993:JEB982993 JNR982993:JNX982993 JXN982993:JXT982993 KHJ982993:KHP982993 KRF982993:KRL982993 LBB982993:LBH982993 LKX982993:LLD982993 LUT982993:LUZ982993 MEP982993:MEV982993 MOL982993:MOR982993 MYH982993:MYN982993 NID982993:NIJ982993 NRZ982993:NSF982993 OBV982993:OCB982993 OLR982993:OLX982993 OVN982993:OVT982993 PFJ982993:PFP982993 PPF982993:PPL982993 PZB982993:PZH982993 QIX982993:QJD982993 QST982993:QSZ982993 RCP982993:RCV982993 RML982993:RMR982993 RWH982993:RWN982993 SGD982993:SGJ982993 SPZ982993:SQF982993 SZV982993:TAB982993 TJR982993:TJX982993 TTN982993:TTT982993 UDJ982993:UDP982993 UNF982993:UNL982993 UXB982993:UXH982993 VGX982993:VHD982993 VQT982993:VQZ982993 WAP982993:WAV982993 WKL982993:WKR982993 WUH982993:WUN982993 J16:P16 J13:P14" xr:uid="{5B8A651F-A90D-4B74-8453-C16BD3476DC2}">
      <formula1>J13-ROUNDDOWN(J13,1)=0</formula1>
    </dataValidation>
    <dataValidation type="list" allowBlank="1" showInputMessage="1" showErrorMessage="1" sqref="WUH982996:WUN982996 HV15:IB15 RR15:RX15 ABN15:ABT15 ALJ15:ALP15 AVF15:AVL15 BFB15:BFH15 BOX15:BPD15 BYT15:BYZ15 CIP15:CIV15 CSL15:CSR15 DCH15:DCN15 DMD15:DMJ15 DVZ15:DWF15 EFV15:EGB15 EPR15:EPX15 EZN15:EZT15 FJJ15:FJP15 FTF15:FTL15 GDB15:GDH15 GMX15:GND15 GWT15:GWZ15 HGP15:HGV15 HQL15:HQR15 IAH15:IAN15 IKD15:IKJ15 ITZ15:IUF15 JDV15:JEB15 JNR15:JNX15 JXN15:JXT15 KHJ15:KHP15 KRF15:KRL15 LBB15:LBH15 LKX15:LLD15 LUT15:LUZ15 MEP15:MEV15 MOL15:MOR15 MYH15:MYN15 NID15:NIJ15 NRZ15:NSF15 OBV15:OCB15 OLR15:OLX15 OVN15:OVT15 PFJ15:PFP15 PPF15:PPL15 PZB15:PZH15 QIX15:QJD15 QST15:QSZ15 RCP15:RCV15 RML15:RMR15 RWH15:RWN15 SGD15:SGJ15 SPZ15:SQF15 SZV15:TAB15 TJR15:TJX15 TTN15:TTT15 UDJ15:UDP15 UNF15:UNL15 UXB15:UXH15 VGX15:VHD15 VQT15:VQZ15 WAP15:WAV15 WKL15:WKR15 WUH15:WUN15 J65492:P65492 HV65492:IB65492 RR65492:RX65492 ABN65492:ABT65492 ALJ65492:ALP65492 AVF65492:AVL65492 BFB65492:BFH65492 BOX65492:BPD65492 BYT65492:BYZ65492 CIP65492:CIV65492 CSL65492:CSR65492 DCH65492:DCN65492 DMD65492:DMJ65492 DVZ65492:DWF65492 EFV65492:EGB65492 EPR65492:EPX65492 EZN65492:EZT65492 FJJ65492:FJP65492 FTF65492:FTL65492 GDB65492:GDH65492 GMX65492:GND65492 GWT65492:GWZ65492 HGP65492:HGV65492 HQL65492:HQR65492 IAH65492:IAN65492 IKD65492:IKJ65492 ITZ65492:IUF65492 JDV65492:JEB65492 JNR65492:JNX65492 JXN65492:JXT65492 KHJ65492:KHP65492 KRF65492:KRL65492 LBB65492:LBH65492 LKX65492:LLD65492 LUT65492:LUZ65492 MEP65492:MEV65492 MOL65492:MOR65492 MYH65492:MYN65492 NID65492:NIJ65492 NRZ65492:NSF65492 OBV65492:OCB65492 OLR65492:OLX65492 OVN65492:OVT65492 PFJ65492:PFP65492 PPF65492:PPL65492 PZB65492:PZH65492 QIX65492:QJD65492 QST65492:QSZ65492 RCP65492:RCV65492 RML65492:RMR65492 RWH65492:RWN65492 SGD65492:SGJ65492 SPZ65492:SQF65492 SZV65492:TAB65492 TJR65492:TJX65492 TTN65492:TTT65492 UDJ65492:UDP65492 UNF65492:UNL65492 UXB65492:UXH65492 VGX65492:VHD65492 VQT65492:VQZ65492 WAP65492:WAV65492 WKL65492:WKR65492 WUH65492:WUN65492 J131028:P131028 HV131028:IB131028 RR131028:RX131028 ABN131028:ABT131028 ALJ131028:ALP131028 AVF131028:AVL131028 BFB131028:BFH131028 BOX131028:BPD131028 BYT131028:BYZ131028 CIP131028:CIV131028 CSL131028:CSR131028 DCH131028:DCN131028 DMD131028:DMJ131028 DVZ131028:DWF131028 EFV131028:EGB131028 EPR131028:EPX131028 EZN131028:EZT131028 FJJ131028:FJP131028 FTF131028:FTL131028 GDB131028:GDH131028 GMX131028:GND131028 GWT131028:GWZ131028 HGP131028:HGV131028 HQL131028:HQR131028 IAH131028:IAN131028 IKD131028:IKJ131028 ITZ131028:IUF131028 JDV131028:JEB131028 JNR131028:JNX131028 JXN131028:JXT131028 KHJ131028:KHP131028 KRF131028:KRL131028 LBB131028:LBH131028 LKX131028:LLD131028 LUT131028:LUZ131028 MEP131028:MEV131028 MOL131028:MOR131028 MYH131028:MYN131028 NID131028:NIJ131028 NRZ131028:NSF131028 OBV131028:OCB131028 OLR131028:OLX131028 OVN131028:OVT131028 PFJ131028:PFP131028 PPF131028:PPL131028 PZB131028:PZH131028 QIX131028:QJD131028 QST131028:QSZ131028 RCP131028:RCV131028 RML131028:RMR131028 RWH131028:RWN131028 SGD131028:SGJ131028 SPZ131028:SQF131028 SZV131028:TAB131028 TJR131028:TJX131028 TTN131028:TTT131028 UDJ131028:UDP131028 UNF131028:UNL131028 UXB131028:UXH131028 VGX131028:VHD131028 VQT131028:VQZ131028 WAP131028:WAV131028 WKL131028:WKR131028 WUH131028:WUN131028 J196564:P196564 HV196564:IB196564 RR196564:RX196564 ABN196564:ABT196564 ALJ196564:ALP196564 AVF196564:AVL196564 BFB196564:BFH196564 BOX196564:BPD196564 BYT196564:BYZ196564 CIP196564:CIV196564 CSL196564:CSR196564 DCH196564:DCN196564 DMD196564:DMJ196564 DVZ196564:DWF196564 EFV196564:EGB196564 EPR196564:EPX196564 EZN196564:EZT196564 FJJ196564:FJP196564 FTF196564:FTL196564 GDB196564:GDH196564 GMX196564:GND196564 GWT196564:GWZ196564 HGP196564:HGV196564 HQL196564:HQR196564 IAH196564:IAN196564 IKD196564:IKJ196564 ITZ196564:IUF196564 JDV196564:JEB196564 JNR196564:JNX196564 JXN196564:JXT196564 KHJ196564:KHP196564 KRF196564:KRL196564 LBB196564:LBH196564 LKX196564:LLD196564 LUT196564:LUZ196564 MEP196564:MEV196564 MOL196564:MOR196564 MYH196564:MYN196564 NID196564:NIJ196564 NRZ196564:NSF196564 OBV196564:OCB196564 OLR196564:OLX196564 OVN196564:OVT196564 PFJ196564:PFP196564 PPF196564:PPL196564 PZB196564:PZH196564 QIX196564:QJD196564 QST196564:QSZ196564 RCP196564:RCV196564 RML196564:RMR196564 RWH196564:RWN196564 SGD196564:SGJ196564 SPZ196564:SQF196564 SZV196564:TAB196564 TJR196564:TJX196564 TTN196564:TTT196564 UDJ196564:UDP196564 UNF196564:UNL196564 UXB196564:UXH196564 VGX196564:VHD196564 VQT196564:VQZ196564 WAP196564:WAV196564 WKL196564:WKR196564 WUH196564:WUN196564 J262100:P262100 HV262100:IB262100 RR262100:RX262100 ABN262100:ABT262100 ALJ262100:ALP262100 AVF262100:AVL262100 BFB262100:BFH262100 BOX262100:BPD262100 BYT262100:BYZ262100 CIP262100:CIV262100 CSL262100:CSR262100 DCH262100:DCN262100 DMD262100:DMJ262100 DVZ262100:DWF262100 EFV262100:EGB262100 EPR262100:EPX262100 EZN262100:EZT262100 FJJ262100:FJP262100 FTF262100:FTL262100 GDB262100:GDH262100 GMX262100:GND262100 GWT262100:GWZ262100 HGP262100:HGV262100 HQL262100:HQR262100 IAH262100:IAN262100 IKD262100:IKJ262100 ITZ262100:IUF262100 JDV262100:JEB262100 JNR262100:JNX262100 JXN262100:JXT262100 KHJ262100:KHP262100 KRF262100:KRL262100 LBB262100:LBH262100 LKX262100:LLD262100 LUT262100:LUZ262100 MEP262100:MEV262100 MOL262100:MOR262100 MYH262100:MYN262100 NID262100:NIJ262100 NRZ262100:NSF262100 OBV262100:OCB262100 OLR262100:OLX262100 OVN262100:OVT262100 PFJ262100:PFP262100 PPF262100:PPL262100 PZB262100:PZH262100 QIX262100:QJD262100 QST262100:QSZ262100 RCP262100:RCV262100 RML262100:RMR262100 RWH262100:RWN262100 SGD262100:SGJ262100 SPZ262100:SQF262100 SZV262100:TAB262100 TJR262100:TJX262100 TTN262100:TTT262100 UDJ262100:UDP262100 UNF262100:UNL262100 UXB262100:UXH262100 VGX262100:VHD262100 VQT262100:VQZ262100 WAP262100:WAV262100 WKL262100:WKR262100 WUH262100:WUN262100 J327636:P327636 HV327636:IB327636 RR327636:RX327636 ABN327636:ABT327636 ALJ327636:ALP327636 AVF327636:AVL327636 BFB327636:BFH327636 BOX327636:BPD327636 BYT327636:BYZ327636 CIP327636:CIV327636 CSL327636:CSR327636 DCH327636:DCN327636 DMD327636:DMJ327636 DVZ327636:DWF327636 EFV327636:EGB327636 EPR327636:EPX327636 EZN327636:EZT327636 FJJ327636:FJP327636 FTF327636:FTL327636 GDB327636:GDH327636 GMX327636:GND327636 GWT327636:GWZ327636 HGP327636:HGV327636 HQL327636:HQR327636 IAH327636:IAN327636 IKD327636:IKJ327636 ITZ327636:IUF327636 JDV327636:JEB327636 JNR327636:JNX327636 JXN327636:JXT327636 KHJ327636:KHP327636 KRF327636:KRL327636 LBB327636:LBH327636 LKX327636:LLD327636 LUT327636:LUZ327636 MEP327636:MEV327636 MOL327636:MOR327636 MYH327636:MYN327636 NID327636:NIJ327636 NRZ327636:NSF327636 OBV327636:OCB327636 OLR327636:OLX327636 OVN327636:OVT327636 PFJ327636:PFP327636 PPF327636:PPL327636 PZB327636:PZH327636 QIX327636:QJD327636 QST327636:QSZ327636 RCP327636:RCV327636 RML327636:RMR327636 RWH327636:RWN327636 SGD327636:SGJ327636 SPZ327636:SQF327636 SZV327636:TAB327636 TJR327636:TJX327636 TTN327636:TTT327636 UDJ327636:UDP327636 UNF327636:UNL327636 UXB327636:UXH327636 VGX327636:VHD327636 VQT327636:VQZ327636 WAP327636:WAV327636 WKL327636:WKR327636 WUH327636:WUN327636 J393172:P393172 HV393172:IB393172 RR393172:RX393172 ABN393172:ABT393172 ALJ393172:ALP393172 AVF393172:AVL393172 BFB393172:BFH393172 BOX393172:BPD393172 BYT393172:BYZ393172 CIP393172:CIV393172 CSL393172:CSR393172 DCH393172:DCN393172 DMD393172:DMJ393172 DVZ393172:DWF393172 EFV393172:EGB393172 EPR393172:EPX393172 EZN393172:EZT393172 FJJ393172:FJP393172 FTF393172:FTL393172 GDB393172:GDH393172 GMX393172:GND393172 GWT393172:GWZ393172 HGP393172:HGV393172 HQL393172:HQR393172 IAH393172:IAN393172 IKD393172:IKJ393172 ITZ393172:IUF393172 JDV393172:JEB393172 JNR393172:JNX393172 JXN393172:JXT393172 KHJ393172:KHP393172 KRF393172:KRL393172 LBB393172:LBH393172 LKX393172:LLD393172 LUT393172:LUZ393172 MEP393172:MEV393172 MOL393172:MOR393172 MYH393172:MYN393172 NID393172:NIJ393172 NRZ393172:NSF393172 OBV393172:OCB393172 OLR393172:OLX393172 OVN393172:OVT393172 PFJ393172:PFP393172 PPF393172:PPL393172 PZB393172:PZH393172 QIX393172:QJD393172 QST393172:QSZ393172 RCP393172:RCV393172 RML393172:RMR393172 RWH393172:RWN393172 SGD393172:SGJ393172 SPZ393172:SQF393172 SZV393172:TAB393172 TJR393172:TJX393172 TTN393172:TTT393172 UDJ393172:UDP393172 UNF393172:UNL393172 UXB393172:UXH393172 VGX393172:VHD393172 VQT393172:VQZ393172 WAP393172:WAV393172 WKL393172:WKR393172 WUH393172:WUN393172 J458708:P458708 HV458708:IB458708 RR458708:RX458708 ABN458708:ABT458708 ALJ458708:ALP458708 AVF458708:AVL458708 BFB458708:BFH458708 BOX458708:BPD458708 BYT458708:BYZ458708 CIP458708:CIV458708 CSL458708:CSR458708 DCH458708:DCN458708 DMD458708:DMJ458708 DVZ458708:DWF458708 EFV458708:EGB458708 EPR458708:EPX458708 EZN458708:EZT458708 FJJ458708:FJP458708 FTF458708:FTL458708 GDB458708:GDH458708 GMX458708:GND458708 GWT458708:GWZ458708 HGP458708:HGV458708 HQL458708:HQR458708 IAH458708:IAN458708 IKD458708:IKJ458708 ITZ458708:IUF458708 JDV458708:JEB458708 JNR458708:JNX458708 JXN458708:JXT458708 KHJ458708:KHP458708 KRF458708:KRL458708 LBB458708:LBH458708 LKX458708:LLD458708 LUT458708:LUZ458708 MEP458708:MEV458708 MOL458708:MOR458708 MYH458708:MYN458708 NID458708:NIJ458708 NRZ458708:NSF458708 OBV458708:OCB458708 OLR458708:OLX458708 OVN458708:OVT458708 PFJ458708:PFP458708 PPF458708:PPL458708 PZB458708:PZH458708 QIX458708:QJD458708 QST458708:QSZ458708 RCP458708:RCV458708 RML458708:RMR458708 RWH458708:RWN458708 SGD458708:SGJ458708 SPZ458708:SQF458708 SZV458708:TAB458708 TJR458708:TJX458708 TTN458708:TTT458708 UDJ458708:UDP458708 UNF458708:UNL458708 UXB458708:UXH458708 VGX458708:VHD458708 VQT458708:VQZ458708 WAP458708:WAV458708 WKL458708:WKR458708 WUH458708:WUN458708 J524244:P524244 HV524244:IB524244 RR524244:RX524244 ABN524244:ABT524244 ALJ524244:ALP524244 AVF524244:AVL524244 BFB524244:BFH524244 BOX524244:BPD524244 BYT524244:BYZ524244 CIP524244:CIV524244 CSL524244:CSR524244 DCH524244:DCN524244 DMD524244:DMJ524244 DVZ524244:DWF524244 EFV524244:EGB524244 EPR524244:EPX524244 EZN524244:EZT524244 FJJ524244:FJP524244 FTF524244:FTL524244 GDB524244:GDH524244 GMX524244:GND524244 GWT524244:GWZ524244 HGP524244:HGV524244 HQL524244:HQR524244 IAH524244:IAN524244 IKD524244:IKJ524244 ITZ524244:IUF524244 JDV524244:JEB524244 JNR524244:JNX524244 JXN524244:JXT524244 KHJ524244:KHP524244 KRF524244:KRL524244 LBB524244:LBH524244 LKX524244:LLD524244 LUT524244:LUZ524244 MEP524244:MEV524244 MOL524244:MOR524244 MYH524244:MYN524244 NID524244:NIJ524244 NRZ524244:NSF524244 OBV524244:OCB524244 OLR524244:OLX524244 OVN524244:OVT524244 PFJ524244:PFP524244 PPF524244:PPL524244 PZB524244:PZH524244 QIX524244:QJD524244 QST524244:QSZ524244 RCP524244:RCV524244 RML524244:RMR524244 RWH524244:RWN524244 SGD524244:SGJ524244 SPZ524244:SQF524244 SZV524244:TAB524244 TJR524244:TJX524244 TTN524244:TTT524244 UDJ524244:UDP524244 UNF524244:UNL524244 UXB524244:UXH524244 VGX524244:VHD524244 VQT524244:VQZ524244 WAP524244:WAV524244 WKL524244:WKR524244 WUH524244:WUN524244 J589780:P589780 HV589780:IB589780 RR589780:RX589780 ABN589780:ABT589780 ALJ589780:ALP589780 AVF589780:AVL589780 BFB589780:BFH589780 BOX589780:BPD589780 BYT589780:BYZ589780 CIP589780:CIV589780 CSL589780:CSR589780 DCH589780:DCN589780 DMD589780:DMJ589780 DVZ589780:DWF589780 EFV589780:EGB589780 EPR589780:EPX589780 EZN589780:EZT589780 FJJ589780:FJP589780 FTF589780:FTL589780 GDB589780:GDH589780 GMX589780:GND589780 GWT589780:GWZ589780 HGP589780:HGV589780 HQL589780:HQR589780 IAH589780:IAN589780 IKD589780:IKJ589780 ITZ589780:IUF589780 JDV589780:JEB589780 JNR589780:JNX589780 JXN589780:JXT589780 KHJ589780:KHP589780 KRF589780:KRL589780 LBB589780:LBH589780 LKX589780:LLD589780 LUT589780:LUZ589780 MEP589780:MEV589780 MOL589780:MOR589780 MYH589780:MYN589780 NID589780:NIJ589780 NRZ589780:NSF589780 OBV589780:OCB589780 OLR589780:OLX589780 OVN589780:OVT589780 PFJ589780:PFP589780 PPF589780:PPL589780 PZB589780:PZH589780 QIX589780:QJD589780 QST589780:QSZ589780 RCP589780:RCV589780 RML589780:RMR589780 RWH589780:RWN589780 SGD589780:SGJ589780 SPZ589780:SQF589780 SZV589780:TAB589780 TJR589780:TJX589780 TTN589780:TTT589780 UDJ589780:UDP589780 UNF589780:UNL589780 UXB589780:UXH589780 VGX589780:VHD589780 VQT589780:VQZ589780 WAP589780:WAV589780 WKL589780:WKR589780 WUH589780:WUN589780 J655316:P655316 HV655316:IB655316 RR655316:RX655316 ABN655316:ABT655316 ALJ655316:ALP655316 AVF655316:AVL655316 BFB655316:BFH655316 BOX655316:BPD655316 BYT655316:BYZ655316 CIP655316:CIV655316 CSL655316:CSR655316 DCH655316:DCN655316 DMD655316:DMJ655316 DVZ655316:DWF655316 EFV655316:EGB655316 EPR655316:EPX655316 EZN655316:EZT655316 FJJ655316:FJP655316 FTF655316:FTL655316 GDB655316:GDH655316 GMX655316:GND655316 GWT655316:GWZ655316 HGP655316:HGV655316 HQL655316:HQR655316 IAH655316:IAN655316 IKD655316:IKJ655316 ITZ655316:IUF655316 JDV655316:JEB655316 JNR655316:JNX655316 JXN655316:JXT655316 KHJ655316:KHP655316 KRF655316:KRL655316 LBB655316:LBH655316 LKX655316:LLD655316 LUT655316:LUZ655316 MEP655316:MEV655316 MOL655316:MOR655316 MYH655316:MYN655316 NID655316:NIJ655316 NRZ655316:NSF655316 OBV655316:OCB655316 OLR655316:OLX655316 OVN655316:OVT655316 PFJ655316:PFP655316 PPF655316:PPL655316 PZB655316:PZH655316 QIX655316:QJD655316 QST655316:QSZ655316 RCP655316:RCV655316 RML655316:RMR655316 RWH655316:RWN655316 SGD655316:SGJ655316 SPZ655316:SQF655316 SZV655316:TAB655316 TJR655316:TJX655316 TTN655316:TTT655316 UDJ655316:UDP655316 UNF655316:UNL655316 UXB655316:UXH655316 VGX655316:VHD655316 VQT655316:VQZ655316 WAP655316:WAV655316 WKL655316:WKR655316 WUH655316:WUN655316 J720852:P720852 HV720852:IB720852 RR720852:RX720852 ABN720852:ABT720852 ALJ720852:ALP720852 AVF720852:AVL720852 BFB720852:BFH720852 BOX720852:BPD720852 BYT720852:BYZ720852 CIP720852:CIV720852 CSL720852:CSR720852 DCH720852:DCN720852 DMD720852:DMJ720852 DVZ720852:DWF720852 EFV720852:EGB720852 EPR720852:EPX720852 EZN720852:EZT720852 FJJ720852:FJP720852 FTF720852:FTL720852 GDB720852:GDH720852 GMX720852:GND720852 GWT720852:GWZ720852 HGP720852:HGV720852 HQL720852:HQR720852 IAH720852:IAN720852 IKD720852:IKJ720852 ITZ720852:IUF720852 JDV720852:JEB720852 JNR720852:JNX720852 JXN720852:JXT720852 KHJ720852:KHP720852 KRF720852:KRL720852 LBB720852:LBH720852 LKX720852:LLD720852 LUT720852:LUZ720852 MEP720852:MEV720852 MOL720852:MOR720852 MYH720852:MYN720852 NID720852:NIJ720852 NRZ720852:NSF720852 OBV720852:OCB720852 OLR720852:OLX720852 OVN720852:OVT720852 PFJ720852:PFP720852 PPF720852:PPL720852 PZB720852:PZH720852 QIX720852:QJD720852 QST720852:QSZ720852 RCP720852:RCV720852 RML720852:RMR720852 RWH720852:RWN720852 SGD720852:SGJ720852 SPZ720852:SQF720852 SZV720852:TAB720852 TJR720852:TJX720852 TTN720852:TTT720852 UDJ720852:UDP720852 UNF720852:UNL720852 UXB720852:UXH720852 VGX720852:VHD720852 VQT720852:VQZ720852 WAP720852:WAV720852 WKL720852:WKR720852 WUH720852:WUN720852 J786388:P786388 HV786388:IB786388 RR786388:RX786388 ABN786388:ABT786388 ALJ786388:ALP786388 AVF786388:AVL786388 BFB786388:BFH786388 BOX786388:BPD786388 BYT786388:BYZ786388 CIP786388:CIV786388 CSL786388:CSR786388 DCH786388:DCN786388 DMD786388:DMJ786388 DVZ786388:DWF786388 EFV786388:EGB786388 EPR786388:EPX786388 EZN786388:EZT786388 FJJ786388:FJP786388 FTF786388:FTL786388 GDB786388:GDH786388 GMX786388:GND786388 GWT786388:GWZ786388 HGP786388:HGV786388 HQL786388:HQR786388 IAH786388:IAN786388 IKD786388:IKJ786388 ITZ786388:IUF786388 JDV786388:JEB786388 JNR786388:JNX786388 JXN786388:JXT786388 KHJ786388:KHP786388 KRF786388:KRL786388 LBB786388:LBH786388 LKX786388:LLD786388 LUT786388:LUZ786388 MEP786388:MEV786388 MOL786388:MOR786388 MYH786388:MYN786388 NID786388:NIJ786388 NRZ786388:NSF786388 OBV786388:OCB786388 OLR786388:OLX786388 OVN786388:OVT786388 PFJ786388:PFP786388 PPF786388:PPL786388 PZB786388:PZH786388 QIX786388:QJD786388 QST786388:QSZ786388 RCP786388:RCV786388 RML786388:RMR786388 RWH786388:RWN786388 SGD786388:SGJ786388 SPZ786388:SQF786388 SZV786388:TAB786388 TJR786388:TJX786388 TTN786388:TTT786388 UDJ786388:UDP786388 UNF786388:UNL786388 UXB786388:UXH786388 VGX786388:VHD786388 VQT786388:VQZ786388 WAP786388:WAV786388 WKL786388:WKR786388 WUH786388:WUN786388 J851924:P851924 HV851924:IB851924 RR851924:RX851924 ABN851924:ABT851924 ALJ851924:ALP851924 AVF851924:AVL851924 BFB851924:BFH851924 BOX851924:BPD851924 BYT851924:BYZ851924 CIP851924:CIV851924 CSL851924:CSR851924 DCH851924:DCN851924 DMD851924:DMJ851924 DVZ851924:DWF851924 EFV851924:EGB851924 EPR851924:EPX851924 EZN851924:EZT851924 FJJ851924:FJP851924 FTF851924:FTL851924 GDB851924:GDH851924 GMX851924:GND851924 GWT851924:GWZ851924 HGP851924:HGV851924 HQL851924:HQR851924 IAH851924:IAN851924 IKD851924:IKJ851924 ITZ851924:IUF851924 JDV851924:JEB851924 JNR851924:JNX851924 JXN851924:JXT851924 KHJ851924:KHP851924 KRF851924:KRL851924 LBB851924:LBH851924 LKX851924:LLD851924 LUT851924:LUZ851924 MEP851924:MEV851924 MOL851924:MOR851924 MYH851924:MYN851924 NID851924:NIJ851924 NRZ851924:NSF851924 OBV851924:OCB851924 OLR851924:OLX851924 OVN851924:OVT851924 PFJ851924:PFP851924 PPF851924:PPL851924 PZB851924:PZH851924 QIX851924:QJD851924 QST851924:QSZ851924 RCP851924:RCV851924 RML851924:RMR851924 RWH851924:RWN851924 SGD851924:SGJ851924 SPZ851924:SQF851924 SZV851924:TAB851924 TJR851924:TJX851924 TTN851924:TTT851924 UDJ851924:UDP851924 UNF851924:UNL851924 UXB851924:UXH851924 VGX851924:VHD851924 VQT851924:VQZ851924 WAP851924:WAV851924 WKL851924:WKR851924 WUH851924:WUN851924 J917460:P917460 HV917460:IB917460 RR917460:RX917460 ABN917460:ABT917460 ALJ917460:ALP917460 AVF917460:AVL917460 BFB917460:BFH917460 BOX917460:BPD917460 BYT917460:BYZ917460 CIP917460:CIV917460 CSL917460:CSR917460 DCH917460:DCN917460 DMD917460:DMJ917460 DVZ917460:DWF917460 EFV917460:EGB917460 EPR917460:EPX917460 EZN917460:EZT917460 FJJ917460:FJP917460 FTF917460:FTL917460 GDB917460:GDH917460 GMX917460:GND917460 GWT917460:GWZ917460 HGP917460:HGV917460 HQL917460:HQR917460 IAH917460:IAN917460 IKD917460:IKJ917460 ITZ917460:IUF917460 JDV917460:JEB917460 JNR917460:JNX917460 JXN917460:JXT917460 KHJ917460:KHP917460 KRF917460:KRL917460 LBB917460:LBH917460 LKX917460:LLD917460 LUT917460:LUZ917460 MEP917460:MEV917460 MOL917460:MOR917460 MYH917460:MYN917460 NID917460:NIJ917460 NRZ917460:NSF917460 OBV917460:OCB917460 OLR917460:OLX917460 OVN917460:OVT917460 PFJ917460:PFP917460 PPF917460:PPL917460 PZB917460:PZH917460 QIX917460:QJD917460 QST917460:QSZ917460 RCP917460:RCV917460 RML917460:RMR917460 RWH917460:RWN917460 SGD917460:SGJ917460 SPZ917460:SQF917460 SZV917460:TAB917460 TJR917460:TJX917460 TTN917460:TTT917460 UDJ917460:UDP917460 UNF917460:UNL917460 UXB917460:UXH917460 VGX917460:VHD917460 VQT917460:VQZ917460 WAP917460:WAV917460 WKL917460:WKR917460 WUH917460:WUN917460 J982996:P982996 HV982996:IB982996 RR982996:RX982996 ABN982996:ABT982996 ALJ982996:ALP982996 AVF982996:AVL982996 BFB982996:BFH982996 BOX982996:BPD982996 BYT982996:BYZ982996 CIP982996:CIV982996 CSL982996:CSR982996 DCH982996:DCN982996 DMD982996:DMJ982996 DVZ982996:DWF982996 EFV982996:EGB982996 EPR982996:EPX982996 EZN982996:EZT982996 FJJ982996:FJP982996 FTF982996:FTL982996 GDB982996:GDH982996 GMX982996:GND982996 GWT982996:GWZ982996 HGP982996:HGV982996 HQL982996:HQR982996 IAH982996:IAN982996 IKD982996:IKJ982996 ITZ982996:IUF982996 JDV982996:JEB982996 JNR982996:JNX982996 JXN982996:JXT982996 KHJ982996:KHP982996 KRF982996:KRL982996 LBB982996:LBH982996 LKX982996:LLD982996 LUT982996:LUZ982996 MEP982996:MEV982996 MOL982996:MOR982996 MYH982996:MYN982996 NID982996:NIJ982996 NRZ982996:NSF982996 OBV982996:OCB982996 OLR982996:OLX982996 OVN982996:OVT982996 PFJ982996:PFP982996 PPF982996:PPL982996 PZB982996:PZH982996 QIX982996:QJD982996 QST982996:QSZ982996 RCP982996:RCV982996 RML982996:RMR982996 RWH982996:RWN982996 SGD982996:SGJ982996 SPZ982996:SQF982996 SZV982996:TAB982996 TJR982996:TJX982996 TTN982996:TTT982996 UDJ982996:UDP982996 UNF982996:UNL982996 UXB982996:UXH982996 VGX982996:VHD982996 VQT982996:VQZ982996 WAP982996:WAV982996 WKL982996:WKR982996" xr:uid="{325D2DE5-F9F8-4EF1-90E6-C85317DF8EF5}">
      <formula1>"専用,ハイブリット"</formula1>
    </dataValidation>
    <dataValidation type="list" allowBlank="1" showInputMessage="1" showErrorMessage="1" sqref="X65574:Y65574 IJ65574 SF65574 ACB65574 ALX65574 AVT65574 BFP65574 BPL65574 BZH65574 CJD65574 CSZ65574 DCV65574 DMR65574 DWN65574 EGJ65574 EQF65574 FAB65574 FJX65574 FTT65574 GDP65574 GNL65574 GXH65574 HHD65574 HQZ65574 IAV65574 IKR65574 IUN65574 JEJ65574 JOF65574 JYB65574 KHX65574 KRT65574 LBP65574 LLL65574 LVH65574 MFD65574 MOZ65574 MYV65574 NIR65574 NSN65574 OCJ65574 OMF65574 OWB65574 PFX65574 PPT65574 PZP65574 QJL65574 QTH65574 RDD65574 RMZ65574 RWV65574 SGR65574 SQN65574 TAJ65574 TKF65574 TUB65574 UDX65574 UNT65574 UXP65574 VHL65574 VRH65574 WBD65574 WKZ65574 WUV65574 X131110:Y131110 IJ131110 SF131110 ACB131110 ALX131110 AVT131110 BFP131110 BPL131110 BZH131110 CJD131110 CSZ131110 DCV131110 DMR131110 DWN131110 EGJ131110 EQF131110 FAB131110 FJX131110 FTT131110 GDP131110 GNL131110 GXH131110 HHD131110 HQZ131110 IAV131110 IKR131110 IUN131110 JEJ131110 JOF131110 JYB131110 KHX131110 KRT131110 LBP131110 LLL131110 LVH131110 MFD131110 MOZ131110 MYV131110 NIR131110 NSN131110 OCJ131110 OMF131110 OWB131110 PFX131110 PPT131110 PZP131110 QJL131110 QTH131110 RDD131110 RMZ131110 RWV131110 SGR131110 SQN131110 TAJ131110 TKF131110 TUB131110 UDX131110 UNT131110 UXP131110 VHL131110 VRH131110 WBD131110 WKZ131110 WUV131110 X196646:Y196646 IJ196646 SF196646 ACB196646 ALX196646 AVT196646 BFP196646 BPL196646 BZH196646 CJD196646 CSZ196646 DCV196646 DMR196646 DWN196646 EGJ196646 EQF196646 FAB196646 FJX196646 FTT196646 GDP196646 GNL196646 GXH196646 HHD196646 HQZ196646 IAV196646 IKR196646 IUN196646 JEJ196646 JOF196646 JYB196646 KHX196646 KRT196646 LBP196646 LLL196646 LVH196646 MFD196646 MOZ196646 MYV196646 NIR196646 NSN196646 OCJ196646 OMF196646 OWB196646 PFX196646 PPT196646 PZP196646 QJL196646 QTH196646 RDD196646 RMZ196646 RWV196646 SGR196646 SQN196646 TAJ196646 TKF196646 TUB196646 UDX196646 UNT196646 UXP196646 VHL196646 VRH196646 WBD196646 WKZ196646 WUV196646 X262182:Y262182 IJ262182 SF262182 ACB262182 ALX262182 AVT262182 BFP262182 BPL262182 BZH262182 CJD262182 CSZ262182 DCV262182 DMR262182 DWN262182 EGJ262182 EQF262182 FAB262182 FJX262182 FTT262182 GDP262182 GNL262182 GXH262182 HHD262182 HQZ262182 IAV262182 IKR262182 IUN262182 JEJ262182 JOF262182 JYB262182 KHX262182 KRT262182 LBP262182 LLL262182 LVH262182 MFD262182 MOZ262182 MYV262182 NIR262182 NSN262182 OCJ262182 OMF262182 OWB262182 PFX262182 PPT262182 PZP262182 QJL262182 QTH262182 RDD262182 RMZ262182 RWV262182 SGR262182 SQN262182 TAJ262182 TKF262182 TUB262182 UDX262182 UNT262182 UXP262182 VHL262182 VRH262182 WBD262182 WKZ262182 WUV262182 X327718:Y327718 IJ327718 SF327718 ACB327718 ALX327718 AVT327718 BFP327718 BPL327718 BZH327718 CJD327718 CSZ327718 DCV327718 DMR327718 DWN327718 EGJ327718 EQF327718 FAB327718 FJX327718 FTT327718 GDP327718 GNL327718 GXH327718 HHD327718 HQZ327718 IAV327718 IKR327718 IUN327718 JEJ327718 JOF327718 JYB327718 KHX327718 KRT327718 LBP327718 LLL327718 LVH327718 MFD327718 MOZ327718 MYV327718 NIR327718 NSN327718 OCJ327718 OMF327718 OWB327718 PFX327718 PPT327718 PZP327718 QJL327718 QTH327718 RDD327718 RMZ327718 RWV327718 SGR327718 SQN327718 TAJ327718 TKF327718 TUB327718 UDX327718 UNT327718 UXP327718 VHL327718 VRH327718 WBD327718 WKZ327718 WUV327718 X393254:Y393254 IJ393254 SF393254 ACB393254 ALX393254 AVT393254 BFP393254 BPL393254 BZH393254 CJD393254 CSZ393254 DCV393254 DMR393254 DWN393254 EGJ393254 EQF393254 FAB393254 FJX393254 FTT393254 GDP393254 GNL393254 GXH393254 HHD393254 HQZ393254 IAV393254 IKR393254 IUN393254 JEJ393254 JOF393254 JYB393254 KHX393254 KRT393254 LBP393254 LLL393254 LVH393254 MFD393254 MOZ393254 MYV393254 NIR393254 NSN393254 OCJ393254 OMF393254 OWB393254 PFX393254 PPT393254 PZP393254 QJL393254 QTH393254 RDD393254 RMZ393254 RWV393254 SGR393254 SQN393254 TAJ393254 TKF393254 TUB393254 UDX393254 UNT393254 UXP393254 VHL393254 VRH393254 WBD393254 WKZ393254 WUV393254 X458790:Y458790 IJ458790 SF458790 ACB458790 ALX458790 AVT458790 BFP458790 BPL458790 BZH458790 CJD458790 CSZ458790 DCV458790 DMR458790 DWN458790 EGJ458790 EQF458790 FAB458790 FJX458790 FTT458790 GDP458790 GNL458790 GXH458790 HHD458790 HQZ458790 IAV458790 IKR458790 IUN458790 JEJ458790 JOF458790 JYB458790 KHX458790 KRT458790 LBP458790 LLL458790 LVH458790 MFD458790 MOZ458790 MYV458790 NIR458790 NSN458790 OCJ458790 OMF458790 OWB458790 PFX458790 PPT458790 PZP458790 QJL458790 QTH458790 RDD458790 RMZ458790 RWV458790 SGR458790 SQN458790 TAJ458790 TKF458790 TUB458790 UDX458790 UNT458790 UXP458790 VHL458790 VRH458790 WBD458790 WKZ458790 WUV458790 X524326:Y524326 IJ524326 SF524326 ACB524326 ALX524326 AVT524326 BFP524326 BPL524326 BZH524326 CJD524326 CSZ524326 DCV524326 DMR524326 DWN524326 EGJ524326 EQF524326 FAB524326 FJX524326 FTT524326 GDP524326 GNL524326 GXH524326 HHD524326 HQZ524326 IAV524326 IKR524326 IUN524326 JEJ524326 JOF524326 JYB524326 KHX524326 KRT524326 LBP524326 LLL524326 LVH524326 MFD524326 MOZ524326 MYV524326 NIR524326 NSN524326 OCJ524326 OMF524326 OWB524326 PFX524326 PPT524326 PZP524326 QJL524326 QTH524326 RDD524326 RMZ524326 RWV524326 SGR524326 SQN524326 TAJ524326 TKF524326 TUB524326 UDX524326 UNT524326 UXP524326 VHL524326 VRH524326 WBD524326 WKZ524326 WUV524326 X589862:Y589862 IJ589862 SF589862 ACB589862 ALX589862 AVT589862 BFP589862 BPL589862 BZH589862 CJD589862 CSZ589862 DCV589862 DMR589862 DWN589862 EGJ589862 EQF589862 FAB589862 FJX589862 FTT589862 GDP589862 GNL589862 GXH589862 HHD589862 HQZ589862 IAV589862 IKR589862 IUN589862 JEJ589862 JOF589862 JYB589862 KHX589862 KRT589862 LBP589862 LLL589862 LVH589862 MFD589862 MOZ589862 MYV589862 NIR589862 NSN589862 OCJ589862 OMF589862 OWB589862 PFX589862 PPT589862 PZP589862 QJL589862 QTH589862 RDD589862 RMZ589862 RWV589862 SGR589862 SQN589862 TAJ589862 TKF589862 TUB589862 UDX589862 UNT589862 UXP589862 VHL589862 VRH589862 WBD589862 WKZ589862 WUV589862 X655398:Y655398 IJ655398 SF655398 ACB655398 ALX655398 AVT655398 BFP655398 BPL655398 BZH655398 CJD655398 CSZ655398 DCV655398 DMR655398 DWN655398 EGJ655398 EQF655398 FAB655398 FJX655398 FTT655398 GDP655398 GNL655398 GXH655398 HHD655398 HQZ655398 IAV655398 IKR655398 IUN655398 JEJ655398 JOF655398 JYB655398 KHX655398 KRT655398 LBP655398 LLL655398 LVH655398 MFD655398 MOZ655398 MYV655398 NIR655398 NSN655398 OCJ655398 OMF655398 OWB655398 PFX655398 PPT655398 PZP655398 QJL655398 QTH655398 RDD655398 RMZ655398 RWV655398 SGR655398 SQN655398 TAJ655398 TKF655398 TUB655398 UDX655398 UNT655398 UXP655398 VHL655398 VRH655398 WBD655398 WKZ655398 WUV655398 X720934:Y720934 IJ720934 SF720934 ACB720934 ALX720934 AVT720934 BFP720934 BPL720934 BZH720934 CJD720934 CSZ720934 DCV720934 DMR720934 DWN720934 EGJ720934 EQF720934 FAB720934 FJX720934 FTT720934 GDP720934 GNL720934 GXH720934 HHD720934 HQZ720934 IAV720934 IKR720934 IUN720934 JEJ720934 JOF720934 JYB720934 KHX720934 KRT720934 LBP720934 LLL720934 LVH720934 MFD720934 MOZ720934 MYV720934 NIR720934 NSN720934 OCJ720934 OMF720934 OWB720934 PFX720934 PPT720934 PZP720934 QJL720934 QTH720934 RDD720934 RMZ720934 RWV720934 SGR720934 SQN720934 TAJ720934 TKF720934 TUB720934 UDX720934 UNT720934 UXP720934 VHL720934 VRH720934 WBD720934 WKZ720934 WUV720934 X786470:Y786470 IJ786470 SF786470 ACB786470 ALX786470 AVT786470 BFP786470 BPL786470 BZH786470 CJD786470 CSZ786470 DCV786470 DMR786470 DWN786470 EGJ786470 EQF786470 FAB786470 FJX786470 FTT786470 GDP786470 GNL786470 GXH786470 HHD786470 HQZ786470 IAV786470 IKR786470 IUN786470 JEJ786470 JOF786470 JYB786470 KHX786470 KRT786470 LBP786470 LLL786470 LVH786470 MFD786470 MOZ786470 MYV786470 NIR786470 NSN786470 OCJ786470 OMF786470 OWB786470 PFX786470 PPT786470 PZP786470 QJL786470 QTH786470 RDD786470 RMZ786470 RWV786470 SGR786470 SQN786470 TAJ786470 TKF786470 TUB786470 UDX786470 UNT786470 UXP786470 VHL786470 VRH786470 WBD786470 WKZ786470 WUV786470 X852006:Y852006 IJ852006 SF852006 ACB852006 ALX852006 AVT852006 BFP852006 BPL852006 BZH852006 CJD852006 CSZ852006 DCV852006 DMR852006 DWN852006 EGJ852006 EQF852006 FAB852006 FJX852006 FTT852006 GDP852006 GNL852006 GXH852006 HHD852006 HQZ852006 IAV852006 IKR852006 IUN852006 JEJ852006 JOF852006 JYB852006 KHX852006 KRT852006 LBP852006 LLL852006 LVH852006 MFD852006 MOZ852006 MYV852006 NIR852006 NSN852006 OCJ852006 OMF852006 OWB852006 PFX852006 PPT852006 PZP852006 QJL852006 QTH852006 RDD852006 RMZ852006 RWV852006 SGR852006 SQN852006 TAJ852006 TKF852006 TUB852006 UDX852006 UNT852006 UXP852006 VHL852006 VRH852006 WBD852006 WKZ852006 WUV852006 X917542:Y917542 IJ917542 SF917542 ACB917542 ALX917542 AVT917542 BFP917542 BPL917542 BZH917542 CJD917542 CSZ917542 DCV917542 DMR917542 DWN917542 EGJ917542 EQF917542 FAB917542 FJX917542 FTT917542 GDP917542 GNL917542 GXH917542 HHD917542 HQZ917542 IAV917542 IKR917542 IUN917542 JEJ917542 JOF917542 JYB917542 KHX917542 KRT917542 LBP917542 LLL917542 LVH917542 MFD917542 MOZ917542 MYV917542 NIR917542 NSN917542 OCJ917542 OMF917542 OWB917542 PFX917542 PPT917542 PZP917542 QJL917542 QTH917542 RDD917542 RMZ917542 RWV917542 SGR917542 SQN917542 TAJ917542 TKF917542 TUB917542 UDX917542 UNT917542 UXP917542 VHL917542 VRH917542 WBD917542 WKZ917542 WUV917542 X983078:Y983078 IJ983078 SF983078 ACB983078 ALX983078 AVT983078 BFP983078 BPL983078 BZH983078 CJD983078 CSZ983078 DCV983078 DMR983078 DWN983078 EGJ983078 EQF983078 FAB983078 FJX983078 FTT983078 GDP983078 GNL983078 GXH983078 HHD983078 HQZ983078 IAV983078 IKR983078 IUN983078 JEJ983078 JOF983078 JYB983078 KHX983078 KRT983078 LBP983078 LLL983078 LVH983078 MFD983078 MOZ983078 MYV983078 NIR983078 NSN983078 OCJ983078 OMF983078 OWB983078 PFX983078 PPT983078 PZP983078 QJL983078 QTH983078 RDD983078 RMZ983078 RWV983078 SGR983078 SQN983078 TAJ983078 TKF983078 TUB983078 UDX983078 UNT983078 UXP983078 VHL983078 VRH983078 WBD983078 WKZ983078 WUV983078 X65572:Y65572 IJ65572 SF65572 ACB65572 ALX65572 AVT65572 BFP65572 BPL65572 BZH65572 CJD65572 CSZ65572 DCV65572 DMR65572 DWN65572 EGJ65572 EQF65572 FAB65572 FJX65572 FTT65572 GDP65572 GNL65572 GXH65572 HHD65572 HQZ65572 IAV65572 IKR65572 IUN65572 JEJ65572 JOF65572 JYB65572 KHX65572 KRT65572 LBP65572 LLL65572 LVH65572 MFD65572 MOZ65572 MYV65572 NIR65572 NSN65572 OCJ65572 OMF65572 OWB65572 PFX65572 PPT65572 PZP65572 QJL65572 QTH65572 RDD65572 RMZ65572 RWV65572 SGR65572 SQN65572 TAJ65572 TKF65572 TUB65572 UDX65572 UNT65572 UXP65572 VHL65572 VRH65572 WBD65572 WKZ65572 WUV65572 X131108:Y131108 IJ131108 SF131108 ACB131108 ALX131108 AVT131108 BFP131108 BPL131108 BZH131108 CJD131108 CSZ131108 DCV131108 DMR131108 DWN131108 EGJ131108 EQF131108 FAB131108 FJX131108 FTT131108 GDP131108 GNL131108 GXH131108 HHD131108 HQZ131108 IAV131108 IKR131108 IUN131108 JEJ131108 JOF131108 JYB131108 KHX131108 KRT131108 LBP131108 LLL131108 LVH131108 MFD131108 MOZ131108 MYV131108 NIR131108 NSN131108 OCJ131108 OMF131108 OWB131108 PFX131108 PPT131108 PZP131108 QJL131108 QTH131108 RDD131108 RMZ131108 RWV131108 SGR131108 SQN131108 TAJ131108 TKF131108 TUB131108 UDX131108 UNT131108 UXP131108 VHL131108 VRH131108 WBD131108 WKZ131108 WUV131108 X196644:Y196644 IJ196644 SF196644 ACB196644 ALX196644 AVT196644 BFP196644 BPL196644 BZH196644 CJD196644 CSZ196644 DCV196644 DMR196644 DWN196644 EGJ196644 EQF196644 FAB196644 FJX196644 FTT196644 GDP196644 GNL196644 GXH196644 HHD196644 HQZ196644 IAV196644 IKR196644 IUN196644 JEJ196644 JOF196644 JYB196644 KHX196644 KRT196644 LBP196644 LLL196644 LVH196644 MFD196644 MOZ196644 MYV196644 NIR196644 NSN196644 OCJ196644 OMF196644 OWB196644 PFX196644 PPT196644 PZP196644 QJL196644 QTH196644 RDD196644 RMZ196644 RWV196644 SGR196644 SQN196644 TAJ196644 TKF196644 TUB196644 UDX196644 UNT196644 UXP196644 VHL196644 VRH196644 WBD196644 WKZ196644 WUV196644 X262180:Y262180 IJ262180 SF262180 ACB262180 ALX262180 AVT262180 BFP262180 BPL262180 BZH262180 CJD262180 CSZ262180 DCV262180 DMR262180 DWN262180 EGJ262180 EQF262180 FAB262180 FJX262180 FTT262180 GDP262180 GNL262180 GXH262180 HHD262180 HQZ262180 IAV262180 IKR262180 IUN262180 JEJ262180 JOF262180 JYB262180 KHX262180 KRT262180 LBP262180 LLL262180 LVH262180 MFD262180 MOZ262180 MYV262180 NIR262180 NSN262180 OCJ262180 OMF262180 OWB262180 PFX262180 PPT262180 PZP262180 QJL262180 QTH262180 RDD262180 RMZ262180 RWV262180 SGR262180 SQN262180 TAJ262180 TKF262180 TUB262180 UDX262180 UNT262180 UXP262180 VHL262180 VRH262180 WBD262180 WKZ262180 WUV262180 X327716:Y327716 IJ327716 SF327716 ACB327716 ALX327716 AVT327716 BFP327716 BPL327716 BZH327716 CJD327716 CSZ327716 DCV327716 DMR327716 DWN327716 EGJ327716 EQF327716 FAB327716 FJX327716 FTT327716 GDP327716 GNL327716 GXH327716 HHD327716 HQZ327716 IAV327716 IKR327716 IUN327716 JEJ327716 JOF327716 JYB327716 KHX327716 KRT327716 LBP327716 LLL327716 LVH327716 MFD327716 MOZ327716 MYV327716 NIR327716 NSN327716 OCJ327716 OMF327716 OWB327716 PFX327716 PPT327716 PZP327716 QJL327716 QTH327716 RDD327716 RMZ327716 RWV327716 SGR327716 SQN327716 TAJ327716 TKF327716 TUB327716 UDX327716 UNT327716 UXP327716 VHL327716 VRH327716 WBD327716 WKZ327716 WUV327716 X393252:Y393252 IJ393252 SF393252 ACB393252 ALX393252 AVT393252 BFP393252 BPL393252 BZH393252 CJD393252 CSZ393252 DCV393252 DMR393252 DWN393252 EGJ393252 EQF393252 FAB393252 FJX393252 FTT393252 GDP393252 GNL393252 GXH393252 HHD393252 HQZ393252 IAV393252 IKR393252 IUN393252 JEJ393252 JOF393252 JYB393252 KHX393252 KRT393252 LBP393252 LLL393252 LVH393252 MFD393252 MOZ393252 MYV393252 NIR393252 NSN393252 OCJ393252 OMF393252 OWB393252 PFX393252 PPT393252 PZP393252 QJL393252 QTH393252 RDD393252 RMZ393252 RWV393252 SGR393252 SQN393252 TAJ393252 TKF393252 TUB393252 UDX393252 UNT393252 UXP393252 VHL393252 VRH393252 WBD393252 WKZ393252 WUV393252 X458788:Y458788 IJ458788 SF458788 ACB458788 ALX458788 AVT458788 BFP458788 BPL458788 BZH458788 CJD458788 CSZ458788 DCV458788 DMR458788 DWN458788 EGJ458788 EQF458788 FAB458788 FJX458788 FTT458788 GDP458788 GNL458788 GXH458788 HHD458788 HQZ458788 IAV458788 IKR458788 IUN458788 JEJ458788 JOF458788 JYB458788 KHX458788 KRT458788 LBP458788 LLL458788 LVH458788 MFD458788 MOZ458788 MYV458788 NIR458788 NSN458788 OCJ458788 OMF458788 OWB458788 PFX458788 PPT458788 PZP458788 QJL458788 QTH458788 RDD458788 RMZ458788 RWV458788 SGR458788 SQN458788 TAJ458788 TKF458788 TUB458788 UDX458788 UNT458788 UXP458788 VHL458788 VRH458788 WBD458788 WKZ458788 WUV458788 X524324:Y524324 IJ524324 SF524324 ACB524324 ALX524324 AVT524324 BFP524324 BPL524324 BZH524324 CJD524324 CSZ524324 DCV524324 DMR524324 DWN524324 EGJ524324 EQF524324 FAB524324 FJX524324 FTT524324 GDP524324 GNL524324 GXH524324 HHD524324 HQZ524324 IAV524324 IKR524324 IUN524324 JEJ524324 JOF524324 JYB524324 KHX524324 KRT524324 LBP524324 LLL524324 LVH524324 MFD524324 MOZ524324 MYV524324 NIR524324 NSN524324 OCJ524324 OMF524324 OWB524324 PFX524324 PPT524324 PZP524324 QJL524324 QTH524324 RDD524324 RMZ524324 RWV524324 SGR524324 SQN524324 TAJ524324 TKF524324 TUB524324 UDX524324 UNT524324 UXP524324 VHL524324 VRH524324 WBD524324 WKZ524324 WUV524324 X589860:Y589860 IJ589860 SF589860 ACB589860 ALX589860 AVT589860 BFP589860 BPL589860 BZH589860 CJD589860 CSZ589860 DCV589860 DMR589860 DWN589860 EGJ589860 EQF589860 FAB589860 FJX589860 FTT589860 GDP589860 GNL589860 GXH589860 HHD589860 HQZ589860 IAV589860 IKR589860 IUN589860 JEJ589860 JOF589860 JYB589860 KHX589860 KRT589860 LBP589860 LLL589860 LVH589860 MFD589860 MOZ589860 MYV589860 NIR589860 NSN589860 OCJ589860 OMF589860 OWB589860 PFX589860 PPT589860 PZP589860 QJL589860 QTH589860 RDD589860 RMZ589860 RWV589860 SGR589860 SQN589860 TAJ589860 TKF589860 TUB589860 UDX589860 UNT589860 UXP589860 VHL589860 VRH589860 WBD589860 WKZ589860 WUV589860 X655396:Y655396 IJ655396 SF655396 ACB655396 ALX655396 AVT655396 BFP655396 BPL655396 BZH655396 CJD655396 CSZ655396 DCV655396 DMR655396 DWN655396 EGJ655396 EQF655396 FAB655396 FJX655396 FTT655396 GDP655396 GNL655396 GXH655396 HHD655396 HQZ655396 IAV655396 IKR655396 IUN655396 JEJ655396 JOF655396 JYB655396 KHX655396 KRT655396 LBP655396 LLL655396 LVH655396 MFD655396 MOZ655396 MYV655396 NIR655396 NSN655396 OCJ655396 OMF655396 OWB655396 PFX655396 PPT655396 PZP655396 QJL655396 QTH655396 RDD655396 RMZ655396 RWV655396 SGR655396 SQN655396 TAJ655396 TKF655396 TUB655396 UDX655396 UNT655396 UXP655396 VHL655396 VRH655396 WBD655396 WKZ655396 WUV655396 X720932:Y720932 IJ720932 SF720932 ACB720932 ALX720932 AVT720932 BFP720932 BPL720932 BZH720932 CJD720932 CSZ720932 DCV720932 DMR720932 DWN720932 EGJ720932 EQF720932 FAB720932 FJX720932 FTT720932 GDP720932 GNL720932 GXH720932 HHD720932 HQZ720932 IAV720932 IKR720932 IUN720932 JEJ720932 JOF720932 JYB720932 KHX720932 KRT720932 LBP720932 LLL720932 LVH720932 MFD720932 MOZ720932 MYV720932 NIR720932 NSN720932 OCJ720932 OMF720932 OWB720932 PFX720932 PPT720932 PZP720932 QJL720932 QTH720932 RDD720932 RMZ720932 RWV720932 SGR720932 SQN720932 TAJ720932 TKF720932 TUB720932 UDX720932 UNT720932 UXP720932 VHL720932 VRH720932 WBD720932 WKZ720932 WUV720932 X786468:Y786468 IJ786468 SF786468 ACB786468 ALX786468 AVT786468 BFP786468 BPL786468 BZH786468 CJD786468 CSZ786468 DCV786468 DMR786468 DWN786468 EGJ786468 EQF786468 FAB786468 FJX786468 FTT786468 GDP786468 GNL786468 GXH786468 HHD786468 HQZ786468 IAV786468 IKR786468 IUN786468 JEJ786468 JOF786468 JYB786468 KHX786468 KRT786468 LBP786468 LLL786468 LVH786468 MFD786468 MOZ786468 MYV786468 NIR786468 NSN786468 OCJ786468 OMF786468 OWB786468 PFX786468 PPT786468 PZP786468 QJL786468 QTH786468 RDD786468 RMZ786468 RWV786468 SGR786468 SQN786468 TAJ786468 TKF786468 TUB786468 UDX786468 UNT786468 UXP786468 VHL786468 VRH786468 WBD786468 WKZ786468 WUV786468 X852004:Y852004 IJ852004 SF852004 ACB852004 ALX852004 AVT852004 BFP852004 BPL852004 BZH852004 CJD852004 CSZ852004 DCV852004 DMR852004 DWN852004 EGJ852004 EQF852004 FAB852004 FJX852004 FTT852004 GDP852004 GNL852004 GXH852004 HHD852004 HQZ852004 IAV852004 IKR852004 IUN852004 JEJ852004 JOF852004 JYB852004 KHX852004 KRT852004 LBP852004 LLL852004 LVH852004 MFD852004 MOZ852004 MYV852004 NIR852004 NSN852004 OCJ852004 OMF852004 OWB852004 PFX852004 PPT852004 PZP852004 QJL852004 QTH852004 RDD852004 RMZ852004 RWV852004 SGR852004 SQN852004 TAJ852004 TKF852004 TUB852004 UDX852004 UNT852004 UXP852004 VHL852004 VRH852004 WBD852004 WKZ852004 WUV852004 X917540:Y917540 IJ917540 SF917540 ACB917540 ALX917540 AVT917540 BFP917540 BPL917540 BZH917540 CJD917540 CSZ917540 DCV917540 DMR917540 DWN917540 EGJ917540 EQF917540 FAB917540 FJX917540 FTT917540 GDP917540 GNL917540 GXH917540 HHD917540 HQZ917540 IAV917540 IKR917540 IUN917540 JEJ917540 JOF917540 JYB917540 KHX917540 KRT917540 LBP917540 LLL917540 LVH917540 MFD917540 MOZ917540 MYV917540 NIR917540 NSN917540 OCJ917540 OMF917540 OWB917540 PFX917540 PPT917540 PZP917540 QJL917540 QTH917540 RDD917540 RMZ917540 RWV917540 SGR917540 SQN917540 TAJ917540 TKF917540 TUB917540 UDX917540 UNT917540 UXP917540 VHL917540 VRH917540 WBD917540 WKZ917540 WUV917540 X983076:Y983076 IJ983076 SF983076 ACB983076 ALX983076 AVT983076 BFP983076 BPL983076 BZH983076 CJD983076 CSZ983076 DCV983076 DMR983076 DWN983076 EGJ983076 EQF983076 FAB983076 FJX983076 FTT983076 GDP983076 GNL983076 GXH983076 HHD983076 HQZ983076 IAV983076 IKR983076 IUN983076 JEJ983076 JOF983076 JYB983076 KHX983076 KRT983076 LBP983076 LLL983076 LVH983076 MFD983076 MOZ983076 MYV983076 NIR983076 NSN983076 OCJ983076 OMF983076 OWB983076 PFX983076 PPT983076 PZP983076 QJL983076 QTH983076 RDD983076 RMZ983076 RWV983076 SGR983076 SQN983076 TAJ983076 TKF983076 TUB983076 UDX983076 UNT983076 UXP983076 VHL983076 VRH983076 WBD983076 WKZ983076 WUV983076" xr:uid="{2A3BECEE-EB8F-4C6A-BF02-031F1C8419DC}">
      <formula1>"無,有"</formula1>
    </dataValidation>
    <dataValidation type="whole" imeMode="disabled" operator="greaterThanOrEqual" allowBlank="1" showInputMessage="1" showErrorMessage="1" error="整数で入力して下さい。" sqref="J23:P23" xr:uid="{A335F011-08A1-4D6A-B941-E44252F2AF4E}">
      <formula1>1</formula1>
    </dataValidation>
    <dataValidation type="whole" imeMode="disabled" operator="greaterThanOrEqual" allowBlank="1" showInputMessage="1" showErrorMessage="1" error="別機種の④蓄電システム導入補助金申請額を整数で記入してください。" sqref="J37" xr:uid="{83440FD6-C042-45DB-9784-EBB618FE6E9E}">
      <formula1>0</formula1>
    </dataValidation>
    <dataValidation type="whole" imeMode="disabled" operator="greaterThanOrEqual" allowBlank="1" showInputMessage="1" showErrorMessage="1" error="整数で入力して下さい。" sqref="J18:P18 J20:P20" xr:uid="{3D361BDF-B688-4F62-B3C5-2965DF149975}">
      <formula1>0</formula1>
    </dataValidation>
    <dataValidation type="list" allowBlank="1" showInputMessage="1" showErrorMessage="1" sqref="J44:P44" xr:uid="{45F5C4A7-9DF0-41BE-91B9-32D9D0B073F6}">
      <formula1>"0,40000"</formula1>
    </dataValidation>
  </dataValidations>
  <pageMargins left="0.9055118110236221" right="0.47244094488188981" top="0.70866141732283472" bottom="0.19685039370078741" header="0.19685039370078741" footer="0.19685039370078741"/>
  <pageSetup paperSize="9" scale="81" orientation="portrait" r:id="rId1"/>
  <headerFooter scaleWithDoc="0">
    <oddFooter>&amp;R&amp;"ＭＳ 明朝,標準"&amp;8&amp;K484848R3低中層ZEH-M_ver.1</oddFooter>
  </headerFooter>
  <extLst>
    <ext xmlns:x14="http://schemas.microsoft.com/office/spreadsheetml/2009/9/main" uri="{CCE6A557-97BC-4b89-ADB6-D9C93CAAB3DF}">
      <x14:dataValidations xmlns:xm="http://schemas.microsoft.com/office/excel/2006/main" count="2">
        <x14:dataValidation imeMode="hiragana" allowBlank="1" showInputMessage="1" showErrorMessage="1" xr:uid="{13305D83-60C1-4295-B066-8F154CA507C0}">
          <xm:sqref>J65549:Y65550 HV65549:IN65550 RR65549:SJ65550 ABN65549:ACF65550 ALJ65549:AMB65550 AVF65549:AVX65550 BFB65549:BFT65550 BOX65549:BPP65550 BYT65549:BZL65550 CIP65549:CJH65550 CSL65549:CTD65550 DCH65549:DCZ65550 DMD65549:DMV65550 DVZ65549:DWR65550 EFV65549:EGN65550 EPR65549:EQJ65550 EZN65549:FAF65550 FJJ65549:FKB65550 FTF65549:FTX65550 GDB65549:GDT65550 GMX65549:GNP65550 GWT65549:GXL65550 HGP65549:HHH65550 HQL65549:HRD65550 IAH65549:IAZ65550 IKD65549:IKV65550 ITZ65549:IUR65550 JDV65549:JEN65550 JNR65549:JOJ65550 JXN65549:JYF65550 KHJ65549:KIB65550 KRF65549:KRX65550 LBB65549:LBT65550 LKX65549:LLP65550 LUT65549:LVL65550 MEP65549:MFH65550 MOL65549:MPD65550 MYH65549:MYZ65550 NID65549:NIV65550 NRZ65549:NSR65550 OBV65549:OCN65550 OLR65549:OMJ65550 OVN65549:OWF65550 PFJ65549:PGB65550 PPF65549:PPX65550 PZB65549:PZT65550 QIX65549:QJP65550 QST65549:QTL65550 RCP65549:RDH65550 RML65549:RND65550 RWH65549:RWZ65550 SGD65549:SGV65550 SPZ65549:SQR65550 SZV65549:TAN65550 TJR65549:TKJ65550 TTN65549:TUF65550 UDJ65549:UEB65550 UNF65549:UNX65550 UXB65549:UXT65550 VGX65549:VHP65550 VQT65549:VRL65550 WAP65549:WBH65550 WKL65549:WLD65550 WUH65549:WUZ65550 J131085:Y131086 HV131085:IN131086 RR131085:SJ131086 ABN131085:ACF131086 ALJ131085:AMB131086 AVF131085:AVX131086 BFB131085:BFT131086 BOX131085:BPP131086 BYT131085:BZL131086 CIP131085:CJH131086 CSL131085:CTD131086 DCH131085:DCZ131086 DMD131085:DMV131086 DVZ131085:DWR131086 EFV131085:EGN131086 EPR131085:EQJ131086 EZN131085:FAF131086 FJJ131085:FKB131086 FTF131085:FTX131086 GDB131085:GDT131086 GMX131085:GNP131086 GWT131085:GXL131086 HGP131085:HHH131086 HQL131085:HRD131086 IAH131085:IAZ131086 IKD131085:IKV131086 ITZ131085:IUR131086 JDV131085:JEN131086 JNR131085:JOJ131086 JXN131085:JYF131086 KHJ131085:KIB131086 KRF131085:KRX131086 LBB131085:LBT131086 LKX131085:LLP131086 LUT131085:LVL131086 MEP131085:MFH131086 MOL131085:MPD131086 MYH131085:MYZ131086 NID131085:NIV131086 NRZ131085:NSR131086 OBV131085:OCN131086 OLR131085:OMJ131086 OVN131085:OWF131086 PFJ131085:PGB131086 PPF131085:PPX131086 PZB131085:PZT131086 QIX131085:QJP131086 QST131085:QTL131086 RCP131085:RDH131086 RML131085:RND131086 RWH131085:RWZ131086 SGD131085:SGV131086 SPZ131085:SQR131086 SZV131085:TAN131086 TJR131085:TKJ131086 TTN131085:TUF131086 UDJ131085:UEB131086 UNF131085:UNX131086 UXB131085:UXT131086 VGX131085:VHP131086 VQT131085:VRL131086 WAP131085:WBH131086 WKL131085:WLD131086 WUH131085:WUZ131086 J196621:Y196622 HV196621:IN196622 RR196621:SJ196622 ABN196621:ACF196622 ALJ196621:AMB196622 AVF196621:AVX196622 BFB196621:BFT196622 BOX196621:BPP196622 BYT196621:BZL196622 CIP196621:CJH196622 CSL196621:CTD196622 DCH196621:DCZ196622 DMD196621:DMV196622 DVZ196621:DWR196622 EFV196621:EGN196622 EPR196621:EQJ196622 EZN196621:FAF196622 FJJ196621:FKB196622 FTF196621:FTX196622 GDB196621:GDT196622 GMX196621:GNP196622 GWT196621:GXL196622 HGP196621:HHH196622 HQL196621:HRD196622 IAH196621:IAZ196622 IKD196621:IKV196622 ITZ196621:IUR196622 JDV196621:JEN196622 JNR196621:JOJ196622 JXN196621:JYF196622 KHJ196621:KIB196622 KRF196621:KRX196622 LBB196621:LBT196622 LKX196621:LLP196622 LUT196621:LVL196622 MEP196621:MFH196622 MOL196621:MPD196622 MYH196621:MYZ196622 NID196621:NIV196622 NRZ196621:NSR196622 OBV196621:OCN196622 OLR196621:OMJ196622 OVN196621:OWF196622 PFJ196621:PGB196622 PPF196621:PPX196622 PZB196621:PZT196622 QIX196621:QJP196622 QST196621:QTL196622 RCP196621:RDH196622 RML196621:RND196622 RWH196621:RWZ196622 SGD196621:SGV196622 SPZ196621:SQR196622 SZV196621:TAN196622 TJR196621:TKJ196622 TTN196621:TUF196622 UDJ196621:UEB196622 UNF196621:UNX196622 UXB196621:UXT196622 VGX196621:VHP196622 VQT196621:VRL196622 WAP196621:WBH196622 WKL196621:WLD196622 WUH196621:WUZ196622 J262157:Y262158 HV262157:IN262158 RR262157:SJ262158 ABN262157:ACF262158 ALJ262157:AMB262158 AVF262157:AVX262158 BFB262157:BFT262158 BOX262157:BPP262158 BYT262157:BZL262158 CIP262157:CJH262158 CSL262157:CTD262158 DCH262157:DCZ262158 DMD262157:DMV262158 DVZ262157:DWR262158 EFV262157:EGN262158 EPR262157:EQJ262158 EZN262157:FAF262158 FJJ262157:FKB262158 FTF262157:FTX262158 GDB262157:GDT262158 GMX262157:GNP262158 GWT262157:GXL262158 HGP262157:HHH262158 HQL262157:HRD262158 IAH262157:IAZ262158 IKD262157:IKV262158 ITZ262157:IUR262158 JDV262157:JEN262158 JNR262157:JOJ262158 JXN262157:JYF262158 KHJ262157:KIB262158 KRF262157:KRX262158 LBB262157:LBT262158 LKX262157:LLP262158 LUT262157:LVL262158 MEP262157:MFH262158 MOL262157:MPD262158 MYH262157:MYZ262158 NID262157:NIV262158 NRZ262157:NSR262158 OBV262157:OCN262158 OLR262157:OMJ262158 OVN262157:OWF262158 PFJ262157:PGB262158 PPF262157:PPX262158 PZB262157:PZT262158 QIX262157:QJP262158 QST262157:QTL262158 RCP262157:RDH262158 RML262157:RND262158 RWH262157:RWZ262158 SGD262157:SGV262158 SPZ262157:SQR262158 SZV262157:TAN262158 TJR262157:TKJ262158 TTN262157:TUF262158 UDJ262157:UEB262158 UNF262157:UNX262158 UXB262157:UXT262158 VGX262157:VHP262158 VQT262157:VRL262158 WAP262157:WBH262158 WKL262157:WLD262158 WUH262157:WUZ262158 J327693:Y327694 HV327693:IN327694 RR327693:SJ327694 ABN327693:ACF327694 ALJ327693:AMB327694 AVF327693:AVX327694 BFB327693:BFT327694 BOX327693:BPP327694 BYT327693:BZL327694 CIP327693:CJH327694 CSL327693:CTD327694 DCH327693:DCZ327694 DMD327693:DMV327694 DVZ327693:DWR327694 EFV327693:EGN327694 EPR327693:EQJ327694 EZN327693:FAF327694 FJJ327693:FKB327694 FTF327693:FTX327694 GDB327693:GDT327694 GMX327693:GNP327694 GWT327693:GXL327694 HGP327693:HHH327694 HQL327693:HRD327694 IAH327693:IAZ327694 IKD327693:IKV327694 ITZ327693:IUR327694 JDV327693:JEN327694 JNR327693:JOJ327694 JXN327693:JYF327694 KHJ327693:KIB327694 KRF327693:KRX327694 LBB327693:LBT327694 LKX327693:LLP327694 LUT327693:LVL327694 MEP327693:MFH327694 MOL327693:MPD327694 MYH327693:MYZ327694 NID327693:NIV327694 NRZ327693:NSR327694 OBV327693:OCN327694 OLR327693:OMJ327694 OVN327693:OWF327694 PFJ327693:PGB327694 PPF327693:PPX327694 PZB327693:PZT327694 QIX327693:QJP327694 QST327693:QTL327694 RCP327693:RDH327694 RML327693:RND327694 RWH327693:RWZ327694 SGD327693:SGV327694 SPZ327693:SQR327694 SZV327693:TAN327694 TJR327693:TKJ327694 TTN327693:TUF327694 UDJ327693:UEB327694 UNF327693:UNX327694 UXB327693:UXT327694 VGX327693:VHP327694 VQT327693:VRL327694 WAP327693:WBH327694 WKL327693:WLD327694 WUH327693:WUZ327694 J393229:Y393230 HV393229:IN393230 RR393229:SJ393230 ABN393229:ACF393230 ALJ393229:AMB393230 AVF393229:AVX393230 BFB393229:BFT393230 BOX393229:BPP393230 BYT393229:BZL393230 CIP393229:CJH393230 CSL393229:CTD393230 DCH393229:DCZ393230 DMD393229:DMV393230 DVZ393229:DWR393230 EFV393229:EGN393230 EPR393229:EQJ393230 EZN393229:FAF393230 FJJ393229:FKB393230 FTF393229:FTX393230 GDB393229:GDT393230 GMX393229:GNP393230 GWT393229:GXL393230 HGP393229:HHH393230 HQL393229:HRD393230 IAH393229:IAZ393230 IKD393229:IKV393230 ITZ393229:IUR393230 JDV393229:JEN393230 JNR393229:JOJ393230 JXN393229:JYF393230 KHJ393229:KIB393230 KRF393229:KRX393230 LBB393229:LBT393230 LKX393229:LLP393230 LUT393229:LVL393230 MEP393229:MFH393230 MOL393229:MPD393230 MYH393229:MYZ393230 NID393229:NIV393230 NRZ393229:NSR393230 OBV393229:OCN393230 OLR393229:OMJ393230 OVN393229:OWF393230 PFJ393229:PGB393230 PPF393229:PPX393230 PZB393229:PZT393230 QIX393229:QJP393230 QST393229:QTL393230 RCP393229:RDH393230 RML393229:RND393230 RWH393229:RWZ393230 SGD393229:SGV393230 SPZ393229:SQR393230 SZV393229:TAN393230 TJR393229:TKJ393230 TTN393229:TUF393230 UDJ393229:UEB393230 UNF393229:UNX393230 UXB393229:UXT393230 VGX393229:VHP393230 VQT393229:VRL393230 WAP393229:WBH393230 WKL393229:WLD393230 WUH393229:WUZ393230 J458765:Y458766 HV458765:IN458766 RR458765:SJ458766 ABN458765:ACF458766 ALJ458765:AMB458766 AVF458765:AVX458766 BFB458765:BFT458766 BOX458765:BPP458766 BYT458765:BZL458766 CIP458765:CJH458766 CSL458765:CTD458766 DCH458765:DCZ458766 DMD458765:DMV458766 DVZ458765:DWR458766 EFV458765:EGN458766 EPR458765:EQJ458766 EZN458765:FAF458766 FJJ458765:FKB458766 FTF458765:FTX458766 GDB458765:GDT458766 GMX458765:GNP458766 GWT458765:GXL458766 HGP458765:HHH458766 HQL458765:HRD458766 IAH458765:IAZ458766 IKD458765:IKV458766 ITZ458765:IUR458766 JDV458765:JEN458766 JNR458765:JOJ458766 JXN458765:JYF458766 KHJ458765:KIB458766 KRF458765:KRX458766 LBB458765:LBT458766 LKX458765:LLP458766 LUT458765:LVL458766 MEP458765:MFH458766 MOL458765:MPD458766 MYH458765:MYZ458766 NID458765:NIV458766 NRZ458765:NSR458766 OBV458765:OCN458766 OLR458765:OMJ458766 OVN458765:OWF458766 PFJ458765:PGB458766 PPF458765:PPX458766 PZB458765:PZT458766 QIX458765:QJP458766 QST458765:QTL458766 RCP458765:RDH458766 RML458765:RND458766 RWH458765:RWZ458766 SGD458765:SGV458766 SPZ458765:SQR458766 SZV458765:TAN458766 TJR458765:TKJ458766 TTN458765:TUF458766 UDJ458765:UEB458766 UNF458765:UNX458766 UXB458765:UXT458766 VGX458765:VHP458766 VQT458765:VRL458766 WAP458765:WBH458766 WKL458765:WLD458766 WUH458765:WUZ458766 J524301:Y524302 HV524301:IN524302 RR524301:SJ524302 ABN524301:ACF524302 ALJ524301:AMB524302 AVF524301:AVX524302 BFB524301:BFT524302 BOX524301:BPP524302 BYT524301:BZL524302 CIP524301:CJH524302 CSL524301:CTD524302 DCH524301:DCZ524302 DMD524301:DMV524302 DVZ524301:DWR524302 EFV524301:EGN524302 EPR524301:EQJ524302 EZN524301:FAF524302 FJJ524301:FKB524302 FTF524301:FTX524302 GDB524301:GDT524302 GMX524301:GNP524302 GWT524301:GXL524302 HGP524301:HHH524302 HQL524301:HRD524302 IAH524301:IAZ524302 IKD524301:IKV524302 ITZ524301:IUR524302 JDV524301:JEN524302 JNR524301:JOJ524302 JXN524301:JYF524302 KHJ524301:KIB524302 KRF524301:KRX524302 LBB524301:LBT524302 LKX524301:LLP524302 LUT524301:LVL524302 MEP524301:MFH524302 MOL524301:MPD524302 MYH524301:MYZ524302 NID524301:NIV524302 NRZ524301:NSR524302 OBV524301:OCN524302 OLR524301:OMJ524302 OVN524301:OWF524302 PFJ524301:PGB524302 PPF524301:PPX524302 PZB524301:PZT524302 QIX524301:QJP524302 QST524301:QTL524302 RCP524301:RDH524302 RML524301:RND524302 RWH524301:RWZ524302 SGD524301:SGV524302 SPZ524301:SQR524302 SZV524301:TAN524302 TJR524301:TKJ524302 TTN524301:TUF524302 UDJ524301:UEB524302 UNF524301:UNX524302 UXB524301:UXT524302 VGX524301:VHP524302 VQT524301:VRL524302 WAP524301:WBH524302 WKL524301:WLD524302 WUH524301:WUZ524302 J589837:Y589838 HV589837:IN589838 RR589837:SJ589838 ABN589837:ACF589838 ALJ589837:AMB589838 AVF589837:AVX589838 BFB589837:BFT589838 BOX589837:BPP589838 BYT589837:BZL589838 CIP589837:CJH589838 CSL589837:CTD589838 DCH589837:DCZ589838 DMD589837:DMV589838 DVZ589837:DWR589838 EFV589837:EGN589838 EPR589837:EQJ589838 EZN589837:FAF589838 FJJ589837:FKB589838 FTF589837:FTX589838 GDB589837:GDT589838 GMX589837:GNP589838 GWT589837:GXL589838 HGP589837:HHH589838 HQL589837:HRD589838 IAH589837:IAZ589838 IKD589837:IKV589838 ITZ589837:IUR589838 JDV589837:JEN589838 JNR589837:JOJ589838 JXN589837:JYF589838 KHJ589837:KIB589838 KRF589837:KRX589838 LBB589837:LBT589838 LKX589837:LLP589838 LUT589837:LVL589838 MEP589837:MFH589838 MOL589837:MPD589838 MYH589837:MYZ589838 NID589837:NIV589838 NRZ589837:NSR589838 OBV589837:OCN589838 OLR589837:OMJ589838 OVN589837:OWF589838 PFJ589837:PGB589838 PPF589837:PPX589838 PZB589837:PZT589838 QIX589837:QJP589838 QST589837:QTL589838 RCP589837:RDH589838 RML589837:RND589838 RWH589837:RWZ589838 SGD589837:SGV589838 SPZ589837:SQR589838 SZV589837:TAN589838 TJR589837:TKJ589838 TTN589837:TUF589838 UDJ589837:UEB589838 UNF589837:UNX589838 UXB589837:UXT589838 VGX589837:VHP589838 VQT589837:VRL589838 WAP589837:WBH589838 WKL589837:WLD589838 WUH589837:WUZ589838 J655373:Y655374 HV655373:IN655374 RR655373:SJ655374 ABN655373:ACF655374 ALJ655373:AMB655374 AVF655373:AVX655374 BFB655373:BFT655374 BOX655373:BPP655374 BYT655373:BZL655374 CIP655373:CJH655374 CSL655373:CTD655374 DCH655373:DCZ655374 DMD655373:DMV655374 DVZ655373:DWR655374 EFV655373:EGN655374 EPR655373:EQJ655374 EZN655373:FAF655374 FJJ655373:FKB655374 FTF655373:FTX655374 GDB655373:GDT655374 GMX655373:GNP655374 GWT655373:GXL655374 HGP655373:HHH655374 HQL655373:HRD655374 IAH655373:IAZ655374 IKD655373:IKV655374 ITZ655373:IUR655374 JDV655373:JEN655374 JNR655373:JOJ655374 JXN655373:JYF655374 KHJ655373:KIB655374 KRF655373:KRX655374 LBB655373:LBT655374 LKX655373:LLP655374 LUT655373:LVL655374 MEP655373:MFH655374 MOL655373:MPD655374 MYH655373:MYZ655374 NID655373:NIV655374 NRZ655373:NSR655374 OBV655373:OCN655374 OLR655373:OMJ655374 OVN655373:OWF655374 PFJ655373:PGB655374 PPF655373:PPX655374 PZB655373:PZT655374 QIX655373:QJP655374 QST655373:QTL655374 RCP655373:RDH655374 RML655373:RND655374 RWH655373:RWZ655374 SGD655373:SGV655374 SPZ655373:SQR655374 SZV655373:TAN655374 TJR655373:TKJ655374 TTN655373:TUF655374 UDJ655373:UEB655374 UNF655373:UNX655374 UXB655373:UXT655374 VGX655373:VHP655374 VQT655373:VRL655374 WAP655373:WBH655374 WKL655373:WLD655374 WUH655373:WUZ655374 J720909:Y720910 HV720909:IN720910 RR720909:SJ720910 ABN720909:ACF720910 ALJ720909:AMB720910 AVF720909:AVX720910 BFB720909:BFT720910 BOX720909:BPP720910 BYT720909:BZL720910 CIP720909:CJH720910 CSL720909:CTD720910 DCH720909:DCZ720910 DMD720909:DMV720910 DVZ720909:DWR720910 EFV720909:EGN720910 EPR720909:EQJ720910 EZN720909:FAF720910 FJJ720909:FKB720910 FTF720909:FTX720910 GDB720909:GDT720910 GMX720909:GNP720910 GWT720909:GXL720910 HGP720909:HHH720910 HQL720909:HRD720910 IAH720909:IAZ720910 IKD720909:IKV720910 ITZ720909:IUR720910 JDV720909:JEN720910 JNR720909:JOJ720910 JXN720909:JYF720910 KHJ720909:KIB720910 KRF720909:KRX720910 LBB720909:LBT720910 LKX720909:LLP720910 LUT720909:LVL720910 MEP720909:MFH720910 MOL720909:MPD720910 MYH720909:MYZ720910 NID720909:NIV720910 NRZ720909:NSR720910 OBV720909:OCN720910 OLR720909:OMJ720910 OVN720909:OWF720910 PFJ720909:PGB720910 PPF720909:PPX720910 PZB720909:PZT720910 QIX720909:QJP720910 QST720909:QTL720910 RCP720909:RDH720910 RML720909:RND720910 RWH720909:RWZ720910 SGD720909:SGV720910 SPZ720909:SQR720910 SZV720909:TAN720910 TJR720909:TKJ720910 TTN720909:TUF720910 UDJ720909:UEB720910 UNF720909:UNX720910 UXB720909:UXT720910 VGX720909:VHP720910 VQT720909:VRL720910 WAP720909:WBH720910 WKL720909:WLD720910 WUH720909:WUZ720910 J786445:Y786446 HV786445:IN786446 RR786445:SJ786446 ABN786445:ACF786446 ALJ786445:AMB786446 AVF786445:AVX786446 BFB786445:BFT786446 BOX786445:BPP786446 BYT786445:BZL786446 CIP786445:CJH786446 CSL786445:CTD786446 DCH786445:DCZ786446 DMD786445:DMV786446 DVZ786445:DWR786446 EFV786445:EGN786446 EPR786445:EQJ786446 EZN786445:FAF786446 FJJ786445:FKB786446 FTF786445:FTX786446 GDB786445:GDT786446 GMX786445:GNP786446 GWT786445:GXL786446 HGP786445:HHH786446 HQL786445:HRD786446 IAH786445:IAZ786446 IKD786445:IKV786446 ITZ786445:IUR786446 JDV786445:JEN786446 JNR786445:JOJ786446 JXN786445:JYF786446 KHJ786445:KIB786446 KRF786445:KRX786446 LBB786445:LBT786446 LKX786445:LLP786446 LUT786445:LVL786446 MEP786445:MFH786446 MOL786445:MPD786446 MYH786445:MYZ786446 NID786445:NIV786446 NRZ786445:NSR786446 OBV786445:OCN786446 OLR786445:OMJ786446 OVN786445:OWF786446 PFJ786445:PGB786446 PPF786445:PPX786446 PZB786445:PZT786446 QIX786445:QJP786446 QST786445:QTL786446 RCP786445:RDH786446 RML786445:RND786446 RWH786445:RWZ786446 SGD786445:SGV786446 SPZ786445:SQR786446 SZV786445:TAN786446 TJR786445:TKJ786446 TTN786445:TUF786446 UDJ786445:UEB786446 UNF786445:UNX786446 UXB786445:UXT786446 VGX786445:VHP786446 VQT786445:VRL786446 WAP786445:WBH786446 WKL786445:WLD786446 WUH786445:WUZ786446 J851981:Y851982 HV851981:IN851982 RR851981:SJ851982 ABN851981:ACF851982 ALJ851981:AMB851982 AVF851981:AVX851982 BFB851981:BFT851982 BOX851981:BPP851982 BYT851981:BZL851982 CIP851981:CJH851982 CSL851981:CTD851982 DCH851981:DCZ851982 DMD851981:DMV851982 DVZ851981:DWR851982 EFV851981:EGN851982 EPR851981:EQJ851982 EZN851981:FAF851982 FJJ851981:FKB851982 FTF851981:FTX851982 GDB851981:GDT851982 GMX851981:GNP851982 GWT851981:GXL851982 HGP851981:HHH851982 HQL851981:HRD851982 IAH851981:IAZ851982 IKD851981:IKV851982 ITZ851981:IUR851982 JDV851981:JEN851982 JNR851981:JOJ851982 JXN851981:JYF851982 KHJ851981:KIB851982 KRF851981:KRX851982 LBB851981:LBT851982 LKX851981:LLP851982 LUT851981:LVL851982 MEP851981:MFH851982 MOL851981:MPD851982 MYH851981:MYZ851982 NID851981:NIV851982 NRZ851981:NSR851982 OBV851981:OCN851982 OLR851981:OMJ851982 OVN851981:OWF851982 PFJ851981:PGB851982 PPF851981:PPX851982 PZB851981:PZT851982 QIX851981:QJP851982 QST851981:QTL851982 RCP851981:RDH851982 RML851981:RND851982 RWH851981:RWZ851982 SGD851981:SGV851982 SPZ851981:SQR851982 SZV851981:TAN851982 TJR851981:TKJ851982 TTN851981:TUF851982 UDJ851981:UEB851982 UNF851981:UNX851982 UXB851981:UXT851982 VGX851981:VHP851982 VQT851981:VRL851982 WAP851981:WBH851982 WKL851981:WLD851982 WUH851981:WUZ851982 J917517:Y917518 HV917517:IN917518 RR917517:SJ917518 ABN917517:ACF917518 ALJ917517:AMB917518 AVF917517:AVX917518 BFB917517:BFT917518 BOX917517:BPP917518 BYT917517:BZL917518 CIP917517:CJH917518 CSL917517:CTD917518 DCH917517:DCZ917518 DMD917517:DMV917518 DVZ917517:DWR917518 EFV917517:EGN917518 EPR917517:EQJ917518 EZN917517:FAF917518 FJJ917517:FKB917518 FTF917517:FTX917518 GDB917517:GDT917518 GMX917517:GNP917518 GWT917517:GXL917518 HGP917517:HHH917518 HQL917517:HRD917518 IAH917517:IAZ917518 IKD917517:IKV917518 ITZ917517:IUR917518 JDV917517:JEN917518 JNR917517:JOJ917518 JXN917517:JYF917518 KHJ917517:KIB917518 KRF917517:KRX917518 LBB917517:LBT917518 LKX917517:LLP917518 LUT917517:LVL917518 MEP917517:MFH917518 MOL917517:MPD917518 MYH917517:MYZ917518 NID917517:NIV917518 NRZ917517:NSR917518 OBV917517:OCN917518 OLR917517:OMJ917518 OVN917517:OWF917518 PFJ917517:PGB917518 PPF917517:PPX917518 PZB917517:PZT917518 QIX917517:QJP917518 QST917517:QTL917518 RCP917517:RDH917518 RML917517:RND917518 RWH917517:RWZ917518 SGD917517:SGV917518 SPZ917517:SQR917518 SZV917517:TAN917518 TJR917517:TKJ917518 TTN917517:TUF917518 UDJ917517:UEB917518 UNF917517:UNX917518 UXB917517:UXT917518 VGX917517:VHP917518 VQT917517:VRL917518 WAP917517:WBH917518 WKL917517:WLD917518 WUH917517:WUZ917518 J983053:Y983054 HV983053:IN983054 RR983053:SJ983054 ABN983053:ACF983054 ALJ983053:AMB983054 AVF983053:AVX983054 BFB983053:BFT983054 BOX983053:BPP983054 BYT983053:BZL983054 CIP983053:CJH983054 CSL983053:CTD983054 DCH983053:DCZ983054 DMD983053:DMV983054 DVZ983053:DWR983054 EFV983053:EGN983054 EPR983053:EQJ983054 EZN983053:FAF983054 FJJ983053:FKB983054 FTF983053:FTX983054 GDB983053:GDT983054 GMX983053:GNP983054 GWT983053:GXL983054 HGP983053:HHH983054 HQL983053:HRD983054 IAH983053:IAZ983054 IKD983053:IKV983054 ITZ983053:IUR983054 JDV983053:JEN983054 JNR983053:JOJ983054 JXN983053:JYF983054 KHJ983053:KIB983054 KRF983053:KRX983054 LBB983053:LBT983054 LKX983053:LLP983054 LUT983053:LVL983054 MEP983053:MFH983054 MOL983053:MPD983054 MYH983053:MYZ983054 NID983053:NIV983054 NRZ983053:NSR983054 OBV983053:OCN983054 OLR983053:OMJ983054 OVN983053:OWF983054 PFJ983053:PGB983054 PPF983053:PPX983054 PZB983053:PZT983054 QIX983053:QJP983054 QST983053:QTL983054 RCP983053:RDH983054 RML983053:RND983054 RWH983053:RWZ983054 SGD983053:SGV983054 SPZ983053:SQR983054 SZV983053:TAN983054 TJR983053:TKJ983054 TTN983053:TUF983054 UDJ983053:UEB983054 UNF983053:UNX983054 UXB983053:UXT983054 VGX983053:VHP983054 VQT983053:VRL983054 WAP983053:WBH983054 WKL983053:WLD983054 WUH983053:WUZ983054 F65564:Y65564 HR65564:IN65564 RN65564:SJ65564 ABJ65564:ACF65564 ALF65564:AMB65564 AVB65564:AVX65564 BEX65564:BFT65564 BOT65564:BPP65564 BYP65564:BZL65564 CIL65564:CJH65564 CSH65564:CTD65564 DCD65564:DCZ65564 DLZ65564:DMV65564 DVV65564:DWR65564 EFR65564:EGN65564 EPN65564:EQJ65564 EZJ65564:FAF65564 FJF65564:FKB65564 FTB65564:FTX65564 GCX65564:GDT65564 GMT65564:GNP65564 GWP65564:GXL65564 HGL65564:HHH65564 HQH65564:HRD65564 IAD65564:IAZ65564 IJZ65564:IKV65564 ITV65564:IUR65564 JDR65564:JEN65564 JNN65564:JOJ65564 JXJ65564:JYF65564 KHF65564:KIB65564 KRB65564:KRX65564 LAX65564:LBT65564 LKT65564:LLP65564 LUP65564:LVL65564 MEL65564:MFH65564 MOH65564:MPD65564 MYD65564:MYZ65564 NHZ65564:NIV65564 NRV65564:NSR65564 OBR65564:OCN65564 OLN65564:OMJ65564 OVJ65564:OWF65564 PFF65564:PGB65564 PPB65564:PPX65564 PYX65564:PZT65564 QIT65564:QJP65564 QSP65564:QTL65564 RCL65564:RDH65564 RMH65564:RND65564 RWD65564:RWZ65564 SFZ65564:SGV65564 SPV65564:SQR65564 SZR65564:TAN65564 TJN65564:TKJ65564 TTJ65564:TUF65564 UDF65564:UEB65564 UNB65564:UNX65564 UWX65564:UXT65564 VGT65564:VHP65564 VQP65564:VRL65564 WAL65564:WBH65564 WKH65564:WLD65564 WUD65564:WUZ65564 F131100:Y131100 HR131100:IN131100 RN131100:SJ131100 ABJ131100:ACF131100 ALF131100:AMB131100 AVB131100:AVX131100 BEX131100:BFT131100 BOT131100:BPP131100 BYP131100:BZL131100 CIL131100:CJH131100 CSH131100:CTD131100 DCD131100:DCZ131100 DLZ131100:DMV131100 DVV131100:DWR131100 EFR131100:EGN131100 EPN131100:EQJ131100 EZJ131100:FAF131100 FJF131100:FKB131100 FTB131100:FTX131100 GCX131100:GDT131100 GMT131100:GNP131100 GWP131100:GXL131100 HGL131100:HHH131100 HQH131100:HRD131100 IAD131100:IAZ131100 IJZ131100:IKV131100 ITV131100:IUR131100 JDR131100:JEN131100 JNN131100:JOJ131100 JXJ131100:JYF131100 KHF131100:KIB131100 KRB131100:KRX131100 LAX131100:LBT131100 LKT131100:LLP131100 LUP131100:LVL131100 MEL131100:MFH131100 MOH131100:MPD131100 MYD131100:MYZ131100 NHZ131100:NIV131100 NRV131100:NSR131100 OBR131100:OCN131100 OLN131100:OMJ131100 OVJ131100:OWF131100 PFF131100:PGB131100 PPB131100:PPX131100 PYX131100:PZT131100 QIT131100:QJP131100 QSP131100:QTL131100 RCL131100:RDH131100 RMH131100:RND131100 RWD131100:RWZ131100 SFZ131100:SGV131100 SPV131100:SQR131100 SZR131100:TAN131100 TJN131100:TKJ131100 TTJ131100:TUF131100 UDF131100:UEB131100 UNB131100:UNX131100 UWX131100:UXT131100 VGT131100:VHP131100 VQP131100:VRL131100 WAL131100:WBH131100 WKH131100:WLD131100 WUD131100:WUZ131100 F196636:Y196636 HR196636:IN196636 RN196636:SJ196636 ABJ196636:ACF196636 ALF196636:AMB196636 AVB196636:AVX196636 BEX196636:BFT196636 BOT196636:BPP196636 BYP196636:BZL196636 CIL196636:CJH196636 CSH196636:CTD196636 DCD196636:DCZ196636 DLZ196636:DMV196636 DVV196636:DWR196636 EFR196636:EGN196636 EPN196636:EQJ196636 EZJ196636:FAF196636 FJF196636:FKB196636 FTB196636:FTX196636 GCX196636:GDT196636 GMT196636:GNP196636 GWP196636:GXL196636 HGL196636:HHH196636 HQH196636:HRD196636 IAD196636:IAZ196636 IJZ196636:IKV196636 ITV196636:IUR196636 JDR196636:JEN196636 JNN196636:JOJ196636 JXJ196636:JYF196636 KHF196636:KIB196636 KRB196636:KRX196636 LAX196636:LBT196636 LKT196636:LLP196636 LUP196636:LVL196636 MEL196636:MFH196636 MOH196636:MPD196636 MYD196636:MYZ196636 NHZ196636:NIV196636 NRV196636:NSR196636 OBR196636:OCN196636 OLN196636:OMJ196636 OVJ196636:OWF196636 PFF196636:PGB196636 PPB196636:PPX196636 PYX196636:PZT196636 QIT196636:QJP196636 QSP196636:QTL196636 RCL196636:RDH196636 RMH196636:RND196636 RWD196636:RWZ196636 SFZ196636:SGV196636 SPV196636:SQR196636 SZR196636:TAN196636 TJN196636:TKJ196636 TTJ196636:TUF196636 UDF196636:UEB196636 UNB196636:UNX196636 UWX196636:UXT196636 VGT196636:VHP196636 VQP196636:VRL196636 WAL196636:WBH196636 WKH196636:WLD196636 WUD196636:WUZ196636 F262172:Y262172 HR262172:IN262172 RN262172:SJ262172 ABJ262172:ACF262172 ALF262172:AMB262172 AVB262172:AVX262172 BEX262172:BFT262172 BOT262172:BPP262172 BYP262172:BZL262172 CIL262172:CJH262172 CSH262172:CTD262172 DCD262172:DCZ262172 DLZ262172:DMV262172 DVV262172:DWR262172 EFR262172:EGN262172 EPN262172:EQJ262172 EZJ262172:FAF262172 FJF262172:FKB262172 FTB262172:FTX262172 GCX262172:GDT262172 GMT262172:GNP262172 GWP262172:GXL262172 HGL262172:HHH262172 HQH262172:HRD262172 IAD262172:IAZ262172 IJZ262172:IKV262172 ITV262172:IUR262172 JDR262172:JEN262172 JNN262172:JOJ262172 JXJ262172:JYF262172 KHF262172:KIB262172 KRB262172:KRX262172 LAX262172:LBT262172 LKT262172:LLP262172 LUP262172:LVL262172 MEL262172:MFH262172 MOH262172:MPD262172 MYD262172:MYZ262172 NHZ262172:NIV262172 NRV262172:NSR262172 OBR262172:OCN262172 OLN262172:OMJ262172 OVJ262172:OWF262172 PFF262172:PGB262172 PPB262172:PPX262172 PYX262172:PZT262172 QIT262172:QJP262172 QSP262172:QTL262172 RCL262172:RDH262172 RMH262172:RND262172 RWD262172:RWZ262172 SFZ262172:SGV262172 SPV262172:SQR262172 SZR262172:TAN262172 TJN262172:TKJ262172 TTJ262172:TUF262172 UDF262172:UEB262172 UNB262172:UNX262172 UWX262172:UXT262172 VGT262172:VHP262172 VQP262172:VRL262172 WAL262172:WBH262172 WKH262172:WLD262172 WUD262172:WUZ262172 F327708:Y327708 HR327708:IN327708 RN327708:SJ327708 ABJ327708:ACF327708 ALF327708:AMB327708 AVB327708:AVX327708 BEX327708:BFT327708 BOT327708:BPP327708 BYP327708:BZL327708 CIL327708:CJH327708 CSH327708:CTD327708 DCD327708:DCZ327708 DLZ327708:DMV327708 DVV327708:DWR327708 EFR327708:EGN327708 EPN327708:EQJ327708 EZJ327708:FAF327708 FJF327708:FKB327708 FTB327708:FTX327708 GCX327708:GDT327708 GMT327708:GNP327708 GWP327708:GXL327708 HGL327708:HHH327708 HQH327708:HRD327708 IAD327708:IAZ327708 IJZ327708:IKV327708 ITV327708:IUR327708 JDR327708:JEN327708 JNN327708:JOJ327708 JXJ327708:JYF327708 KHF327708:KIB327708 KRB327708:KRX327708 LAX327708:LBT327708 LKT327708:LLP327708 LUP327708:LVL327708 MEL327708:MFH327708 MOH327708:MPD327708 MYD327708:MYZ327708 NHZ327708:NIV327708 NRV327708:NSR327708 OBR327708:OCN327708 OLN327708:OMJ327708 OVJ327708:OWF327708 PFF327708:PGB327708 PPB327708:PPX327708 PYX327708:PZT327708 QIT327708:QJP327708 QSP327708:QTL327708 RCL327708:RDH327708 RMH327708:RND327708 RWD327708:RWZ327708 SFZ327708:SGV327708 SPV327708:SQR327708 SZR327708:TAN327708 TJN327708:TKJ327708 TTJ327708:TUF327708 UDF327708:UEB327708 UNB327708:UNX327708 UWX327708:UXT327708 VGT327708:VHP327708 VQP327708:VRL327708 WAL327708:WBH327708 WKH327708:WLD327708 WUD327708:WUZ327708 F393244:Y393244 HR393244:IN393244 RN393244:SJ393244 ABJ393244:ACF393244 ALF393244:AMB393244 AVB393244:AVX393244 BEX393244:BFT393244 BOT393244:BPP393244 BYP393244:BZL393244 CIL393244:CJH393244 CSH393244:CTD393244 DCD393244:DCZ393244 DLZ393244:DMV393244 DVV393244:DWR393244 EFR393244:EGN393244 EPN393244:EQJ393244 EZJ393244:FAF393244 FJF393244:FKB393244 FTB393244:FTX393244 GCX393244:GDT393244 GMT393244:GNP393244 GWP393244:GXL393244 HGL393244:HHH393244 HQH393244:HRD393244 IAD393244:IAZ393244 IJZ393244:IKV393244 ITV393244:IUR393244 JDR393244:JEN393244 JNN393244:JOJ393244 JXJ393244:JYF393244 KHF393244:KIB393244 KRB393244:KRX393244 LAX393244:LBT393244 LKT393244:LLP393244 LUP393244:LVL393244 MEL393244:MFH393244 MOH393244:MPD393244 MYD393244:MYZ393244 NHZ393244:NIV393244 NRV393244:NSR393244 OBR393244:OCN393244 OLN393244:OMJ393244 OVJ393244:OWF393244 PFF393244:PGB393244 PPB393244:PPX393244 PYX393244:PZT393244 QIT393244:QJP393244 QSP393244:QTL393244 RCL393244:RDH393244 RMH393244:RND393244 RWD393244:RWZ393244 SFZ393244:SGV393244 SPV393244:SQR393244 SZR393244:TAN393244 TJN393244:TKJ393244 TTJ393244:TUF393244 UDF393244:UEB393244 UNB393244:UNX393244 UWX393244:UXT393244 VGT393244:VHP393244 VQP393244:VRL393244 WAL393244:WBH393244 WKH393244:WLD393244 WUD393244:WUZ393244 F458780:Y458780 HR458780:IN458780 RN458780:SJ458780 ABJ458780:ACF458780 ALF458780:AMB458780 AVB458780:AVX458780 BEX458780:BFT458780 BOT458780:BPP458780 BYP458780:BZL458780 CIL458780:CJH458780 CSH458780:CTD458780 DCD458780:DCZ458780 DLZ458780:DMV458780 DVV458780:DWR458780 EFR458780:EGN458780 EPN458780:EQJ458780 EZJ458780:FAF458780 FJF458780:FKB458780 FTB458780:FTX458780 GCX458780:GDT458780 GMT458780:GNP458780 GWP458780:GXL458780 HGL458780:HHH458780 HQH458780:HRD458780 IAD458780:IAZ458780 IJZ458780:IKV458780 ITV458780:IUR458780 JDR458780:JEN458780 JNN458780:JOJ458780 JXJ458780:JYF458780 KHF458780:KIB458780 KRB458780:KRX458780 LAX458780:LBT458780 LKT458780:LLP458780 LUP458780:LVL458780 MEL458780:MFH458780 MOH458780:MPD458780 MYD458780:MYZ458780 NHZ458780:NIV458780 NRV458780:NSR458780 OBR458780:OCN458780 OLN458780:OMJ458780 OVJ458780:OWF458780 PFF458780:PGB458780 PPB458780:PPX458780 PYX458780:PZT458780 QIT458780:QJP458780 QSP458780:QTL458780 RCL458780:RDH458780 RMH458780:RND458780 RWD458780:RWZ458780 SFZ458780:SGV458780 SPV458780:SQR458780 SZR458780:TAN458780 TJN458780:TKJ458780 TTJ458780:TUF458780 UDF458780:UEB458780 UNB458780:UNX458780 UWX458780:UXT458780 VGT458780:VHP458780 VQP458780:VRL458780 WAL458780:WBH458780 WKH458780:WLD458780 WUD458780:WUZ458780 F524316:Y524316 HR524316:IN524316 RN524316:SJ524316 ABJ524316:ACF524316 ALF524316:AMB524316 AVB524316:AVX524316 BEX524316:BFT524316 BOT524316:BPP524316 BYP524316:BZL524316 CIL524316:CJH524316 CSH524316:CTD524316 DCD524316:DCZ524316 DLZ524316:DMV524316 DVV524316:DWR524316 EFR524316:EGN524316 EPN524316:EQJ524316 EZJ524316:FAF524316 FJF524316:FKB524316 FTB524316:FTX524316 GCX524316:GDT524316 GMT524316:GNP524316 GWP524316:GXL524316 HGL524316:HHH524316 HQH524316:HRD524316 IAD524316:IAZ524316 IJZ524316:IKV524316 ITV524316:IUR524316 JDR524316:JEN524316 JNN524316:JOJ524316 JXJ524316:JYF524316 KHF524316:KIB524316 KRB524316:KRX524316 LAX524316:LBT524316 LKT524316:LLP524316 LUP524316:LVL524316 MEL524316:MFH524316 MOH524316:MPD524316 MYD524316:MYZ524316 NHZ524316:NIV524316 NRV524316:NSR524316 OBR524316:OCN524316 OLN524316:OMJ524316 OVJ524316:OWF524316 PFF524316:PGB524316 PPB524316:PPX524316 PYX524316:PZT524316 QIT524316:QJP524316 QSP524316:QTL524316 RCL524316:RDH524316 RMH524316:RND524316 RWD524316:RWZ524316 SFZ524316:SGV524316 SPV524316:SQR524316 SZR524316:TAN524316 TJN524316:TKJ524316 TTJ524316:TUF524316 UDF524316:UEB524316 UNB524316:UNX524316 UWX524316:UXT524316 VGT524316:VHP524316 VQP524316:VRL524316 WAL524316:WBH524316 WKH524316:WLD524316 WUD524316:WUZ524316 F589852:Y589852 HR589852:IN589852 RN589852:SJ589852 ABJ589852:ACF589852 ALF589852:AMB589852 AVB589852:AVX589852 BEX589852:BFT589852 BOT589852:BPP589852 BYP589852:BZL589852 CIL589852:CJH589852 CSH589852:CTD589852 DCD589852:DCZ589852 DLZ589852:DMV589852 DVV589852:DWR589852 EFR589852:EGN589852 EPN589852:EQJ589852 EZJ589852:FAF589852 FJF589852:FKB589852 FTB589852:FTX589852 GCX589852:GDT589852 GMT589852:GNP589852 GWP589852:GXL589852 HGL589852:HHH589852 HQH589852:HRD589852 IAD589852:IAZ589852 IJZ589852:IKV589852 ITV589852:IUR589852 JDR589852:JEN589852 JNN589852:JOJ589852 JXJ589852:JYF589852 KHF589852:KIB589852 KRB589852:KRX589852 LAX589852:LBT589852 LKT589852:LLP589852 LUP589852:LVL589852 MEL589852:MFH589852 MOH589852:MPD589852 MYD589852:MYZ589852 NHZ589852:NIV589852 NRV589852:NSR589852 OBR589852:OCN589852 OLN589852:OMJ589852 OVJ589852:OWF589852 PFF589852:PGB589852 PPB589852:PPX589852 PYX589852:PZT589852 QIT589852:QJP589852 QSP589852:QTL589852 RCL589852:RDH589852 RMH589852:RND589852 RWD589852:RWZ589852 SFZ589852:SGV589852 SPV589852:SQR589852 SZR589852:TAN589852 TJN589852:TKJ589852 TTJ589852:TUF589852 UDF589852:UEB589852 UNB589852:UNX589852 UWX589852:UXT589852 VGT589852:VHP589852 VQP589852:VRL589852 WAL589852:WBH589852 WKH589852:WLD589852 WUD589852:WUZ589852 F655388:Y655388 HR655388:IN655388 RN655388:SJ655388 ABJ655388:ACF655388 ALF655388:AMB655388 AVB655388:AVX655388 BEX655388:BFT655388 BOT655388:BPP655388 BYP655388:BZL655388 CIL655388:CJH655388 CSH655388:CTD655388 DCD655388:DCZ655388 DLZ655388:DMV655388 DVV655388:DWR655388 EFR655388:EGN655388 EPN655388:EQJ655388 EZJ655388:FAF655388 FJF655388:FKB655388 FTB655388:FTX655388 GCX655388:GDT655388 GMT655388:GNP655388 GWP655388:GXL655388 HGL655388:HHH655388 HQH655388:HRD655388 IAD655388:IAZ655388 IJZ655388:IKV655388 ITV655388:IUR655388 JDR655388:JEN655388 JNN655388:JOJ655388 JXJ655388:JYF655388 KHF655388:KIB655388 KRB655388:KRX655388 LAX655388:LBT655388 LKT655388:LLP655388 LUP655388:LVL655388 MEL655388:MFH655388 MOH655388:MPD655388 MYD655388:MYZ655388 NHZ655388:NIV655388 NRV655388:NSR655388 OBR655388:OCN655388 OLN655388:OMJ655388 OVJ655388:OWF655388 PFF655388:PGB655388 PPB655388:PPX655388 PYX655388:PZT655388 QIT655388:QJP655388 QSP655388:QTL655388 RCL655388:RDH655388 RMH655388:RND655388 RWD655388:RWZ655388 SFZ655388:SGV655388 SPV655388:SQR655388 SZR655388:TAN655388 TJN655388:TKJ655388 TTJ655388:TUF655388 UDF655388:UEB655388 UNB655388:UNX655388 UWX655388:UXT655388 VGT655388:VHP655388 VQP655388:VRL655388 WAL655388:WBH655388 WKH655388:WLD655388 WUD655388:WUZ655388 F720924:Y720924 HR720924:IN720924 RN720924:SJ720924 ABJ720924:ACF720924 ALF720924:AMB720924 AVB720924:AVX720924 BEX720924:BFT720924 BOT720924:BPP720924 BYP720924:BZL720924 CIL720924:CJH720924 CSH720924:CTD720924 DCD720924:DCZ720924 DLZ720924:DMV720924 DVV720924:DWR720924 EFR720924:EGN720924 EPN720924:EQJ720924 EZJ720924:FAF720924 FJF720924:FKB720924 FTB720924:FTX720924 GCX720924:GDT720924 GMT720924:GNP720924 GWP720924:GXL720924 HGL720924:HHH720924 HQH720924:HRD720924 IAD720924:IAZ720924 IJZ720924:IKV720924 ITV720924:IUR720924 JDR720924:JEN720924 JNN720924:JOJ720924 JXJ720924:JYF720924 KHF720924:KIB720924 KRB720924:KRX720924 LAX720924:LBT720924 LKT720924:LLP720924 LUP720924:LVL720924 MEL720924:MFH720924 MOH720924:MPD720924 MYD720924:MYZ720924 NHZ720924:NIV720924 NRV720924:NSR720924 OBR720924:OCN720924 OLN720924:OMJ720924 OVJ720924:OWF720924 PFF720924:PGB720924 PPB720924:PPX720924 PYX720924:PZT720924 QIT720924:QJP720924 QSP720924:QTL720924 RCL720924:RDH720924 RMH720924:RND720924 RWD720924:RWZ720924 SFZ720924:SGV720924 SPV720924:SQR720924 SZR720924:TAN720924 TJN720924:TKJ720924 TTJ720924:TUF720924 UDF720924:UEB720924 UNB720924:UNX720924 UWX720924:UXT720924 VGT720924:VHP720924 VQP720924:VRL720924 WAL720924:WBH720924 WKH720924:WLD720924 WUD720924:WUZ720924 F786460:Y786460 HR786460:IN786460 RN786460:SJ786460 ABJ786460:ACF786460 ALF786460:AMB786460 AVB786460:AVX786460 BEX786460:BFT786460 BOT786460:BPP786460 BYP786460:BZL786460 CIL786460:CJH786460 CSH786460:CTD786460 DCD786460:DCZ786460 DLZ786460:DMV786460 DVV786460:DWR786460 EFR786460:EGN786460 EPN786460:EQJ786460 EZJ786460:FAF786460 FJF786460:FKB786460 FTB786460:FTX786460 GCX786460:GDT786460 GMT786460:GNP786460 GWP786460:GXL786460 HGL786460:HHH786460 HQH786460:HRD786460 IAD786460:IAZ786460 IJZ786460:IKV786460 ITV786460:IUR786460 JDR786460:JEN786460 JNN786460:JOJ786460 JXJ786460:JYF786460 KHF786460:KIB786460 KRB786460:KRX786460 LAX786460:LBT786460 LKT786460:LLP786460 LUP786460:LVL786460 MEL786460:MFH786460 MOH786460:MPD786460 MYD786460:MYZ786460 NHZ786460:NIV786460 NRV786460:NSR786460 OBR786460:OCN786460 OLN786460:OMJ786460 OVJ786460:OWF786460 PFF786460:PGB786460 PPB786460:PPX786460 PYX786460:PZT786460 QIT786460:QJP786460 QSP786460:QTL786460 RCL786460:RDH786460 RMH786460:RND786460 RWD786460:RWZ786460 SFZ786460:SGV786460 SPV786460:SQR786460 SZR786460:TAN786460 TJN786460:TKJ786460 TTJ786460:TUF786460 UDF786460:UEB786460 UNB786460:UNX786460 UWX786460:UXT786460 VGT786460:VHP786460 VQP786460:VRL786460 WAL786460:WBH786460 WKH786460:WLD786460 WUD786460:WUZ786460 F851996:Y851996 HR851996:IN851996 RN851996:SJ851996 ABJ851996:ACF851996 ALF851996:AMB851996 AVB851996:AVX851996 BEX851996:BFT851996 BOT851996:BPP851996 BYP851996:BZL851996 CIL851996:CJH851996 CSH851996:CTD851996 DCD851996:DCZ851996 DLZ851996:DMV851996 DVV851996:DWR851996 EFR851996:EGN851996 EPN851996:EQJ851996 EZJ851996:FAF851996 FJF851996:FKB851996 FTB851996:FTX851996 GCX851996:GDT851996 GMT851996:GNP851996 GWP851996:GXL851996 HGL851996:HHH851996 HQH851996:HRD851996 IAD851996:IAZ851996 IJZ851996:IKV851996 ITV851996:IUR851996 JDR851996:JEN851996 JNN851996:JOJ851996 JXJ851996:JYF851996 KHF851996:KIB851996 KRB851996:KRX851996 LAX851996:LBT851996 LKT851996:LLP851996 LUP851996:LVL851996 MEL851996:MFH851996 MOH851996:MPD851996 MYD851996:MYZ851996 NHZ851996:NIV851996 NRV851996:NSR851996 OBR851996:OCN851996 OLN851996:OMJ851996 OVJ851996:OWF851996 PFF851996:PGB851996 PPB851996:PPX851996 PYX851996:PZT851996 QIT851996:QJP851996 QSP851996:QTL851996 RCL851996:RDH851996 RMH851996:RND851996 RWD851996:RWZ851996 SFZ851996:SGV851996 SPV851996:SQR851996 SZR851996:TAN851996 TJN851996:TKJ851996 TTJ851996:TUF851996 UDF851996:UEB851996 UNB851996:UNX851996 UWX851996:UXT851996 VGT851996:VHP851996 VQP851996:VRL851996 WAL851996:WBH851996 WKH851996:WLD851996 WUD851996:WUZ851996 F917532:Y917532 HR917532:IN917532 RN917532:SJ917532 ABJ917532:ACF917532 ALF917532:AMB917532 AVB917532:AVX917532 BEX917532:BFT917532 BOT917532:BPP917532 BYP917532:BZL917532 CIL917532:CJH917532 CSH917532:CTD917532 DCD917532:DCZ917532 DLZ917532:DMV917532 DVV917532:DWR917532 EFR917532:EGN917532 EPN917532:EQJ917532 EZJ917532:FAF917532 FJF917532:FKB917532 FTB917532:FTX917532 GCX917532:GDT917532 GMT917532:GNP917532 GWP917532:GXL917532 HGL917532:HHH917532 HQH917532:HRD917532 IAD917532:IAZ917532 IJZ917532:IKV917532 ITV917532:IUR917532 JDR917532:JEN917532 JNN917532:JOJ917532 JXJ917532:JYF917532 KHF917532:KIB917532 KRB917532:KRX917532 LAX917532:LBT917532 LKT917532:LLP917532 LUP917532:LVL917532 MEL917532:MFH917532 MOH917532:MPD917532 MYD917532:MYZ917532 NHZ917532:NIV917532 NRV917532:NSR917532 OBR917532:OCN917532 OLN917532:OMJ917532 OVJ917532:OWF917532 PFF917532:PGB917532 PPB917532:PPX917532 PYX917532:PZT917532 QIT917532:QJP917532 QSP917532:QTL917532 RCL917532:RDH917532 RMH917532:RND917532 RWD917532:RWZ917532 SFZ917532:SGV917532 SPV917532:SQR917532 SZR917532:TAN917532 TJN917532:TKJ917532 TTJ917532:TUF917532 UDF917532:UEB917532 UNB917532:UNX917532 UWX917532:UXT917532 VGT917532:VHP917532 VQP917532:VRL917532 WAL917532:WBH917532 WKH917532:WLD917532 WUD917532:WUZ917532 F983068:Y983068 HR983068:IN983068 RN983068:SJ983068 ABJ983068:ACF983068 ALF983068:AMB983068 AVB983068:AVX983068 BEX983068:BFT983068 BOT983068:BPP983068 BYP983068:BZL983068 CIL983068:CJH983068 CSH983068:CTD983068 DCD983068:DCZ983068 DLZ983068:DMV983068 DVV983068:DWR983068 EFR983068:EGN983068 EPN983068:EQJ983068 EZJ983068:FAF983068 FJF983068:FKB983068 FTB983068:FTX983068 GCX983068:GDT983068 GMT983068:GNP983068 GWP983068:GXL983068 HGL983068:HHH983068 HQH983068:HRD983068 IAD983068:IAZ983068 IJZ983068:IKV983068 ITV983068:IUR983068 JDR983068:JEN983068 JNN983068:JOJ983068 JXJ983068:JYF983068 KHF983068:KIB983068 KRB983068:KRX983068 LAX983068:LBT983068 LKT983068:LLP983068 LUP983068:LVL983068 MEL983068:MFH983068 MOH983068:MPD983068 MYD983068:MYZ983068 NHZ983068:NIV983068 NRV983068:NSR983068 OBR983068:OCN983068 OLN983068:OMJ983068 OVJ983068:OWF983068 PFF983068:PGB983068 PPB983068:PPX983068 PYX983068:PZT983068 QIT983068:QJP983068 QSP983068:QTL983068 RCL983068:RDH983068 RMH983068:RND983068 RWD983068:RWZ983068 SFZ983068:SGV983068 SPV983068:SQR983068 SZR983068:TAN983068 TJN983068:TKJ983068 TTJ983068:TUF983068 UDF983068:UEB983068 UNB983068:UNX983068 UWX983068:UXT983068 VGT983068:VHP983068 VQP983068:VRL983068 WAL983068:WBH983068 WKH983068:WLD983068 WUD983068:WUZ983068 J65559:Y65560 HV65559:IN65560 RR65559:SJ65560 ABN65559:ACF65560 ALJ65559:AMB65560 AVF65559:AVX65560 BFB65559:BFT65560 BOX65559:BPP65560 BYT65559:BZL65560 CIP65559:CJH65560 CSL65559:CTD65560 DCH65559:DCZ65560 DMD65559:DMV65560 DVZ65559:DWR65560 EFV65559:EGN65560 EPR65559:EQJ65560 EZN65559:FAF65560 FJJ65559:FKB65560 FTF65559:FTX65560 GDB65559:GDT65560 GMX65559:GNP65560 GWT65559:GXL65560 HGP65559:HHH65560 HQL65559:HRD65560 IAH65559:IAZ65560 IKD65559:IKV65560 ITZ65559:IUR65560 JDV65559:JEN65560 JNR65559:JOJ65560 JXN65559:JYF65560 KHJ65559:KIB65560 KRF65559:KRX65560 LBB65559:LBT65560 LKX65559:LLP65560 LUT65559:LVL65560 MEP65559:MFH65560 MOL65559:MPD65560 MYH65559:MYZ65560 NID65559:NIV65560 NRZ65559:NSR65560 OBV65559:OCN65560 OLR65559:OMJ65560 OVN65559:OWF65560 PFJ65559:PGB65560 PPF65559:PPX65560 PZB65559:PZT65560 QIX65559:QJP65560 QST65559:QTL65560 RCP65559:RDH65560 RML65559:RND65560 RWH65559:RWZ65560 SGD65559:SGV65560 SPZ65559:SQR65560 SZV65559:TAN65560 TJR65559:TKJ65560 TTN65559:TUF65560 UDJ65559:UEB65560 UNF65559:UNX65560 UXB65559:UXT65560 VGX65559:VHP65560 VQT65559:VRL65560 WAP65559:WBH65560 WKL65559:WLD65560 WUH65559:WUZ65560 J131095:Y131096 HV131095:IN131096 RR131095:SJ131096 ABN131095:ACF131096 ALJ131095:AMB131096 AVF131095:AVX131096 BFB131095:BFT131096 BOX131095:BPP131096 BYT131095:BZL131096 CIP131095:CJH131096 CSL131095:CTD131096 DCH131095:DCZ131096 DMD131095:DMV131096 DVZ131095:DWR131096 EFV131095:EGN131096 EPR131095:EQJ131096 EZN131095:FAF131096 FJJ131095:FKB131096 FTF131095:FTX131096 GDB131095:GDT131096 GMX131095:GNP131096 GWT131095:GXL131096 HGP131095:HHH131096 HQL131095:HRD131096 IAH131095:IAZ131096 IKD131095:IKV131096 ITZ131095:IUR131096 JDV131095:JEN131096 JNR131095:JOJ131096 JXN131095:JYF131096 KHJ131095:KIB131096 KRF131095:KRX131096 LBB131095:LBT131096 LKX131095:LLP131096 LUT131095:LVL131096 MEP131095:MFH131096 MOL131095:MPD131096 MYH131095:MYZ131096 NID131095:NIV131096 NRZ131095:NSR131096 OBV131095:OCN131096 OLR131095:OMJ131096 OVN131095:OWF131096 PFJ131095:PGB131096 PPF131095:PPX131096 PZB131095:PZT131096 QIX131095:QJP131096 QST131095:QTL131096 RCP131095:RDH131096 RML131095:RND131096 RWH131095:RWZ131096 SGD131095:SGV131096 SPZ131095:SQR131096 SZV131095:TAN131096 TJR131095:TKJ131096 TTN131095:TUF131096 UDJ131095:UEB131096 UNF131095:UNX131096 UXB131095:UXT131096 VGX131095:VHP131096 VQT131095:VRL131096 WAP131095:WBH131096 WKL131095:WLD131096 WUH131095:WUZ131096 J196631:Y196632 HV196631:IN196632 RR196631:SJ196632 ABN196631:ACF196632 ALJ196631:AMB196632 AVF196631:AVX196632 BFB196631:BFT196632 BOX196631:BPP196632 BYT196631:BZL196632 CIP196631:CJH196632 CSL196631:CTD196632 DCH196631:DCZ196632 DMD196631:DMV196632 DVZ196631:DWR196632 EFV196631:EGN196632 EPR196631:EQJ196632 EZN196631:FAF196632 FJJ196631:FKB196632 FTF196631:FTX196632 GDB196631:GDT196632 GMX196631:GNP196632 GWT196631:GXL196632 HGP196631:HHH196632 HQL196631:HRD196632 IAH196631:IAZ196632 IKD196631:IKV196632 ITZ196631:IUR196632 JDV196631:JEN196632 JNR196631:JOJ196632 JXN196631:JYF196632 KHJ196631:KIB196632 KRF196631:KRX196632 LBB196631:LBT196632 LKX196631:LLP196632 LUT196631:LVL196632 MEP196631:MFH196632 MOL196631:MPD196632 MYH196631:MYZ196632 NID196631:NIV196632 NRZ196631:NSR196632 OBV196631:OCN196632 OLR196631:OMJ196632 OVN196631:OWF196632 PFJ196631:PGB196632 PPF196631:PPX196632 PZB196631:PZT196632 QIX196631:QJP196632 QST196631:QTL196632 RCP196631:RDH196632 RML196631:RND196632 RWH196631:RWZ196632 SGD196631:SGV196632 SPZ196631:SQR196632 SZV196631:TAN196632 TJR196631:TKJ196632 TTN196631:TUF196632 UDJ196631:UEB196632 UNF196631:UNX196632 UXB196631:UXT196632 VGX196631:VHP196632 VQT196631:VRL196632 WAP196631:WBH196632 WKL196631:WLD196632 WUH196631:WUZ196632 J262167:Y262168 HV262167:IN262168 RR262167:SJ262168 ABN262167:ACF262168 ALJ262167:AMB262168 AVF262167:AVX262168 BFB262167:BFT262168 BOX262167:BPP262168 BYT262167:BZL262168 CIP262167:CJH262168 CSL262167:CTD262168 DCH262167:DCZ262168 DMD262167:DMV262168 DVZ262167:DWR262168 EFV262167:EGN262168 EPR262167:EQJ262168 EZN262167:FAF262168 FJJ262167:FKB262168 FTF262167:FTX262168 GDB262167:GDT262168 GMX262167:GNP262168 GWT262167:GXL262168 HGP262167:HHH262168 HQL262167:HRD262168 IAH262167:IAZ262168 IKD262167:IKV262168 ITZ262167:IUR262168 JDV262167:JEN262168 JNR262167:JOJ262168 JXN262167:JYF262168 KHJ262167:KIB262168 KRF262167:KRX262168 LBB262167:LBT262168 LKX262167:LLP262168 LUT262167:LVL262168 MEP262167:MFH262168 MOL262167:MPD262168 MYH262167:MYZ262168 NID262167:NIV262168 NRZ262167:NSR262168 OBV262167:OCN262168 OLR262167:OMJ262168 OVN262167:OWF262168 PFJ262167:PGB262168 PPF262167:PPX262168 PZB262167:PZT262168 QIX262167:QJP262168 QST262167:QTL262168 RCP262167:RDH262168 RML262167:RND262168 RWH262167:RWZ262168 SGD262167:SGV262168 SPZ262167:SQR262168 SZV262167:TAN262168 TJR262167:TKJ262168 TTN262167:TUF262168 UDJ262167:UEB262168 UNF262167:UNX262168 UXB262167:UXT262168 VGX262167:VHP262168 VQT262167:VRL262168 WAP262167:WBH262168 WKL262167:WLD262168 WUH262167:WUZ262168 J327703:Y327704 HV327703:IN327704 RR327703:SJ327704 ABN327703:ACF327704 ALJ327703:AMB327704 AVF327703:AVX327704 BFB327703:BFT327704 BOX327703:BPP327704 BYT327703:BZL327704 CIP327703:CJH327704 CSL327703:CTD327704 DCH327703:DCZ327704 DMD327703:DMV327704 DVZ327703:DWR327704 EFV327703:EGN327704 EPR327703:EQJ327704 EZN327703:FAF327704 FJJ327703:FKB327704 FTF327703:FTX327704 GDB327703:GDT327704 GMX327703:GNP327704 GWT327703:GXL327704 HGP327703:HHH327704 HQL327703:HRD327704 IAH327703:IAZ327704 IKD327703:IKV327704 ITZ327703:IUR327704 JDV327703:JEN327704 JNR327703:JOJ327704 JXN327703:JYF327704 KHJ327703:KIB327704 KRF327703:KRX327704 LBB327703:LBT327704 LKX327703:LLP327704 LUT327703:LVL327704 MEP327703:MFH327704 MOL327703:MPD327704 MYH327703:MYZ327704 NID327703:NIV327704 NRZ327703:NSR327704 OBV327703:OCN327704 OLR327703:OMJ327704 OVN327703:OWF327704 PFJ327703:PGB327704 PPF327703:PPX327704 PZB327703:PZT327704 QIX327703:QJP327704 QST327703:QTL327704 RCP327703:RDH327704 RML327703:RND327704 RWH327703:RWZ327704 SGD327703:SGV327704 SPZ327703:SQR327704 SZV327703:TAN327704 TJR327703:TKJ327704 TTN327703:TUF327704 UDJ327703:UEB327704 UNF327703:UNX327704 UXB327703:UXT327704 VGX327703:VHP327704 VQT327703:VRL327704 WAP327703:WBH327704 WKL327703:WLD327704 WUH327703:WUZ327704 J393239:Y393240 HV393239:IN393240 RR393239:SJ393240 ABN393239:ACF393240 ALJ393239:AMB393240 AVF393239:AVX393240 BFB393239:BFT393240 BOX393239:BPP393240 BYT393239:BZL393240 CIP393239:CJH393240 CSL393239:CTD393240 DCH393239:DCZ393240 DMD393239:DMV393240 DVZ393239:DWR393240 EFV393239:EGN393240 EPR393239:EQJ393240 EZN393239:FAF393240 FJJ393239:FKB393240 FTF393239:FTX393240 GDB393239:GDT393240 GMX393239:GNP393240 GWT393239:GXL393240 HGP393239:HHH393240 HQL393239:HRD393240 IAH393239:IAZ393240 IKD393239:IKV393240 ITZ393239:IUR393240 JDV393239:JEN393240 JNR393239:JOJ393240 JXN393239:JYF393240 KHJ393239:KIB393240 KRF393239:KRX393240 LBB393239:LBT393240 LKX393239:LLP393240 LUT393239:LVL393240 MEP393239:MFH393240 MOL393239:MPD393240 MYH393239:MYZ393240 NID393239:NIV393240 NRZ393239:NSR393240 OBV393239:OCN393240 OLR393239:OMJ393240 OVN393239:OWF393240 PFJ393239:PGB393240 PPF393239:PPX393240 PZB393239:PZT393240 QIX393239:QJP393240 QST393239:QTL393240 RCP393239:RDH393240 RML393239:RND393240 RWH393239:RWZ393240 SGD393239:SGV393240 SPZ393239:SQR393240 SZV393239:TAN393240 TJR393239:TKJ393240 TTN393239:TUF393240 UDJ393239:UEB393240 UNF393239:UNX393240 UXB393239:UXT393240 VGX393239:VHP393240 VQT393239:VRL393240 WAP393239:WBH393240 WKL393239:WLD393240 WUH393239:WUZ393240 J458775:Y458776 HV458775:IN458776 RR458775:SJ458776 ABN458775:ACF458776 ALJ458775:AMB458776 AVF458775:AVX458776 BFB458775:BFT458776 BOX458775:BPP458776 BYT458775:BZL458776 CIP458775:CJH458776 CSL458775:CTD458776 DCH458775:DCZ458776 DMD458775:DMV458776 DVZ458775:DWR458776 EFV458775:EGN458776 EPR458775:EQJ458776 EZN458775:FAF458776 FJJ458775:FKB458776 FTF458775:FTX458776 GDB458775:GDT458776 GMX458775:GNP458776 GWT458775:GXL458776 HGP458775:HHH458776 HQL458775:HRD458776 IAH458775:IAZ458776 IKD458775:IKV458776 ITZ458775:IUR458776 JDV458775:JEN458776 JNR458775:JOJ458776 JXN458775:JYF458776 KHJ458775:KIB458776 KRF458775:KRX458776 LBB458775:LBT458776 LKX458775:LLP458776 LUT458775:LVL458776 MEP458775:MFH458776 MOL458775:MPD458776 MYH458775:MYZ458776 NID458775:NIV458776 NRZ458775:NSR458776 OBV458775:OCN458776 OLR458775:OMJ458776 OVN458775:OWF458776 PFJ458775:PGB458776 PPF458775:PPX458776 PZB458775:PZT458776 QIX458775:QJP458776 QST458775:QTL458776 RCP458775:RDH458776 RML458775:RND458776 RWH458775:RWZ458776 SGD458775:SGV458776 SPZ458775:SQR458776 SZV458775:TAN458776 TJR458775:TKJ458776 TTN458775:TUF458776 UDJ458775:UEB458776 UNF458775:UNX458776 UXB458775:UXT458776 VGX458775:VHP458776 VQT458775:VRL458776 WAP458775:WBH458776 WKL458775:WLD458776 WUH458775:WUZ458776 J524311:Y524312 HV524311:IN524312 RR524311:SJ524312 ABN524311:ACF524312 ALJ524311:AMB524312 AVF524311:AVX524312 BFB524311:BFT524312 BOX524311:BPP524312 BYT524311:BZL524312 CIP524311:CJH524312 CSL524311:CTD524312 DCH524311:DCZ524312 DMD524311:DMV524312 DVZ524311:DWR524312 EFV524311:EGN524312 EPR524311:EQJ524312 EZN524311:FAF524312 FJJ524311:FKB524312 FTF524311:FTX524312 GDB524311:GDT524312 GMX524311:GNP524312 GWT524311:GXL524312 HGP524311:HHH524312 HQL524311:HRD524312 IAH524311:IAZ524312 IKD524311:IKV524312 ITZ524311:IUR524312 JDV524311:JEN524312 JNR524311:JOJ524312 JXN524311:JYF524312 KHJ524311:KIB524312 KRF524311:KRX524312 LBB524311:LBT524312 LKX524311:LLP524312 LUT524311:LVL524312 MEP524311:MFH524312 MOL524311:MPD524312 MYH524311:MYZ524312 NID524311:NIV524312 NRZ524311:NSR524312 OBV524311:OCN524312 OLR524311:OMJ524312 OVN524311:OWF524312 PFJ524311:PGB524312 PPF524311:PPX524312 PZB524311:PZT524312 QIX524311:QJP524312 QST524311:QTL524312 RCP524311:RDH524312 RML524311:RND524312 RWH524311:RWZ524312 SGD524311:SGV524312 SPZ524311:SQR524312 SZV524311:TAN524312 TJR524311:TKJ524312 TTN524311:TUF524312 UDJ524311:UEB524312 UNF524311:UNX524312 UXB524311:UXT524312 VGX524311:VHP524312 VQT524311:VRL524312 WAP524311:WBH524312 WKL524311:WLD524312 WUH524311:WUZ524312 J589847:Y589848 HV589847:IN589848 RR589847:SJ589848 ABN589847:ACF589848 ALJ589847:AMB589848 AVF589847:AVX589848 BFB589847:BFT589848 BOX589847:BPP589848 BYT589847:BZL589848 CIP589847:CJH589848 CSL589847:CTD589848 DCH589847:DCZ589848 DMD589847:DMV589848 DVZ589847:DWR589848 EFV589847:EGN589848 EPR589847:EQJ589848 EZN589847:FAF589848 FJJ589847:FKB589848 FTF589847:FTX589848 GDB589847:GDT589848 GMX589847:GNP589848 GWT589847:GXL589848 HGP589847:HHH589848 HQL589847:HRD589848 IAH589847:IAZ589848 IKD589847:IKV589848 ITZ589847:IUR589848 JDV589847:JEN589848 JNR589847:JOJ589848 JXN589847:JYF589848 KHJ589847:KIB589848 KRF589847:KRX589848 LBB589847:LBT589848 LKX589847:LLP589848 LUT589847:LVL589848 MEP589847:MFH589848 MOL589847:MPD589848 MYH589847:MYZ589848 NID589847:NIV589848 NRZ589847:NSR589848 OBV589847:OCN589848 OLR589847:OMJ589848 OVN589847:OWF589848 PFJ589847:PGB589848 PPF589847:PPX589848 PZB589847:PZT589848 QIX589847:QJP589848 QST589847:QTL589848 RCP589847:RDH589848 RML589847:RND589848 RWH589847:RWZ589848 SGD589847:SGV589848 SPZ589847:SQR589848 SZV589847:TAN589848 TJR589847:TKJ589848 TTN589847:TUF589848 UDJ589847:UEB589848 UNF589847:UNX589848 UXB589847:UXT589848 VGX589847:VHP589848 VQT589847:VRL589848 WAP589847:WBH589848 WKL589847:WLD589848 WUH589847:WUZ589848 J655383:Y655384 HV655383:IN655384 RR655383:SJ655384 ABN655383:ACF655384 ALJ655383:AMB655384 AVF655383:AVX655384 BFB655383:BFT655384 BOX655383:BPP655384 BYT655383:BZL655384 CIP655383:CJH655384 CSL655383:CTD655384 DCH655383:DCZ655384 DMD655383:DMV655384 DVZ655383:DWR655384 EFV655383:EGN655384 EPR655383:EQJ655384 EZN655383:FAF655384 FJJ655383:FKB655384 FTF655383:FTX655384 GDB655383:GDT655384 GMX655383:GNP655384 GWT655383:GXL655384 HGP655383:HHH655384 HQL655383:HRD655384 IAH655383:IAZ655384 IKD655383:IKV655384 ITZ655383:IUR655384 JDV655383:JEN655384 JNR655383:JOJ655384 JXN655383:JYF655384 KHJ655383:KIB655384 KRF655383:KRX655384 LBB655383:LBT655384 LKX655383:LLP655384 LUT655383:LVL655384 MEP655383:MFH655384 MOL655383:MPD655384 MYH655383:MYZ655384 NID655383:NIV655384 NRZ655383:NSR655384 OBV655383:OCN655384 OLR655383:OMJ655384 OVN655383:OWF655384 PFJ655383:PGB655384 PPF655383:PPX655384 PZB655383:PZT655384 QIX655383:QJP655384 QST655383:QTL655384 RCP655383:RDH655384 RML655383:RND655384 RWH655383:RWZ655384 SGD655383:SGV655384 SPZ655383:SQR655384 SZV655383:TAN655384 TJR655383:TKJ655384 TTN655383:TUF655384 UDJ655383:UEB655384 UNF655383:UNX655384 UXB655383:UXT655384 VGX655383:VHP655384 VQT655383:VRL655384 WAP655383:WBH655384 WKL655383:WLD655384 WUH655383:WUZ655384 J720919:Y720920 HV720919:IN720920 RR720919:SJ720920 ABN720919:ACF720920 ALJ720919:AMB720920 AVF720919:AVX720920 BFB720919:BFT720920 BOX720919:BPP720920 BYT720919:BZL720920 CIP720919:CJH720920 CSL720919:CTD720920 DCH720919:DCZ720920 DMD720919:DMV720920 DVZ720919:DWR720920 EFV720919:EGN720920 EPR720919:EQJ720920 EZN720919:FAF720920 FJJ720919:FKB720920 FTF720919:FTX720920 GDB720919:GDT720920 GMX720919:GNP720920 GWT720919:GXL720920 HGP720919:HHH720920 HQL720919:HRD720920 IAH720919:IAZ720920 IKD720919:IKV720920 ITZ720919:IUR720920 JDV720919:JEN720920 JNR720919:JOJ720920 JXN720919:JYF720920 KHJ720919:KIB720920 KRF720919:KRX720920 LBB720919:LBT720920 LKX720919:LLP720920 LUT720919:LVL720920 MEP720919:MFH720920 MOL720919:MPD720920 MYH720919:MYZ720920 NID720919:NIV720920 NRZ720919:NSR720920 OBV720919:OCN720920 OLR720919:OMJ720920 OVN720919:OWF720920 PFJ720919:PGB720920 PPF720919:PPX720920 PZB720919:PZT720920 QIX720919:QJP720920 QST720919:QTL720920 RCP720919:RDH720920 RML720919:RND720920 RWH720919:RWZ720920 SGD720919:SGV720920 SPZ720919:SQR720920 SZV720919:TAN720920 TJR720919:TKJ720920 TTN720919:TUF720920 UDJ720919:UEB720920 UNF720919:UNX720920 UXB720919:UXT720920 VGX720919:VHP720920 VQT720919:VRL720920 WAP720919:WBH720920 WKL720919:WLD720920 WUH720919:WUZ720920 J786455:Y786456 HV786455:IN786456 RR786455:SJ786456 ABN786455:ACF786456 ALJ786455:AMB786456 AVF786455:AVX786456 BFB786455:BFT786456 BOX786455:BPP786456 BYT786455:BZL786456 CIP786455:CJH786456 CSL786455:CTD786456 DCH786455:DCZ786456 DMD786455:DMV786456 DVZ786455:DWR786456 EFV786455:EGN786456 EPR786455:EQJ786456 EZN786455:FAF786456 FJJ786455:FKB786456 FTF786455:FTX786456 GDB786455:GDT786456 GMX786455:GNP786456 GWT786455:GXL786456 HGP786455:HHH786456 HQL786455:HRD786456 IAH786455:IAZ786456 IKD786455:IKV786456 ITZ786455:IUR786456 JDV786455:JEN786456 JNR786455:JOJ786456 JXN786455:JYF786456 KHJ786455:KIB786456 KRF786455:KRX786456 LBB786455:LBT786456 LKX786455:LLP786456 LUT786455:LVL786456 MEP786455:MFH786456 MOL786455:MPD786456 MYH786455:MYZ786456 NID786455:NIV786456 NRZ786455:NSR786456 OBV786455:OCN786456 OLR786455:OMJ786456 OVN786455:OWF786456 PFJ786455:PGB786456 PPF786455:PPX786456 PZB786455:PZT786456 QIX786455:QJP786456 QST786455:QTL786456 RCP786455:RDH786456 RML786455:RND786456 RWH786455:RWZ786456 SGD786455:SGV786456 SPZ786455:SQR786456 SZV786455:TAN786456 TJR786455:TKJ786456 TTN786455:TUF786456 UDJ786455:UEB786456 UNF786455:UNX786456 UXB786455:UXT786456 VGX786455:VHP786456 VQT786455:VRL786456 WAP786455:WBH786456 WKL786455:WLD786456 WUH786455:WUZ786456 J851991:Y851992 HV851991:IN851992 RR851991:SJ851992 ABN851991:ACF851992 ALJ851991:AMB851992 AVF851991:AVX851992 BFB851991:BFT851992 BOX851991:BPP851992 BYT851991:BZL851992 CIP851991:CJH851992 CSL851991:CTD851992 DCH851991:DCZ851992 DMD851991:DMV851992 DVZ851991:DWR851992 EFV851991:EGN851992 EPR851991:EQJ851992 EZN851991:FAF851992 FJJ851991:FKB851992 FTF851991:FTX851992 GDB851991:GDT851992 GMX851991:GNP851992 GWT851991:GXL851992 HGP851991:HHH851992 HQL851991:HRD851992 IAH851991:IAZ851992 IKD851991:IKV851992 ITZ851991:IUR851992 JDV851991:JEN851992 JNR851991:JOJ851992 JXN851991:JYF851992 KHJ851991:KIB851992 KRF851991:KRX851992 LBB851991:LBT851992 LKX851991:LLP851992 LUT851991:LVL851992 MEP851991:MFH851992 MOL851991:MPD851992 MYH851991:MYZ851992 NID851991:NIV851992 NRZ851991:NSR851992 OBV851991:OCN851992 OLR851991:OMJ851992 OVN851991:OWF851992 PFJ851991:PGB851992 PPF851991:PPX851992 PZB851991:PZT851992 QIX851991:QJP851992 QST851991:QTL851992 RCP851991:RDH851992 RML851991:RND851992 RWH851991:RWZ851992 SGD851991:SGV851992 SPZ851991:SQR851992 SZV851991:TAN851992 TJR851991:TKJ851992 TTN851991:TUF851992 UDJ851991:UEB851992 UNF851991:UNX851992 UXB851991:UXT851992 VGX851991:VHP851992 VQT851991:VRL851992 WAP851991:WBH851992 WKL851991:WLD851992 WUH851991:WUZ851992 J917527:Y917528 HV917527:IN917528 RR917527:SJ917528 ABN917527:ACF917528 ALJ917527:AMB917528 AVF917527:AVX917528 BFB917527:BFT917528 BOX917527:BPP917528 BYT917527:BZL917528 CIP917527:CJH917528 CSL917527:CTD917528 DCH917527:DCZ917528 DMD917527:DMV917528 DVZ917527:DWR917528 EFV917527:EGN917528 EPR917527:EQJ917528 EZN917527:FAF917528 FJJ917527:FKB917528 FTF917527:FTX917528 GDB917527:GDT917528 GMX917527:GNP917528 GWT917527:GXL917528 HGP917527:HHH917528 HQL917527:HRD917528 IAH917527:IAZ917528 IKD917527:IKV917528 ITZ917527:IUR917528 JDV917527:JEN917528 JNR917527:JOJ917528 JXN917527:JYF917528 KHJ917527:KIB917528 KRF917527:KRX917528 LBB917527:LBT917528 LKX917527:LLP917528 LUT917527:LVL917528 MEP917527:MFH917528 MOL917527:MPD917528 MYH917527:MYZ917528 NID917527:NIV917528 NRZ917527:NSR917528 OBV917527:OCN917528 OLR917527:OMJ917528 OVN917527:OWF917528 PFJ917527:PGB917528 PPF917527:PPX917528 PZB917527:PZT917528 QIX917527:QJP917528 QST917527:QTL917528 RCP917527:RDH917528 RML917527:RND917528 RWH917527:RWZ917528 SGD917527:SGV917528 SPZ917527:SQR917528 SZV917527:TAN917528 TJR917527:TKJ917528 TTN917527:TUF917528 UDJ917527:UEB917528 UNF917527:UNX917528 UXB917527:UXT917528 VGX917527:VHP917528 VQT917527:VRL917528 WAP917527:WBH917528 WKL917527:WLD917528 WUH917527:WUZ917528 J983063:Y983064 HV983063:IN983064 RR983063:SJ983064 ABN983063:ACF983064 ALJ983063:AMB983064 AVF983063:AVX983064 BFB983063:BFT983064 BOX983063:BPP983064 BYT983063:BZL983064 CIP983063:CJH983064 CSL983063:CTD983064 DCH983063:DCZ983064 DMD983063:DMV983064 DVZ983063:DWR983064 EFV983063:EGN983064 EPR983063:EQJ983064 EZN983063:FAF983064 FJJ983063:FKB983064 FTF983063:FTX983064 GDB983063:GDT983064 GMX983063:GNP983064 GWT983063:GXL983064 HGP983063:HHH983064 HQL983063:HRD983064 IAH983063:IAZ983064 IKD983063:IKV983064 ITZ983063:IUR983064 JDV983063:JEN983064 JNR983063:JOJ983064 JXN983063:JYF983064 KHJ983063:KIB983064 KRF983063:KRX983064 LBB983063:LBT983064 LKX983063:LLP983064 LUT983063:LVL983064 MEP983063:MFH983064 MOL983063:MPD983064 MYH983063:MYZ983064 NID983063:NIV983064 NRZ983063:NSR983064 OBV983063:OCN983064 OLR983063:OMJ983064 OVN983063:OWF983064 PFJ983063:PGB983064 PPF983063:PPX983064 PZB983063:PZT983064 QIX983063:QJP983064 QST983063:QTL983064 RCP983063:RDH983064 RML983063:RND983064 RWH983063:RWZ983064 SGD983063:SGV983064 SPZ983063:SQR983064 SZV983063:TAN983064 TJR983063:TKJ983064 TTN983063:TUF983064 UDJ983063:UEB983064 UNF983063:UNX983064 UXB983063:UXT983064 VGX983063:VHP983064 VQT983063:VRL983064 WAP983063:WBH983064 WKL983063:WLD983064 WUH983063:WUZ983064 M65554:M65557 HY65554:HY65557 RU65554:RU65557 ABQ65554:ABQ65557 ALM65554:ALM65557 AVI65554:AVI65557 BFE65554:BFE65557 BPA65554:BPA65557 BYW65554:BYW65557 CIS65554:CIS65557 CSO65554:CSO65557 DCK65554:DCK65557 DMG65554:DMG65557 DWC65554:DWC65557 EFY65554:EFY65557 EPU65554:EPU65557 EZQ65554:EZQ65557 FJM65554:FJM65557 FTI65554:FTI65557 GDE65554:GDE65557 GNA65554:GNA65557 GWW65554:GWW65557 HGS65554:HGS65557 HQO65554:HQO65557 IAK65554:IAK65557 IKG65554:IKG65557 IUC65554:IUC65557 JDY65554:JDY65557 JNU65554:JNU65557 JXQ65554:JXQ65557 KHM65554:KHM65557 KRI65554:KRI65557 LBE65554:LBE65557 LLA65554:LLA65557 LUW65554:LUW65557 MES65554:MES65557 MOO65554:MOO65557 MYK65554:MYK65557 NIG65554:NIG65557 NSC65554:NSC65557 OBY65554:OBY65557 OLU65554:OLU65557 OVQ65554:OVQ65557 PFM65554:PFM65557 PPI65554:PPI65557 PZE65554:PZE65557 QJA65554:QJA65557 QSW65554:QSW65557 RCS65554:RCS65557 RMO65554:RMO65557 RWK65554:RWK65557 SGG65554:SGG65557 SQC65554:SQC65557 SZY65554:SZY65557 TJU65554:TJU65557 TTQ65554:TTQ65557 UDM65554:UDM65557 UNI65554:UNI65557 UXE65554:UXE65557 VHA65554:VHA65557 VQW65554:VQW65557 WAS65554:WAS65557 WKO65554:WKO65557 WUK65554:WUK65557 M131090:M131093 HY131090:HY131093 RU131090:RU131093 ABQ131090:ABQ131093 ALM131090:ALM131093 AVI131090:AVI131093 BFE131090:BFE131093 BPA131090:BPA131093 BYW131090:BYW131093 CIS131090:CIS131093 CSO131090:CSO131093 DCK131090:DCK131093 DMG131090:DMG131093 DWC131090:DWC131093 EFY131090:EFY131093 EPU131090:EPU131093 EZQ131090:EZQ131093 FJM131090:FJM131093 FTI131090:FTI131093 GDE131090:GDE131093 GNA131090:GNA131093 GWW131090:GWW131093 HGS131090:HGS131093 HQO131090:HQO131093 IAK131090:IAK131093 IKG131090:IKG131093 IUC131090:IUC131093 JDY131090:JDY131093 JNU131090:JNU131093 JXQ131090:JXQ131093 KHM131090:KHM131093 KRI131090:KRI131093 LBE131090:LBE131093 LLA131090:LLA131093 LUW131090:LUW131093 MES131090:MES131093 MOO131090:MOO131093 MYK131090:MYK131093 NIG131090:NIG131093 NSC131090:NSC131093 OBY131090:OBY131093 OLU131090:OLU131093 OVQ131090:OVQ131093 PFM131090:PFM131093 PPI131090:PPI131093 PZE131090:PZE131093 QJA131090:QJA131093 QSW131090:QSW131093 RCS131090:RCS131093 RMO131090:RMO131093 RWK131090:RWK131093 SGG131090:SGG131093 SQC131090:SQC131093 SZY131090:SZY131093 TJU131090:TJU131093 TTQ131090:TTQ131093 UDM131090:UDM131093 UNI131090:UNI131093 UXE131090:UXE131093 VHA131090:VHA131093 VQW131090:VQW131093 WAS131090:WAS131093 WKO131090:WKO131093 WUK131090:WUK131093 M196626:M196629 HY196626:HY196629 RU196626:RU196629 ABQ196626:ABQ196629 ALM196626:ALM196629 AVI196626:AVI196629 BFE196626:BFE196629 BPA196626:BPA196629 BYW196626:BYW196629 CIS196626:CIS196629 CSO196626:CSO196629 DCK196626:DCK196629 DMG196626:DMG196629 DWC196626:DWC196629 EFY196626:EFY196629 EPU196626:EPU196629 EZQ196626:EZQ196629 FJM196626:FJM196629 FTI196626:FTI196629 GDE196626:GDE196629 GNA196626:GNA196629 GWW196626:GWW196629 HGS196626:HGS196629 HQO196626:HQO196629 IAK196626:IAK196629 IKG196626:IKG196629 IUC196626:IUC196629 JDY196626:JDY196629 JNU196626:JNU196629 JXQ196626:JXQ196629 KHM196626:KHM196629 KRI196626:KRI196629 LBE196626:LBE196629 LLA196626:LLA196629 LUW196626:LUW196629 MES196626:MES196629 MOO196626:MOO196629 MYK196626:MYK196629 NIG196626:NIG196629 NSC196626:NSC196629 OBY196626:OBY196629 OLU196626:OLU196629 OVQ196626:OVQ196629 PFM196626:PFM196629 PPI196626:PPI196629 PZE196626:PZE196629 QJA196626:QJA196629 QSW196626:QSW196629 RCS196626:RCS196629 RMO196626:RMO196629 RWK196626:RWK196629 SGG196626:SGG196629 SQC196626:SQC196629 SZY196626:SZY196629 TJU196626:TJU196629 TTQ196626:TTQ196629 UDM196626:UDM196629 UNI196626:UNI196629 UXE196626:UXE196629 VHA196626:VHA196629 VQW196626:VQW196629 WAS196626:WAS196629 WKO196626:WKO196629 WUK196626:WUK196629 M262162:M262165 HY262162:HY262165 RU262162:RU262165 ABQ262162:ABQ262165 ALM262162:ALM262165 AVI262162:AVI262165 BFE262162:BFE262165 BPA262162:BPA262165 BYW262162:BYW262165 CIS262162:CIS262165 CSO262162:CSO262165 DCK262162:DCK262165 DMG262162:DMG262165 DWC262162:DWC262165 EFY262162:EFY262165 EPU262162:EPU262165 EZQ262162:EZQ262165 FJM262162:FJM262165 FTI262162:FTI262165 GDE262162:GDE262165 GNA262162:GNA262165 GWW262162:GWW262165 HGS262162:HGS262165 HQO262162:HQO262165 IAK262162:IAK262165 IKG262162:IKG262165 IUC262162:IUC262165 JDY262162:JDY262165 JNU262162:JNU262165 JXQ262162:JXQ262165 KHM262162:KHM262165 KRI262162:KRI262165 LBE262162:LBE262165 LLA262162:LLA262165 LUW262162:LUW262165 MES262162:MES262165 MOO262162:MOO262165 MYK262162:MYK262165 NIG262162:NIG262165 NSC262162:NSC262165 OBY262162:OBY262165 OLU262162:OLU262165 OVQ262162:OVQ262165 PFM262162:PFM262165 PPI262162:PPI262165 PZE262162:PZE262165 QJA262162:QJA262165 QSW262162:QSW262165 RCS262162:RCS262165 RMO262162:RMO262165 RWK262162:RWK262165 SGG262162:SGG262165 SQC262162:SQC262165 SZY262162:SZY262165 TJU262162:TJU262165 TTQ262162:TTQ262165 UDM262162:UDM262165 UNI262162:UNI262165 UXE262162:UXE262165 VHA262162:VHA262165 VQW262162:VQW262165 WAS262162:WAS262165 WKO262162:WKO262165 WUK262162:WUK262165 M327698:M327701 HY327698:HY327701 RU327698:RU327701 ABQ327698:ABQ327701 ALM327698:ALM327701 AVI327698:AVI327701 BFE327698:BFE327701 BPA327698:BPA327701 BYW327698:BYW327701 CIS327698:CIS327701 CSO327698:CSO327701 DCK327698:DCK327701 DMG327698:DMG327701 DWC327698:DWC327701 EFY327698:EFY327701 EPU327698:EPU327701 EZQ327698:EZQ327701 FJM327698:FJM327701 FTI327698:FTI327701 GDE327698:GDE327701 GNA327698:GNA327701 GWW327698:GWW327701 HGS327698:HGS327701 HQO327698:HQO327701 IAK327698:IAK327701 IKG327698:IKG327701 IUC327698:IUC327701 JDY327698:JDY327701 JNU327698:JNU327701 JXQ327698:JXQ327701 KHM327698:KHM327701 KRI327698:KRI327701 LBE327698:LBE327701 LLA327698:LLA327701 LUW327698:LUW327701 MES327698:MES327701 MOO327698:MOO327701 MYK327698:MYK327701 NIG327698:NIG327701 NSC327698:NSC327701 OBY327698:OBY327701 OLU327698:OLU327701 OVQ327698:OVQ327701 PFM327698:PFM327701 PPI327698:PPI327701 PZE327698:PZE327701 QJA327698:QJA327701 QSW327698:QSW327701 RCS327698:RCS327701 RMO327698:RMO327701 RWK327698:RWK327701 SGG327698:SGG327701 SQC327698:SQC327701 SZY327698:SZY327701 TJU327698:TJU327701 TTQ327698:TTQ327701 UDM327698:UDM327701 UNI327698:UNI327701 UXE327698:UXE327701 VHA327698:VHA327701 VQW327698:VQW327701 WAS327698:WAS327701 WKO327698:WKO327701 WUK327698:WUK327701 M393234:M393237 HY393234:HY393237 RU393234:RU393237 ABQ393234:ABQ393237 ALM393234:ALM393237 AVI393234:AVI393237 BFE393234:BFE393237 BPA393234:BPA393237 BYW393234:BYW393237 CIS393234:CIS393237 CSO393234:CSO393237 DCK393234:DCK393237 DMG393234:DMG393237 DWC393234:DWC393237 EFY393234:EFY393237 EPU393234:EPU393237 EZQ393234:EZQ393237 FJM393234:FJM393237 FTI393234:FTI393237 GDE393234:GDE393237 GNA393234:GNA393237 GWW393234:GWW393237 HGS393234:HGS393237 HQO393234:HQO393237 IAK393234:IAK393237 IKG393234:IKG393237 IUC393234:IUC393237 JDY393234:JDY393237 JNU393234:JNU393237 JXQ393234:JXQ393237 KHM393234:KHM393237 KRI393234:KRI393237 LBE393234:LBE393237 LLA393234:LLA393237 LUW393234:LUW393237 MES393234:MES393237 MOO393234:MOO393237 MYK393234:MYK393237 NIG393234:NIG393237 NSC393234:NSC393237 OBY393234:OBY393237 OLU393234:OLU393237 OVQ393234:OVQ393237 PFM393234:PFM393237 PPI393234:PPI393237 PZE393234:PZE393237 QJA393234:QJA393237 QSW393234:QSW393237 RCS393234:RCS393237 RMO393234:RMO393237 RWK393234:RWK393237 SGG393234:SGG393237 SQC393234:SQC393237 SZY393234:SZY393237 TJU393234:TJU393237 TTQ393234:TTQ393237 UDM393234:UDM393237 UNI393234:UNI393237 UXE393234:UXE393237 VHA393234:VHA393237 VQW393234:VQW393237 WAS393234:WAS393237 WKO393234:WKO393237 WUK393234:WUK393237 M458770:M458773 HY458770:HY458773 RU458770:RU458773 ABQ458770:ABQ458773 ALM458770:ALM458773 AVI458770:AVI458773 BFE458770:BFE458773 BPA458770:BPA458773 BYW458770:BYW458773 CIS458770:CIS458773 CSO458770:CSO458773 DCK458770:DCK458773 DMG458770:DMG458773 DWC458770:DWC458773 EFY458770:EFY458773 EPU458770:EPU458773 EZQ458770:EZQ458773 FJM458770:FJM458773 FTI458770:FTI458773 GDE458770:GDE458773 GNA458770:GNA458773 GWW458770:GWW458773 HGS458770:HGS458773 HQO458770:HQO458773 IAK458770:IAK458773 IKG458770:IKG458773 IUC458770:IUC458773 JDY458770:JDY458773 JNU458770:JNU458773 JXQ458770:JXQ458773 KHM458770:KHM458773 KRI458770:KRI458773 LBE458770:LBE458773 LLA458770:LLA458773 LUW458770:LUW458773 MES458770:MES458773 MOO458770:MOO458773 MYK458770:MYK458773 NIG458770:NIG458773 NSC458770:NSC458773 OBY458770:OBY458773 OLU458770:OLU458773 OVQ458770:OVQ458773 PFM458770:PFM458773 PPI458770:PPI458773 PZE458770:PZE458773 QJA458770:QJA458773 QSW458770:QSW458773 RCS458770:RCS458773 RMO458770:RMO458773 RWK458770:RWK458773 SGG458770:SGG458773 SQC458770:SQC458773 SZY458770:SZY458773 TJU458770:TJU458773 TTQ458770:TTQ458773 UDM458770:UDM458773 UNI458770:UNI458773 UXE458770:UXE458773 VHA458770:VHA458773 VQW458770:VQW458773 WAS458770:WAS458773 WKO458770:WKO458773 WUK458770:WUK458773 M524306:M524309 HY524306:HY524309 RU524306:RU524309 ABQ524306:ABQ524309 ALM524306:ALM524309 AVI524306:AVI524309 BFE524306:BFE524309 BPA524306:BPA524309 BYW524306:BYW524309 CIS524306:CIS524309 CSO524306:CSO524309 DCK524306:DCK524309 DMG524306:DMG524309 DWC524306:DWC524309 EFY524306:EFY524309 EPU524306:EPU524309 EZQ524306:EZQ524309 FJM524306:FJM524309 FTI524306:FTI524309 GDE524306:GDE524309 GNA524306:GNA524309 GWW524306:GWW524309 HGS524306:HGS524309 HQO524306:HQO524309 IAK524306:IAK524309 IKG524306:IKG524309 IUC524306:IUC524309 JDY524306:JDY524309 JNU524306:JNU524309 JXQ524306:JXQ524309 KHM524306:KHM524309 KRI524306:KRI524309 LBE524306:LBE524309 LLA524306:LLA524309 LUW524306:LUW524309 MES524306:MES524309 MOO524306:MOO524309 MYK524306:MYK524309 NIG524306:NIG524309 NSC524306:NSC524309 OBY524306:OBY524309 OLU524306:OLU524309 OVQ524306:OVQ524309 PFM524306:PFM524309 PPI524306:PPI524309 PZE524306:PZE524309 QJA524306:QJA524309 QSW524306:QSW524309 RCS524306:RCS524309 RMO524306:RMO524309 RWK524306:RWK524309 SGG524306:SGG524309 SQC524306:SQC524309 SZY524306:SZY524309 TJU524306:TJU524309 TTQ524306:TTQ524309 UDM524306:UDM524309 UNI524306:UNI524309 UXE524306:UXE524309 VHA524306:VHA524309 VQW524306:VQW524309 WAS524306:WAS524309 WKO524306:WKO524309 WUK524306:WUK524309 M589842:M589845 HY589842:HY589845 RU589842:RU589845 ABQ589842:ABQ589845 ALM589842:ALM589845 AVI589842:AVI589845 BFE589842:BFE589845 BPA589842:BPA589845 BYW589842:BYW589845 CIS589842:CIS589845 CSO589842:CSO589845 DCK589842:DCK589845 DMG589842:DMG589845 DWC589842:DWC589845 EFY589842:EFY589845 EPU589842:EPU589845 EZQ589842:EZQ589845 FJM589842:FJM589845 FTI589842:FTI589845 GDE589842:GDE589845 GNA589842:GNA589845 GWW589842:GWW589845 HGS589842:HGS589845 HQO589842:HQO589845 IAK589842:IAK589845 IKG589842:IKG589845 IUC589842:IUC589845 JDY589842:JDY589845 JNU589842:JNU589845 JXQ589842:JXQ589845 KHM589842:KHM589845 KRI589842:KRI589845 LBE589842:LBE589845 LLA589842:LLA589845 LUW589842:LUW589845 MES589842:MES589845 MOO589842:MOO589845 MYK589842:MYK589845 NIG589842:NIG589845 NSC589842:NSC589845 OBY589842:OBY589845 OLU589842:OLU589845 OVQ589842:OVQ589845 PFM589842:PFM589845 PPI589842:PPI589845 PZE589842:PZE589845 QJA589842:QJA589845 QSW589842:QSW589845 RCS589842:RCS589845 RMO589842:RMO589845 RWK589842:RWK589845 SGG589842:SGG589845 SQC589842:SQC589845 SZY589842:SZY589845 TJU589842:TJU589845 TTQ589842:TTQ589845 UDM589842:UDM589845 UNI589842:UNI589845 UXE589842:UXE589845 VHA589842:VHA589845 VQW589842:VQW589845 WAS589842:WAS589845 WKO589842:WKO589845 WUK589842:WUK589845 M655378:M655381 HY655378:HY655381 RU655378:RU655381 ABQ655378:ABQ655381 ALM655378:ALM655381 AVI655378:AVI655381 BFE655378:BFE655381 BPA655378:BPA655381 BYW655378:BYW655381 CIS655378:CIS655381 CSO655378:CSO655381 DCK655378:DCK655381 DMG655378:DMG655381 DWC655378:DWC655381 EFY655378:EFY655381 EPU655378:EPU655381 EZQ655378:EZQ655381 FJM655378:FJM655381 FTI655378:FTI655381 GDE655378:GDE655381 GNA655378:GNA655381 GWW655378:GWW655381 HGS655378:HGS655381 HQO655378:HQO655381 IAK655378:IAK655381 IKG655378:IKG655381 IUC655378:IUC655381 JDY655378:JDY655381 JNU655378:JNU655381 JXQ655378:JXQ655381 KHM655378:KHM655381 KRI655378:KRI655381 LBE655378:LBE655381 LLA655378:LLA655381 LUW655378:LUW655381 MES655378:MES655381 MOO655378:MOO655381 MYK655378:MYK655381 NIG655378:NIG655381 NSC655378:NSC655381 OBY655378:OBY655381 OLU655378:OLU655381 OVQ655378:OVQ655381 PFM655378:PFM655381 PPI655378:PPI655381 PZE655378:PZE655381 QJA655378:QJA655381 QSW655378:QSW655381 RCS655378:RCS655381 RMO655378:RMO655381 RWK655378:RWK655381 SGG655378:SGG655381 SQC655378:SQC655381 SZY655378:SZY655381 TJU655378:TJU655381 TTQ655378:TTQ655381 UDM655378:UDM655381 UNI655378:UNI655381 UXE655378:UXE655381 VHA655378:VHA655381 VQW655378:VQW655381 WAS655378:WAS655381 WKO655378:WKO655381 WUK655378:WUK655381 M720914:M720917 HY720914:HY720917 RU720914:RU720917 ABQ720914:ABQ720917 ALM720914:ALM720917 AVI720914:AVI720917 BFE720914:BFE720917 BPA720914:BPA720917 BYW720914:BYW720917 CIS720914:CIS720917 CSO720914:CSO720917 DCK720914:DCK720917 DMG720914:DMG720917 DWC720914:DWC720917 EFY720914:EFY720917 EPU720914:EPU720917 EZQ720914:EZQ720917 FJM720914:FJM720917 FTI720914:FTI720917 GDE720914:GDE720917 GNA720914:GNA720917 GWW720914:GWW720917 HGS720914:HGS720917 HQO720914:HQO720917 IAK720914:IAK720917 IKG720914:IKG720917 IUC720914:IUC720917 JDY720914:JDY720917 JNU720914:JNU720917 JXQ720914:JXQ720917 KHM720914:KHM720917 KRI720914:KRI720917 LBE720914:LBE720917 LLA720914:LLA720917 LUW720914:LUW720917 MES720914:MES720917 MOO720914:MOO720917 MYK720914:MYK720917 NIG720914:NIG720917 NSC720914:NSC720917 OBY720914:OBY720917 OLU720914:OLU720917 OVQ720914:OVQ720917 PFM720914:PFM720917 PPI720914:PPI720917 PZE720914:PZE720917 QJA720914:QJA720917 QSW720914:QSW720917 RCS720914:RCS720917 RMO720914:RMO720917 RWK720914:RWK720917 SGG720914:SGG720917 SQC720914:SQC720917 SZY720914:SZY720917 TJU720914:TJU720917 TTQ720914:TTQ720917 UDM720914:UDM720917 UNI720914:UNI720917 UXE720914:UXE720917 VHA720914:VHA720917 VQW720914:VQW720917 WAS720914:WAS720917 WKO720914:WKO720917 WUK720914:WUK720917 M786450:M786453 HY786450:HY786453 RU786450:RU786453 ABQ786450:ABQ786453 ALM786450:ALM786453 AVI786450:AVI786453 BFE786450:BFE786453 BPA786450:BPA786453 BYW786450:BYW786453 CIS786450:CIS786453 CSO786450:CSO786453 DCK786450:DCK786453 DMG786450:DMG786453 DWC786450:DWC786453 EFY786450:EFY786453 EPU786450:EPU786453 EZQ786450:EZQ786453 FJM786450:FJM786453 FTI786450:FTI786453 GDE786450:GDE786453 GNA786450:GNA786453 GWW786450:GWW786453 HGS786450:HGS786453 HQO786450:HQO786453 IAK786450:IAK786453 IKG786450:IKG786453 IUC786450:IUC786453 JDY786450:JDY786453 JNU786450:JNU786453 JXQ786450:JXQ786453 KHM786450:KHM786453 KRI786450:KRI786453 LBE786450:LBE786453 LLA786450:LLA786453 LUW786450:LUW786453 MES786450:MES786453 MOO786450:MOO786453 MYK786450:MYK786453 NIG786450:NIG786453 NSC786450:NSC786453 OBY786450:OBY786453 OLU786450:OLU786453 OVQ786450:OVQ786453 PFM786450:PFM786453 PPI786450:PPI786453 PZE786450:PZE786453 QJA786450:QJA786453 QSW786450:QSW786453 RCS786450:RCS786453 RMO786450:RMO786453 RWK786450:RWK786453 SGG786450:SGG786453 SQC786450:SQC786453 SZY786450:SZY786453 TJU786450:TJU786453 TTQ786450:TTQ786453 UDM786450:UDM786453 UNI786450:UNI786453 UXE786450:UXE786453 VHA786450:VHA786453 VQW786450:VQW786453 WAS786450:WAS786453 WKO786450:WKO786453 WUK786450:WUK786453 M851986:M851989 HY851986:HY851989 RU851986:RU851989 ABQ851986:ABQ851989 ALM851986:ALM851989 AVI851986:AVI851989 BFE851986:BFE851989 BPA851986:BPA851989 BYW851986:BYW851989 CIS851986:CIS851989 CSO851986:CSO851989 DCK851986:DCK851989 DMG851986:DMG851989 DWC851986:DWC851989 EFY851986:EFY851989 EPU851986:EPU851989 EZQ851986:EZQ851989 FJM851986:FJM851989 FTI851986:FTI851989 GDE851986:GDE851989 GNA851986:GNA851989 GWW851986:GWW851989 HGS851986:HGS851989 HQO851986:HQO851989 IAK851986:IAK851989 IKG851986:IKG851989 IUC851986:IUC851989 JDY851986:JDY851989 JNU851986:JNU851989 JXQ851986:JXQ851989 KHM851986:KHM851989 KRI851986:KRI851989 LBE851986:LBE851989 LLA851986:LLA851989 LUW851986:LUW851989 MES851986:MES851989 MOO851986:MOO851989 MYK851986:MYK851989 NIG851986:NIG851989 NSC851986:NSC851989 OBY851986:OBY851989 OLU851986:OLU851989 OVQ851986:OVQ851989 PFM851986:PFM851989 PPI851986:PPI851989 PZE851986:PZE851989 QJA851986:QJA851989 QSW851986:QSW851989 RCS851986:RCS851989 RMO851986:RMO851989 RWK851986:RWK851989 SGG851986:SGG851989 SQC851986:SQC851989 SZY851986:SZY851989 TJU851986:TJU851989 TTQ851986:TTQ851989 UDM851986:UDM851989 UNI851986:UNI851989 UXE851986:UXE851989 VHA851986:VHA851989 VQW851986:VQW851989 WAS851986:WAS851989 WKO851986:WKO851989 WUK851986:WUK851989 M917522:M917525 HY917522:HY917525 RU917522:RU917525 ABQ917522:ABQ917525 ALM917522:ALM917525 AVI917522:AVI917525 BFE917522:BFE917525 BPA917522:BPA917525 BYW917522:BYW917525 CIS917522:CIS917525 CSO917522:CSO917525 DCK917522:DCK917525 DMG917522:DMG917525 DWC917522:DWC917525 EFY917522:EFY917525 EPU917522:EPU917525 EZQ917522:EZQ917525 FJM917522:FJM917525 FTI917522:FTI917525 GDE917522:GDE917525 GNA917522:GNA917525 GWW917522:GWW917525 HGS917522:HGS917525 HQO917522:HQO917525 IAK917522:IAK917525 IKG917522:IKG917525 IUC917522:IUC917525 JDY917522:JDY917525 JNU917522:JNU917525 JXQ917522:JXQ917525 KHM917522:KHM917525 KRI917522:KRI917525 LBE917522:LBE917525 LLA917522:LLA917525 LUW917522:LUW917525 MES917522:MES917525 MOO917522:MOO917525 MYK917522:MYK917525 NIG917522:NIG917525 NSC917522:NSC917525 OBY917522:OBY917525 OLU917522:OLU917525 OVQ917522:OVQ917525 PFM917522:PFM917525 PPI917522:PPI917525 PZE917522:PZE917525 QJA917522:QJA917525 QSW917522:QSW917525 RCS917522:RCS917525 RMO917522:RMO917525 RWK917522:RWK917525 SGG917522:SGG917525 SQC917522:SQC917525 SZY917522:SZY917525 TJU917522:TJU917525 TTQ917522:TTQ917525 UDM917522:UDM917525 UNI917522:UNI917525 UXE917522:UXE917525 VHA917522:VHA917525 VQW917522:VQW917525 WAS917522:WAS917525 WKO917522:WKO917525 WUK917522:WUK917525 M983058:M983061 HY983058:HY983061 RU983058:RU983061 ABQ983058:ABQ983061 ALM983058:ALM983061 AVI983058:AVI983061 BFE983058:BFE983061 BPA983058:BPA983061 BYW983058:BYW983061 CIS983058:CIS983061 CSO983058:CSO983061 DCK983058:DCK983061 DMG983058:DMG983061 DWC983058:DWC983061 EFY983058:EFY983061 EPU983058:EPU983061 EZQ983058:EZQ983061 FJM983058:FJM983061 FTI983058:FTI983061 GDE983058:GDE983061 GNA983058:GNA983061 GWW983058:GWW983061 HGS983058:HGS983061 HQO983058:HQO983061 IAK983058:IAK983061 IKG983058:IKG983061 IUC983058:IUC983061 JDY983058:JDY983061 JNU983058:JNU983061 JXQ983058:JXQ983061 KHM983058:KHM983061 KRI983058:KRI983061 LBE983058:LBE983061 LLA983058:LLA983061 LUW983058:LUW983061 MES983058:MES983061 MOO983058:MOO983061 MYK983058:MYK983061 NIG983058:NIG983061 NSC983058:NSC983061 OBY983058:OBY983061 OLU983058:OLU983061 OVQ983058:OVQ983061 PFM983058:PFM983061 PPI983058:PPI983061 PZE983058:PZE983061 QJA983058:QJA983061 QSW983058:QSW983061 RCS983058:RCS983061 RMO983058:RMO983061 RWK983058:RWK983061 SGG983058:SGG983061 SQC983058:SQC983061 SZY983058:SZY983061 TJU983058:TJU983061 TTQ983058:TTQ983061 UDM983058:UDM983061 UNI983058:UNI983061 UXE983058:UXE983061 VHA983058:VHA983061 VQW983058:VQW983061 WAS983058:WAS983061 WKO983058:WKO983061 WUK983058:WUK983061 F65568:Y65570 HR65568:IN65570 RN65568:SJ65570 ABJ65568:ACF65570 ALF65568:AMB65570 AVB65568:AVX65570 BEX65568:BFT65570 BOT65568:BPP65570 BYP65568:BZL65570 CIL65568:CJH65570 CSH65568:CTD65570 DCD65568:DCZ65570 DLZ65568:DMV65570 DVV65568:DWR65570 EFR65568:EGN65570 EPN65568:EQJ65570 EZJ65568:FAF65570 FJF65568:FKB65570 FTB65568:FTX65570 GCX65568:GDT65570 GMT65568:GNP65570 GWP65568:GXL65570 HGL65568:HHH65570 HQH65568:HRD65570 IAD65568:IAZ65570 IJZ65568:IKV65570 ITV65568:IUR65570 JDR65568:JEN65570 JNN65568:JOJ65570 JXJ65568:JYF65570 KHF65568:KIB65570 KRB65568:KRX65570 LAX65568:LBT65570 LKT65568:LLP65570 LUP65568:LVL65570 MEL65568:MFH65570 MOH65568:MPD65570 MYD65568:MYZ65570 NHZ65568:NIV65570 NRV65568:NSR65570 OBR65568:OCN65570 OLN65568:OMJ65570 OVJ65568:OWF65570 PFF65568:PGB65570 PPB65568:PPX65570 PYX65568:PZT65570 QIT65568:QJP65570 QSP65568:QTL65570 RCL65568:RDH65570 RMH65568:RND65570 RWD65568:RWZ65570 SFZ65568:SGV65570 SPV65568:SQR65570 SZR65568:TAN65570 TJN65568:TKJ65570 TTJ65568:TUF65570 UDF65568:UEB65570 UNB65568:UNX65570 UWX65568:UXT65570 VGT65568:VHP65570 VQP65568:VRL65570 WAL65568:WBH65570 WKH65568:WLD65570 WUD65568:WUZ65570 F131104:Y131106 HR131104:IN131106 RN131104:SJ131106 ABJ131104:ACF131106 ALF131104:AMB131106 AVB131104:AVX131106 BEX131104:BFT131106 BOT131104:BPP131106 BYP131104:BZL131106 CIL131104:CJH131106 CSH131104:CTD131106 DCD131104:DCZ131106 DLZ131104:DMV131106 DVV131104:DWR131106 EFR131104:EGN131106 EPN131104:EQJ131106 EZJ131104:FAF131106 FJF131104:FKB131106 FTB131104:FTX131106 GCX131104:GDT131106 GMT131104:GNP131106 GWP131104:GXL131106 HGL131104:HHH131106 HQH131104:HRD131106 IAD131104:IAZ131106 IJZ131104:IKV131106 ITV131104:IUR131106 JDR131104:JEN131106 JNN131104:JOJ131106 JXJ131104:JYF131106 KHF131104:KIB131106 KRB131104:KRX131106 LAX131104:LBT131106 LKT131104:LLP131106 LUP131104:LVL131106 MEL131104:MFH131106 MOH131104:MPD131106 MYD131104:MYZ131106 NHZ131104:NIV131106 NRV131104:NSR131106 OBR131104:OCN131106 OLN131104:OMJ131106 OVJ131104:OWF131106 PFF131104:PGB131106 PPB131104:PPX131106 PYX131104:PZT131106 QIT131104:QJP131106 QSP131104:QTL131106 RCL131104:RDH131106 RMH131104:RND131106 RWD131104:RWZ131106 SFZ131104:SGV131106 SPV131104:SQR131106 SZR131104:TAN131106 TJN131104:TKJ131106 TTJ131104:TUF131106 UDF131104:UEB131106 UNB131104:UNX131106 UWX131104:UXT131106 VGT131104:VHP131106 VQP131104:VRL131106 WAL131104:WBH131106 WKH131104:WLD131106 WUD131104:WUZ131106 F196640:Y196642 HR196640:IN196642 RN196640:SJ196642 ABJ196640:ACF196642 ALF196640:AMB196642 AVB196640:AVX196642 BEX196640:BFT196642 BOT196640:BPP196642 BYP196640:BZL196642 CIL196640:CJH196642 CSH196640:CTD196642 DCD196640:DCZ196642 DLZ196640:DMV196642 DVV196640:DWR196642 EFR196640:EGN196642 EPN196640:EQJ196642 EZJ196640:FAF196642 FJF196640:FKB196642 FTB196640:FTX196642 GCX196640:GDT196642 GMT196640:GNP196642 GWP196640:GXL196642 HGL196640:HHH196642 HQH196640:HRD196642 IAD196640:IAZ196642 IJZ196640:IKV196642 ITV196640:IUR196642 JDR196640:JEN196642 JNN196640:JOJ196642 JXJ196640:JYF196642 KHF196640:KIB196642 KRB196640:KRX196642 LAX196640:LBT196642 LKT196640:LLP196642 LUP196640:LVL196642 MEL196640:MFH196642 MOH196640:MPD196642 MYD196640:MYZ196642 NHZ196640:NIV196642 NRV196640:NSR196642 OBR196640:OCN196642 OLN196640:OMJ196642 OVJ196640:OWF196642 PFF196640:PGB196642 PPB196640:PPX196642 PYX196640:PZT196642 QIT196640:QJP196642 QSP196640:QTL196642 RCL196640:RDH196642 RMH196640:RND196642 RWD196640:RWZ196642 SFZ196640:SGV196642 SPV196640:SQR196642 SZR196640:TAN196642 TJN196640:TKJ196642 TTJ196640:TUF196642 UDF196640:UEB196642 UNB196640:UNX196642 UWX196640:UXT196642 VGT196640:VHP196642 VQP196640:VRL196642 WAL196640:WBH196642 WKH196640:WLD196642 WUD196640:WUZ196642 F262176:Y262178 HR262176:IN262178 RN262176:SJ262178 ABJ262176:ACF262178 ALF262176:AMB262178 AVB262176:AVX262178 BEX262176:BFT262178 BOT262176:BPP262178 BYP262176:BZL262178 CIL262176:CJH262178 CSH262176:CTD262178 DCD262176:DCZ262178 DLZ262176:DMV262178 DVV262176:DWR262178 EFR262176:EGN262178 EPN262176:EQJ262178 EZJ262176:FAF262178 FJF262176:FKB262178 FTB262176:FTX262178 GCX262176:GDT262178 GMT262176:GNP262178 GWP262176:GXL262178 HGL262176:HHH262178 HQH262176:HRD262178 IAD262176:IAZ262178 IJZ262176:IKV262178 ITV262176:IUR262178 JDR262176:JEN262178 JNN262176:JOJ262178 JXJ262176:JYF262178 KHF262176:KIB262178 KRB262176:KRX262178 LAX262176:LBT262178 LKT262176:LLP262178 LUP262176:LVL262178 MEL262176:MFH262178 MOH262176:MPD262178 MYD262176:MYZ262178 NHZ262176:NIV262178 NRV262176:NSR262178 OBR262176:OCN262178 OLN262176:OMJ262178 OVJ262176:OWF262178 PFF262176:PGB262178 PPB262176:PPX262178 PYX262176:PZT262178 QIT262176:QJP262178 QSP262176:QTL262178 RCL262176:RDH262178 RMH262176:RND262178 RWD262176:RWZ262178 SFZ262176:SGV262178 SPV262176:SQR262178 SZR262176:TAN262178 TJN262176:TKJ262178 TTJ262176:TUF262178 UDF262176:UEB262178 UNB262176:UNX262178 UWX262176:UXT262178 VGT262176:VHP262178 VQP262176:VRL262178 WAL262176:WBH262178 WKH262176:WLD262178 WUD262176:WUZ262178 F327712:Y327714 HR327712:IN327714 RN327712:SJ327714 ABJ327712:ACF327714 ALF327712:AMB327714 AVB327712:AVX327714 BEX327712:BFT327714 BOT327712:BPP327714 BYP327712:BZL327714 CIL327712:CJH327714 CSH327712:CTD327714 DCD327712:DCZ327714 DLZ327712:DMV327714 DVV327712:DWR327714 EFR327712:EGN327714 EPN327712:EQJ327714 EZJ327712:FAF327714 FJF327712:FKB327714 FTB327712:FTX327714 GCX327712:GDT327714 GMT327712:GNP327714 GWP327712:GXL327714 HGL327712:HHH327714 HQH327712:HRD327714 IAD327712:IAZ327714 IJZ327712:IKV327714 ITV327712:IUR327714 JDR327712:JEN327714 JNN327712:JOJ327714 JXJ327712:JYF327714 KHF327712:KIB327714 KRB327712:KRX327714 LAX327712:LBT327714 LKT327712:LLP327714 LUP327712:LVL327714 MEL327712:MFH327714 MOH327712:MPD327714 MYD327712:MYZ327714 NHZ327712:NIV327714 NRV327712:NSR327714 OBR327712:OCN327714 OLN327712:OMJ327714 OVJ327712:OWF327714 PFF327712:PGB327714 PPB327712:PPX327714 PYX327712:PZT327714 QIT327712:QJP327714 QSP327712:QTL327714 RCL327712:RDH327714 RMH327712:RND327714 RWD327712:RWZ327714 SFZ327712:SGV327714 SPV327712:SQR327714 SZR327712:TAN327714 TJN327712:TKJ327714 TTJ327712:TUF327714 UDF327712:UEB327714 UNB327712:UNX327714 UWX327712:UXT327714 VGT327712:VHP327714 VQP327712:VRL327714 WAL327712:WBH327714 WKH327712:WLD327714 WUD327712:WUZ327714 F393248:Y393250 HR393248:IN393250 RN393248:SJ393250 ABJ393248:ACF393250 ALF393248:AMB393250 AVB393248:AVX393250 BEX393248:BFT393250 BOT393248:BPP393250 BYP393248:BZL393250 CIL393248:CJH393250 CSH393248:CTD393250 DCD393248:DCZ393250 DLZ393248:DMV393250 DVV393248:DWR393250 EFR393248:EGN393250 EPN393248:EQJ393250 EZJ393248:FAF393250 FJF393248:FKB393250 FTB393248:FTX393250 GCX393248:GDT393250 GMT393248:GNP393250 GWP393248:GXL393250 HGL393248:HHH393250 HQH393248:HRD393250 IAD393248:IAZ393250 IJZ393248:IKV393250 ITV393248:IUR393250 JDR393248:JEN393250 JNN393248:JOJ393250 JXJ393248:JYF393250 KHF393248:KIB393250 KRB393248:KRX393250 LAX393248:LBT393250 LKT393248:LLP393250 LUP393248:LVL393250 MEL393248:MFH393250 MOH393248:MPD393250 MYD393248:MYZ393250 NHZ393248:NIV393250 NRV393248:NSR393250 OBR393248:OCN393250 OLN393248:OMJ393250 OVJ393248:OWF393250 PFF393248:PGB393250 PPB393248:PPX393250 PYX393248:PZT393250 QIT393248:QJP393250 QSP393248:QTL393250 RCL393248:RDH393250 RMH393248:RND393250 RWD393248:RWZ393250 SFZ393248:SGV393250 SPV393248:SQR393250 SZR393248:TAN393250 TJN393248:TKJ393250 TTJ393248:TUF393250 UDF393248:UEB393250 UNB393248:UNX393250 UWX393248:UXT393250 VGT393248:VHP393250 VQP393248:VRL393250 WAL393248:WBH393250 WKH393248:WLD393250 WUD393248:WUZ393250 F458784:Y458786 HR458784:IN458786 RN458784:SJ458786 ABJ458784:ACF458786 ALF458784:AMB458786 AVB458784:AVX458786 BEX458784:BFT458786 BOT458784:BPP458786 BYP458784:BZL458786 CIL458784:CJH458786 CSH458784:CTD458786 DCD458784:DCZ458786 DLZ458784:DMV458786 DVV458784:DWR458786 EFR458784:EGN458786 EPN458784:EQJ458786 EZJ458784:FAF458786 FJF458784:FKB458786 FTB458784:FTX458786 GCX458784:GDT458786 GMT458784:GNP458786 GWP458784:GXL458786 HGL458784:HHH458786 HQH458784:HRD458786 IAD458784:IAZ458786 IJZ458784:IKV458786 ITV458784:IUR458786 JDR458784:JEN458786 JNN458784:JOJ458786 JXJ458784:JYF458786 KHF458784:KIB458786 KRB458784:KRX458786 LAX458784:LBT458786 LKT458784:LLP458786 LUP458784:LVL458786 MEL458784:MFH458786 MOH458784:MPD458786 MYD458784:MYZ458786 NHZ458784:NIV458786 NRV458784:NSR458786 OBR458784:OCN458786 OLN458784:OMJ458786 OVJ458784:OWF458786 PFF458784:PGB458786 PPB458784:PPX458786 PYX458784:PZT458786 QIT458784:QJP458786 QSP458784:QTL458786 RCL458784:RDH458786 RMH458784:RND458786 RWD458784:RWZ458786 SFZ458784:SGV458786 SPV458784:SQR458786 SZR458784:TAN458786 TJN458784:TKJ458786 TTJ458784:TUF458786 UDF458784:UEB458786 UNB458784:UNX458786 UWX458784:UXT458786 VGT458784:VHP458786 VQP458784:VRL458786 WAL458784:WBH458786 WKH458784:WLD458786 WUD458784:WUZ458786 F524320:Y524322 HR524320:IN524322 RN524320:SJ524322 ABJ524320:ACF524322 ALF524320:AMB524322 AVB524320:AVX524322 BEX524320:BFT524322 BOT524320:BPP524322 BYP524320:BZL524322 CIL524320:CJH524322 CSH524320:CTD524322 DCD524320:DCZ524322 DLZ524320:DMV524322 DVV524320:DWR524322 EFR524320:EGN524322 EPN524320:EQJ524322 EZJ524320:FAF524322 FJF524320:FKB524322 FTB524320:FTX524322 GCX524320:GDT524322 GMT524320:GNP524322 GWP524320:GXL524322 HGL524320:HHH524322 HQH524320:HRD524322 IAD524320:IAZ524322 IJZ524320:IKV524322 ITV524320:IUR524322 JDR524320:JEN524322 JNN524320:JOJ524322 JXJ524320:JYF524322 KHF524320:KIB524322 KRB524320:KRX524322 LAX524320:LBT524322 LKT524320:LLP524322 LUP524320:LVL524322 MEL524320:MFH524322 MOH524320:MPD524322 MYD524320:MYZ524322 NHZ524320:NIV524322 NRV524320:NSR524322 OBR524320:OCN524322 OLN524320:OMJ524322 OVJ524320:OWF524322 PFF524320:PGB524322 PPB524320:PPX524322 PYX524320:PZT524322 QIT524320:QJP524322 QSP524320:QTL524322 RCL524320:RDH524322 RMH524320:RND524322 RWD524320:RWZ524322 SFZ524320:SGV524322 SPV524320:SQR524322 SZR524320:TAN524322 TJN524320:TKJ524322 TTJ524320:TUF524322 UDF524320:UEB524322 UNB524320:UNX524322 UWX524320:UXT524322 VGT524320:VHP524322 VQP524320:VRL524322 WAL524320:WBH524322 WKH524320:WLD524322 WUD524320:WUZ524322 F589856:Y589858 HR589856:IN589858 RN589856:SJ589858 ABJ589856:ACF589858 ALF589856:AMB589858 AVB589856:AVX589858 BEX589856:BFT589858 BOT589856:BPP589858 BYP589856:BZL589858 CIL589856:CJH589858 CSH589856:CTD589858 DCD589856:DCZ589858 DLZ589856:DMV589858 DVV589856:DWR589858 EFR589856:EGN589858 EPN589856:EQJ589858 EZJ589856:FAF589858 FJF589856:FKB589858 FTB589856:FTX589858 GCX589856:GDT589858 GMT589856:GNP589858 GWP589856:GXL589858 HGL589856:HHH589858 HQH589856:HRD589858 IAD589856:IAZ589858 IJZ589856:IKV589858 ITV589856:IUR589858 JDR589856:JEN589858 JNN589856:JOJ589858 JXJ589856:JYF589858 KHF589856:KIB589858 KRB589856:KRX589858 LAX589856:LBT589858 LKT589856:LLP589858 LUP589856:LVL589858 MEL589856:MFH589858 MOH589856:MPD589858 MYD589856:MYZ589858 NHZ589856:NIV589858 NRV589856:NSR589858 OBR589856:OCN589858 OLN589856:OMJ589858 OVJ589856:OWF589858 PFF589856:PGB589858 PPB589856:PPX589858 PYX589856:PZT589858 QIT589856:QJP589858 QSP589856:QTL589858 RCL589856:RDH589858 RMH589856:RND589858 RWD589856:RWZ589858 SFZ589856:SGV589858 SPV589856:SQR589858 SZR589856:TAN589858 TJN589856:TKJ589858 TTJ589856:TUF589858 UDF589856:UEB589858 UNB589856:UNX589858 UWX589856:UXT589858 VGT589856:VHP589858 VQP589856:VRL589858 WAL589856:WBH589858 WKH589856:WLD589858 WUD589856:WUZ589858 F655392:Y655394 HR655392:IN655394 RN655392:SJ655394 ABJ655392:ACF655394 ALF655392:AMB655394 AVB655392:AVX655394 BEX655392:BFT655394 BOT655392:BPP655394 BYP655392:BZL655394 CIL655392:CJH655394 CSH655392:CTD655394 DCD655392:DCZ655394 DLZ655392:DMV655394 DVV655392:DWR655394 EFR655392:EGN655394 EPN655392:EQJ655394 EZJ655392:FAF655394 FJF655392:FKB655394 FTB655392:FTX655394 GCX655392:GDT655394 GMT655392:GNP655394 GWP655392:GXL655394 HGL655392:HHH655394 HQH655392:HRD655394 IAD655392:IAZ655394 IJZ655392:IKV655394 ITV655392:IUR655394 JDR655392:JEN655394 JNN655392:JOJ655394 JXJ655392:JYF655394 KHF655392:KIB655394 KRB655392:KRX655394 LAX655392:LBT655394 LKT655392:LLP655394 LUP655392:LVL655394 MEL655392:MFH655394 MOH655392:MPD655394 MYD655392:MYZ655394 NHZ655392:NIV655394 NRV655392:NSR655394 OBR655392:OCN655394 OLN655392:OMJ655394 OVJ655392:OWF655394 PFF655392:PGB655394 PPB655392:PPX655394 PYX655392:PZT655394 QIT655392:QJP655394 QSP655392:QTL655394 RCL655392:RDH655394 RMH655392:RND655394 RWD655392:RWZ655394 SFZ655392:SGV655394 SPV655392:SQR655394 SZR655392:TAN655394 TJN655392:TKJ655394 TTJ655392:TUF655394 UDF655392:UEB655394 UNB655392:UNX655394 UWX655392:UXT655394 VGT655392:VHP655394 VQP655392:VRL655394 WAL655392:WBH655394 WKH655392:WLD655394 WUD655392:WUZ655394 F720928:Y720930 HR720928:IN720930 RN720928:SJ720930 ABJ720928:ACF720930 ALF720928:AMB720930 AVB720928:AVX720930 BEX720928:BFT720930 BOT720928:BPP720930 BYP720928:BZL720930 CIL720928:CJH720930 CSH720928:CTD720930 DCD720928:DCZ720930 DLZ720928:DMV720930 DVV720928:DWR720930 EFR720928:EGN720930 EPN720928:EQJ720930 EZJ720928:FAF720930 FJF720928:FKB720930 FTB720928:FTX720930 GCX720928:GDT720930 GMT720928:GNP720930 GWP720928:GXL720930 HGL720928:HHH720930 HQH720928:HRD720930 IAD720928:IAZ720930 IJZ720928:IKV720930 ITV720928:IUR720930 JDR720928:JEN720930 JNN720928:JOJ720930 JXJ720928:JYF720930 KHF720928:KIB720930 KRB720928:KRX720930 LAX720928:LBT720930 LKT720928:LLP720930 LUP720928:LVL720930 MEL720928:MFH720930 MOH720928:MPD720930 MYD720928:MYZ720930 NHZ720928:NIV720930 NRV720928:NSR720930 OBR720928:OCN720930 OLN720928:OMJ720930 OVJ720928:OWF720930 PFF720928:PGB720930 PPB720928:PPX720930 PYX720928:PZT720930 QIT720928:QJP720930 QSP720928:QTL720930 RCL720928:RDH720930 RMH720928:RND720930 RWD720928:RWZ720930 SFZ720928:SGV720930 SPV720928:SQR720930 SZR720928:TAN720930 TJN720928:TKJ720930 TTJ720928:TUF720930 UDF720928:UEB720930 UNB720928:UNX720930 UWX720928:UXT720930 VGT720928:VHP720930 VQP720928:VRL720930 WAL720928:WBH720930 WKH720928:WLD720930 WUD720928:WUZ720930 F786464:Y786466 HR786464:IN786466 RN786464:SJ786466 ABJ786464:ACF786466 ALF786464:AMB786466 AVB786464:AVX786466 BEX786464:BFT786466 BOT786464:BPP786466 BYP786464:BZL786466 CIL786464:CJH786466 CSH786464:CTD786466 DCD786464:DCZ786466 DLZ786464:DMV786466 DVV786464:DWR786466 EFR786464:EGN786466 EPN786464:EQJ786466 EZJ786464:FAF786466 FJF786464:FKB786466 FTB786464:FTX786466 GCX786464:GDT786466 GMT786464:GNP786466 GWP786464:GXL786466 HGL786464:HHH786466 HQH786464:HRD786466 IAD786464:IAZ786466 IJZ786464:IKV786466 ITV786464:IUR786466 JDR786464:JEN786466 JNN786464:JOJ786466 JXJ786464:JYF786466 KHF786464:KIB786466 KRB786464:KRX786466 LAX786464:LBT786466 LKT786464:LLP786466 LUP786464:LVL786466 MEL786464:MFH786466 MOH786464:MPD786466 MYD786464:MYZ786466 NHZ786464:NIV786466 NRV786464:NSR786466 OBR786464:OCN786466 OLN786464:OMJ786466 OVJ786464:OWF786466 PFF786464:PGB786466 PPB786464:PPX786466 PYX786464:PZT786466 QIT786464:QJP786466 QSP786464:QTL786466 RCL786464:RDH786466 RMH786464:RND786466 RWD786464:RWZ786466 SFZ786464:SGV786466 SPV786464:SQR786466 SZR786464:TAN786466 TJN786464:TKJ786466 TTJ786464:TUF786466 UDF786464:UEB786466 UNB786464:UNX786466 UWX786464:UXT786466 VGT786464:VHP786466 VQP786464:VRL786466 WAL786464:WBH786466 WKH786464:WLD786466 WUD786464:WUZ786466 F852000:Y852002 HR852000:IN852002 RN852000:SJ852002 ABJ852000:ACF852002 ALF852000:AMB852002 AVB852000:AVX852002 BEX852000:BFT852002 BOT852000:BPP852002 BYP852000:BZL852002 CIL852000:CJH852002 CSH852000:CTD852002 DCD852000:DCZ852002 DLZ852000:DMV852002 DVV852000:DWR852002 EFR852000:EGN852002 EPN852000:EQJ852002 EZJ852000:FAF852002 FJF852000:FKB852002 FTB852000:FTX852002 GCX852000:GDT852002 GMT852000:GNP852002 GWP852000:GXL852002 HGL852000:HHH852002 HQH852000:HRD852002 IAD852000:IAZ852002 IJZ852000:IKV852002 ITV852000:IUR852002 JDR852000:JEN852002 JNN852000:JOJ852002 JXJ852000:JYF852002 KHF852000:KIB852002 KRB852000:KRX852002 LAX852000:LBT852002 LKT852000:LLP852002 LUP852000:LVL852002 MEL852000:MFH852002 MOH852000:MPD852002 MYD852000:MYZ852002 NHZ852000:NIV852002 NRV852000:NSR852002 OBR852000:OCN852002 OLN852000:OMJ852002 OVJ852000:OWF852002 PFF852000:PGB852002 PPB852000:PPX852002 PYX852000:PZT852002 QIT852000:QJP852002 QSP852000:QTL852002 RCL852000:RDH852002 RMH852000:RND852002 RWD852000:RWZ852002 SFZ852000:SGV852002 SPV852000:SQR852002 SZR852000:TAN852002 TJN852000:TKJ852002 TTJ852000:TUF852002 UDF852000:UEB852002 UNB852000:UNX852002 UWX852000:UXT852002 VGT852000:VHP852002 VQP852000:VRL852002 WAL852000:WBH852002 WKH852000:WLD852002 WUD852000:WUZ852002 F917536:Y917538 HR917536:IN917538 RN917536:SJ917538 ABJ917536:ACF917538 ALF917536:AMB917538 AVB917536:AVX917538 BEX917536:BFT917538 BOT917536:BPP917538 BYP917536:BZL917538 CIL917536:CJH917538 CSH917536:CTD917538 DCD917536:DCZ917538 DLZ917536:DMV917538 DVV917536:DWR917538 EFR917536:EGN917538 EPN917536:EQJ917538 EZJ917536:FAF917538 FJF917536:FKB917538 FTB917536:FTX917538 GCX917536:GDT917538 GMT917536:GNP917538 GWP917536:GXL917538 HGL917536:HHH917538 HQH917536:HRD917538 IAD917536:IAZ917538 IJZ917536:IKV917538 ITV917536:IUR917538 JDR917536:JEN917538 JNN917536:JOJ917538 JXJ917536:JYF917538 KHF917536:KIB917538 KRB917536:KRX917538 LAX917536:LBT917538 LKT917536:LLP917538 LUP917536:LVL917538 MEL917536:MFH917538 MOH917536:MPD917538 MYD917536:MYZ917538 NHZ917536:NIV917538 NRV917536:NSR917538 OBR917536:OCN917538 OLN917536:OMJ917538 OVJ917536:OWF917538 PFF917536:PGB917538 PPB917536:PPX917538 PYX917536:PZT917538 QIT917536:QJP917538 QSP917536:QTL917538 RCL917536:RDH917538 RMH917536:RND917538 RWD917536:RWZ917538 SFZ917536:SGV917538 SPV917536:SQR917538 SZR917536:TAN917538 TJN917536:TKJ917538 TTJ917536:TUF917538 UDF917536:UEB917538 UNB917536:UNX917538 UWX917536:UXT917538 VGT917536:VHP917538 VQP917536:VRL917538 WAL917536:WBH917538 WKH917536:WLD917538 WUD917536:WUZ917538 F983072:Y983074 HR983072:IN983074 RN983072:SJ983074 ABJ983072:ACF983074 ALF983072:AMB983074 AVB983072:AVX983074 BEX983072:BFT983074 BOT983072:BPP983074 BYP983072:BZL983074 CIL983072:CJH983074 CSH983072:CTD983074 DCD983072:DCZ983074 DLZ983072:DMV983074 DVV983072:DWR983074 EFR983072:EGN983074 EPN983072:EQJ983074 EZJ983072:FAF983074 FJF983072:FKB983074 FTB983072:FTX983074 GCX983072:GDT983074 GMT983072:GNP983074 GWP983072:GXL983074 HGL983072:HHH983074 HQH983072:HRD983074 IAD983072:IAZ983074 IJZ983072:IKV983074 ITV983072:IUR983074 JDR983072:JEN983074 JNN983072:JOJ983074 JXJ983072:JYF983074 KHF983072:KIB983074 KRB983072:KRX983074 LAX983072:LBT983074 LKT983072:LLP983074 LUP983072:LVL983074 MEL983072:MFH983074 MOH983072:MPD983074 MYD983072:MYZ983074 NHZ983072:NIV983074 NRV983072:NSR983074 OBR983072:OCN983074 OLN983072:OMJ983074 OVJ983072:OWF983074 PFF983072:PGB983074 PPB983072:PPX983074 PYX983072:PZT983074 QIT983072:QJP983074 QSP983072:QTL983074 RCL983072:RDH983074 RMH983072:RND983074 RWD983072:RWZ983074 SFZ983072:SGV983074 SPV983072:SQR983074 SZR983072:TAN983074 TJN983072:TKJ983074 TTJ983072:TUF983074 UDF983072:UEB983074 UNB983072:UNX983074 UWX983072:UXT983074 VGT983072:VHP983074 VQP983072:VRL983074 WAL983072:WBH983074 WKH983072:WLD983074 WUD983072:WUZ983074 M65551:M65552 HY65551:HY65552 RU65551:RU65552 ABQ65551:ABQ65552 ALM65551:ALM65552 AVI65551:AVI65552 BFE65551:BFE65552 BPA65551:BPA65552 BYW65551:BYW65552 CIS65551:CIS65552 CSO65551:CSO65552 DCK65551:DCK65552 DMG65551:DMG65552 DWC65551:DWC65552 EFY65551:EFY65552 EPU65551:EPU65552 EZQ65551:EZQ65552 FJM65551:FJM65552 FTI65551:FTI65552 GDE65551:GDE65552 GNA65551:GNA65552 GWW65551:GWW65552 HGS65551:HGS65552 HQO65551:HQO65552 IAK65551:IAK65552 IKG65551:IKG65552 IUC65551:IUC65552 JDY65551:JDY65552 JNU65551:JNU65552 JXQ65551:JXQ65552 KHM65551:KHM65552 KRI65551:KRI65552 LBE65551:LBE65552 LLA65551:LLA65552 LUW65551:LUW65552 MES65551:MES65552 MOO65551:MOO65552 MYK65551:MYK65552 NIG65551:NIG65552 NSC65551:NSC65552 OBY65551:OBY65552 OLU65551:OLU65552 OVQ65551:OVQ65552 PFM65551:PFM65552 PPI65551:PPI65552 PZE65551:PZE65552 QJA65551:QJA65552 QSW65551:QSW65552 RCS65551:RCS65552 RMO65551:RMO65552 RWK65551:RWK65552 SGG65551:SGG65552 SQC65551:SQC65552 SZY65551:SZY65552 TJU65551:TJU65552 TTQ65551:TTQ65552 UDM65551:UDM65552 UNI65551:UNI65552 UXE65551:UXE65552 VHA65551:VHA65552 VQW65551:VQW65552 WAS65551:WAS65552 WKO65551:WKO65552 WUK65551:WUK65552 M131087:M131088 HY131087:HY131088 RU131087:RU131088 ABQ131087:ABQ131088 ALM131087:ALM131088 AVI131087:AVI131088 BFE131087:BFE131088 BPA131087:BPA131088 BYW131087:BYW131088 CIS131087:CIS131088 CSO131087:CSO131088 DCK131087:DCK131088 DMG131087:DMG131088 DWC131087:DWC131088 EFY131087:EFY131088 EPU131087:EPU131088 EZQ131087:EZQ131088 FJM131087:FJM131088 FTI131087:FTI131088 GDE131087:GDE131088 GNA131087:GNA131088 GWW131087:GWW131088 HGS131087:HGS131088 HQO131087:HQO131088 IAK131087:IAK131088 IKG131087:IKG131088 IUC131087:IUC131088 JDY131087:JDY131088 JNU131087:JNU131088 JXQ131087:JXQ131088 KHM131087:KHM131088 KRI131087:KRI131088 LBE131087:LBE131088 LLA131087:LLA131088 LUW131087:LUW131088 MES131087:MES131088 MOO131087:MOO131088 MYK131087:MYK131088 NIG131087:NIG131088 NSC131087:NSC131088 OBY131087:OBY131088 OLU131087:OLU131088 OVQ131087:OVQ131088 PFM131087:PFM131088 PPI131087:PPI131088 PZE131087:PZE131088 QJA131087:QJA131088 QSW131087:QSW131088 RCS131087:RCS131088 RMO131087:RMO131088 RWK131087:RWK131088 SGG131087:SGG131088 SQC131087:SQC131088 SZY131087:SZY131088 TJU131087:TJU131088 TTQ131087:TTQ131088 UDM131087:UDM131088 UNI131087:UNI131088 UXE131087:UXE131088 VHA131087:VHA131088 VQW131087:VQW131088 WAS131087:WAS131088 WKO131087:WKO131088 WUK131087:WUK131088 M196623:M196624 HY196623:HY196624 RU196623:RU196624 ABQ196623:ABQ196624 ALM196623:ALM196624 AVI196623:AVI196624 BFE196623:BFE196624 BPA196623:BPA196624 BYW196623:BYW196624 CIS196623:CIS196624 CSO196623:CSO196624 DCK196623:DCK196624 DMG196623:DMG196624 DWC196623:DWC196624 EFY196623:EFY196624 EPU196623:EPU196624 EZQ196623:EZQ196624 FJM196623:FJM196624 FTI196623:FTI196624 GDE196623:GDE196624 GNA196623:GNA196624 GWW196623:GWW196624 HGS196623:HGS196624 HQO196623:HQO196624 IAK196623:IAK196624 IKG196623:IKG196624 IUC196623:IUC196624 JDY196623:JDY196624 JNU196623:JNU196624 JXQ196623:JXQ196624 KHM196623:KHM196624 KRI196623:KRI196624 LBE196623:LBE196624 LLA196623:LLA196624 LUW196623:LUW196624 MES196623:MES196624 MOO196623:MOO196624 MYK196623:MYK196624 NIG196623:NIG196624 NSC196623:NSC196624 OBY196623:OBY196624 OLU196623:OLU196624 OVQ196623:OVQ196624 PFM196623:PFM196624 PPI196623:PPI196624 PZE196623:PZE196624 QJA196623:QJA196624 QSW196623:QSW196624 RCS196623:RCS196624 RMO196623:RMO196624 RWK196623:RWK196624 SGG196623:SGG196624 SQC196623:SQC196624 SZY196623:SZY196624 TJU196623:TJU196624 TTQ196623:TTQ196624 UDM196623:UDM196624 UNI196623:UNI196624 UXE196623:UXE196624 VHA196623:VHA196624 VQW196623:VQW196624 WAS196623:WAS196624 WKO196623:WKO196624 WUK196623:WUK196624 M262159:M262160 HY262159:HY262160 RU262159:RU262160 ABQ262159:ABQ262160 ALM262159:ALM262160 AVI262159:AVI262160 BFE262159:BFE262160 BPA262159:BPA262160 BYW262159:BYW262160 CIS262159:CIS262160 CSO262159:CSO262160 DCK262159:DCK262160 DMG262159:DMG262160 DWC262159:DWC262160 EFY262159:EFY262160 EPU262159:EPU262160 EZQ262159:EZQ262160 FJM262159:FJM262160 FTI262159:FTI262160 GDE262159:GDE262160 GNA262159:GNA262160 GWW262159:GWW262160 HGS262159:HGS262160 HQO262159:HQO262160 IAK262159:IAK262160 IKG262159:IKG262160 IUC262159:IUC262160 JDY262159:JDY262160 JNU262159:JNU262160 JXQ262159:JXQ262160 KHM262159:KHM262160 KRI262159:KRI262160 LBE262159:LBE262160 LLA262159:LLA262160 LUW262159:LUW262160 MES262159:MES262160 MOO262159:MOO262160 MYK262159:MYK262160 NIG262159:NIG262160 NSC262159:NSC262160 OBY262159:OBY262160 OLU262159:OLU262160 OVQ262159:OVQ262160 PFM262159:PFM262160 PPI262159:PPI262160 PZE262159:PZE262160 QJA262159:QJA262160 QSW262159:QSW262160 RCS262159:RCS262160 RMO262159:RMO262160 RWK262159:RWK262160 SGG262159:SGG262160 SQC262159:SQC262160 SZY262159:SZY262160 TJU262159:TJU262160 TTQ262159:TTQ262160 UDM262159:UDM262160 UNI262159:UNI262160 UXE262159:UXE262160 VHA262159:VHA262160 VQW262159:VQW262160 WAS262159:WAS262160 WKO262159:WKO262160 WUK262159:WUK262160 M327695:M327696 HY327695:HY327696 RU327695:RU327696 ABQ327695:ABQ327696 ALM327695:ALM327696 AVI327695:AVI327696 BFE327695:BFE327696 BPA327695:BPA327696 BYW327695:BYW327696 CIS327695:CIS327696 CSO327695:CSO327696 DCK327695:DCK327696 DMG327695:DMG327696 DWC327695:DWC327696 EFY327695:EFY327696 EPU327695:EPU327696 EZQ327695:EZQ327696 FJM327695:FJM327696 FTI327695:FTI327696 GDE327695:GDE327696 GNA327695:GNA327696 GWW327695:GWW327696 HGS327695:HGS327696 HQO327695:HQO327696 IAK327695:IAK327696 IKG327695:IKG327696 IUC327695:IUC327696 JDY327695:JDY327696 JNU327695:JNU327696 JXQ327695:JXQ327696 KHM327695:KHM327696 KRI327695:KRI327696 LBE327695:LBE327696 LLA327695:LLA327696 LUW327695:LUW327696 MES327695:MES327696 MOO327695:MOO327696 MYK327695:MYK327696 NIG327695:NIG327696 NSC327695:NSC327696 OBY327695:OBY327696 OLU327695:OLU327696 OVQ327695:OVQ327696 PFM327695:PFM327696 PPI327695:PPI327696 PZE327695:PZE327696 QJA327695:QJA327696 QSW327695:QSW327696 RCS327695:RCS327696 RMO327695:RMO327696 RWK327695:RWK327696 SGG327695:SGG327696 SQC327695:SQC327696 SZY327695:SZY327696 TJU327695:TJU327696 TTQ327695:TTQ327696 UDM327695:UDM327696 UNI327695:UNI327696 UXE327695:UXE327696 VHA327695:VHA327696 VQW327695:VQW327696 WAS327695:WAS327696 WKO327695:WKO327696 WUK327695:WUK327696 M393231:M393232 HY393231:HY393232 RU393231:RU393232 ABQ393231:ABQ393232 ALM393231:ALM393232 AVI393231:AVI393232 BFE393231:BFE393232 BPA393231:BPA393232 BYW393231:BYW393232 CIS393231:CIS393232 CSO393231:CSO393232 DCK393231:DCK393232 DMG393231:DMG393232 DWC393231:DWC393232 EFY393231:EFY393232 EPU393231:EPU393232 EZQ393231:EZQ393232 FJM393231:FJM393232 FTI393231:FTI393232 GDE393231:GDE393232 GNA393231:GNA393232 GWW393231:GWW393232 HGS393231:HGS393232 HQO393231:HQO393232 IAK393231:IAK393232 IKG393231:IKG393232 IUC393231:IUC393232 JDY393231:JDY393232 JNU393231:JNU393232 JXQ393231:JXQ393232 KHM393231:KHM393232 KRI393231:KRI393232 LBE393231:LBE393232 LLA393231:LLA393232 LUW393231:LUW393232 MES393231:MES393232 MOO393231:MOO393232 MYK393231:MYK393232 NIG393231:NIG393232 NSC393231:NSC393232 OBY393231:OBY393232 OLU393231:OLU393232 OVQ393231:OVQ393232 PFM393231:PFM393232 PPI393231:PPI393232 PZE393231:PZE393232 QJA393231:QJA393232 QSW393231:QSW393232 RCS393231:RCS393232 RMO393231:RMO393232 RWK393231:RWK393232 SGG393231:SGG393232 SQC393231:SQC393232 SZY393231:SZY393232 TJU393231:TJU393232 TTQ393231:TTQ393232 UDM393231:UDM393232 UNI393231:UNI393232 UXE393231:UXE393232 VHA393231:VHA393232 VQW393231:VQW393232 WAS393231:WAS393232 WKO393231:WKO393232 WUK393231:WUK393232 M458767:M458768 HY458767:HY458768 RU458767:RU458768 ABQ458767:ABQ458768 ALM458767:ALM458768 AVI458767:AVI458768 BFE458767:BFE458768 BPA458767:BPA458768 BYW458767:BYW458768 CIS458767:CIS458768 CSO458767:CSO458768 DCK458767:DCK458768 DMG458767:DMG458768 DWC458767:DWC458768 EFY458767:EFY458768 EPU458767:EPU458768 EZQ458767:EZQ458768 FJM458767:FJM458768 FTI458767:FTI458768 GDE458767:GDE458768 GNA458767:GNA458768 GWW458767:GWW458768 HGS458767:HGS458768 HQO458767:HQO458768 IAK458767:IAK458768 IKG458767:IKG458768 IUC458767:IUC458768 JDY458767:JDY458768 JNU458767:JNU458768 JXQ458767:JXQ458768 KHM458767:KHM458768 KRI458767:KRI458768 LBE458767:LBE458768 LLA458767:LLA458768 LUW458767:LUW458768 MES458767:MES458768 MOO458767:MOO458768 MYK458767:MYK458768 NIG458767:NIG458768 NSC458767:NSC458768 OBY458767:OBY458768 OLU458767:OLU458768 OVQ458767:OVQ458768 PFM458767:PFM458768 PPI458767:PPI458768 PZE458767:PZE458768 QJA458767:QJA458768 QSW458767:QSW458768 RCS458767:RCS458768 RMO458767:RMO458768 RWK458767:RWK458768 SGG458767:SGG458768 SQC458767:SQC458768 SZY458767:SZY458768 TJU458767:TJU458768 TTQ458767:TTQ458768 UDM458767:UDM458768 UNI458767:UNI458768 UXE458767:UXE458768 VHA458767:VHA458768 VQW458767:VQW458768 WAS458767:WAS458768 WKO458767:WKO458768 WUK458767:WUK458768 M524303:M524304 HY524303:HY524304 RU524303:RU524304 ABQ524303:ABQ524304 ALM524303:ALM524304 AVI524303:AVI524304 BFE524303:BFE524304 BPA524303:BPA524304 BYW524303:BYW524304 CIS524303:CIS524304 CSO524303:CSO524304 DCK524303:DCK524304 DMG524303:DMG524304 DWC524303:DWC524304 EFY524303:EFY524304 EPU524303:EPU524304 EZQ524303:EZQ524304 FJM524303:FJM524304 FTI524303:FTI524304 GDE524303:GDE524304 GNA524303:GNA524304 GWW524303:GWW524304 HGS524303:HGS524304 HQO524303:HQO524304 IAK524303:IAK524304 IKG524303:IKG524304 IUC524303:IUC524304 JDY524303:JDY524304 JNU524303:JNU524304 JXQ524303:JXQ524304 KHM524303:KHM524304 KRI524303:KRI524304 LBE524303:LBE524304 LLA524303:LLA524304 LUW524303:LUW524304 MES524303:MES524304 MOO524303:MOO524304 MYK524303:MYK524304 NIG524303:NIG524304 NSC524303:NSC524304 OBY524303:OBY524304 OLU524303:OLU524304 OVQ524303:OVQ524304 PFM524303:PFM524304 PPI524303:PPI524304 PZE524303:PZE524304 QJA524303:QJA524304 QSW524303:QSW524304 RCS524303:RCS524304 RMO524303:RMO524304 RWK524303:RWK524304 SGG524303:SGG524304 SQC524303:SQC524304 SZY524303:SZY524304 TJU524303:TJU524304 TTQ524303:TTQ524304 UDM524303:UDM524304 UNI524303:UNI524304 UXE524303:UXE524304 VHA524303:VHA524304 VQW524303:VQW524304 WAS524303:WAS524304 WKO524303:WKO524304 WUK524303:WUK524304 M589839:M589840 HY589839:HY589840 RU589839:RU589840 ABQ589839:ABQ589840 ALM589839:ALM589840 AVI589839:AVI589840 BFE589839:BFE589840 BPA589839:BPA589840 BYW589839:BYW589840 CIS589839:CIS589840 CSO589839:CSO589840 DCK589839:DCK589840 DMG589839:DMG589840 DWC589839:DWC589840 EFY589839:EFY589840 EPU589839:EPU589840 EZQ589839:EZQ589840 FJM589839:FJM589840 FTI589839:FTI589840 GDE589839:GDE589840 GNA589839:GNA589840 GWW589839:GWW589840 HGS589839:HGS589840 HQO589839:HQO589840 IAK589839:IAK589840 IKG589839:IKG589840 IUC589839:IUC589840 JDY589839:JDY589840 JNU589839:JNU589840 JXQ589839:JXQ589840 KHM589839:KHM589840 KRI589839:KRI589840 LBE589839:LBE589840 LLA589839:LLA589840 LUW589839:LUW589840 MES589839:MES589840 MOO589839:MOO589840 MYK589839:MYK589840 NIG589839:NIG589840 NSC589839:NSC589840 OBY589839:OBY589840 OLU589839:OLU589840 OVQ589839:OVQ589840 PFM589839:PFM589840 PPI589839:PPI589840 PZE589839:PZE589840 QJA589839:QJA589840 QSW589839:QSW589840 RCS589839:RCS589840 RMO589839:RMO589840 RWK589839:RWK589840 SGG589839:SGG589840 SQC589839:SQC589840 SZY589839:SZY589840 TJU589839:TJU589840 TTQ589839:TTQ589840 UDM589839:UDM589840 UNI589839:UNI589840 UXE589839:UXE589840 VHA589839:VHA589840 VQW589839:VQW589840 WAS589839:WAS589840 WKO589839:WKO589840 WUK589839:WUK589840 M655375:M655376 HY655375:HY655376 RU655375:RU655376 ABQ655375:ABQ655376 ALM655375:ALM655376 AVI655375:AVI655376 BFE655375:BFE655376 BPA655375:BPA655376 BYW655375:BYW655376 CIS655375:CIS655376 CSO655375:CSO655376 DCK655375:DCK655376 DMG655375:DMG655376 DWC655375:DWC655376 EFY655375:EFY655376 EPU655375:EPU655376 EZQ655375:EZQ655376 FJM655375:FJM655376 FTI655375:FTI655376 GDE655375:GDE655376 GNA655375:GNA655376 GWW655375:GWW655376 HGS655375:HGS655376 HQO655375:HQO655376 IAK655375:IAK655376 IKG655375:IKG655376 IUC655375:IUC655376 JDY655375:JDY655376 JNU655375:JNU655376 JXQ655375:JXQ655376 KHM655375:KHM655376 KRI655375:KRI655376 LBE655375:LBE655376 LLA655375:LLA655376 LUW655375:LUW655376 MES655375:MES655376 MOO655375:MOO655376 MYK655375:MYK655376 NIG655375:NIG655376 NSC655375:NSC655376 OBY655375:OBY655376 OLU655375:OLU655376 OVQ655375:OVQ655376 PFM655375:PFM655376 PPI655375:PPI655376 PZE655375:PZE655376 QJA655375:QJA655376 QSW655375:QSW655376 RCS655375:RCS655376 RMO655375:RMO655376 RWK655375:RWK655376 SGG655375:SGG655376 SQC655375:SQC655376 SZY655375:SZY655376 TJU655375:TJU655376 TTQ655375:TTQ655376 UDM655375:UDM655376 UNI655375:UNI655376 UXE655375:UXE655376 VHA655375:VHA655376 VQW655375:VQW655376 WAS655375:WAS655376 WKO655375:WKO655376 WUK655375:WUK655376 M720911:M720912 HY720911:HY720912 RU720911:RU720912 ABQ720911:ABQ720912 ALM720911:ALM720912 AVI720911:AVI720912 BFE720911:BFE720912 BPA720911:BPA720912 BYW720911:BYW720912 CIS720911:CIS720912 CSO720911:CSO720912 DCK720911:DCK720912 DMG720911:DMG720912 DWC720911:DWC720912 EFY720911:EFY720912 EPU720911:EPU720912 EZQ720911:EZQ720912 FJM720911:FJM720912 FTI720911:FTI720912 GDE720911:GDE720912 GNA720911:GNA720912 GWW720911:GWW720912 HGS720911:HGS720912 HQO720911:HQO720912 IAK720911:IAK720912 IKG720911:IKG720912 IUC720911:IUC720912 JDY720911:JDY720912 JNU720911:JNU720912 JXQ720911:JXQ720912 KHM720911:KHM720912 KRI720911:KRI720912 LBE720911:LBE720912 LLA720911:LLA720912 LUW720911:LUW720912 MES720911:MES720912 MOO720911:MOO720912 MYK720911:MYK720912 NIG720911:NIG720912 NSC720911:NSC720912 OBY720911:OBY720912 OLU720911:OLU720912 OVQ720911:OVQ720912 PFM720911:PFM720912 PPI720911:PPI720912 PZE720911:PZE720912 QJA720911:QJA720912 QSW720911:QSW720912 RCS720911:RCS720912 RMO720911:RMO720912 RWK720911:RWK720912 SGG720911:SGG720912 SQC720911:SQC720912 SZY720911:SZY720912 TJU720911:TJU720912 TTQ720911:TTQ720912 UDM720911:UDM720912 UNI720911:UNI720912 UXE720911:UXE720912 VHA720911:VHA720912 VQW720911:VQW720912 WAS720911:WAS720912 WKO720911:WKO720912 WUK720911:WUK720912 M786447:M786448 HY786447:HY786448 RU786447:RU786448 ABQ786447:ABQ786448 ALM786447:ALM786448 AVI786447:AVI786448 BFE786447:BFE786448 BPA786447:BPA786448 BYW786447:BYW786448 CIS786447:CIS786448 CSO786447:CSO786448 DCK786447:DCK786448 DMG786447:DMG786448 DWC786447:DWC786448 EFY786447:EFY786448 EPU786447:EPU786448 EZQ786447:EZQ786448 FJM786447:FJM786448 FTI786447:FTI786448 GDE786447:GDE786448 GNA786447:GNA786448 GWW786447:GWW786448 HGS786447:HGS786448 HQO786447:HQO786448 IAK786447:IAK786448 IKG786447:IKG786448 IUC786447:IUC786448 JDY786447:JDY786448 JNU786447:JNU786448 JXQ786447:JXQ786448 KHM786447:KHM786448 KRI786447:KRI786448 LBE786447:LBE786448 LLA786447:LLA786448 LUW786447:LUW786448 MES786447:MES786448 MOO786447:MOO786448 MYK786447:MYK786448 NIG786447:NIG786448 NSC786447:NSC786448 OBY786447:OBY786448 OLU786447:OLU786448 OVQ786447:OVQ786448 PFM786447:PFM786448 PPI786447:PPI786448 PZE786447:PZE786448 QJA786447:QJA786448 QSW786447:QSW786448 RCS786447:RCS786448 RMO786447:RMO786448 RWK786447:RWK786448 SGG786447:SGG786448 SQC786447:SQC786448 SZY786447:SZY786448 TJU786447:TJU786448 TTQ786447:TTQ786448 UDM786447:UDM786448 UNI786447:UNI786448 UXE786447:UXE786448 VHA786447:VHA786448 VQW786447:VQW786448 WAS786447:WAS786448 WKO786447:WKO786448 WUK786447:WUK786448 M851983:M851984 HY851983:HY851984 RU851983:RU851984 ABQ851983:ABQ851984 ALM851983:ALM851984 AVI851983:AVI851984 BFE851983:BFE851984 BPA851983:BPA851984 BYW851983:BYW851984 CIS851983:CIS851984 CSO851983:CSO851984 DCK851983:DCK851984 DMG851983:DMG851984 DWC851983:DWC851984 EFY851983:EFY851984 EPU851983:EPU851984 EZQ851983:EZQ851984 FJM851983:FJM851984 FTI851983:FTI851984 GDE851983:GDE851984 GNA851983:GNA851984 GWW851983:GWW851984 HGS851983:HGS851984 HQO851983:HQO851984 IAK851983:IAK851984 IKG851983:IKG851984 IUC851983:IUC851984 JDY851983:JDY851984 JNU851983:JNU851984 JXQ851983:JXQ851984 KHM851983:KHM851984 KRI851983:KRI851984 LBE851983:LBE851984 LLA851983:LLA851984 LUW851983:LUW851984 MES851983:MES851984 MOO851983:MOO851984 MYK851983:MYK851984 NIG851983:NIG851984 NSC851983:NSC851984 OBY851983:OBY851984 OLU851983:OLU851984 OVQ851983:OVQ851984 PFM851983:PFM851984 PPI851983:PPI851984 PZE851983:PZE851984 QJA851983:QJA851984 QSW851983:QSW851984 RCS851983:RCS851984 RMO851983:RMO851984 RWK851983:RWK851984 SGG851983:SGG851984 SQC851983:SQC851984 SZY851983:SZY851984 TJU851983:TJU851984 TTQ851983:TTQ851984 UDM851983:UDM851984 UNI851983:UNI851984 UXE851983:UXE851984 VHA851983:VHA851984 VQW851983:VQW851984 WAS851983:WAS851984 WKO851983:WKO851984 WUK851983:WUK851984 M917519:M917520 HY917519:HY917520 RU917519:RU917520 ABQ917519:ABQ917520 ALM917519:ALM917520 AVI917519:AVI917520 BFE917519:BFE917520 BPA917519:BPA917520 BYW917519:BYW917520 CIS917519:CIS917520 CSO917519:CSO917520 DCK917519:DCK917520 DMG917519:DMG917520 DWC917519:DWC917520 EFY917519:EFY917520 EPU917519:EPU917520 EZQ917519:EZQ917520 FJM917519:FJM917520 FTI917519:FTI917520 GDE917519:GDE917520 GNA917519:GNA917520 GWW917519:GWW917520 HGS917519:HGS917520 HQO917519:HQO917520 IAK917519:IAK917520 IKG917519:IKG917520 IUC917519:IUC917520 JDY917519:JDY917520 JNU917519:JNU917520 JXQ917519:JXQ917520 KHM917519:KHM917520 KRI917519:KRI917520 LBE917519:LBE917520 LLA917519:LLA917520 LUW917519:LUW917520 MES917519:MES917520 MOO917519:MOO917520 MYK917519:MYK917520 NIG917519:NIG917520 NSC917519:NSC917520 OBY917519:OBY917520 OLU917519:OLU917520 OVQ917519:OVQ917520 PFM917519:PFM917520 PPI917519:PPI917520 PZE917519:PZE917520 QJA917519:QJA917520 QSW917519:QSW917520 RCS917519:RCS917520 RMO917519:RMO917520 RWK917519:RWK917520 SGG917519:SGG917520 SQC917519:SQC917520 SZY917519:SZY917520 TJU917519:TJU917520 TTQ917519:TTQ917520 UDM917519:UDM917520 UNI917519:UNI917520 UXE917519:UXE917520 VHA917519:VHA917520 VQW917519:VQW917520 WAS917519:WAS917520 WKO917519:WKO917520 WUK917519:WUK917520 M983055:M983056 HY983055:HY983056 RU983055:RU983056 ABQ983055:ABQ983056 ALM983055:ALM983056 AVI983055:AVI983056 BFE983055:BFE983056 BPA983055:BPA983056 BYW983055:BYW983056 CIS983055:CIS983056 CSO983055:CSO983056 DCK983055:DCK983056 DMG983055:DMG983056 DWC983055:DWC983056 EFY983055:EFY983056 EPU983055:EPU983056 EZQ983055:EZQ983056 FJM983055:FJM983056 FTI983055:FTI983056 GDE983055:GDE983056 GNA983055:GNA983056 GWW983055:GWW983056 HGS983055:HGS983056 HQO983055:HQO983056 IAK983055:IAK983056 IKG983055:IKG983056 IUC983055:IUC983056 JDY983055:JDY983056 JNU983055:JNU983056 JXQ983055:JXQ983056 KHM983055:KHM983056 KRI983055:KRI983056 LBE983055:LBE983056 LLA983055:LLA983056 LUW983055:LUW983056 MES983055:MES983056 MOO983055:MOO983056 MYK983055:MYK983056 NIG983055:NIG983056 NSC983055:NSC983056 OBY983055:OBY983056 OLU983055:OLU983056 OVQ983055:OVQ983056 PFM983055:PFM983056 PPI983055:PPI983056 PZE983055:PZE983056 QJA983055:QJA983056 QSW983055:QSW983056 RCS983055:RCS983056 RMO983055:RMO983056 RWK983055:RWK983056 SGG983055:SGG983056 SQC983055:SQC983056 SZY983055:SZY983056 TJU983055:TJU983056 TTQ983055:TTQ983056 UDM983055:UDM983056 UNI983055:UNI983056 UXE983055:UXE983056 VHA983055:VHA983056 VQW983055:VQW983056 WAS983055:WAS983056 WKO983055:WKO983056 WUK983055:WUK983056 J65545:J65547 HV65545:HV65547 RR65545:RR65547 ABN65545:ABN65547 ALJ65545:ALJ65547 AVF65545:AVF65547 BFB65545:BFB65547 BOX65545:BOX65547 BYT65545:BYT65547 CIP65545:CIP65547 CSL65545:CSL65547 DCH65545:DCH65547 DMD65545:DMD65547 DVZ65545:DVZ65547 EFV65545:EFV65547 EPR65545:EPR65547 EZN65545:EZN65547 FJJ65545:FJJ65547 FTF65545:FTF65547 GDB65545:GDB65547 GMX65545:GMX65547 GWT65545:GWT65547 HGP65545:HGP65547 HQL65545:HQL65547 IAH65545:IAH65547 IKD65545:IKD65547 ITZ65545:ITZ65547 JDV65545:JDV65547 JNR65545:JNR65547 JXN65545:JXN65547 KHJ65545:KHJ65547 KRF65545:KRF65547 LBB65545:LBB65547 LKX65545:LKX65547 LUT65545:LUT65547 MEP65545:MEP65547 MOL65545:MOL65547 MYH65545:MYH65547 NID65545:NID65547 NRZ65545:NRZ65547 OBV65545:OBV65547 OLR65545:OLR65547 OVN65545:OVN65547 PFJ65545:PFJ65547 PPF65545:PPF65547 PZB65545:PZB65547 QIX65545:QIX65547 QST65545:QST65547 RCP65545:RCP65547 RML65545:RML65547 RWH65545:RWH65547 SGD65545:SGD65547 SPZ65545:SPZ65547 SZV65545:SZV65547 TJR65545:TJR65547 TTN65545:TTN65547 UDJ65545:UDJ65547 UNF65545:UNF65547 UXB65545:UXB65547 VGX65545:VGX65547 VQT65545:VQT65547 WAP65545:WAP65547 WKL65545:WKL65547 WUH65545:WUH65547 J131081:J131083 HV131081:HV131083 RR131081:RR131083 ABN131081:ABN131083 ALJ131081:ALJ131083 AVF131081:AVF131083 BFB131081:BFB131083 BOX131081:BOX131083 BYT131081:BYT131083 CIP131081:CIP131083 CSL131081:CSL131083 DCH131081:DCH131083 DMD131081:DMD131083 DVZ131081:DVZ131083 EFV131081:EFV131083 EPR131081:EPR131083 EZN131081:EZN131083 FJJ131081:FJJ131083 FTF131081:FTF131083 GDB131081:GDB131083 GMX131081:GMX131083 GWT131081:GWT131083 HGP131081:HGP131083 HQL131081:HQL131083 IAH131081:IAH131083 IKD131081:IKD131083 ITZ131081:ITZ131083 JDV131081:JDV131083 JNR131081:JNR131083 JXN131081:JXN131083 KHJ131081:KHJ131083 KRF131081:KRF131083 LBB131081:LBB131083 LKX131081:LKX131083 LUT131081:LUT131083 MEP131081:MEP131083 MOL131081:MOL131083 MYH131081:MYH131083 NID131081:NID131083 NRZ131081:NRZ131083 OBV131081:OBV131083 OLR131081:OLR131083 OVN131081:OVN131083 PFJ131081:PFJ131083 PPF131081:PPF131083 PZB131081:PZB131083 QIX131081:QIX131083 QST131081:QST131083 RCP131081:RCP131083 RML131081:RML131083 RWH131081:RWH131083 SGD131081:SGD131083 SPZ131081:SPZ131083 SZV131081:SZV131083 TJR131081:TJR131083 TTN131081:TTN131083 UDJ131081:UDJ131083 UNF131081:UNF131083 UXB131081:UXB131083 VGX131081:VGX131083 VQT131081:VQT131083 WAP131081:WAP131083 WKL131081:WKL131083 WUH131081:WUH131083 J196617:J196619 HV196617:HV196619 RR196617:RR196619 ABN196617:ABN196619 ALJ196617:ALJ196619 AVF196617:AVF196619 BFB196617:BFB196619 BOX196617:BOX196619 BYT196617:BYT196619 CIP196617:CIP196619 CSL196617:CSL196619 DCH196617:DCH196619 DMD196617:DMD196619 DVZ196617:DVZ196619 EFV196617:EFV196619 EPR196617:EPR196619 EZN196617:EZN196619 FJJ196617:FJJ196619 FTF196617:FTF196619 GDB196617:GDB196619 GMX196617:GMX196619 GWT196617:GWT196619 HGP196617:HGP196619 HQL196617:HQL196619 IAH196617:IAH196619 IKD196617:IKD196619 ITZ196617:ITZ196619 JDV196617:JDV196619 JNR196617:JNR196619 JXN196617:JXN196619 KHJ196617:KHJ196619 KRF196617:KRF196619 LBB196617:LBB196619 LKX196617:LKX196619 LUT196617:LUT196619 MEP196617:MEP196619 MOL196617:MOL196619 MYH196617:MYH196619 NID196617:NID196619 NRZ196617:NRZ196619 OBV196617:OBV196619 OLR196617:OLR196619 OVN196617:OVN196619 PFJ196617:PFJ196619 PPF196617:PPF196619 PZB196617:PZB196619 QIX196617:QIX196619 QST196617:QST196619 RCP196617:RCP196619 RML196617:RML196619 RWH196617:RWH196619 SGD196617:SGD196619 SPZ196617:SPZ196619 SZV196617:SZV196619 TJR196617:TJR196619 TTN196617:TTN196619 UDJ196617:UDJ196619 UNF196617:UNF196619 UXB196617:UXB196619 VGX196617:VGX196619 VQT196617:VQT196619 WAP196617:WAP196619 WKL196617:WKL196619 WUH196617:WUH196619 J262153:J262155 HV262153:HV262155 RR262153:RR262155 ABN262153:ABN262155 ALJ262153:ALJ262155 AVF262153:AVF262155 BFB262153:BFB262155 BOX262153:BOX262155 BYT262153:BYT262155 CIP262153:CIP262155 CSL262153:CSL262155 DCH262153:DCH262155 DMD262153:DMD262155 DVZ262153:DVZ262155 EFV262153:EFV262155 EPR262153:EPR262155 EZN262153:EZN262155 FJJ262153:FJJ262155 FTF262153:FTF262155 GDB262153:GDB262155 GMX262153:GMX262155 GWT262153:GWT262155 HGP262153:HGP262155 HQL262153:HQL262155 IAH262153:IAH262155 IKD262153:IKD262155 ITZ262153:ITZ262155 JDV262153:JDV262155 JNR262153:JNR262155 JXN262153:JXN262155 KHJ262153:KHJ262155 KRF262153:KRF262155 LBB262153:LBB262155 LKX262153:LKX262155 LUT262153:LUT262155 MEP262153:MEP262155 MOL262153:MOL262155 MYH262153:MYH262155 NID262153:NID262155 NRZ262153:NRZ262155 OBV262153:OBV262155 OLR262153:OLR262155 OVN262153:OVN262155 PFJ262153:PFJ262155 PPF262153:PPF262155 PZB262153:PZB262155 QIX262153:QIX262155 QST262153:QST262155 RCP262153:RCP262155 RML262153:RML262155 RWH262153:RWH262155 SGD262153:SGD262155 SPZ262153:SPZ262155 SZV262153:SZV262155 TJR262153:TJR262155 TTN262153:TTN262155 UDJ262153:UDJ262155 UNF262153:UNF262155 UXB262153:UXB262155 VGX262153:VGX262155 VQT262153:VQT262155 WAP262153:WAP262155 WKL262153:WKL262155 WUH262153:WUH262155 J327689:J327691 HV327689:HV327691 RR327689:RR327691 ABN327689:ABN327691 ALJ327689:ALJ327691 AVF327689:AVF327691 BFB327689:BFB327691 BOX327689:BOX327691 BYT327689:BYT327691 CIP327689:CIP327691 CSL327689:CSL327691 DCH327689:DCH327691 DMD327689:DMD327691 DVZ327689:DVZ327691 EFV327689:EFV327691 EPR327689:EPR327691 EZN327689:EZN327691 FJJ327689:FJJ327691 FTF327689:FTF327691 GDB327689:GDB327691 GMX327689:GMX327691 GWT327689:GWT327691 HGP327689:HGP327691 HQL327689:HQL327691 IAH327689:IAH327691 IKD327689:IKD327691 ITZ327689:ITZ327691 JDV327689:JDV327691 JNR327689:JNR327691 JXN327689:JXN327691 KHJ327689:KHJ327691 KRF327689:KRF327691 LBB327689:LBB327691 LKX327689:LKX327691 LUT327689:LUT327691 MEP327689:MEP327691 MOL327689:MOL327691 MYH327689:MYH327691 NID327689:NID327691 NRZ327689:NRZ327691 OBV327689:OBV327691 OLR327689:OLR327691 OVN327689:OVN327691 PFJ327689:PFJ327691 PPF327689:PPF327691 PZB327689:PZB327691 QIX327689:QIX327691 QST327689:QST327691 RCP327689:RCP327691 RML327689:RML327691 RWH327689:RWH327691 SGD327689:SGD327691 SPZ327689:SPZ327691 SZV327689:SZV327691 TJR327689:TJR327691 TTN327689:TTN327691 UDJ327689:UDJ327691 UNF327689:UNF327691 UXB327689:UXB327691 VGX327689:VGX327691 VQT327689:VQT327691 WAP327689:WAP327691 WKL327689:WKL327691 WUH327689:WUH327691 J393225:J393227 HV393225:HV393227 RR393225:RR393227 ABN393225:ABN393227 ALJ393225:ALJ393227 AVF393225:AVF393227 BFB393225:BFB393227 BOX393225:BOX393227 BYT393225:BYT393227 CIP393225:CIP393227 CSL393225:CSL393227 DCH393225:DCH393227 DMD393225:DMD393227 DVZ393225:DVZ393227 EFV393225:EFV393227 EPR393225:EPR393227 EZN393225:EZN393227 FJJ393225:FJJ393227 FTF393225:FTF393227 GDB393225:GDB393227 GMX393225:GMX393227 GWT393225:GWT393227 HGP393225:HGP393227 HQL393225:HQL393227 IAH393225:IAH393227 IKD393225:IKD393227 ITZ393225:ITZ393227 JDV393225:JDV393227 JNR393225:JNR393227 JXN393225:JXN393227 KHJ393225:KHJ393227 KRF393225:KRF393227 LBB393225:LBB393227 LKX393225:LKX393227 LUT393225:LUT393227 MEP393225:MEP393227 MOL393225:MOL393227 MYH393225:MYH393227 NID393225:NID393227 NRZ393225:NRZ393227 OBV393225:OBV393227 OLR393225:OLR393227 OVN393225:OVN393227 PFJ393225:PFJ393227 PPF393225:PPF393227 PZB393225:PZB393227 QIX393225:QIX393227 QST393225:QST393227 RCP393225:RCP393227 RML393225:RML393227 RWH393225:RWH393227 SGD393225:SGD393227 SPZ393225:SPZ393227 SZV393225:SZV393227 TJR393225:TJR393227 TTN393225:TTN393227 UDJ393225:UDJ393227 UNF393225:UNF393227 UXB393225:UXB393227 VGX393225:VGX393227 VQT393225:VQT393227 WAP393225:WAP393227 WKL393225:WKL393227 WUH393225:WUH393227 J458761:J458763 HV458761:HV458763 RR458761:RR458763 ABN458761:ABN458763 ALJ458761:ALJ458763 AVF458761:AVF458763 BFB458761:BFB458763 BOX458761:BOX458763 BYT458761:BYT458763 CIP458761:CIP458763 CSL458761:CSL458763 DCH458761:DCH458763 DMD458761:DMD458763 DVZ458761:DVZ458763 EFV458761:EFV458763 EPR458761:EPR458763 EZN458761:EZN458763 FJJ458761:FJJ458763 FTF458761:FTF458763 GDB458761:GDB458763 GMX458761:GMX458763 GWT458761:GWT458763 HGP458761:HGP458763 HQL458761:HQL458763 IAH458761:IAH458763 IKD458761:IKD458763 ITZ458761:ITZ458763 JDV458761:JDV458763 JNR458761:JNR458763 JXN458761:JXN458763 KHJ458761:KHJ458763 KRF458761:KRF458763 LBB458761:LBB458763 LKX458761:LKX458763 LUT458761:LUT458763 MEP458761:MEP458763 MOL458761:MOL458763 MYH458761:MYH458763 NID458761:NID458763 NRZ458761:NRZ458763 OBV458761:OBV458763 OLR458761:OLR458763 OVN458761:OVN458763 PFJ458761:PFJ458763 PPF458761:PPF458763 PZB458761:PZB458763 QIX458761:QIX458763 QST458761:QST458763 RCP458761:RCP458763 RML458761:RML458763 RWH458761:RWH458763 SGD458761:SGD458763 SPZ458761:SPZ458763 SZV458761:SZV458763 TJR458761:TJR458763 TTN458761:TTN458763 UDJ458761:UDJ458763 UNF458761:UNF458763 UXB458761:UXB458763 VGX458761:VGX458763 VQT458761:VQT458763 WAP458761:WAP458763 WKL458761:WKL458763 WUH458761:WUH458763 J524297:J524299 HV524297:HV524299 RR524297:RR524299 ABN524297:ABN524299 ALJ524297:ALJ524299 AVF524297:AVF524299 BFB524297:BFB524299 BOX524297:BOX524299 BYT524297:BYT524299 CIP524297:CIP524299 CSL524297:CSL524299 DCH524297:DCH524299 DMD524297:DMD524299 DVZ524297:DVZ524299 EFV524297:EFV524299 EPR524297:EPR524299 EZN524297:EZN524299 FJJ524297:FJJ524299 FTF524297:FTF524299 GDB524297:GDB524299 GMX524297:GMX524299 GWT524297:GWT524299 HGP524297:HGP524299 HQL524297:HQL524299 IAH524297:IAH524299 IKD524297:IKD524299 ITZ524297:ITZ524299 JDV524297:JDV524299 JNR524297:JNR524299 JXN524297:JXN524299 KHJ524297:KHJ524299 KRF524297:KRF524299 LBB524297:LBB524299 LKX524297:LKX524299 LUT524297:LUT524299 MEP524297:MEP524299 MOL524297:MOL524299 MYH524297:MYH524299 NID524297:NID524299 NRZ524297:NRZ524299 OBV524297:OBV524299 OLR524297:OLR524299 OVN524297:OVN524299 PFJ524297:PFJ524299 PPF524297:PPF524299 PZB524297:PZB524299 QIX524297:QIX524299 QST524297:QST524299 RCP524297:RCP524299 RML524297:RML524299 RWH524297:RWH524299 SGD524297:SGD524299 SPZ524297:SPZ524299 SZV524297:SZV524299 TJR524297:TJR524299 TTN524297:TTN524299 UDJ524297:UDJ524299 UNF524297:UNF524299 UXB524297:UXB524299 VGX524297:VGX524299 VQT524297:VQT524299 WAP524297:WAP524299 WKL524297:WKL524299 WUH524297:WUH524299 J589833:J589835 HV589833:HV589835 RR589833:RR589835 ABN589833:ABN589835 ALJ589833:ALJ589835 AVF589833:AVF589835 BFB589833:BFB589835 BOX589833:BOX589835 BYT589833:BYT589835 CIP589833:CIP589835 CSL589833:CSL589835 DCH589833:DCH589835 DMD589833:DMD589835 DVZ589833:DVZ589835 EFV589833:EFV589835 EPR589833:EPR589835 EZN589833:EZN589835 FJJ589833:FJJ589835 FTF589833:FTF589835 GDB589833:GDB589835 GMX589833:GMX589835 GWT589833:GWT589835 HGP589833:HGP589835 HQL589833:HQL589835 IAH589833:IAH589835 IKD589833:IKD589835 ITZ589833:ITZ589835 JDV589833:JDV589835 JNR589833:JNR589835 JXN589833:JXN589835 KHJ589833:KHJ589835 KRF589833:KRF589835 LBB589833:LBB589835 LKX589833:LKX589835 LUT589833:LUT589835 MEP589833:MEP589835 MOL589833:MOL589835 MYH589833:MYH589835 NID589833:NID589835 NRZ589833:NRZ589835 OBV589833:OBV589835 OLR589833:OLR589835 OVN589833:OVN589835 PFJ589833:PFJ589835 PPF589833:PPF589835 PZB589833:PZB589835 QIX589833:QIX589835 QST589833:QST589835 RCP589833:RCP589835 RML589833:RML589835 RWH589833:RWH589835 SGD589833:SGD589835 SPZ589833:SPZ589835 SZV589833:SZV589835 TJR589833:TJR589835 TTN589833:TTN589835 UDJ589833:UDJ589835 UNF589833:UNF589835 UXB589833:UXB589835 VGX589833:VGX589835 VQT589833:VQT589835 WAP589833:WAP589835 WKL589833:WKL589835 WUH589833:WUH589835 J655369:J655371 HV655369:HV655371 RR655369:RR655371 ABN655369:ABN655371 ALJ655369:ALJ655371 AVF655369:AVF655371 BFB655369:BFB655371 BOX655369:BOX655371 BYT655369:BYT655371 CIP655369:CIP655371 CSL655369:CSL655371 DCH655369:DCH655371 DMD655369:DMD655371 DVZ655369:DVZ655371 EFV655369:EFV655371 EPR655369:EPR655371 EZN655369:EZN655371 FJJ655369:FJJ655371 FTF655369:FTF655371 GDB655369:GDB655371 GMX655369:GMX655371 GWT655369:GWT655371 HGP655369:HGP655371 HQL655369:HQL655371 IAH655369:IAH655371 IKD655369:IKD655371 ITZ655369:ITZ655371 JDV655369:JDV655371 JNR655369:JNR655371 JXN655369:JXN655371 KHJ655369:KHJ655371 KRF655369:KRF655371 LBB655369:LBB655371 LKX655369:LKX655371 LUT655369:LUT655371 MEP655369:MEP655371 MOL655369:MOL655371 MYH655369:MYH655371 NID655369:NID655371 NRZ655369:NRZ655371 OBV655369:OBV655371 OLR655369:OLR655371 OVN655369:OVN655371 PFJ655369:PFJ655371 PPF655369:PPF655371 PZB655369:PZB655371 QIX655369:QIX655371 QST655369:QST655371 RCP655369:RCP655371 RML655369:RML655371 RWH655369:RWH655371 SGD655369:SGD655371 SPZ655369:SPZ655371 SZV655369:SZV655371 TJR655369:TJR655371 TTN655369:TTN655371 UDJ655369:UDJ655371 UNF655369:UNF655371 UXB655369:UXB655371 VGX655369:VGX655371 VQT655369:VQT655371 WAP655369:WAP655371 WKL655369:WKL655371 WUH655369:WUH655371 J720905:J720907 HV720905:HV720907 RR720905:RR720907 ABN720905:ABN720907 ALJ720905:ALJ720907 AVF720905:AVF720907 BFB720905:BFB720907 BOX720905:BOX720907 BYT720905:BYT720907 CIP720905:CIP720907 CSL720905:CSL720907 DCH720905:DCH720907 DMD720905:DMD720907 DVZ720905:DVZ720907 EFV720905:EFV720907 EPR720905:EPR720907 EZN720905:EZN720907 FJJ720905:FJJ720907 FTF720905:FTF720907 GDB720905:GDB720907 GMX720905:GMX720907 GWT720905:GWT720907 HGP720905:HGP720907 HQL720905:HQL720907 IAH720905:IAH720907 IKD720905:IKD720907 ITZ720905:ITZ720907 JDV720905:JDV720907 JNR720905:JNR720907 JXN720905:JXN720907 KHJ720905:KHJ720907 KRF720905:KRF720907 LBB720905:LBB720907 LKX720905:LKX720907 LUT720905:LUT720907 MEP720905:MEP720907 MOL720905:MOL720907 MYH720905:MYH720907 NID720905:NID720907 NRZ720905:NRZ720907 OBV720905:OBV720907 OLR720905:OLR720907 OVN720905:OVN720907 PFJ720905:PFJ720907 PPF720905:PPF720907 PZB720905:PZB720907 QIX720905:QIX720907 QST720905:QST720907 RCP720905:RCP720907 RML720905:RML720907 RWH720905:RWH720907 SGD720905:SGD720907 SPZ720905:SPZ720907 SZV720905:SZV720907 TJR720905:TJR720907 TTN720905:TTN720907 UDJ720905:UDJ720907 UNF720905:UNF720907 UXB720905:UXB720907 VGX720905:VGX720907 VQT720905:VQT720907 WAP720905:WAP720907 WKL720905:WKL720907 WUH720905:WUH720907 J786441:J786443 HV786441:HV786443 RR786441:RR786443 ABN786441:ABN786443 ALJ786441:ALJ786443 AVF786441:AVF786443 BFB786441:BFB786443 BOX786441:BOX786443 BYT786441:BYT786443 CIP786441:CIP786443 CSL786441:CSL786443 DCH786441:DCH786443 DMD786441:DMD786443 DVZ786441:DVZ786443 EFV786441:EFV786443 EPR786441:EPR786443 EZN786441:EZN786443 FJJ786441:FJJ786443 FTF786441:FTF786443 GDB786441:GDB786443 GMX786441:GMX786443 GWT786441:GWT786443 HGP786441:HGP786443 HQL786441:HQL786443 IAH786441:IAH786443 IKD786441:IKD786443 ITZ786441:ITZ786443 JDV786441:JDV786443 JNR786441:JNR786443 JXN786441:JXN786443 KHJ786441:KHJ786443 KRF786441:KRF786443 LBB786441:LBB786443 LKX786441:LKX786443 LUT786441:LUT786443 MEP786441:MEP786443 MOL786441:MOL786443 MYH786441:MYH786443 NID786441:NID786443 NRZ786441:NRZ786443 OBV786441:OBV786443 OLR786441:OLR786443 OVN786441:OVN786443 PFJ786441:PFJ786443 PPF786441:PPF786443 PZB786441:PZB786443 QIX786441:QIX786443 QST786441:QST786443 RCP786441:RCP786443 RML786441:RML786443 RWH786441:RWH786443 SGD786441:SGD786443 SPZ786441:SPZ786443 SZV786441:SZV786443 TJR786441:TJR786443 TTN786441:TTN786443 UDJ786441:UDJ786443 UNF786441:UNF786443 UXB786441:UXB786443 VGX786441:VGX786443 VQT786441:VQT786443 WAP786441:WAP786443 WKL786441:WKL786443 WUH786441:WUH786443 J851977:J851979 HV851977:HV851979 RR851977:RR851979 ABN851977:ABN851979 ALJ851977:ALJ851979 AVF851977:AVF851979 BFB851977:BFB851979 BOX851977:BOX851979 BYT851977:BYT851979 CIP851977:CIP851979 CSL851977:CSL851979 DCH851977:DCH851979 DMD851977:DMD851979 DVZ851977:DVZ851979 EFV851977:EFV851979 EPR851977:EPR851979 EZN851977:EZN851979 FJJ851977:FJJ851979 FTF851977:FTF851979 GDB851977:GDB851979 GMX851977:GMX851979 GWT851977:GWT851979 HGP851977:HGP851979 HQL851977:HQL851979 IAH851977:IAH851979 IKD851977:IKD851979 ITZ851977:ITZ851979 JDV851977:JDV851979 JNR851977:JNR851979 JXN851977:JXN851979 KHJ851977:KHJ851979 KRF851977:KRF851979 LBB851977:LBB851979 LKX851977:LKX851979 LUT851977:LUT851979 MEP851977:MEP851979 MOL851977:MOL851979 MYH851977:MYH851979 NID851977:NID851979 NRZ851977:NRZ851979 OBV851977:OBV851979 OLR851977:OLR851979 OVN851977:OVN851979 PFJ851977:PFJ851979 PPF851977:PPF851979 PZB851977:PZB851979 QIX851977:QIX851979 QST851977:QST851979 RCP851977:RCP851979 RML851977:RML851979 RWH851977:RWH851979 SGD851977:SGD851979 SPZ851977:SPZ851979 SZV851977:SZV851979 TJR851977:TJR851979 TTN851977:TTN851979 UDJ851977:UDJ851979 UNF851977:UNF851979 UXB851977:UXB851979 VGX851977:VGX851979 VQT851977:VQT851979 WAP851977:WAP851979 WKL851977:WKL851979 WUH851977:WUH851979 J917513:J917515 HV917513:HV917515 RR917513:RR917515 ABN917513:ABN917515 ALJ917513:ALJ917515 AVF917513:AVF917515 BFB917513:BFB917515 BOX917513:BOX917515 BYT917513:BYT917515 CIP917513:CIP917515 CSL917513:CSL917515 DCH917513:DCH917515 DMD917513:DMD917515 DVZ917513:DVZ917515 EFV917513:EFV917515 EPR917513:EPR917515 EZN917513:EZN917515 FJJ917513:FJJ917515 FTF917513:FTF917515 GDB917513:GDB917515 GMX917513:GMX917515 GWT917513:GWT917515 HGP917513:HGP917515 HQL917513:HQL917515 IAH917513:IAH917515 IKD917513:IKD917515 ITZ917513:ITZ917515 JDV917513:JDV917515 JNR917513:JNR917515 JXN917513:JXN917515 KHJ917513:KHJ917515 KRF917513:KRF917515 LBB917513:LBB917515 LKX917513:LKX917515 LUT917513:LUT917515 MEP917513:MEP917515 MOL917513:MOL917515 MYH917513:MYH917515 NID917513:NID917515 NRZ917513:NRZ917515 OBV917513:OBV917515 OLR917513:OLR917515 OVN917513:OVN917515 PFJ917513:PFJ917515 PPF917513:PPF917515 PZB917513:PZB917515 QIX917513:QIX917515 QST917513:QST917515 RCP917513:RCP917515 RML917513:RML917515 RWH917513:RWH917515 SGD917513:SGD917515 SPZ917513:SPZ917515 SZV917513:SZV917515 TJR917513:TJR917515 TTN917513:TTN917515 UDJ917513:UDJ917515 UNF917513:UNF917515 UXB917513:UXB917515 VGX917513:VGX917515 VQT917513:VQT917515 WAP917513:WAP917515 WKL917513:WKL917515 WUH917513:WUH917515 J983049:J983051 HV983049:HV983051 RR983049:RR983051 ABN983049:ABN983051 ALJ983049:ALJ983051 AVF983049:AVF983051 BFB983049:BFB983051 BOX983049:BOX983051 BYT983049:BYT983051 CIP983049:CIP983051 CSL983049:CSL983051 DCH983049:DCH983051 DMD983049:DMD983051 DVZ983049:DVZ983051 EFV983049:EFV983051 EPR983049:EPR983051 EZN983049:EZN983051 FJJ983049:FJJ983051 FTF983049:FTF983051 GDB983049:GDB983051 GMX983049:GMX983051 GWT983049:GWT983051 HGP983049:HGP983051 HQL983049:HQL983051 IAH983049:IAH983051 IKD983049:IKD983051 ITZ983049:ITZ983051 JDV983049:JDV983051 JNR983049:JNR983051 JXN983049:JXN983051 KHJ983049:KHJ983051 KRF983049:KRF983051 LBB983049:LBB983051 LKX983049:LKX983051 LUT983049:LUT983051 MEP983049:MEP983051 MOL983049:MOL983051 MYH983049:MYH983051 NID983049:NID983051 NRZ983049:NRZ983051 OBV983049:OBV983051 OLR983049:OLR983051 OVN983049:OVN983051 PFJ983049:PFJ983051 PPF983049:PPF983051 PZB983049:PZB983051 QIX983049:QIX983051 QST983049:QST983051 RCP983049:RCP983051 RML983049:RML983051 RWH983049:RWH983051 SGD983049:SGD983051 SPZ983049:SPZ983051 SZV983049:SZV983051 TJR983049:TJR983051 TTN983049:TTN983051 UDJ983049:UDJ983051 UNF983049:UNF983051 UXB983049:UXB983051 VGX983049:VGX983051 VQT983049:VQT983051 WAP983049:WAP983051 WKL983049:WKL983051 WUH983049:WUH983051 K65546:L65547 HW65546:HX65547 RS65546:RT65547 ABO65546:ABP65547 ALK65546:ALL65547 AVG65546:AVH65547 BFC65546:BFD65547 BOY65546:BOZ65547 BYU65546:BYV65547 CIQ65546:CIR65547 CSM65546:CSN65547 DCI65546:DCJ65547 DME65546:DMF65547 DWA65546:DWB65547 EFW65546:EFX65547 EPS65546:EPT65547 EZO65546:EZP65547 FJK65546:FJL65547 FTG65546:FTH65547 GDC65546:GDD65547 GMY65546:GMZ65547 GWU65546:GWV65547 HGQ65546:HGR65547 HQM65546:HQN65547 IAI65546:IAJ65547 IKE65546:IKF65547 IUA65546:IUB65547 JDW65546:JDX65547 JNS65546:JNT65547 JXO65546:JXP65547 KHK65546:KHL65547 KRG65546:KRH65547 LBC65546:LBD65547 LKY65546:LKZ65547 LUU65546:LUV65547 MEQ65546:MER65547 MOM65546:MON65547 MYI65546:MYJ65547 NIE65546:NIF65547 NSA65546:NSB65547 OBW65546:OBX65547 OLS65546:OLT65547 OVO65546:OVP65547 PFK65546:PFL65547 PPG65546:PPH65547 PZC65546:PZD65547 QIY65546:QIZ65547 QSU65546:QSV65547 RCQ65546:RCR65547 RMM65546:RMN65547 RWI65546:RWJ65547 SGE65546:SGF65547 SQA65546:SQB65547 SZW65546:SZX65547 TJS65546:TJT65547 TTO65546:TTP65547 UDK65546:UDL65547 UNG65546:UNH65547 UXC65546:UXD65547 VGY65546:VGZ65547 VQU65546:VQV65547 WAQ65546:WAR65547 WKM65546:WKN65547 WUI65546:WUJ65547 K131082:L131083 HW131082:HX131083 RS131082:RT131083 ABO131082:ABP131083 ALK131082:ALL131083 AVG131082:AVH131083 BFC131082:BFD131083 BOY131082:BOZ131083 BYU131082:BYV131083 CIQ131082:CIR131083 CSM131082:CSN131083 DCI131082:DCJ131083 DME131082:DMF131083 DWA131082:DWB131083 EFW131082:EFX131083 EPS131082:EPT131083 EZO131082:EZP131083 FJK131082:FJL131083 FTG131082:FTH131083 GDC131082:GDD131083 GMY131082:GMZ131083 GWU131082:GWV131083 HGQ131082:HGR131083 HQM131082:HQN131083 IAI131082:IAJ131083 IKE131082:IKF131083 IUA131082:IUB131083 JDW131082:JDX131083 JNS131082:JNT131083 JXO131082:JXP131083 KHK131082:KHL131083 KRG131082:KRH131083 LBC131082:LBD131083 LKY131082:LKZ131083 LUU131082:LUV131083 MEQ131082:MER131083 MOM131082:MON131083 MYI131082:MYJ131083 NIE131082:NIF131083 NSA131082:NSB131083 OBW131082:OBX131083 OLS131082:OLT131083 OVO131082:OVP131083 PFK131082:PFL131083 PPG131082:PPH131083 PZC131082:PZD131083 QIY131082:QIZ131083 QSU131082:QSV131083 RCQ131082:RCR131083 RMM131082:RMN131083 RWI131082:RWJ131083 SGE131082:SGF131083 SQA131082:SQB131083 SZW131082:SZX131083 TJS131082:TJT131083 TTO131082:TTP131083 UDK131082:UDL131083 UNG131082:UNH131083 UXC131082:UXD131083 VGY131082:VGZ131083 VQU131082:VQV131083 WAQ131082:WAR131083 WKM131082:WKN131083 WUI131082:WUJ131083 K196618:L196619 HW196618:HX196619 RS196618:RT196619 ABO196618:ABP196619 ALK196618:ALL196619 AVG196618:AVH196619 BFC196618:BFD196619 BOY196618:BOZ196619 BYU196618:BYV196619 CIQ196618:CIR196619 CSM196618:CSN196619 DCI196618:DCJ196619 DME196618:DMF196619 DWA196618:DWB196619 EFW196618:EFX196619 EPS196618:EPT196619 EZO196618:EZP196619 FJK196618:FJL196619 FTG196618:FTH196619 GDC196618:GDD196619 GMY196618:GMZ196619 GWU196618:GWV196619 HGQ196618:HGR196619 HQM196618:HQN196619 IAI196618:IAJ196619 IKE196618:IKF196619 IUA196618:IUB196619 JDW196618:JDX196619 JNS196618:JNT196619 JXO196618:JXP196619 KHK196618:KHL196619 KRG196618:KRH196619 LBC196618:LBD196619 LKY196618:LKZ196619 LUU196618:LUV196619 MEQ196618:MER196619 MOM196618:MON196619 MYI196618:MYJ196619 NIE196618:NIF196619 NSA196618:NSB196619 OBW196618:OBX196619 OLS196618:OLT196619 OVO196618:OVP196619 PFK196618:PFL196619 PPG196618:PPH196619 PZC196618:PZD196619 QIY196618:QIZ196619 QSU196618:QSV196619 RCQ196618:RCR196619 RMM196618:RMN196619 RWI196618:RWJ196619 SGE196618:SGF196619 SQA196618:SQB196619 SZW196618:SZX196619 TJS196618:TJT196619 TTO196618:TTP196619 UDK196618:UDL196619 UNG196618:UNH196619 UXC196618:UXD196619 VGY196618:VGZ196619 VQU196618:VQV196619 WAQ196618:WAR196619 WKM196618:WKN196619 WUI196618:WUJ196619 K262154:L262155 HW262154:HX262155 RS262154:RT262155 ABO262154:ABP262155 ALK262154:ALL262155 AVG262154:AVH262155 BFC262154:BFD262155 BOY262154:BOZ262155 BYU262154:BYV262155 CIQ262154:CIR262155 CSM262154:CSN262155 DCI262154:DCJ262155 DME262154:DMF262155 DWA262154:DWB262155 EFW262154:EFX262155 EPS262154:EPT262155 EZO262154:EZP262155 FJK262154:FJL262155 FTG262154:FTH262155 GDC262154:GDD262155 GMY262154:GMZ262155 GWU262154:GWV262155 HGQ262154:HGR262155 HQM262154:HQN262155 IAI262154:IAJ262155 IKE262154:IKF262155 IUA262154:IUB262155 JDW262154:JDX262155 JNS262154:JNT262155 JXO262154:JXP262155 KHK262154:KHL262155 KRG262154:KRH262155 LBC262154:LBD262155 LKY262154:LKZ262155 LUU262154:LUV262155 MEQ262154:MER262155 MOM262154:MON262155 MYI262154:MYJ262155 NIE262154:NIF262155 NSA262154:NSB262155 OBW262154:OBX262155 OLS262154:OLT262155 OVO262154:OVP262155 PFK262154:PFL262155 PPG262154:PPH262155 PZC262154:PZD262155 QIY262154:QIZ262155 QSU262154:QSV262155 RCQ262154:RCR262155 RMM262154:RMN262155 RWI262154:RWJ262155 SGE262154:SGF262155 SQA262154:SQB262155 SZW262154:SZX262155 TJS262154:TJT262155 TTO262154:TTP262155 UDK262154:UDL262155 UNG262154:UNH262155 UXC262154:UXD262155 VGY262154:VGZ262155 VQU262154:VQV262155 WAQ262154:WAR262155 WKM262154:WKN262155 WUI262154:WUJ262155 K327690:L327691 HW327690:HX327691 RS327690:RT327691 ABO327690:ABP327691 ALK327690:ALL327691 AVG327690:AVH327691 BFC327690:BFD327691 BOY327690:BOZ327691 BYU327690:BYV327691 CIQ327690:CIR327691 CSM327690:CSN327691 DCI327690:DCJ327691 DME327690:DMF327691 DWA327690:DWB327691 EFW327690:EFX327691 EPS327690:EPT327691 EZO327690:EZP327691 FJK327690:FJL327691 FTG327690:FTH327691 GDC327690:GDD327691 GMY327690:GMZ327691 GWU327690:GWV327691 HGQ327690:HGR327691 HQM327690:HQN327691 IAI327690:IAJ327691 IKE327690:IKF327691 IUA327690:IUB327691 JDW327690:JDX327691 JNS327690:JNT327691 JXO327690:JXP327691 KHK327690:KHL327691 KRG327690:KRH327691 LBC327690:LBD327691 LKY327690:LKZ327691 LUU327690:LUV327691 MEQ327690:MER327691 MOM327690:MON327691 MYI327690:MYJ327691 NIE327690:NIF327691 NSA327690:NSB327691 OBW327690:OBX327691 OLS327690:OLT327691 OVO327690:OVP327691 PFK327690:PFL327691 PPG327690:PPH327691 PZC327690:PZD327691 QIY327690:QIZ327691 QSU327690:QSV327691 RCQ327690:RCR327691 RMM327690:RMN327691 RWI327690:RWJ327691 SGE327690:SGF327691 SQA327690:SQB327691 SZW327690:SZX327691 TJS327690:TJT327691 TTO327690:TTP327691 UDK327690:UDL327691 UNG327690:UNH327691 UXC327690:UXD327691 VGY327690:VGZ327691 VQU327690:VQV327691 WAQ327690:WAR327691 WKM327690:WKN327691 WUI327690:WUJ327691 K393226:L393227 HW393226:HX393227 RS393226:RT393227 ABO393226:ABP393227 ALK393226:ALL393227 AVG393226:AVH393227 BFC393226:BFD393227 BOY393226:BOZ393227 BYU393226:BYV393227 CIQ393226:CIR393227 CSM393226:CSN393227 DCI393226:DCJ393227 DME393226:DMF393227 DWA393226:DWB393227 EFW393226:EFX393227 EPS393226:EPT393227 EZO393226:EZP393227 FJK393226:FJL393227 FTG393226:FTH393227 GDC393226:GDD393227 GMY393226:GMZ393227 GWU393226:GWV393227 HGQ393226:HGR393227 HQM393226:HQN393227 IAI393226:IAJ393227 IKE393226:IKF393227 IUA393226:IUB393227 JDW393226:JDX393227 JNS393226:JNT393227 JXO393226:JXP393227 KHK393226:KHL393227 KRG393226:KRH393227 LBC393226:LBD393227 LKY393226:LKZ393227 LUU393226:LUV393227 MEQ393226:MER393227 MOM393226:MON393227 MYI393226:MYJ393227 NIE393226:NIF393227 NSA393226:NSB393227 OBW393226:OBX393227 OLS393226:OLT393227 OVO393226:OVP393227 PFK393226:PFL393227 PPG393226:PPH393227 PZC393226:PZD393227 QIY393226:QIZ393227 QSU393226:QSV393227 RCQ393226:RCR393227 RMM393226:RMN393227 RWI393226:RWJ393227 SGE393226:SGF393227 SQA393226:SQB393227 SZW393226:SZX393227 TJS393226:TJT393227 TTO393226:TTP393227 UDK393226:UDL393227 UNG393226:UNH393227 UXC393226:UXD393227 VGY393226:VGZ393227 VQU393226:VQV393227 WAQ393226:WAR393227 WKM393226:WKN393227 WUI393226:WUJ393227 K458762:L458763 HW458762:HX458763 RS458762:RT458763 ABO458762:ABP458763 ALK458762:ALL458763 AVG458762:AVH458763 BFC458762:BFD458763 BOY458762:BOZ458763 BYU458762:BYV458763 CIQ458762:CIR458763 CSM458762:CSN458763 DCI458762:DCJ458763 DME458762:DMF458763 DWA458762:DWB458763 EFW458762:EFX458763 EPS458762:EPT458763 EZO458762:EZP458763 FJK458762:FJL458763 FTG458762:FTH458763 GDC458762:GDD458763 GMY458762:GMZ458763 GWU458762:GWV458763 HGQ458762:HGR458763 HQM458762:HQN458763 IAI458762:IAJ458763 IKE458762:IKF458763 IUA458762:IUB458763 JDW458762:JDX458763 JNS458762:JNT458763 JXO458762:JXP458763 KHK458762:KHL458763 KRG458762:KRH458763 LBC458762:LBD458763 LKY458762:LKZ458763 LUU458762:LUV458763 MEQ458762:MER458763 MOM458762:MON458763 MYI458762:MYJ458763 NIE458762:NIF458763 NSA458762:NSB458763 OBW458762:OBX458763 OLS458762:OLT458763 OVO458762:OVP458763 PFK458762:PFL458763 PPG458762:PPH458763 PZC458762:PZD458763 QIY458762:QIZ458763 QSU458762:QSV458763 RCQ458762:RCR458763 RMM458762:RMN458763 RWI458762:RWJ458763 SGE458762:SGF458763 SQA458762:SQB458763 SZW458762:SZX458763 TJS458762:TJT458763 TTO458762:TTP458763 UDK458762:UDL458763 UNG458762:UNH458763 UXC458762:UXD458763 VGY458762:VGZ458763 VQU458762:VQV458763 WAQ458762:WAR458763 WKM458762:WKN458763 WUI458762:WUJ458763 K524298:L524299 HW524298:HX524299 RS524298:RT524299 ABO524298:ABP524299 ALK524298:ALL524299 AVG524298:AVH524299 BFC524298:BFD524299 BOY524298:BOZ524299 BYU524298:BYV524299 CIQ524298:CIR524299 CSM524298:CSN524299 DCI524298:DCJ524299 DME524298:DMF524299 DWA524298:DWB524299 EFW524298:EFX524299 EPS524298:EPT524299 EZO524298:EZP524299 FJK524298:FJL524299 FTG524298:FTH524299 GDC524298:GDD524299 GMY524298:GMZ524299 GWU524298:GWV524299 HGQ524298:HGR524299 HQM524298:HQN524299 IAI524298:IAJ524299 IKE524298:IKF524299 IUA524298:IUB524299 JDW524298:JDX524299 JNS524298:JNT524299 JXO524298:JXP524299 KHK524298:KHL524299 KRG524298:KRH524299 LBC524298:LBD524299 LKY524298:LKZ524299 LUU524298:LUV524299 MEQ524298:MER524299 MOM524298:MON524299 MYI524298:MYJ524299 NIE524298:NIF524299 NSA524298:NSB524299 OBW524298:OBX524299 OLS524298:OLT524299 OVO524298:OVP524299 PFK524298:PFL524299 PPG524298:PPH524299 PZC524298:PZD524299 QIY524298:QIZ524299 QSU524298:QSV524299 RCQ524298:RCR524299 RMM524298:RMN524299 RWI524298:RWJ524299 SGE524298:SGF524299 SQA524298:SQB524299 SZW524298:SZX524299 TJS524298:TJT524299 TTO524298:TTP524299 UDK524298:UDL524299 UNG524298:UNH524299 UXC524298:UXD524299 VGY524298:VGZ524299 VQU524298:VQV524299 WAQ524298:WAR524299 WKM524298:WKN524299 WUI524298:WUJ524299 K589834:L589835 HW589834:HX589835 RS589834:RT589835 ABO589834:ABP589835 ALK589834:ALL589835 AVG589834:AVH589835 BFC589834:BFD589835 BOY589834:BOZ589835 BYU589834:BYV589835 CIQ589834:CIR589835 CSM589834:CSN589835 DCI589834:DCJ589835 DME589834:DMF589835 DWA589834:DWB589835 EFW589834:EFX589835 EPS589834:EPT589835 EZO589834:EZP589835 FJK589834:FJL589835 FTG589834:FTH589835 GDC589834:GDD589835 GMY589834:GMZ589835 GWU589834:GWV589835 HGQ589834:HGR589835 HQM589834:HQN589835 IAI589834:IAJ589835 IKE589834:IKF589835 IUA589834:IUB589835 JDW589834:JDX589835 JNS589834:JNT589835 JXO589834:JXP589835 KHK589834:KHL589835 KRG589834:KRH589835 LBC589834:LBD589835 LKY589834:LKZ589835 LUU589834:LUV589835 MEQ589834:MER589835 MOM589834:MON589835 MYI589834:MYJ589835 NIE589834:NIF589835 NSA589834:NSB589835 OBW589834:OBX589835 OLS589834:OLT589835 OVO589834:OVP589835 PFK589834:PFL589835 PPG589834:PPH589835 PZC589834:PZD589835 QIY589834:QIZ589835 QSU589834:QSV589835 RCQ589834:RCR589835 RMM589834:RMN589835 RWI589834:RWJ589835 SGE589834:SGF589835 SQA589834:SQB589835 SZW589834:SZX589835 TJS589834:TJT589835 TTO589834:TTP589835 UDK589834:UDL589835 UNG589834:UNH589835 UXC589834:UXD589835 VGY589834:VGZ589835 VQU589834:VQV589835 WAQ589834:WAR589835 WKM589834:WKN589835 WUI589834:WUJ589835 K655370:L655371 HW655370:HX655371 RS655370:RT655371 ABO655370:ABP655371 ALK655370:ALL655371 AVG655370:AVH655371 BFC655370:BFD655371 BOY655370:BOZ655371 BYU655370:BYV655371 CIQ655370:CIR655371 CSM655370:CSN655371 DCI655370:DCJ655371 DME655370:DMF655371 DWA655370:DWB655371 EFW655370:EFX655371 EPS655370:EPT655371 EZO655370:EZP655371 FJK655370:FJL655371 FTG655370:FTH655371 GDC655370:GDD655371 GMY655370:GMZ655371 GWU655370:GWV655371 HGQ655370:HGR655371 HQM655370:HQN655371 IAI655370:IAJ655371 IKE655370:IKF655371 IUA655370:IUB655371 JDW655370:JDX655371 JNS655370:JNT655371 JXO655370:JXP655371 KHK655370:KHL655371 KRG655370:KRH655371 LBC655370:LBD655371 LKY655370:LKZ655371 LUU655370:LUV655371 MEQ655370:MER655371 MOM655370:MON655371 MYI655370:MYJ655371 NIE655370:NIF655371 NSA655370:NSB655371 OBW655370:OBX655371 OLS655370:OLT655371 OVO655370:OVP655371 PFK655370:PFL655371 PPG655370:PPH655371 PZC655370:PZD655371 QIY655370:QIZ655371 QSU655370:QSV655371 RCQ655370:RCR655371 RMM655370:RMN655371 RWI655370:RWJ655371 SGE655370:SGF655371 SQA655370:SQB655371 SZW655370:SZX655371 TJS655370:TJT655371 TTO655370:TTP655371 UDK655370:UDL655371 UNG655370:UNH655371 UXC655370:UXD655371 VGY655370:VGZ655371 VQU655370:VQV655371 WAQ655370:WAR655371 WKM655370:WKN655371 WUI655370:WUJ655371 K720906:L720907 HW720906:HX720907 RS720906:RT720907 ABO720906:ABP720907 ALK720906:ALL720907 AVG720906:AVH720907 BFC720906:BFD720907 BOY720906:BOZ720907 BYU720906:BYV720907 CIQ720906:CIR720907 CSM720906:CSN720907 DCI720906:DCJ720907 DME720906:DMF720907 DWA720906:DWB720907 EFW720906:EFX720907 EPS720906:EPT720907 EZO720906:EZP720907 FJK720906:FJL720907 FTG720906:FTH720907 GDC720906:GDD720907 GMY720906:GMZ720907 GWU720906:GWV720907 HGQ720906:HGR720907 HQM720906:HQN720907 IAI720906:IAJ720907 IKE720906:IKF720907 IUA720906:IUB720907 JDW720906:JDX720907 JNS720906:JNT720907 JXO720906:JXP720907 KHK720906:KHL720907 KRG720906:KRH720907 LBC720906:LBD720907 LKY720906:LKZ720907 LUU720906:LUV720907 MEQ720906:MER720907 MOM720906:MON720907 MYI720906:MYJ720907 NIE720906:NIF720907 NSA720906:NSB720907 OBW720906:OBX720907 OLS720906:OLT720907 OVO720906:OVP720907 PFK720906:PFL720907 PPG720906:PPH720907 PZC720906:PZD720907 QIY720906:QIZ720907 QSU720906:QSV720907 RCQ720906:RCR720907 RMM720906:RMN720907 RWI720906:RWJ720907 SGE720906:SGF720907 SQA720906:SQB720907 SZW720906:SZX720907 TJS720906:TJT720907 TTO720906:TTP720907 UDK720906:UDL720907 UNG720906:UNH720907 UXC720906:UXD720907 VGY720906:VGZ720907 VQU720906:VQV720907 WAQ720906:WAR720907 WKM720906:WKN720907 WUI720906:WUJ720907 K786442:L786443 HW786442:HX786443 RS786442:RT786443 ABO786442:ABP786443 ALK786442:ALL786443 AVG786442:AVH786443 BFC786442:BFD786443 BOY786442:BOZ786443 BYU786442:BYV786443 CIQ786442:CIR786443 CSM786442:CSN786443 DCI786442:DCJ786443 DME786442:DMF786443 DWA786442:DWB786443 EFW786442:EFX786443 EPS786442:EPT786443 EZO786442:EZP786443 FJK786442:FJL786443 FTG786442:FTH786443 GDC786442:GDD786443 GMY786442:GMZ786443 GWU786442:GWV786443 HGQ786442:HGR786443 HQM786442:HQN786443 IAI786442:IAJ786443 IKE786442:IKF786443 IUA786442:IUB786443 JDW786442:JDX786443 JNS786442:JNT786443 JXO786442:JXP786443 KHK786442:KHL786443 KRG786442:KRH786443 LBC786442:LBD786443 LKY786442:LKZ786443 LUU786442:LUV786443 MEQ786442:MER786443 MOM786442:MON786443 MYI786442:MYJ786443 NIE786442:NIF786443 NSA786442:NSB786443 OBW786442:OBX786443 OLS786442:OLT786443 OVO786442:OVP786443 PFK786442:PFL786443 PPG786442:PPH786443 PZC786442:PZD786443 QIY786442:QIZ786443 QSU786442:QSV786443 RCQ786442:RCR786443 RMM786442:RMN786443 RWI786442:RWJ786443 SGE786442:SGF786443 SQA786442:SQB786443 SZW786442:SZX786443 TJS786442:TJT786443 TTO786442:TTP786443 UDK786442:UDL786443 UNG786442:UNH786443 UXC786442:UXD786443 VGY786442:VGZ786443 VQU786442:VQV786443 WAQ786442:WAR786443 WKM786442:WKN786443 WUI786442:WUJ786443 K851978:L851979 HW851978:HX851979 RS851978:RT851979 ABO851978:ABP851979 ALK851978:ALL851979 AVG851978:AVH851979 BFC851978:BFD851979 BOY851978:BOZ851979 BYU851978:BYV851979 CIQ851978:CIR851979 CSM851978:CSN851979 DCI851978:DCJ851979 DME851978:DMF851979 DWA851978:DWB851979 EFW851978:EFX851979 EPS851978:EPT851979 EZO851978:EZP851979 FJK851978:FJL851979 FTG851978:FTH851979 GDC851978:GDD851979 GMY851978:GMZ851979 GWU851978:GWV851979 HGQ851978:HGR851979 HQM851978:HQN851979 IAI851978:IAJ851979 IKE851978:IKF851979 IUA851978:IUB851979 JDW851978:JDX851979 JNS851978:JNT851979 JXO851978:JXP851979 KHK851978:KHL851979 KRG851978:KRH851979 LBC851978:LBD851979 LKY851978:LKZ851979 LUU851978:LUV851979 MEQ851978:MER851979 MOM851978:MON851979 MYI851978:MYJ851979 NIE851978:NIF851979 NSA851978:NSB851979 OBW851978:OBX851979 OLS851978:OLT851979 OVO851978:OVP851979 PFK851978:PFL851979 PPG851978:PPH851979 PZC851978:PZD851979 QIY851978:QIZ851979 QSU851978:QSV851979 RCQ851978:RCR851979 RMM851978:RMN851979 RWI851978:RWJ851979 SGE851978:SGF851979 SQA851978:SQB851979 SZW851978:SZX851979 TJS851978:TJT851979 TTO851978:TTP851979 UDK851978:UDL851979 UNG851978:UNH851979 UXC851978:UXD851979 VGY851978:VGZ851979 VQU851978:VQV851979 WAQ851978:WAR851979 WKM851978:WKN851979 WUI851978:WUJ851979 K917514:L917515 HW917514:HX917515 RS917514:RT917515 ABO917514:ABP917515 ALK917514:ALL917515 AVG917514:AVH917515 BFC917514:BFD917515 BOY917514:BOZ917515 BYU917514:BYV917515 CIQ917514:CIR917515 CSM917514:CSN917515 DCI917514:DCJ917515 DME917514:DMF917515 DWA917514:DWB917515 EFW917514:EFX917515 EPS917514:EPT917515 EZO917514:EZP917515 FJK917514:FJL917515 FTG917514:FTH917515 GDC917514:GDD917515 GMY917514:GMZ917515 GWU917514:GWV917515 HGQ917514:HGR917515 HQM917514:HQN917515 IAI917514:IAJ917515 IKE917514:IKF917515 IUA917514:IUB917515 JDW917514:JDX917515 JNS917514:JNT917515 JXO917514:JXP917515 KHK917514:KHL917515 KRG917514:KRH917515 LBC917514:LBD917515 LKY917514:LKZ917515 LUU917514:LUV917515 MEQ917514:MER917515 MOM917514:MON917515 MYI917514:MYJ917515 NIE917514:NIF917515 NSA917514:NSB917515 OBW917514:OBX917515 OLS917514:OLT917515 OVO917514:OVP917515 PFK917514:PFL917515 PPG917514:PPH917515 PZC917514:PZD917515 QIY917514:QIZ917515 QSU917514:QSV917515 RCQ917514:RCR917515 RMM917514:RMN917515 RWI917514:RWJ917515 SGE917514:SGF917515 SQA917514:SQB917515 SZW917514:SZX917515 TJS917514:TJT917515 TTO917514:TTP917515 UDK917514:UDL917515 UNG917514:UNH917515 UXC917514:UXD917515 VGY917514:VGZ917515 VQU917514:VQV917515 WAQ917514:WAR917515 WKM917514:WKN917515 WUI917514:WUJ917515 K983050:L983051 HW983050:HX983051 RS983050:RT983051 ABO983050:ABP983051 ALK983050:ALL983051 AVG983050:AVH983051 BFC983050:BFD983051 BOY983050:BOZ983051 BYU983050:BYV983051 CIQ983050:CIR983051 CSM983050:CSN983051 DCI983050:DCJ983051 DME983050:DMF983051 DWA983050:DWB983051 EFW983050:EFX983051 EPS983050:EPT983051 EZO983050:EZP983051 FJK983050:FJL983051 FTG983050:FTH983051 GDC983050:GDD983051 GMY983050:GMZ983051 GWU983050:GWV983051 HGQ983050:HGR983051 HQM983050:HQN983051 IAI983050:IAJ983051 IKE983050:IKF983051 IUA983050:IUB983051 JDW983050:JDX983051 JNS983050:JNT983051 JXO983050:JXP983051 KHK983050:KHL983051 KRG983050:KRH983051 LBC983050:LBD983051 LKY983050:LKZ983051 LUU983050:LUV983051 MEQ983050:MER983051 MOM983050:MON983051 MYI983050:MYJ983051 NIE983050:NIF983051 NSA983050:NSB983051 OBW983050:OBX983051 OLS983050:OLT983051 OVO983050:OVP983051 PFK983050:PFL983051 PPG983050:PPH983051 PZC983050:PZD983051 QIY983050:QIZ983051 QSU983050:QSV983051 RCQ983050:RCR983051 RMM983050:RMN983051 RWI983050:RWJ983051 SGE983050:SGF983051 SQA983050:SQB983051 SZW983050:SZX983051 TJS983050:TJT983051 TTO983050:TTP983051 UDK983050:UDL983051 UNG983050:UNH983051 UXC983050:UXD983051 VGY983050:VGZ983051 VQU983050:VQV983051 WAQ983050:WAR983051 WKM983050:WKN983051 WUI983050:WUJ983051 J65543 HV65543 RR65543 ABN65543 ALJ65543 AVF65543 BFB65543 BOX65543 BYT65543 CIP65543 CSL65543 DCH65543 DMD65543 DVZ65543 EFV65543 EPR65543 EZN65543 FJJ65543 FTF65543 GDB65543 GMX65543 GWT65543 HGP65543 HQL65543 IAH65543 IKD65543 ITZ65543 JDV65543 JNR65543 JXN65543 KHJ65543 KRF65543 LBB65543 LKX65543 LUT65543 MEP65543 MOL65543 MYH65543 NID65543 NRZ65543 OBV65543 OLR65543 OVN65543 PFJ65543 PPF65543 PZB65543 QIX65543 QST65543 RCP65543 RML65543 RWH65543 SGD65543 SPZ65543 SZV65543 TJR65543 TTN65543 UDJ65543 UNF65543 UXB65543 VGX65543 VQT65543 WAP65543 WKL65543 WUH65543 J131079 HV131079 RR131079 ABN131079 ALJ131079 AVF131079 BFB131079 BOX131079 BYT131079 CIP131079 CSL131079 DCH131079 DMD131079 DVZ131079 EFV131079 EPR131079 EZN131079 FJJ131079 FTF131079 GDB131079 GMX131079 GWT131079 HGP131079 HQL131079 IAH131079 IKD131079 ITZ131079 JDV131079 JNR131079 JXN131079 KHJ131079 KRF131079 LBB131079 LKX131079 LUT131079 MEP131079 MOL131079 MYH131079 NID131079 NRZ131079 OBV131079 OLR131079 OVN131079 PFJ131079 PPF131079 PZB131079 QIX131079 QST131079 RCP131079 RML131079 RWH131079 SGD131079 SPZ131079 SZV131079 TJR131079 TTN131079 UDJ131079 UNF131079 UXB131079 VGX131079 VQT131079 WAP131079 WKL131079 WUH131079 J196615 HV196615 RR196615 ABN196615 ALJ196615 AVF196615 BFB196615 BOX196615 BYT196615 CIP196615 CSL196615 DCH196615 DMD196615 DVZ196615 EFV196615 EPR196615 EZN196615 FJJ196615 FTF196615 GDB196615 GMX196615 GWT196615 HGP196615 HQL196615 IAH196615 IKD196615 ITZ196615 JDV196615 JNR196615 JXN196615 KHJ196615 KRF196615 LBB196615 LKX196615 LUT196615 MEP196615 MOL196615 MYH196615 NID196615 NRZ196615 OBV196615 OLR196615 OVN196615 PFJ196615 PPF196615 PZB196615 QIX196615 QST196615 RCP196615 RML196615 RWH196615 SGD196615 SPZ196615 SZV196615 TJR196615 TTN196615 UDJ196615 UNF196615 UXB196615 VGX196615 VQT196615 WAP196615 WKL196615 WUH196615 J262151 HV262151 RR262151 ABN262151 ALJ262151 AVF262151 BFB262151 BOX262151 BYT262151 CIP262151 CSL262151 DCH262151 DMD262151 DVZ262151 EFV262151 EPR262151 EZN262151 FJJ262151 FTF262151 GDB262151 GMX262151 GWT262151 HGP262151 HQL262151 IAH262151 IKD262151 ITZ262151 JDV262151 JNR262151 JXN262151 KHJ262151 KRF262151 LBB262151 LKX262151 LUT262151 MEP262151 MOL262151 MYH262151 NID262151 NRZ262151 OBV262151 OLR262151 OVN262151 PFJ262151 PPF262151 PZB262151 QIX262151 QST262151 RCP262151 RML262151 RWH262151 SGD262151 SPZ262151 SZV262151 TJR262151 TTN262151 UDJ262151 UNF262151 UXB262151 VGX262151 VQT262151 WAP262151 WKL262151 WUH262151 J327687 HV327687 RR327687 ABN327687 ALJ327687 AVF327687 BFB327687 BOX327687 BYT327687 CIP327687 CSL327687 DCH327687 DMD327687 DVZ327687 EFV327687 EPR327687 EZN327687 FJJ327687 FTF327687 GDB327687 GMX327687 GWT327687 HGP327687 HQL327687 IAH327687 IKD327687 ITZ327687 JDV327687 JNR327687 JXN327687 KHJ327687 KRF327687 LBB327687 LKX327687 LUT327687 MEP327687 MOL327687 MYH327687 NID327687 NRZ327687 OBV327687 OLR327687 OVN327687 PFJ327687 PPF327687 PZB327687 QIX327687 QST327687 RCP327687 RML327687 RWH327687 SGD327687 SPZ327687 SZV327687 TJR327687 TTN327687 UDJ327687 UNF327687 UXB327687 VGX327687 VQT327687 WAP327687 WKL327687 WUH327687 J393223 HV393223 RR393223 ABN393223 ALJ393223 AVF393223 BFB393223 BOX393223 BYT393223 CIP393223 CSL393223 DCH393223 DMD393223 DVZ393223 EFV393223 EPR393223 EZN393223 FJJ393223 FTF393223 GDB393223 GMX393223 GWT393223 HGP393223 HQL393223 IAH393223 IKD393223 ITZ393223 JDV393223 JNR393223 JXN393223 KHJ393223 KRF393223 LBB393223 LKX393223 LUT393223 MEP393223 MOL393223 MYH393223 NID393223 NRZ393223 OBV393223 OLR393223 OVN393223 PFJ393223 PPF393223 PZB393223 QIX393223 QST393223 RCP393223 RML393223 RWH393223 SGD393223 SPZ393223 SZV393223 TJR393223 TTN393223 UDJ393223 UNF393223 UXB393223 VGX393223 VQT393223 WAP393223 WKL393223 WUH393223 J458759 HV458759 RR458759 ABN458759 ALJ458759 AVF458759 BFB458759 BOX458759 BYT458759 CIP458759 CSL458759 DCH458759 DMD458759 DVZ458759 EFV458759 EPR458759 EZN458759 FJJ458759 FTF458759 GDB458759 GMX458759 GWT458759 HGP458759 HQL458759 IAH458759 IKD458759 ITZ458759 JDV458759 JNR458759 JXN458759 KHJ458759 KRF458759 LBB458759 LKX458759 LUT458759 MEP458759 MOL458759 MYH458759 NID458759 NRZ458759 OBV458759 OLR458759 OVN458759 PFJ458759 PPF458759 PZB458759 QIX458759 QST458759 RCP458759 RML458759 RWH458759 SGD458759 SPZ458759 SZV458759 TJR458759 TTN458759 UDJ458759 UNF458759 UXB458759 VGX458759 VQT458759 WAP458759 WKL458759 WUH458759 J524295 HV524295 RR524295 ABN524295 ALJ524295 AVF524295 BFB524295 BOX524295 BYT524295 CIP524295 CSL524295 DCH524295 DMD524295 DVZ524295 EFV524295 EPR524295 EZN524295 FJJ524295 FTF524295 GDB524295 GMX524295 GWT524295 HGP524295 HQL524295 IAH524295 IKD524295 ITZ524295 JDV524295 JNR524295 JXN524295 KHJ524295 KRF524295 LBB524295 LKX524295 LUT524295 MEP524295 MOL524295 MYH524295 NID524295 NRZ524295 OBV524295 OLR524295 OVN524295 PFJ524295 PPF524295 PZB524295 QIX524295 QST524295 RCP524295 RML524295 RWH524295 SGD524295 SPZ524295 SZV524295 TJR524295 TTN524295 UDJ524295 UNF524295 UXB524295 VGX524295 VQT524295 WAP524295 WKL524295 WUH524295 J589831 HV589831 RR589831 ABN589831 ALJ589831 AVF589831 BFB589831 BOX589831 BYT589831 CIP589831 CSL589831 DCH589831 DMD589831 DVZ589831 EFV589831 EPR589831 EZN589831 FJJ589831 FTF589831 GDB589831 GMX589831 GWT589831 HGP589831 HQL589831 IAH589831 IKD589831 ITZ589831 JDV589831 JNR589831 JXN589831 KHJ589831 KRF589831 LBB589831 LKX589831 LUT589831 MEP589831 MOL589831 MYH589831 NID589831 NRZ589831 OBV589831 OLR589831 OVN589831 PFJ589831 PPF589831 PZB589831 QIX589831 QST589831 RCP589831 RML589831 RWH589831 SGD589831 SPZ589831 SZV589831 TJR589831 TTN589831 UDJ589831 UNF589831 UXB589831 VGX589831 VQT589831 WAP589831 WKL589831 WUH589831 J655367 HV655367 RR655367 ABN655367 ALJ655367 AVF655367 BFB655367 BOX655367 BYT655367 CIP655367 CSL655367 DCH655367 DMD655367 DVZ655367 EFV655367 EPR655367 EZN655367 FJJ655367 FTF655367 GDB655367 GMX655367 GWT655367 HGP655367 HQL655367 IAH655367 IKD655367 ITZ655367 JDV655367 JNR655367 JXN655367 KHJ655367 KRF655367 LBB655367 LKX655367 LUT655367 MEP655367 MOL655367 MYH655367 NID655367 NRZ655367 OBV655367 OLR655367 OVN655367 PFJ655367 PPF655367 PZB655367 QIX655367 QST655367 RCP655367 RML655367 RWH655367 SGD655367 SPZ655367 SZV655367 TJR655367 TTN655367 UDJ655367 UNF655367 UXB655367 VGX655367 VQT655367 WAP655367 WKL655367 WUH655367 J720903 HV720903 RR720903 ABN720903 ALJ720903 AVF720903 BFB720903 BOX720903 BYT720903 CIP720903 CSL720903 DCH720903 DMD720903 DVZ720903 EFV720903 EPR720903 EZN720903 FJJ720903 FTF720903 GDB720903 GMX720903 GWT720903 HGP720903 HQL720903 IAH720903 IKD720903 ITZ720903 JDV720903 JNR720903 JXN720903 KHJ720903 KRF720903 LBB720903 LKX720903 LUT720903 MEP720903 MOL720903 MYH720903 NID720903 NRZ720903 OBV720903 OLR720903 OVN720903 PFJ720903 PPF720903 PZB720903 QIX720903 QST720903 RCP720903 RML720903 RWH720903 SGD720903 SPZ720903 SZV720903 TJR720903 TTN720903 UDJ720903 UNF720903 UXB720903 VGX720903 VQT720903 WAP720903 WKL720903 WUH720903 J786439 HV786439 RR786439 ABN786439 ALJ786439 AVF786439 BFB786439 BOX786439 BYT786439 CIP786439 CSL786439 DCH786439 DMD786439 DVZ786439 EFV786439 EPR786439 EZN786439 FJJ786439 FTF786439 GDB786439 GMX786439 GWT786439 HGP786439 HQL786439 IAH786439 IKD786439 ITZ786439 JDV786439 JNR786439 JXN786439 KHJ786439 KRF786439 LBB786439 LKX786439 LUT786439 MEP786439 MOL786439 MYH786439 NID786439 NRZ786439 OBV786439 OLR786439 OVN786439 PFJ786439 PPF786439 PZB786439 QIX786439 QST786439 RCP786439 RML786439 RWH786439 SGD786439 SPZ786439 SZV786439 TJR786439 TTN786439 UDJ786439 UNF786439 UXB786439 VGX786439 VQT786439 WAP786439 WKL786439 WUH786439 J851975 HV851975 RR851975 ABN851975 ALJ851975 AVF851975 BFB851975 BOX851975 BYT851975 CIP851975 CSL851975 DCH851975 DMD851975 DVZ851975 EFV851975 EPR851975 EZN851975 FJJ851975 FTF851975 GDB851975 GMX851975 GWT851975 HGP851975 HQL851975 IAH851975 IKD851975 ITZ851975 JDV851975 JNR851975 JXN851975 KHJ851975 KRF851975 LBB851975 LKX851975 LUT851975 MEP851975 MOL851975 MYH851975 NID851975 NRZ851975 OBV851975 OLR851975 OVN851975 PFJ851975 PPF851975 PZB851975 QIX851975 QST851975 RCP851975 RML851975 RWH851975 SGD851975 SPZ851975 SZV851975 TJR851975 TTN851975 UDJ851975 UNF851975 UXB851975 VGX851975 VQT851975 WAP851975 WKL851975 WUH851975 J917511 HV917511 RR917511 ABN917511 ALJ917511 AVF917511 BFB917511 BOX917511 BYT917511 CIP917511 CSL917511 DCH917511 DMD917511 DVZ917511 EFV917511 EPR917511 EZN917511 FJJ917511 FTF917511 GDB917511 GMX917511 GWT917511 HGP917511 HQL917511 IAH917511 IKD917511 ITZ917511 JDV917511 JNR917511 JXN917511 KHJ917511 KRF917511 LBB917511 LKX917511 LUT917511 MEP917511 MOL917511 MYH917511 NID917511 NRZ917511 OBV917511 OLR917511 OVN917511 PFJ917511 PPF917511 PZB917511 QIX917511 QST917511 RCP917511 RML917511 RWH917511 SGD917511 SPZ917511 SZV917511 TJR917511 TTN917511 UDJ917511 UNF917511 UXB917511 VGX917511 VQT917511 WAP917511 WKL917511 WUH917511 J983047 HV983047 RR983047 ABN983047 ALJ983047 AVF983047 BFB983047 BOX983047 BYT983047 CIP983047 CSL983047 DCH983047 DMD983047 DVZ983047 EFV983047 EPR983047 EZN983047 FJJ983047 FTF983047 GDB983047 GMX983047 GWT983047 HGP983047 HQL983047 IAH983047 IKD983047 ITZ983047 JDV983047 JNR983047 JXN983047 KHJ983047 KRF983047 LBB983047 LKX983047 LUT983047 MEP983047 MOL983047 MYH983047 NID983047 NRZ983047 OBV983047 OLR983047 OVN983047 PFJ983047 PPF983047 PZB983047 QIX983047 QST983047 RCP983047 RML983047 RWH983047 SGD983047 SPZ983047 SZV983047 TJR983047 TTN983047 UDJ983047 UNF983047 UXB983047 VGX983047 VQT983047 WAP983047 WKL983047 WUH983047 M65543:M65547 HY65543:HY65547 RU65543:RU65547 ABQ65543:ABQ65547 ALM65543:ALM65547 AVI65543:AVI65547 BFE65543:BFE65547 BPA65543:BPA65547 BYW65543:BYW65547 CIS65543:CIS65547 CSO65543:CSO65547 DCK65543:DCK65547 DMG65543:DMG65547 DWC65543:DWC65547 EFY65543:EFY65547 EPU65543:EPU65547 EZQ65543:EZQ65547 FJM65543:FJM65547 FTI65543:FTI65547 GDE65543:GDE65547 GNA65543:GNA65547 GWW65543:GWW65547 HGS65543:HGS65547 HQO65543:HQO65547 IAK65543:IAK65547 IKG65543:IKG65547 IUC65543:IUC65547 JDY65543:JDY65547 JNU65543:JNU65547 JXQ65543:JXQ65547 KHM65543:KHM65547 KRI65543:KRI65547 LBE65543:LBE65547 LLA65543:LLA65547 LUW65543:LUW65547 MES65543:MES65547 MOO65543:MOO65547 MYK65543:MYK65547 NIG65543:NIG65547 NSC65543:NSC65547 OBY65543:OBY65547 OLU65543:OLU65547 OVQ65543:OVQ65547 PFM65543:PFM65547 PPI65543:PPI65547 PZE65543:PZE65547 QJA65543:QJA65547 QSW65543:QSW65547 RCS65543:RCS65547 RMO65543:RMO65547 RWK65543:RWK65547 SGG65543:SGG65547 SQC65543:SQC65547 SZY65543:SZY65547 TJU65543:TJU65547 TTQ65543:TTQ65547 UDM65543:UDM65547 UNI65543:UNI65547 UXE65543:UXE65547 VHA65543:VHA65547 VQW65543:VQW65547 WAS65543:WAS65547 WKO65543:WKO65547 WUK65543:WUK65547 M131079:M131083 HY131079:HY131083 RU131079:RU131083 ABQ131079:ABQ131083 ALM131079:ALM131083 AVI131079:AVI131083 BFE131079:BFE131083 BPA131079:BPA131083 BYW131079:BYW131083 CIS131079:CIS131083 CSO131079:CSO131083 DCK131079:DCK131083 DMG131079:DMG131083 DWC131079:DWC131083 EFY131079:EFY131083 EPU131079:EPU131083 EZQ131079:EZQ131083 FJM131079:FJM131083 FTI131079:FTI131083 GDE131079:GDE131083 GNA131079:GNA131083 GWW131079:GWW131083 HGS131079:HGS131083 HQO131079:HQO131083 IAK131079:IAK131083 IKG131079:IKG131083 IUC131079:IUC131083 JDY131079:JDY131083 JNU131079:JNU131083 JXQ131079:JXQ131083 KHM131079:KHM131083 KRI131079:KRI131083 LBE131079:LBE131083 LLA131079:LLA131083 LUW131079:LUW131083 MES131079:MES131083 MOO131079:MOO131083 MYK131079:MYK131083 NIG131079:NIG131083 NSC131079:NSC131083 OBY131079:OBY131083 OLU131079:OLU131083 OVQ131079:OVQ131083 PFM131079:PFM131083 PPI131079:PPI131083 PZE131079:PZE131083 QJA131079:QJA131083 QSW131079:QSW131083 RCS131079:RCS131083 RMO131079:RMO131083 RWK131079:RWK131083 SGG131079:SGG131083 SQC131079:SQC131083 SZY131079:SZY131083 TJU131079:TJU131083 TTQ131079:TTQ131083 UDM131079:UDM131083 UNI131079:UNI131083 UXE131079:UXE131083 VHA131079:VHA131083 VQW131079:VQW131083 WAS131079:WAS131083 WKO131079:WKO131083 WUK131079:WUK131083 M196615:M196619 HY196615:HY196619 RU196615:RU196619 ABQ196615:ABQ196619 ALM196615:ALM196619 AVI196615:AVI196619 BFE196615:BFE196619 BPA196615:BPA196619 BYW196615:BYW196619 CIS196615:CIS196619 CSO196615:CSO196619 DCK196615:DCK196619 DMG196615:DMG196619 DWC196615:DWC196619 EFY196615:EFY196619 EPU196615:EPU196619 EZQ196615:EZQ196619 FJM196615:FJM196619 FTI196615:FTI196619 GDE196615:GDE196619 GNA196615:GNA196619 GWW196615:GWW196619 HGS196615:HGS196619 HQO196615:HQO196619 IAK196615:IAK196619 IKG196615:IKG196619 IUC196615:IUC196619 JDY196615:JDY196619 JNU196615:JNU196619 JXQ196615:JXQ196619 KHM196615:KHM196619 KRI196615:KRI196619 LBE196615:LBE196619 LLA196615:LLA196619 LUW196615:LUW196619 MES196615:MES196619 MOO196615:MOO196619 MYK196615:MYK196619 NIG196615:NIG196619 NSC196615:NSC196619 OBY196615:OBY196619 OLU196615:OLU196619 OVQ196615:OVQ196619 PFM196615:PFM196619 PPI196615:PPI196619 PZE196615:PZE196619 QJA196615:QJA196619 QSW196615:QSW196619 RCS196615:RCS196619 RMO196615:RMO196619 RWK196615:RWK196619 SGG196615:SGG196619 SQC196615:SQC196619 SZY196615:SZY196619 TJU196615:TJU196619 TTQ196615:TTQ196619 UDM196615:UDM196619 UNI196615:UNI196619 UXE196615:UXE196619 VHA196615:VHA196619 VQW196615:VQW196619 WAS196615:WAS196619 WKO196615:WKO196619 WUK196615:WUK196619 M262151:M262155 HY262151:HY262155 RU262151:RU262155 ABQ262151:ABQ262155 ALM262151:ALM262155 AVI262151:AVI262155 BFE262151:BFE262155 BPA262151:BPA262155 BYW262151:BYW262155 CIS262151:CIS262155 CSO262151:CSO262155 DCK262151:DCK262155 DMG262151:DMG262155 DWC262151:DWC262155 EFY262151:EFY262155 EPU262151:EPU262155 EZQ262151:EZQ262155 FJM262151:FJM262155 FTI262151:FTI262155 GDE262151:GDE262155 GNA262151:GNA262155 GWW262151:GWW262155 HGS262151:HGS262155 HQO262151:HQO262155 IAK262151:IAK262155 IKG262151:IKG262155 IUC262151:IUC262155 JDY262151:JDY262155 JNU262151:JNU262155 JXQ262151:JXQ262155 KHM262151:KHM262155 KRI262151:KRI262155 LBE262151:LBE262155 LLA262151:LLA262155 LUW262151:LUW262155 MES262151:MES262155 MOO262151:MOO262155 MYK262151:MYK262155 NIG262151:NIG262155 NSC262151:NSC262155 OBY262151:OBY262155 OLU262151:OLU262155 OVQ262151:OVQ262155 PFM262151:PFM262155 PPI262151:PPI262155 PZE262151:PZE262155 QJA262151:QJA262155 QSW262151:QSW262155 RCS262151:RCS262155 RMO262151:RMO262155 RWK262151:RWK262155 SGG262151:SGG262155 SQC262151:SQC262155 SZY262151:SZY262155 TJU262151:TJU262155 TTQ262151:TTQ262155 UDM262151:UDM262155 UNI262151:UNI262155 UXE262151:UXE262155 VHA262151:VHA262155 VQW262151:VQW262155 WAS262151:WAS262155 WKO262151:WKO262155 WUK262151:WUK262155 M327687:M327691 HY327687:HY327691 RU327687:RU327691 ABQ327687:ABQ327691 ALM327687:ALM327691 AVI327687:AVI327691 BFE327687:BFE327691 BPA327687:BPA327691 BYW327687:BYW327691 CIS327687:CIS327691 CSO327687:CSO327691 DCK327687:DCK327691 DMG327687:DMG327691 DWC327687:DWC327691 EFY327687:EFY327691 EPU327687:EPU327691 EZQ327687:EZQ327691 FJM327687:FJM327691 FTI327687:FTI327691 GDE327687:GDE327691 GNA327687:GNA327691 GWW327687:GWW327691 HGS327687:HGS327691 HQO327687:HQO327691 IAK327687:IAK327691 IKG327687:IKG327691 IUC327687:IUC327691 JDY327687:JDY327691 JNU327687:JNU327691 JXQ327687:JXQ327691 KHM327687:KHM327691 KRI327687:KRI327691 LBE327687:LBE327691 LLA327687:LLA327691 LUW327687:LUW327691 MES327687:MES327691 MOO327687:MOO327691 MYK327687:MYK327691 NIG327687:NIG327691 NSC327687:NSC327691 OBY327687:OBY327691 OLU327687:OLU327691 OVQ327687:OVQ327691 PFM327687:PFM327691 PPI327687:PPI327691 PZE327687:PZE327691 QJA327687:QJA327691 QSW327687:QSW327691 RCS327687:RCS327691 RMO327687:RMO327691 RWK327687:RWK327691 SGG327687:SGG327691 SQC327687:SQC327691 SZY327687:SZY327691 TJU327687:TJU327691 TTQ327687:TTQ327691 UDM327687:UDM327691 UNI327687:UNI327691 UXE327687:UXE327691 VHA327687:VHA327691 VQW327687:VQW327691 WAS327687:WAS327691 WKO327687:WKO327691 WUK327687:WUK327691 M393223:M393227 HY393223:HY393227 RU393223:RU393227 ABQ393223:ABQ393227 ALM393223:ALM393227 AVI393223:AVI393227 BFE393223:BFE393227 BPA393223:BPA393227 BYW393223:BYW393227 CIS393223:CIS393227 CSO393223:CSO393227 DCK393223:DCK393227 DMG393223:DMG393227 DWC393223:DWC393227 EFY393223:EFY393227 EPU393223:EPU393227 EZQ393223:EZQ393227 FJM393223:FJM393227 FTI393223:FTI393227 GDE393223:GDE393227 GNA393223:GNA393227 GWW393223:GWW393227 HGS393223:HGS393227 HQO393223:HQO393227 IAK393223:IAK393227 IKG393223:IKG393227 IUC393223:IUC393227 JDY393223:JDY393227 JNU393223:JNU393227 JXQ393223:JXQ393227 KHM393223:KHM393227 KRI393223:KRI393227 LBE393223:LBE393227 LLA393223:LLA393227 LUW393223:LUW393227 MES393223:MES393227 MOO393223:MOO393227 MYK393223:MYK393227 NIG393223:NIG393227 NSC393223:NSC393227 OBY393223:OBY393227 OLU393223:OLU393227 OVQ393223:OVQ393227 PFM393223:PFM393227 PPI393223:PPI393227 PZE393223:PZE393227 QJA393223:QJA393227 QSW393223:QSW393227 RCS393223:RCS393227 RMO393223:RMO393227 RWK393223:RWK393227 SGG393223:SGG393227 SQC393223:SQC393227 SZY393223:SZY393227 TJU393223:TJU393227 TTQ393223:TTQ393227 UDM393223:UDM393227 UNI393223:UNI393227 UXE393223:UXE393227 VHA393223:VHA393227 VQW393223:VQW393227 WAS393223:WAS393227 WKO393223:WKO393227 WUK393223:WUK393227 M458759:M458763 HY458759:HY458763 RU458759:RU458763 ABQ458759:ABQ458763 ALM458759:ALM458763 AVI458759:AVI458763 BFE458759:BFE458763 BPA458759:BPA458763 BYW458759:BYW458763 CIS458759:CIS458763 CSO458759:CSO458763 DCK458759:DCK458763 DMG458759:DMG458763 DWC458759:DWC458763 EFY458759:EFY458763 EPU458759:EPU458763 EZQ458759:EZQ458763 FJM458759:FJM458763 FTI458759:FTI458763 GDE458759:GDE458763 GNA458759:GNA458763 GWW458759:GWW458763 HGS458759:HGS458763 HQO458759:HQO458763 IAK458759:IAK458763 IKG458759:IKG458763 IUC458759:IUC458763 JDY458759:JDY458763 JNU458759:JNU458763 JXQ458759:JXQ458763 KHM458759:KHM458763 KRI458759:KRI458763 LBE458759:LBE458763 LLA458759:LLA458763 LUW458759:LUW458763 MES458759:MES458763 MOO458759:MOO458763 MYK458759:MYK458763 NIG458759:NIG458763 NSC458759:NSC458763 OBY458759:OBY458763 OLU458759:OLU458763 OVQ458759:OVQ458763 PFM458759:PFM458763 PPI458759:PPI458763 PZE458759:PZE458763 QJA458759:QJA458763 QSW458759:QSW458763 RCS458759:RCS458763 RMO458759:RMO458763 RWK458759:RWK458763 SGG458759:SGG458763 SQC458759:SQC458763 SZY458759:SZY458763 TJU458759:TJU458763 TTQ458759:TTQ458763 UDM458759:UDM458763 UNI458759:UNI458763 UXE458759:UXE458763 VHA458759:VHA458763 VQW458759:VQW458763 WAS458759:WAS458763 WKO458759:WKO458763 WUK458759:WUK458763 M524295:M524299 HY524295:HY524299 RU524295:RU524299 ABQ524295:ABQ524299 ALM524295:ALM524299 AVI524295:AVI524299 BFE524295:BFE524299 BPA524295:BPA524299 BYW524295:BYW524299 CIS524295:CIS524299 CSO524295:CSO524299 DCK524295:DCK524299 DMG524295:DMG524299 DWC524295:DWC524299 EFY524295:EFY524299 EPU524295:EPU524299 EZQ524295:EZQ524299 FJM524295:FJM524299 FTI524295:FTI524299 GDE524295:GDE524299 GNA524295:GNA524299 GWW524295:GWW524299 HGS524295:HGS524299 HQO524295:HQO524299 IAK524295:IAK524299 IKG524295:IKG524299 IUC524295:IUC524299 JDY524295:JDY524299 JNU524295:JNU524299 JXQ524295:JXQ524299 KHM524295:KHM524299 KRI524295:KRI524299 LBE524295:LBE524299 LLA524295:LLA524299 LUW524295:LUW524299 MES524295:MES524299 MOO524295:MOO524299 MYK524295:MYK524299 NIG524295:NIG524299 NSC524295:NSC524299 OBY524295:OBY524299 OLU524295:OLU524299 OVQ524295:OVQ524299 PFM524295:PFM524299 PPI524295:PPI524299 PZE524295:PZE524299 QJA524295:QJA524299 QSW524295:QSW524299 RCS524295:RCS524299 RMO524295:RMO524299 RWK524295:RWK524299 SGG524295:SGG524299 SQC524295:SQC524299 SZY524295:SZY524299 TJU524295:TJU524299 TTQ524295:TTQ524299 UDM524295:UDM524299 UNI524295:UNI524299 UXE524295:UXE524299 VHA524295:VHA524299 VQW524295:VQW524299 WAS524295:WAS524299 WKO524295:WKO524299 WUK524295:WUK524299 M589831:M589835 HY589831:HY589835 RU589831:RU589835 ABQ589831:ABQ589835 ALM589831:ALM589835 AVI589831:AVI589835 BFE589831:BFE589835 BPA589831:BPA589835 BYW589831:BYW589835 CIS589831:CIS589835 CSO589831:CSO589835 DCK589831:DCK589835 DMG589831:DMG589835 DWC589831:DWC589835 EFY589831:EFY589835 EPU589831:EPU589835 EZQ589831:EZQ589835 FJM589831:FJM589835 FTI589831:FTI589835 GDE589831:GDE589835 GNA589831:GNA589835 GWW589831:GWW589835 HGS589831:HGS589835 HQO589831:HQO589835 IAK589831:IAK589835 IKG589831:IKG589835 IUC589831:IUC589835 JDY589831:JDY589835 JNU589831:JNU589835 JXQ589831:JXQ589835 KHM589831:KHM589835 KRI589831:KRI589835 LBE589831:LBE589835 LLA589831:LLA589835 LUW589831:LUW589835 MES589831:MES589835 MOO589831:MOO589835 MYK589831:MYK589835 NIG589831:NIG589835 NSC589831:NSC589835 OBY589831:OBY589835 OLU589831:OLU589835 OVQ589831:OVQ589835 PFM589831:PFM589835 PPI589831:PPI589835 PZE589831:PZE589835 QJA589831:QJA589835 QSW589831:QSW589835 RCS589831:RCS589835 RMO589831:RMO589835 RWK589831:RWK589835 SGG589831:SGG589835 SQC589831:SQC589835 SZY589831:SZY589835 TJU589831:TJU589835 TTQ589831:TTQ589835 UDM589831:UDM589835 UNI589831:UNI589835 UXE589831:UXE589835 VHA589831:VHA589835 VQW589831:VQW589835 WAS589831:WAS589835 WKO589831:WKO589835 WUK589831:WUK589835 M655367:M655371 HY655367:HY655371 RU655367:RU655371 ABQ655367:ABQ655371 ALM655367:ALM655371 AVI655367:AVI655371 BFE655367:BFE655371 BPA655367:BPA655371 BYW655367:BYW655371 CIS655367:CIS655371 CSO655367:CSO655371 DCK655367:DCK655371 DMG655367:DMG655371 DWC655367:DWC655371 EFY655367:EFY655371 EPU655367:EPU655371 EZQ655367:EZQ655371 FJM655367:FJM655371 FTI655367:FTI655371 GDE655367:GDE655371 GNA655367:GNA655371 GWW655367:GWW655371 HGS655367:HGS655371 HQO655367:HQO655371 IAK655367:IAK655371 IKG655367:IKG655371 IUC655367:IUC655371 JDY655367:JDY655371 JNU655367:JNU655371 JXQ655367:JXQ655371 KHM655367:KHM655371 KRI655367:KRI655371 LBE655367:LBE655371 LLA655367:LLA655371 LUW655367:LUW655371 MES655367:MES655371 MOO655367:MOO655371 MYK655367:MYK655371 NIG655367:NIG655371 NSC655367:NSC655371 OBY655367:OBY655371 OLU655367:OLU655371 OVQ655367:OVQ655371 PFM655367:PFM655371 PPI655367:PPI655371 PZE655367:PZE655371 QJA655367:QJA655371 QSW655367:QSW655371 RCS655367:RCS655371 RMO655367:RMO655371 RWK655367:RWK655371 SGG655367:SGG655371 SQC655367:SQC655371 SZY655367:SZY655371 TJU655367:TJU655371 TTQ655367:TTQ655371 UDM655367:UDM655371 UNI655367:UNI655371 UXE655367:UXE655371 VHA655367:VHA655371 VQW655367:VQW655371 WAS655367:WAS655371 WKO655367:WKO655371 WUK655367:WUK655371 M720903:M720907 HY720903:HY720907 RU720903:RU720907 ABQ720903:ABQ720907 ALM720903:ALM720907 AVI720903:AVI720907 BFE720903:BFE720907 BPA720903:BPA720907 BYW720903:BYW720907 CIS720903:CIS720907 CSO720903:CSO720907 DCK720903:DCK720907 DMG720903:DMG720907 DWC720903:DWC720907 EFY720903:EFY720907 EPU720903:EPU720907 EZQ720903:EZQ720907 FJM720903:FJM720907 FTI720903:FTI720907 GDE720903:GDE720907 GNA720903:GNA720907 GWW720903:GWW720907 HGS720903:HGS720907 HQO720903:HQO720907 IAK720903:IAK720907 IKG720903:IKG720907 IUC720903:IUC720907 JDY720903:JDY720907 JNU720903:JNU720907 JXQ720903:JXQ720907 KHM720903:KHM720907 KRI720903:KRI720907 LBE720903:LBE720907 LLA720903:LLA720907 LUW720903:LUW720907 MES720903:MES720907 MOO720903:MOO720907 MYK720903:MYK720907 NIG720903:NIG720907 NSC720903:NSC720907 OBY720903:OBY720907 OLU720903:OLU720907 OVQ720903:OVQ720907 PFM720903:PFM720907 PPI720903:PPI720907 PZE720903:PZE720907 QJA720903:QJA720907 QSW720903:QSW720907 RCS720903:RCS720907 RMO720903:RMO720907 RWK720903:RWK720907 SGG720903:SGG720907 SQC720903:SQC720907 SZY720903:SZY720907 TJU720903:TJU720907 TTQ720903:TTQ720907 UDM720903:UDM720907 UNI720903:UNI720907 UXE720903:UXE720907 VHA720903:VHA720907 VQW720903:VQW720907 WAS720903:WAS720907 WKO720903:WKO720907 WUK720903:WUK720907 M786439:M786443 HY786439:HY786443 RU786439:RU786443 ABQ786439:ABQ786443 ALM786439:ALM786443 AVI786439:AVI786443 BFE786439:BFE786443 BPA786439:BPA786443 BYW786439:BYW786443 CIS786439:CIS786443 CSO786439:CSO786443 DCK786439:DCK786443 DMG786439:DMG786443 DWC786439:DWC786443 EFY786439:EFY786443 EPU786439:EPU786443 EZQ786439:EZQ786443 FJM786439:FJM786443 FTI786439:FTI786443 GDE786439:GDE786443 GNA786439:GNA786443 GWW786439:GWW786443 HGS786439:HGS786443 HQO786439:HQO786443 IAK786439:IAK786443 IKG786439:IKG786443 IUC786439:IUC786443 JDY786439:JDY786443 JNU786439:JNU786443 JXQ786439:JXQ786443 KHM786439:KHM786443 KRI786439:KRI786443 LBE786439:LBE786443 LLA786439:LLA786443 LUW786439:LUW786443 MES786439:MES786443 MOO786439:MOO786443 MYK786439:MYK786443 NIG786439:NIG786443 NSC786439:NSC786443 OBY786439:OBY786443 OLU786439:OLU786443 OVQ786439:OVQ786443 PFM786439:PFM786443 PPI786439:PPI786443 PZE786439:PZE786443 QJA786439:QJA786443 QSW786439:QSW786443 RCS786439:RCS786443 RMO786439:RMO786443 RWK786439:RWK786443 SGG786439:SGG786443 SQC786439:SQC786443 SZY786439:SZY786443 TJU786439:TJU786443 TTQ786439:TTQ786443 UDM786439:UDM786443 UNI786439:UNI786443 UXE786439:UXE786443 VHA786439:VHA786443 VQW786439:VQW786443 WAS786439:WAS786443 WKO786439:WKO786443 WUK786439:WUK786443 M851975:M851979 HY851975:HY851979 RU851975:RU851979 ABQ851975:ABQ851979 ALM851975:ALM851979 AVI851975:AVI851979 BFE851975:BFE851979 BPA851975:BPA851979 BYW851975:BYW851979 CIS851975:CIS851979 CSO851975:CSO851979 DCK851975:DCK851979 DMG851975:DMG851979 DWC851975:DWC851979 EFY851975:EFY851979 EPU851975:EPU851979 EZQ851975:EZQ851979 FJM851975:FJM851979 FTI851975:FTI851979 GDE851975:GDE851979 GNA851975:GNA851979 GWW851975:GWW851979 HGS851975:HGS851979 HQO851975:HQO851979 IAK851975:IAK851979 IKG851975:IKG851979 IUC851975:IUC851979 JDY851975:JDY851979 JNU851975:JNU851979 JXQ851975:JXQ851979 KHM851975:KHM851979 KRI851975:KRI851979 LBE851975:LBE851979 LLA851975:LLA851979 LUW851975:LUW851979 MES851975:MES851979 MOO851975:MOO851979 MYK851975:MYK851979 NIG851975:NIG851979 NSC851975:NSC851979 OBY851975:OBY851979 OLU851975:OLU851979 OVQ851975:OVQ851979 PFM851975:PFM851979 PPI851975:PPI851979 PZE851975:PZE851979 QJA851975:QJA851979 QSW851975:QSW851979 RCS851975:RCS851979 RMO851975:RMO851979 RWK851975:RWK851979 SGG851975:SGG851979 SQC851975:SQC851979 SZY851975:SZY851979 TJU851975:TJU851979 TTQ851975:TTQ851979 UDM851975:UDM851979 UNI851975:UNI851979 UXE851975:UXE851979 VHA851975:VHA851979 VQW851975:VQW851979 WAS851975:WAS851979 WKO851975:WKO851979 WUK851975:WUK851979 M917511:M917515 HY917511:HY917515 RU917511:RU917515 ABQ917511:ABQ917515 ALM917511:ALM917515 AVI917511:AVI917515 BFE917511:BFE917515 BPA917511:BPA917515 BYW917511:BYW917515 CIS917511:CIS917515 CSO917511:CSO917515 DCK917511:DCK917515 DMG917511:DMG917515 DWC917511:DWC917515 EFY917511:EFY917515 EPU917511:EPU917515 EZQ917511:EZQ917515 FJM917511:FJM917515 FTI917511:FTI917515 GDE917511:GDE917515 GNA917511:GNA917515 GWW917511:GWW917515 HGS917511:HGS917515 HQO917511:HQO917515 IAK917511:IAK917515 IKG917511:IKG917515 IUC917511:IUC917515 JDY917511:JDY917515 JNU917511:JNU917515 JXQ917511:JXQ917515 KHM917511:KHM917515 KRI917511:KRI917515 LBE917511:LBE917515 LLA917511:LLA917515 LUW917511:LUW917515 MES917511:MES917515 MOO917511:MOO917515 MYK917511:MYK917515 NIG917511:NIG917515 NSC917511:NSC917515 OBY917511:OBY917515 OLU917511:OLU917515 OVQ917511:OVQ917515 PFM917511:PFM917515 PPI917511:PPI917515 PZE917511:PZE917515 QJA917511:QJA917515 QSW917511:QSW917515 RCS917511:RCS917515 RMO917511:RMO917515 RWK917511:RWK917515 SGG917511:SGG917515 SQC917511:SQC917515 SZY917511:SZY917515 TJU917511:TJU917515 TTQ917511:TTQ917515 UDM917511:UDM917515 UNI917511:UNI917515 UXE917511:UXE917515 VHA917511:VHA917515 VQW917511:VQW917515 WAS917511:WAS917515 WKO917511:WKO917515 WUK917511:WUK917515 M983047:M983051 HY983047:HY983051 RU983047:RU983051 ABQ983047:ABQ983051 ALM983047:ALM983051 AVI983047:AVI983051 BFE983047:BFE983051 BPA983047:BPA983051 BYW983047:BYW983051 CIS983047:CIS983051 CSO983047:CSO983051 DCK983047:DCK983051 DMG983047:DMG983051 DWC983047:DWC983051 EFY983047:EFY983051 EPU983047:EPU983051 EZQ983047:EZQ983051 FJM983047:FJM983051 FTI983047:FTI983051 GDE983047:GDE983051 GNA983047:GNA983051 GWW983047:GWW983051 HGS983047:HGS983051 HQO983047:HQO983051 IAK983047:IAK983051 IKG983047:IKG983051 IUC983047:IUC983051 JDY983047:JDY983051 JNU983047:JNU983051 JXQ983047:JXQ983051 KHM983047:KHM983051 KRI983047:KRI983051 LBE983047:LBE983051 LLA983047:LLA983051 LUW983047:LUW983051 MES983047:MES983051 MOO983047:MOO983051 MYK983047:MYK983051 NIG983047:NIG983051 NSC983047:NSC983051 OBY983047:OBY983051 OLU983047:OLU983051 OVQ983047:OVQ983051 PFM983047:PFM983051 PPI983047:PPI983051 PZE983047:PZE983051 QJA983047:QJA983051 QSW983047:QSW983051 RCS983047:RCS983051 RMO983047:RMO983051 RWK983047:RWK983051 SGG983047:SGG983051 SQC983047:SQC983051 SZY983047:SZY983051 TJU983047:TJU983051 TTQ983047:TTQ983051 UDM983047:UDM983051 UNI983047:UNI983051 UXE983047:UXE983051 VHA983047:VHA983051 VQW983047:VQW983051 WAS983047:WAS983051 WKO983047:WKO983051 WUK983047:WUK983051 N65546:Y65547 HZ65546:IN65547 RV65546:SJ65547 ABR65546:ACF65547 ALN65546:AMB65547 AVJ65546:AVX65547 BFF65546:BFT65547 BPB65546:BPP65547 BYX65546:BZL65547 CIT65546:CJH65547 CSP65546:CTD65547 DCL65546:DCZ65547 DMH65546:DMV65547 DWD65546:DWR65547 EFZ65546:EGN65547 EPV65546:EQJ65547 EZR65546:FAF65547 FJN65546:FKB65547 FTJ65546:FTX65547 GDF65546:GDT65547 GNB65546:GNP65547 GWX65546:GXL65547 HGT65546:HHH65547 HQP65546:HRD65547 IAL65546:IAZ65547 IKH65546:IKV65547 IUD65546:IUR65547 JDZ65546:JEN65547 JNV65546:JOJ65547 JXR65546:JYF65547 KHN65546:KIB65547 KRJ65546:KRX65547 LBF65546:LBT65547 LLB65546:LLP65547 LUX65546:LVL65547 MET65546:MFH65547 MOP65546:MPD65547 MYL65546:MYZ65547 NIH65546:NIV65547 NSD65546:NSR65547 OBZ65546:OCN65547 OLV65546:OMJ65547 OVR65546:OWF65547 PFN65546:PGB65547 PPJ65546:PPX65547 PZF65546:PZT65547 QJB65546:QJP65547 QSX65546:QTL65547 RCT65546:RDH65547 RMP65546:RND65547 RWL65546:RWZ65547 SGH65546:SGV65547 SQD65546:SQR65547 SZZ65546:TAN65547 TJV65546:TKJ65547 TTR65546:TUF65547 UDN65546:UEB65547 UNJ65546:UNX65547 UXF65546:UXT65547 VHB65546:VHP65547 VQX65546:VRL65547 WAT65546:WBH65547 WKP65546:WLD65547 WUL65546:WUZ65547 N131082:Y131083 HZ131082:IN131083 RV131082:SJ131083 ABR131082:ACF131083 ALN131082:AMB131083 AVJ131082:AVX131083 BFF131082:BFT131083 BPB131082:BPP131083 BYX131082:BZL131083 CIT131082:CJH131083 CSP131082:CTD131083 DCL131082:DCZ131083 DMH131082:DMV131083 DWD131082:DWR131083 EFZ131082:EGN131083 EPV131082:EQJ131083 EZR131082:FAF131083 FJN131082:FKB131083 FTJ131082:FTX131083 GDF131082:GDT131083 GNB131082:GNP131083 GWX131082:GXL131083 HGT131082:HHH131083 HQP131082:HRD131083 IAL131082:IAZ131083 IKH131082:IKV131083 IUD131082:IUR131083 JDZ131082:JEN131083 JNV131082:JOJ131083 JXR131082:JYF131083 KHN131082:KIB131083 KRJ131082:KRX131083 LBF131082:LBT131083 LLB131082:LLP131083 LUX131082:LVL131083 MET131082:MFH131083 MOP131082:MPD131083 MYL131082:MYZ131083 NIH131082:NIV131083 NSD131082:NSR131083 OBZ131082:OCN131083 OLV131082:OMJ131083 OVR131082:OWF131083 PFN131082:PGB131083 PPJ131082:PPX131083 PZF131082:PZT131083 QJB131082:QJP131083 QSX131082:QTL131083 RCT131082:RDH131083 RMP131082:RND131083 RWL131082:RWZ131083 SGH131082:SGV131083 SQD131082:SQR131083 SZZ131082:TAN131083 TJV131082:TKJ131083 TTR131082:TUF131083 UDN131082:UEB131083 UNJ131082:UNX131083 UXF131082:UXT131083 VHB131082:VHP131083 VQX131082:VRL131083 WAT131082:WBH131083 WKP131082:WLD131083 WUL131082:WUZ131083 N196618:Y196619 HZ196618:IN196619 RV196618:SJ196619 ABR196618:ACF196619 ALN196618:AMB196619 AVJ196618:AVX196619 BFF196618:BFT196619 BPB196618:BPP196619 BYX196618:BZL196619 CIT196618:CJH196619 CSP196618:CTD196619 DCL196618:DCZ196619 DMH196618:DMV196619 DWD196618:DWR196619 EFZ196618:EGN196619 EPV196618:EQJ196619 EZR196618:FAF196619 FJN196618:FKB196619 FTJ196618:FTX196619 GDF196618:GDT196619 GNB196618:GNP196619 GWX196618:GXL196619 HGT196618:HHH196619 HQP196618:HRD196619 IAL196618:IAZ196619 IKH196618:IKV196619 IUD196618:IUR196619 JDZ196618:JEN196619 JNV196618:JOJ196619 JXR196618:JYF196619 KHN196618:KIB196619 KRJ196618:KRX196619 LBF196618:LBT196619 LLB196618:LLP196619 LUX196618:LVL196619 MET196618:MFH196619 MOP196618:MPD196619 MYL196618:MYZ196619 NIH196618:NIV196619 NSD196618:NSR196619 OBZ196618:OCN196619 OLV196618:OMJ196619 OVR196618:OWF196619 PFN196618:PGB196619 PPJ196618:PPX196619 PZF196618:PZT196619 QJB196618:QJP196619 QSX196618:QTL196619 RCT196618:RDH196619 RMP196618:RND196619 RWL196618:RWZ196619 SGH196618:SGV196619 SQD196618:SQR196619 SZZ196618:TAN196619 TJV196618:TKJ196619 TTR196618:TUF196619 UDN196618:UEB196619 UNJ196618:UNX196619 UXF196618:UXT196619 VHB196618:VHP196619 VQX196618:VRL196619 WAT196618:WBH196619 WKP196618:WLD196619 WUL196618:WUZ196619 N262154:Y262155 HZ262154:IN262155 RV262154:SJ262155 ABR262154:ACF262155 ALN262154:AMB262155 AVJ262154:AVX262155 BFF262154:BFT262155 BPB262154:BPP262155 BYX262154:BZL262155 CIT262154:CJH262155 CSP262154:CTD262155 DCL262154:DCZ262155 DMH262154:DMV262155 DWD262154:DWR262155 EFZ262154:EGN262155 EPV262154:EQJ262155 EZR262154:FAF262155 FJN262154:FKB262155 FTJ262154:FTX262155 GDF262154:GDT262155 GNB262154:GNP262155 GWX262154:GXL262155 HGT262154:HHH262155 HQP262154:HRD262155 IAL262154:IAZ262155 IKH262154:IKV262155 IUD262154:IUR262155 JDZ262154:JEN262155 JNV262154:JOJ262155 JXR262154:JYF262155 KHN262154:KIB262155 KRJ262154:KRX262155 LBF262154:LBT262155 LLB262154:LLP262155 LUX262154:LVL262155 MET262154:MFH262155 MOP262154:MPD262155 MYL262154:MYZ262155 NIH262154:NIV262155 NSD262154:NSR262155 OBZ262154:OCN262155 OLV262154:OMJ262155 OVR262154:OWF262155 PFN262154:PGB262155 PPJ262154:PPX262155 PZF262154:PZT262155 QJB262154:QJP262155 QSX262154:QTL262155 RCT262154:RDH262155 RMP262154:RND262155 RWL262154:RWZ262155 SGH262154:SGV262155 SQD262154:SQR262155 SZZ262154:TAN262155 TJV262154:TKJ262155 TTR262154:TUF262155 UDN262154:UEB262155 UNJ262154:UNX262155 UXF262154:UXT262155 VHB262154:VHP262155 VQX262154:VRL262155 WAT262154:WBH262155 WKP262154:WLD262155 WUL262154:WUZ262155 N327690:Y327691 HZ327690:IN327691 RV327690:SJ327691 ABR327690:ACF327691 ALN327690:AMB327691 AVJ327690:AVX327691 BFF327690:BFT327691 BPB327690:BPP327691 BYX327690:BZL327691 CIT327690:CJH327691 CSP327690:CTD327691 DCL327690:DCZ327691 DMH327690:DMV327691 DWD327690:DWR327691 EFZ327690:EGN327691 EPV327690:EQJ327691 EZR327690:FAF327691 FJN327690:FKB327691 FTJ327690:FTX327691 GDF327690:GDT327691 GNB327690:GNP327691 GWX327690:GXL327691 HGT327690:HHH327691 HQP327690:HRD327691 IAL327690:IAZ327691 IKH327690:IKV327691 IUD327690:IUR327691 JDZ327690:JEN327691 JNV327690:JOJ327691 JXR327690:JYF327691 KHN327690:KIB327691 KRJ327690:KRX327691 LBF327690:LBT327691 LLB327690:LLP327691 LUX327690:LVL327691 MET327690:MFH327691 MOP327690:MPD327691 MYL327690:MYZ327691 NIH327690:NIV327691 NSD327690:NSR327691 OBZ327690:OCN327691 OLV327690:OMJ327691 OVR327690:OWF327691 PFN327690:PGB327691 PPJ327690:PPX327691 PZF327690:PZT327691 QJB327690:QJP327691 QSX327690:QTL327691 RCT327690:RDH327691 RMP327690:RND327691 RWL327690:RWZ327691 SGH327690:SGV327691 SQD327690:SQR327691 SZZ327690:TAN327691 TJV327690:TKJ327691 TTR327690:TUF327691 UDN327690:UEB327691 UNJ327690:UNX327691 UXF327690:UXT327691 VHB327690:VHP327691 VQX327690:VRL327691 WAT327690:WBH327691 WKP327690:WLD327691 WUL327690:WUZ327691 N393226:Y393227 HZ393226:IN393227 RV393226:SJ393227 ABR393226:ACF393227 ALN393226:AMB393227 AVJ393226:AVX393227 BFF393226:BFT393227 BPB393226:BPP393227 BYX393226:BZL393227 CIT393226:CJH393227 CSP393226:CTD393227 DCL393226:DCZ393227 DMH393226:DMV393227 DWD393226:DWR393227 EFZ393226:EGN393227 EPV393226:EQJ393227 EZR393226:FAF393227 FJN393226:FKB393227 FTJ393226:FTX393227 GDF393226:GDT393227 GNB393226:GNP393227 GWX393226:GXL393227 HGT393226:HHH393227 HQP393226:HRD393227 IAL393226:IAZ393227 IKH393226:IKV393227 IUD393226:IUR393227 JDZ393226:JEN393227 JNV393226:JOJ393227 JXR393226:JYF393227 KHN393226:KIB393227 KRJ393226:KRX393227 LBF393226:LBT393227 LLB393226:LLP393227 LUX393226:LVL393227 MET393226:MFH393227 MOP393226:MPD393227 MYL393226:MYZ393227 NIH393226:NIV393227 NSD393226:NSR393227 OBZ393226:OCN393227 OLV393226:OMJ393227 OVR393226:OWF393227 PFN393226:PGB393227 PPJ393226:PPX393227 PZF393226:PZT393227 QJB393226:QJP393227 QSX393226:QTL393227 RCT393226:RDH393227 RMP393226:RND393227 RWL393226:RWZ393227 SGH393226:SGV393227 SQD393226:SQR393227 SZZ393226:TAN393227 TJV393226:TKJ393227 TTR393226:TUF393227 UDN393226:UEB393227 UNJ393226:UNX393227 UXF393226:UXT393227 VHB393226:VHP393227 VQX393226:VRL393227 WAT393226:WBH393227 WKP393226:WLD393227 WUL393226:WUZ393227 N458762:Y458763 HZ458762:IN458763 RV458762:SJ458763 ABR458762:ACF458763 ALN458762:AMB458763 AVJ458762:AVX458763 BFF458762:BFT458763 BPB458762:BPP458763 BYX458762:BZL458763 CIT458762:CJH458763 CSP458762:CTD458763 DCL458762:DCZ458763 DMH458762:DMV458763 DWD458762:DWR458763 EFZ458762:EGN458763 EPV458762:EQJ458763 EZR458762:FAF458763 FJN458762:FKB458763 FTJ458762:FTX458763 GDF458762:GDT458763 GNB458762:GNP458763 GWX458762:GXL458763 HGT458762:HHH458763 HQP458762:HRD458763 IAL458762:IAZ458763 IKH458762:IKV458763 IUD458762:IUR458763 JDZ458762:JEN458763 JNV458762:JOJ458763 JXR458762:JYF458763 KHN458762:KIB458763 KRJ458762:KRX458763 LBF458762:LBT458763 LLB458762:LLP458763 LUX458762:LVL458763 MET458762:MFH458763 MOP458762:MPD458763 MYL458762:MYZ458763 NIH458762:NIV458763 NSD458762:NSR458763 OBZ458762:OCN458763 OLV458762:OMJ458763 OVR458762:OWF458763 PFN458762:PGB458763 PPJ458762:PPX458763 PZF458762:PZT458763 QJB458762:QJP458763 QSX458762:QTL458763 RCT458762:RDH458763 RMP458762:RND458763 RWL458762:RWZ458763 SGH458762:SGV458763 SQD458762:SQR458763 SZZ458762:TAN458763 TJV458762:TKJ458763 TTR458762:TUF458763 UDN458762:UEB458763 UNJ458762:UNX458763 UXF458762:UXT458763 VHB458762:VHP458763 VQX458762:VRL458763 WAT458762:WBH458763 WKP458762:WLD458763 WUL458762:WUZ458763 N524298:Y524299 HZ524298:IN524299 RV524298:SJ524299 ABR524298:ACF524299 ALN524298:AMB524299 AVJ524298:AVX524299 BFF524298:BFT524299 BPB524298:BPP524299 BYX524298:BZL524299 CIT524298:CJH524299 CSP524298:CTD524299 DCL524298:DCZ524299 DMH524298:DMV524299 DWD524298:DWR524299 EFZ524298:EGN524299 EPV524298:EQJ524299 EZR524298:FAF524299 FJN524298:FKB524299 FTJ524298:FTX524299 GDF524298:GDT524299 GNB524298:GNP524299 GWX524298:GXL524299 HGT524298:HHH524299 HQP524298:HRD524299 IAL524298:IAZ524299 IKH524298:IKV524299 IUD524298:IUR524299 JDZ524298:JEN524299 JNV524298:JOJ524299 JXR524298:JYF524299 KHN524298:KIB524299 KRJ524298:KRX524299 LBF524298:LBT524299 LLB524298:LLP524299 LUX524298:LVL524299 MET524298:MFH524299 MOP524298:MPD524299 MYL524298:MYZ524299 NIH524298:NIV524299 NSD524298:NSR524299 OBZ524298:OCN524299 OLV524298:OMJ524299 OVR524298:OWF524299 PFN524298:PGB524299 PPJ524298:PPX524299 PZF524298:PZT524299 QJB524298:QJP524299 QSX524298:QTL524299 RCT524298:RDH524299 RMP524298:RND524299 RWL524298:RWZ524299 SGH524298:SGV524299 SQD524298:SQR524299 SZZ524298:TAN524299 TJV524298:TKJ524299 TTR524298:TUF524299 UDN524298:UEB524299 UNJ524298:UNX524299 UXF524298:UXT524299 VHB524298:VHP524299 VQX524298:VRL524299 WAT524298:WBH524299 WKP524298:WLD524299 WUL524298:WUZ524299 N589834:Y589835 HZ589834:IN589835 RV589834:SJ589835 ABR589834:ACF589835 ALN589834:AMB589835 AVJ589834:AVX589835 BFF589834:BFT589835 BPB589834:BPP589835 BYX589834:BZL589835 CIT589834:CJH589835 CSP589834:CTD589835 DCL589834:DCZ589835 DMH589834:DMV589835 DWD589834:DWR589835 EFZ589834:EGN589835 EPV589834:EQJ589835 EZR589834:FAF589835 FJN589834:FKB589835 FTJ589834:FTX589835 GDF589834:GDT589835 GNB589834:GNP589835 GWX589834:GXL589835 HGT589834:HHH589835 HQP589834:HRD589835 IAL589834:IAZ589835 IKH589834:IKV589835 IUD589834:IUR589835 JDZ589834:JEN589835 JNV589834:JOJ589835 JXR589834:JYF589835 KHN589834:KIB589835 KRJ589834:KRX589835 LBF589834:LBT589835 LLB589834:LLP589835 LUX589834:LVL589835 MET589834:MFH589835 MOP589834:MPD589835 MYL589834:MYZ589835 NIH589834:NIV589835 NSD589834:NSR589835 OBZ589834:OCN589835 OLV589834:OMJ589835 OVR589834:OWF589835 PFN589834:PGB589835 PPJ589834:PPX589835 PZF589834:PZT589835 QJB589834:QJP589835 QSX589834:QTL589835 RCT589834:RDH589835 RMP589834:RND589835 RWL589834:RWZ589835 SGH589834:SGV589835 SQD589834:SQR589835 SZZ589834:TAN589835 TJV589834:TKJ589835 TTR589834:TUF589835 UDN589834:UEB589835 UNJ589834:UNX589835 UXF589834:UXT589835 VHB589834:VHP589835 VQX589834:VRL589835 WAT589834:WBH589835 WKP589834:WLD589835 WUL589834:WUZ589835 N655370:Y655371 HZ655370:IN655371 RV655370:SJ655371 ABR655370:ACF655371 ALN655370:AMB655371 AVJ655370:AVX655371 BFF655370:BFT655371 BPB655370:BPP655371 BYX655370:BZL655371 CIT655370:CJH655371 CSP655370:CTD655371 DCL655370:DCZ655371 DMH655370:DMV655371 DWD655370:DWR655371 EFZ655370:EGN655371 EPV655370:EQJ655371 EZR655370:FAF655371 FJN655370:FKB655371 FTJ655370:FTX655371 GDF655370:GDT655371 GNB655370:GNP655371 GWX655370:GXL655371 HGT655370:HHH655371 HQP655370:HRD655371 IAL655370:IAZ655371 IKH655370:IKV655371 IUD655370:IUR655371 JDZ655370:JEN655371 JNV655370:JOJ655371 JXR655370:JYF655371 KHN655370:KIB655371 KRJ655370:KRX655371 LBF655370:LBT655371 LLB655370:LLP655371 LUX655370:LVL655371 MET655370:MFH655371 MOP655370:MPD655371 MYL655370:MYZ655371 NIH655370:NIV655371 NSD655370:NSR655371 OBZ655370:OCN655371 OLV655370:OMJ655371 OVR655370:OWF655371 PFN655370:PGB655371 PPJ655370:PPX655371 PZF655370:PZT655371 QJB655370:QJP655371 QSX655370:QTL655371 RCT655370:RDH655371 RMP655370:RND655371 RWL655370:RWZ655371 SGH655370:SGV655371 SQD655370:SQR655371 SZZ655370:TAN655371 TJV655370:TKJ655371 TTR655370:TUF655371 UDN655370:UEB655371 UNJ655370:UNX655371 UXF655370:UXT655371 VHB655370:VHP655371 VQX655370:VRL655371 WAT655370:WBH655371 WKP655370:WLD655371 WUL655370:WUZ655371 N720906:Y720907 HZ720906:IN720907 RV720906:SJ720907 ABR720906:ACF720907 ALN720906:AMB720907 AVJ720906:AVX720907 BFF720906:BFT720907 BPB720906:BPP720907 BYX720906:BZL720907 CIT720906:CJH720907 CSP720906:CTD720907 DCL720906:DCZ720907 DMH720906:DMV720907 DWD720906:DWR720907 EFZ720906:EGN720907 EPV720906:EQJ720907 EZR720906:FAF720907 FJN720906:FKB720907 FTJ720906:FTX720907 GDF720906:GDT720907 GNB720906:GNP720907 GWX720906:GXL720907 HGT720906:HHH720907 HQP720906:HRD720907 IAL720906:IAZ720907 IKH720906:IKV720907 IUD720906:IUR720907 JDZ720906:JEN720907 JNV720906:JOJ720907 JXR720906:JYF720907 KHN720906:KIB720907 KRJ720906:KRX720907 LBF720906:LBT720907 LLB720906:LLP720907 LUX720906:LVL720907 MET720906:MFH720907 MOP720906:MPD720907 MYL720906:MYZ720907 NIH720906:NIV720907 NSD720906:NSR720907 OBZ720906:OCN720907 OLV720906:OMJ720907 OVR720906:OWF720907 PFN720906:PGB720907 PPJ720906:PPX720907 PZF720906:PZT720907 QJB720906:QJP720907 QSX720906:QTL720907 RCT720906:RDH720907 RMP720906:RND720907 RWL720906:RWZ720907 SGH720906:SGV720907 SQD720906:SQR720907 SZZ720906:TAN720907 TJV720906:TKJ720907 TTR720906:TUF720907 UDN720906:UEB720907 UNJ720906:UNX720907 UXF720906:UXT720907 VHB720906:VHP720907 VQX720906:VRL720907 WAT720906:WBH720907 WKP720906:WLD720907 WUL720906:WUZ720907 N786442:Y786443 HZ786442:IN786443 RV786442:SJ786443 ABR786442:ACF786443 ALN786442:AMB786443 AVJ786442:AVX786443 BFF786442:BFT786443 BPB786442:BPP786443 BYX786442:BZL786443 CIT786442:CJH786443 CSP786442:CTD786443 DCL786442:DCZ786443 DMH786442:DMV786443 DWD786442:DWR786443 EFZ786442:EGN786443 EPV786442:EQJ786443 EZR786442:FAF786443 FJN786442:FKB786443 FTJ786442:FTX786443 GDF786442:GDT786443 GNB786442:GNP786443 GWX786442:GXL786443 HGT786442:HHH786443 HQP786442:HRD786443 IAL786442:IAZ786443 IKH786442:IKV786443 IUD786442:IUR786443 JDZ786442:JEN786443 JNV786442:JOJ786443 JXR786442:JYF786443 KHN786442:KIB786443 KRJ786442:KRX786443 LBF786442:LBT786443 LLB786442:LLP786443 LUX786442:LVL786443 MET786442:MFH786443 MOP786442:MPD786443 MYL786442:MYZ786443 NIH786442:NIV786443 NSD786442:NSR786443 OBZ786442:OCN786443 OLV786442:OMJ786443 OVR786442:OWF786443 PFN786442:PGB786443 PPJ786442:PPX786443 PZF786442:PZT786443 QJB786442:QJP786443 QSX786442:QTL786443 RCT786442:RDH786443 RMP786442:RND786443 RWL786442:RWZ786443 SGH786442:SGV786443 SQD786442:SQR786443 SZZ786442:TAN786443 TJV786442:TKJ786443 TTR786442:TUF786443 UDN786442:UEB786443 UNJ786442:UNX786443 UXF786442:UXT786443 VHB786442:VHP786443 VQX786442:VRL786443 WAT786442:WBH786443 WKP786442:WLD786443 WUL786442:WUZ786443 N851978:Y851979 HZ851978:IN851979 RV851978:SJ851979 ABR851978:ACF851979 ALN851978:AMB851979 AVJ851978:AVX851979 BFF851978:BFT851979 BPB851978:BPP851979 BYX851978:BZL851979 CIT851978:CJH851979 CSP851978:CTD851979 DCL851978:DCZ851979 DMH851978:DMV851979 DWD851978:DWR851979 EFZ851978:EGN851979 EPV851978:EQJ851979 EZR851978:FAF851979 FJN851978:FKB851979 FTJ851978:FTX851979 GDF851978:GDT851979 GNB851978:GNP851979 GWX851978:GXL851979 HGT851978:HHH851979 HQP851978:HRD851979 IAL851978:IAZ851979 IKH851978:IKV851979 IUD851978:IUR851979 JDZ851978:JEN851979 JNV851978:JOJ851979 JXR851978:JYF851979 KHN851978:KIB851979 KRJ851978:KRX851979 LBF851978:LBT851979 LLB851978:LLP851979 LUX851978:LVL851979 MET851978:MFH851979 MOP851978:MPD851979 MYL851978:MYZ851979 NIH851978:NIV851979 NSD851978:NSR851979 OBZ851978:OCN851979 OLV851978:OMJ851979 OVR851978:OWF851979 PFN851978:PGB851979 PPJ851978:PPX851979 PZF851978:PZT851979 QJB851978:QJP851979 QSX851978:QTL851979 RCT851978:RDH851979 RMP851978:RND851979 RWL851978:RWZ851979 SGH851978:SGV851979 SQD851978:SQR851979 SZZ851978:TAN851979 TJV851978:TKJ851979 TTR851978:TUF851979 UDN851978:UEB851979 UNJ851978:UNX851979 UXF851978:UXT851979 VHB851978:VHP851979 VQX851978:VRL851979 WAT851978:WBH851979 WKP851978:WLD851979 WUL851978:WUZ851979 N917514:Y917515 HZ917514:IN917515 RV917514:SJ917515 ABR917514:ACF917515 ALN917514:AMB917515 AVJ917514:AVX917515 BFF917514:BFT917515 BPB917514:BPP917515 BYX917514:BZL917515 CIT917514:CJH917515 CSP917514:CTD917515 DCL917514:DCZ917515 DMH917514:DMV917515 DWD917514:DWR917515 EFZ917514:EGN917515 EPV917514:EQJ917515 EZR917514:FAF917515 FJN917514:FKB917515 FTJ917514:FTX917515 GDF917514:GDT917515 GNB917514:GNP917515 GWX917514:GXL917515 HGT917514:HHH917515 HQP917514:HRD917515 IAL917514:IAZ917515 IKH917514:IKV917515 IUD917514:IUR917515 JDZ917514:JEN917515 JNV917514:JOJ917515 JXR917514:JYF917515 KHN917514:KIB917515 KRJ917514:KRX917515 LBF917514:LBT917515 LLB917514:LLP917515 LUX917514:LVL917515 MET917514:MFH917515 MOP917514:MPD917515 MYL917514:MYZ917515 NIH917514:NIV917515 NSD917514:NSR917515 OBZ917514:OCN917515 OLV917514:OMJ917515 OVR917514:OWF917515 PFN917514:PGB917515 PPJ917514:PPX917515 PZF917514:PZT917515 QJB917514:QJP917515 QSX917514:QTL917515 RCT917514:RDH917515 RMP917514:RND917515 RWL917514:RWZ917515 SGH917514:SGV917515 SQD917514:SQR917515 SZZ917514:TAN917515 TJV917514:TKJ917515 TTR917514:TUF917515 UDN917514:UEB917515 UNJ917514:UNX917515 UXF917514:UXT917515 VHB917514:VHP917515 VQX917514:VRL917515 WAT917514:WBH917515 WKP917514:WLD917515 WUL917514:WUZ917515 N983050:Y983051 HZ983050:IN983051 RV983050:SJ983051 ABR983050:ACF983051 ALN983050:AMB983051 AVJ983050:AVX983051 BFF983050:BFT983051 BPB983050:BPP983051 BYX983050:BZL983051 CIT983050:CJH983051 CSP983050:CTD983051 DCL983050:DCZ983051 DMH983050:DMV983051 DWD983050:DWR983051 EFZ983050:EGN983051 EPV983050:EQJ983051 EZR983050:FAF983051 FJN983050:FKB983051 FTJ983050:FTX983051 GDF983050:GDT983051 GNB983050:GNP983051 GWX983050:GXL983051 HGT983050:HHH983051 HQP983050:HRD983051 IAL983050:IAZ983051 IKH983050:IKV983051 IUD983050:IUR983051 JDZ983050:JEN983051 JNV983050:JOJ983051 JXR983050:JYF983051 KHN983050:KIB983051 KRJ983050:KRX983051 LBF983050:LBT983051 LLB983050:LLP983051 LUX983050:LVL983051 MET983050:MFH983051 MOP983050:MPD983051 MYL983050:MYZ983051 NIH983050:NIV983051 NSD983050:NSR983051 OBZ983050:OCN983051 OLV983050:OMJ983051 OVR983050:OWF983051 PFN983050:PGB983051 PPJ983050:PPX983051 PZF983050:PZT983051 QJB983050:QJP983051 QSX983050:QTL983051 RCT983050:RDH983051 RMP983050:RND983051 RWL983050:RWZ983051 SGH983050:SGV983051 SQD983050:SQR983051 SZZ983050:TAN983051 TJV983050:TKJ983051 TTR983050:TUF983051 UDN983050:UEB983051 UNJ983050:UNX983051 UXF983050:UXT983051 VHB983050:VHP983051 VQX983050:VRL983051 WAT983050:WBH983051 WKP983050:WLD983051 WUL983050:WUZ983051 M65538:Y65541 HY65538:IN65541 RU65538:SJ65541 ABQ65538:ACF65541 ALM65538:AMB65541 AVI65538:AVX65541 BFE65538:BFT65541 BPA65538:BPP65541 BYW65538:BZL65541 CIS65538:CJH65541 CSO65538:CTD65541 DCK65538:DCZ65541 DMG65538:DMV65541 DWC65538:DWR65541 EFY65538:EGN65541 EPU65538:EQJ65541 EZQ65538:FAF65541 FJM65538:FKB65541 FTI65538:FTX65541 GDE65538:GDT65541 GNA65538:GNP65541 GWW65538:GXL65541 HGS65538:HHH65541 HQO65538:HRD65541 IAK65538:IAZ65541 IKG65538:IKV65541 IUC65538:IUR65541 JDY65538:JEN65541 JNU65538:JOJ65541 JXQ65538:JYF65541 KHM65538:KIB65541 KRI65538:KRX65541 LBE65538:LBT65541 LLA65538:LLP65541 LUW65538:LVL65541 MES65538:MFH65541 MOO65538:MPD65541 MYK65538:MYZ65541 NIG65538:NIV65541 NSC65538:NSR65541 OBY65538:OCN65541 OLU65538:OMJ65541 OVQ65538:OWF65541 PFM65538:PGB65541 PPI65538:PPX65541 PZE65538:PZT65541 QJA65538:QJP65541 QSW65538:QTL65541 RCS65538:RDH65541 RMO65538:RND65541 RWK65538:RWZ65541 SGG65538:SGV65541 SQC65538:SQR65541 SZY65538:TAN65541 TJU65538:TKJ65541 TTQ65538:TUF65541 UDM65538:UEB65541 UNI65538:UNX65541 UXE65538:UXT65541 VHA65538:VHP65541 VQW65538:VRL65541 WAS65538:WBH65541 WKO65538:WLD65541 WUK65538:WUZ65541 M131074:Y131077 HY131074:IN131077 RU131074:SJ131077 ABQ131074:ACF131077 ALM131074:AMB131077 AVI131074:AVX131077 BFE131074:BFT131077 BPA131074:BPP131077 BYW131074:BZL131077 CIS131074:CJH131077 CSO131074:CTD131077 DCK131074:DCZ131077 DMG131074:DMV131077 DWC131074:DWR131077 EFY131074:EGN131077 EPU131074:EQJ131077 EZQ131074:FAF131077 FJM131074:FKB131077 FTI131074:FTX131077 GDE131074:GDT131077 GNA131074:GNP131077 GWW131074:GXL131077 HGS131074:HHH131077 HQO131074:HRD131077 IAK131074:IAZ131077 IKG131074:IKV131077 IUC131074:IUR131077 JDY131074:JEN131077 JNU131074:JOJ131077 JXQ131074:JYF131077 KHM131074:KIB131077 KRI131074:KRX131077 LBE131074:LBT131077 LLA131074:LLP131077 LUW131074:LVL131077 MES131074:MFH131077 MOO131074:MPD131077 MYK131074:MYZ131077 NIG131074:NIV131077 NSC131074:NSR131077 OBY131074:OCN131077 OLU131074:OMJ131077 OVQ131074:OWF131077 PFM131074:PGB131077 PPI131074:PPX131077 PZE131074:PZT131077 QJA131074:QJP131077 QSW131074:QTL131077 RCS131074:RDH131077 RMO131074:RND131077 RWK131074:RWZ131077 SGG131074:SGV131077 SQC131074:SQR131077 SZY131074:TAN131077 TJU131074:TKJ131077 TTQ131074:TUF131077 UDM131074:UEB131077 UNI131074:UNX131077 UXE131074:UXT131077 VHA131074:VHP131077 VQW131074:VRL131077 WAS131074:WBH131077 WKO131074:WLD131077 WUK131074:WUZ131077 M196610:Y196613 HY196610:IN196613 RU196610:SJ196613 ABQ196610:ACF196613 ALM196610:AMB196613 AVI196610:AVX196613 BFE196610:BFT196613 BPA196610:BPP196613 BYW196610:BZL196613 CIS196610:CJH196613 CSO196610:CTD196613 DCK196610:DCZ196613 DMG196610:DMV196613 DWC196610:DWR196613 EFY196610:EGN196613 EPU196610:EQJ196613 EZQ196610:FAF196613 FJM196610:FKB196613 FTI196610:FTX196613 GDE196610:GDT196613 GNA196610:GNP196613 GWW196610:GXL196613 HGS196610:HHH196613 HQO196610:HRD196613 IAK196610:IAZ196613 IKG196610:IKV196613 IUC196610:IUR196613 JDY196610:JEN196613 JNU196610:JOJ196613 JXQ196610:JYF196613 KHM196610:KIB196613 KRI196610:KRX196613 LBE196610:LBT196613 LLA196610:LLP196613 LUW196610:LVL196613 MES196610:MFH196613 MOO196610:MPD196613 MYK196610:MYZ196613 NIG196610:NIV196613 NSC196610:NSR196613 OBY196610:OCN196613 OLU196610:OMJ196613 OVQ196610:OWF196613 PFM196610:PGB196613 PPI196610:PPX196613 PZE196610:PZT196613 QJA196610:QJP196613 QSW196610:QTL196613 RCS196610:RDH196613 RMO196610:RND196613 RWK196610:RWZ196613 SGG196610:SGV196613 SQC196610:SQR196613 SZY196610:TAN196613 TJU196610:TKJ196613 TTQ196610:TUF196613 UDM196610:UEB196613 UNI196610:UNX196613 UXE196610:UXT196613 VHA196610:VHP196613 VQW196610:VRL196613 WAS196610:WBH196613 WKO196610:WLD196613 WUK196610:WUZ196613 M262146:Y262149 HY262146:IN262149 RU262146:SJ262149 ABQ262146:ACF262149 ALM262146:AMB262149 AVI262146:AVX262149 BFE262146:BFT262149 BPA262146:BPP262149 BYW262146:BZL262149 CIS262146:CJH262149 CSO262146:CTD262149 DCK262146:DCZ262149 DMG262146:DMV262149 DWC262146:DWR262149 EFY262146:EGN262149 EPU262146:EQJ262149 EZQ262146:FAF262149 FJM262146:FKB262149 FTI262146:FTX262149 GDE262146:GDT262149 GNA262146:GNP262149 GWW262146:GXL262149 HGS262146:HHH262149 HQO262146:HRD262149 IAK262146:IAZ262149 IKG262146:IKV262149 IUC262146:IUR262149 JDY262146:JEN262149 JNU262146:JOJ262149 JXQ262146:JYF262149 KHM262146:KIB262149 KRI262146:KRX262149 LBE262146:LBT262149 LLA262146:LLP262149 LUW262146:LVL262149 MES262146:MFH262149 MOO262146:MPD262149 MYK262146:MYZ262149 NIG262146:NIV262149 NSC262146:NSR262149 OBY262146:OCN262149 OLU262146:OMJ262149 OVQ262146:OWF262149 PFM262146:PGB262149 PPI262146:PPX262149 PZE262146:PZT262149 QJA262146:QJP262149 QSW262146:QTL262149 RCS262146:RDH262149 RMO262146:RND262149 RWK262146:RWZ262149 SGG262146:SGV262149 SQC262146:SQR262149 SZY262146:TAN262149 TJU262146:TKJ262149 TTQ262146:TUF262149 UDM262146:UEB262149 UNI262146:UNX262149 UXE262146:UXT262149 VHA262146:VHP262149 VQW262146:VRL262149 WAS262146:WBH262149 WKO262146:WLD262149 WUK262146:WUZ262149 M327682:Y327685 HY327682:IN327685 RU327682:SJ327685 ABQ327682:ACF327685 ALM327682:AMB327685 AVI327682:AVX327685 BFE327682:BFT327685 BPA327682:BPP327685 BYW327682:BZL327685 CIS327682:CJH327685 CSO327682:CTD327685 DCK327682:DCZ327685 DMG327682:DMV327685 DWC327682:DWR327685 EFY327682:EGN327685 EPU327682:EQJ327685 EZQ327682:FAF327685 FJM327682:FKB327685 FTI327682:FTX327685 GDE327682:GDT327685 GNA327682:GNP327685 GWW327682:GXL327685 HGS327682:HHH327685 HQO327682:HRD327685 IAK327682:IAZ327685 IKG327682:IKV327685 IUC327682:IUR327685 JDY327682:JEN327685 JNU327682:JOJ327685 JXQ327682:JYF327685 KHM327682:KIB327685 KRI327682:KRX327685 LBE327682:LBT327685 LLA327682:LLP327685 LUW327682:LVL327685 MES327682:MFH327685 MOO327682:MPD327685 MYK327682:MYZ327685 NIG327682:NIV327685 NSC327682:NSR327685 OBY327682:OCN327685 OLU327682:OMJ327685 OVQ327682:OWF327685 PFM327682:PGB327685 PPI327682:PPX327685 PZE327682:PZT327685 QJA327682:QJP327685 QSW327682:QTL327685 RCS327682:RDH327685 RMO327682:RND327685 RWK327682:RWZ327685 SGG327682:SGV327685 SQC327682:SQR327685 SZY327682:TAN327685 TJU327682:TKJ327685 TTQ327682:TUF327685 UDM327682:UEB327685 UNI327682:UNX327685 UXE327682:UXT327685 VHA327682:VHP327685 VQW327682:VRL327685 WAS327682:WBH327685 WKO327682:WLD327685 WUK327682:WUZ327685 M393218:Y393221 HY393218:IN393221 RU393218:SJ393221 ABQ393218:ACF393221 ALM393218:AMB393221 AVI393218:AVX393221 BFE393218:BFT393221 BPA393218:BPP393221 BYW393218:BZL393221 CIS393218:CJH393221 CSO393218:CTD393221 DCK393218:DCZ393221 DMG393218:DMV393221 DWC393218:DWR393221 EFY393218:EGN393221 EPU393218:EQJ393221 EZQ393218:FAF393221 FJM393218:FKB393221 FTI393218:FTX393221 GDE393218:GDT393221 GNA393218:GNP393221 GWW393218:GXL393221 HGS393218:HHH393221 HQO393218:HRD393221 IAK393218:IAZ393221 IKG393218:IKV393221 IUC393218:IUR393221 JDY393218:JEN393221 JNU393218:JOJ393221 JXQ393218:JYF393221 KHM393218:KIB393221 KRI393218:KRX393221 LBE393218:LBT393221 LLA393218:LLP393221 LUW393218:LVL393221 MES393218:MFH393221 MOO393218:MPD393221 MYK393218:MYZ393221 NIG393218:NIV393221 NSC393218:NSR393221 OBY393218:OCN393221 OLU393218:OMJ393221 OVQ393218:OWF393221 PFM393218:PGB393221 PPI393218:PPX393221 PZE393218:PZT393221 QJA393218:QJP393221 QSW393218:QTL393221 RCS393218:RDH393221 RMO393218:RND393221 RWK393218:RWZ393221 SGG393218:SGV393221 SQC393218:SQR393221 SZY393218:TAN393221 TJU393218:TKJ393221 TTQ393218:TUF393221 UDM393218:UEB393221 UNI393218:UNX393221 UXE393218:UXT393221 VHA393218:VHP393221 VQW393218:VRL393221 WAS393218:WBH393221 WKO393218:WLD393221 WUK393218:WUZ393221 M458754:Y458757 HY458754:IN458757 RU458754:SJ458757 ABQ458754:ACF458757 ALM458754:AMB458757 AVI458754:AVX458757 BFE458754:BFT458757 BPA458754:BPP458757 BYW458754:BZL458757 CIS458754:CJH458757 CSO458754:CTD458757 DCK458754:DCZ458757 DMG458754:DMV458757 DWC458754:DWR458757 EFY458754:EGN458757 EPU458754:EQJ458757 EZQ458754:FAF458757 FJM458754:FKB458757 FTI458754:FTX458757 GDE458754:GDT458757 GNA458754:GNP458757 GWW458754:GXL458757 HGS458754:HHH458757 HQO458754:HRD458757 IAK458754:IAZ458757 IKG458754:IKV458757 IUC458754:IUR458757 JDY458754:JEN458757 JNU458754:JOJ458757 JXQ458754:JYF458757 KHM458754:KIB458757 KRI458754:KRX458757 LBE458754:LBT458757 LLA458754:LLP458757 LUW458754:LVL458757 MES458754:MFH458757 MOO458754:MPD458757 MYK458754:MYZ458757 NIG458754:NIV458757 NSC458754:NSR458757 OBY458754:OCN458757 OLU458754:OMJ458757 OVQ458754:OWF458757 PFM458754:PGB458757 PPI458754:PPX458757 PZE458754:PZT458757 QJA458754:QJP458757 QSW458754:QTL458757 RCS458754:RDH458757 RMO458754:RND458757 RWK458754:RWZ458757 SGG458754:SGV458757 SQC458754:SQR458757 SZY458754:TAN458757 TJU458754:TKJ458757 TTQ458754:TUF458757 UDM458754:UEB458757 UNI458754:UNX458757 UXE458754:UXT458757 VHA458754:VHP458757 VQW458754:VRL458757 WAS458754:WBH458757 WKO458754:WLD458757 WUK458754:WUZ458757 M524290:Y524293 HY524290:IN524293 RU524290:SJ524293 ABQ524290:ACF524293 ALM524290:AMB524293 AVI524290:AVX524293 BFE524290:BFT524293 BPA524290:BPP524293 BYW524290:BZL524293 CIS524290:CJH524293 CSO524290:CTD524293 DCK524290:DCZ524293 DMG524290:DMV524293 DWC524290:DWR524293 EFY524290:EGN524293 EPU524290:EQJ524293 EZQ524290:FAF524293 FJM524290:FKB524293 FTI524290:FTX524293 GDE524290:GDT524293 GNA524290:GNP524293 GWW524290:GXL524293 HGS524290:HHH524293 HQO524290:HRD524293 IAK524290:IAZ524293 IKG524290:IKV524293 IUC524290:IUR524293 JDY524290:JEN524293 JNU524290:JOJ524293 JXQ524290:JYF524293 KHM524290:KIB524293 KRI524290:KRX524293 LBE524290:LBT524293 LLA524290:LLP524293 LUW524290:LVL524293 MES524290:MFH524293 MOO524290:MPD524293 MYK524290:MYZ524293 NIG524290:NIV524293 NSC524290:NSR524293 OBY524290:OCN524293 OLU524290:OMJ524293 OVQ524290:OWF524293 PFM524290:PGB524293 PPI524290:PPX524293 PZE524290:PZT524293 QJA524290:QJP524293 QSW524290:QTL524293 RCS524290:RDH524293 RMO524290:RND524293 RWK524290:RWZ524293 SGG524290:SGV524293 SQC524290:SQR524293 SZY524290:TAN524293 TJU524290:TKJ524293 TTQ524290:TUF524293 UDM524290:UEB524293 UNI524290:UNX524293 UXE524290:UXT524293 VHA524290:VHP524293 VQW524290:VRL524293 WAS524290:WBH524293 WKO524290:WLD524293 WUK524290:WUZ524293 M589826:Y589829 HY589826:IN589829 RU589826:SJ589829 ABQ589826:ACF589829 ALM589826:AMB589829 AVI589826:AVX589829 BFE589826:BFT589829 BPA589826:BPP589829 BYW589826:BZL589829 CIS589826:CJH589829 CSO589826:CTD589829 DCK589826:DCZ589829 DMG589826:DMV589829 DWC589826:DWR589829 EFY589826:EGN589829 EPU589826:EQJ589829 EZQ589826:FAF589829 FJM589826:FKB589829 FTI589826:FTX589829 GDE589826:GDT589829 GNA589826:GNP589829 GWW589826:GXL589829 HGS589826:HHH589829 HQO589826:HRD589829 IAK589826:IAZ589829 IKG589826:IKV589829 IUC589826:IUR589829 JDY589826:JEN589829 JNU589826:JOJ589829 JXQ589826:JYF589829 KHM589826:KIB589829 KRI589826:KRX589829 LBE589826:LBT589829 LLA589826:LLP589829 LUW589826:LVL589829 MES589826:MFH589829 MOO589826:MPD589829 MYK589826:MYZ589829 NIG589826:NIV589829 NSC589826:NSR589829 OBY589826:OCN589829 OLU589826:OMJ589829 OVQ589826:OWF589829 PFM589826:PGB589829 PPI589826:PPX589829 PZE589826:PZT589829 QJA589826:QJP589829 QSW589826:QTL589829 RCS589826:RDH589829 RMO589826:RND589829 RWK589826:RWZ589829 SGG589826:SGV589829 SQC589826:SQR589829 SZY589826:TAN589829 TJU589826:TKJ589829 TTQ589826:TUF589829 UDM589826:UEB589829 UNI589826:UNX589829 UXE589826:UXT589829 VHA589826:VHP589829 VQW589826:VRL589829 WAS589826:WBH589829 WKO589826:WLD589829 WUK589826:WUZ589829 M655362:Y655365 HY655362:IN655365 RU655362:SJ655365 ABQ655362:ACF655365 ALM655362:AMB655365 AVI655362:AVX655365 BFE655362:BFT655365 BPA655362:BPP655365 BYW655362:BZL655365 CIS655362:CJH655365 CSO655362:CTD655365 DCK655362:DCZ655365 DMG655362:DMV655365 DWC655362:DWR655365 EFY655362:EGN655365 EPU655362:EQJ655365 EZQ655362:FAF655365 FJM655362:FKB655365 FTI655362:FTX655365 GDE655362:GDT655365 GNA655362:GNP655365 GWW655362:GXL655365 HGS655362:HHH655365 HQO655362:HRD655365 IAK655362:IAZ655365 IKG655362:IKV655365 IUC655362:IUR655365 JDY655362:JEN655365 JNU655362:JOJ655365 JXQ655362:JYF655365 KHM655362:KIB655365 KRI655362:KRX655365 LBE655362:LBT655365 LLA655362:LLP655365 LUW655362:LVL655365 MES655362:MFH655365 MOO655362:MPD655365 MYK655362:MYZ655365 NIG655362:NIV655365 NSC655362:NSR655365 OBY655362:OCN655365 OLU655362:OMJ655365 OVQ655362:OWF655365 PFM655362:PGB655365 PPI655362:PPX655365 PZE655362:PZT655365 QJA655362:QJP655365 QSW655362:QTL655365 RCS655362:RDH655365 RMO655362:RND655365 RWK655362:RWZ655365 SGG655362:SGV655365 SQC655362:SQR655365 SZY655362:TAN655365 TJU655362:TKJ655365 TTQ655362:TUF655365 UDM655362:UEB655365 UNI655362:UNX655365 UXE655362:UXT655365 VHA655362:VHP655365 VQW655362:VRL655365 WAS655362:WBH655365 WKO655362:WLD655365 WUK655362:WUZ655365 M720898:Y720901 HY720898:IN720901 RU720898:SJ720901 ABQ720898:ACF720901 ALM720898:AMB720901 AVI720898:AVX720901 BFE720898:BFT720901 BPA720898:BPP720901 BYW720898:BZL720901 CIS720898:CJH720901 CSO720898:CTD720901 DCK720898:DCZ720901 DMG720898:DMV720901 DWC720898:DWR720901 EFY720898:EGN720901 EPU720898:EQJ720901 EZQ720898:FAF720901 FJM720898:FKB720901 FTI720898:FTX720901 GDE720898:GDT720901 GNA720898:GNP720901 GWW720898:GXL720901 HGS720898:HHH720901 HQO720898:HRD720901 IAK720898:IAZ720901 IKG720898:IKV720901 IUC720898:IUR720901 JDY720898:JEN720901 JNU720898:JOJ720901 JXQ720898:JYF720901 KHM720898:KIB720901 KRI720898:KRX720901 LBE720898:LBT720901 LLA720898:LLP720901 LUW720898:LVL720901 MES720898:MFH720901 MOO720898:MPD720901 MYK720898:MYZ720901 NIG720898:NIV720901 NSC720898:NSR720901 OBY720898:OCN720901 OLU720898:OMJ720901 OVQ720898:OWF720901 PFM720898:PGB720901 PPI720898:PPX720901 PZE720898:PZT720901 QJA720898:QJP720901 QSW720898:QTL720901 RCS720898:RDH720901 RMO720898:RND720901 RWK720898:RWZ720901 SGG720898:SGV720901 SQC720898:SQR720901 SZY720898:TAN720901 TJU720898:TKJ720901 TTQ720898:TUF720901 UDM720898:UEB720901 UNI720898:UNX720901 UXE720898:UXT720901 VHA720898:VHP720901 VQW720898:VRL720901 WAS720898:WBH720901 WKO720898:WLD720901 WUK720898:WUZ720901 M786434:Y786437 HY786434:IN786437 RU786434:SJ786437 ABQ786434:ACF786437 ALM786434:AMB786437 AVI786434:AVX786437 BFE786434:BFT786437 BPA786434:BPP786437 BYW786434:BZL786437 CIS786434:CJH786437 CSO786434:CTD786437 DCK786434:DCZ786437 DMG786434:DMV786437 DWC786434:DWR786437 EFY786434:EGN786437 EPU786434:EQJ786437 EZQ786434:FAF786437 FJM786434:FKB786437 FTI786434:FTX786437 GDE786434:GDT786437 GNA786434:GNP786437 GWW786434:GXL786437 HGS786434:HHH786437 HQO786434:HRD786437 IAK786434:IAZ786437 IKG786434:IKV786437 IUC786434:IUR786437 JDY786434:JEN786437 JNU786434:JOJ786437 JXQ786434:JYF786437 KHM786434:KIB786437 KRI786434:KRX786437 LBE786434:LBT786437 LLA786434:LLP786437 LUW786434:LVL786437 MES786434:MFH786437 MOO786434:MPD786437 MYK786434:MYZ786437 NIG786434:NIV786437 NSC786434:NSR786437 OBY786434:OCN786437 OLU786434:OMJ786437 OVQ786434:OWF786437 PFM786434:PGB786437 PPI786434:PPX786437 PZE786434:PZT786437 QJA786434:QJP786437 QSW786434:QTL786437 RCS786434:RDH786437 RMO786434:RND786437 RWK786434:RWZ786437 SGG786434:SGV786437 SQC786434:SQR786437 SZY786434:TAN786437 TJU786434:TKJ786437 TTQ786434:TUF786437 UDM786434:UEB786437 UNI786434:UNX786437 UXE786434:UXT786437 VHA786434:VHP786437 VQW786434:VRL786437 WAS786434:WBH786437 WKO786434:WLD786437 WUK786434:WUZ786437 M851970:Y851973 HY851970:IN851973 RU851970:SJ851973 ABQ851970:ACF851973 ALM851970:AMB851973 AVI851970:AVX851973 BFE851970:BFT851973 BPA851970:BPP851973 BYW851970:BZL851973 CIS851970:CJH851973 CSO851970:CTD851973 DCK851970:DCZ851973 DMG851970:DMV851973 DWC851970:DWR851973 EFY851970:EGN851973 EPU851970:EQJ851973 EZQ851970:FAF851973 FJM851970:FKB851973 FTI851970:FTX851973 GDE851970:GDT851973 GNA851970:GNP851973 GWW851970:GXL851973 HGS851970:HHH851973 HQO851970:HRD851973 IAK851970:IAZ851973 IKG851970:IKV851973 IUC851970:IUR851973 JDY851970:JEN851973 JNU851970:JOJ851973 JXQ851970:JYF851973 KHM851970:KIB851973 KRI851970:KRX851973 LBE851970:LBT851973 LLA851970:LLP851973 LUW851970:LVL851973 MES851970:MFH851973 MOO851970:MPD851973 MYK851970:MYZ851973 NIG851970:NIV851973 NSC851970:NSR851973 OBY851970:OCN851973 OLU851970:OMJ851973 OVQ851970:OWF851973 PFM851970:PGB851973 PPI851970:PPX851973 PZE851970:PZT851973 QJA851970:QJP851973 QSW851970:QTL851973 RCS851970:RDH851973 RMO851970:RND851973 RWK851970:RWZ851973 SGG851970:SGV851973 SQC851970:SQR851973 SZY851970:TAN851973 TJU851970:TKJ851973 TTQ851970:TUF851973 UDM851970:UEB851973 UNI851970:UNX851973 UXE851970:UXT851973 VHA851970:VHP851973 VQW851970:VRL851973 WAS851970:WBH851973 WKO851970:WLD851973 WUK851970:WUZ851973 M917506:Y917509 HY917506:IN917509 RU917506:SJ917509 ABQ917506:ACF917509 ALM917506:AMB917509 AVI917506:AVX917509 BFE917506:BFT917509 BPA917506:BPP917509 BYW917506:BZL917509 CIS917506:CJH917509 CSO917506:CTD917509 DCK917506:DCZ917509 DMG917506:DMV917509 DWC917506:DWR917509 EFY917506:EGN917509 EPU917506:EQJ917509 EZQ917506:FAF917509 FJM917506:FKB917509 FTI917506:FTX917509 GDE917506:GDT917509 GNA917506:GNP917509 GWW917506:GXL917509 HGS917506:HHH917509 HQO917506:HRD917509 IAK917506:IAZ917509 IKG917506:IKV917509 IUC917506:IUR917509 JDY917506:JEN917509 JNU917506:JOJ917509 JXQ917506:JYF917509 KHM917506:KIB917509 KRI917506:KRX917509 LBE917506:LBT917509 LLA917506:LLP917509 LUW917506:LVL917509 MES917506:MFH917509 MOO917506:MPD917509 MYK917506:MYZ917509 NIG917506:NIV917509 NSC917506:NSR917509 OBY917506:OCN917509 OLU917506:OMJ917509 OVQ917506:OWF917509 PFM917506:PGB917509 PPI917506:PPX917509 PZE917506:PZT917509 QJA917506:QJP917509 QSW917506:QTL917509 RCS917506:RDH917509 RMO917506:RND917509 RWK917506:RWZ917509 SGG917506:SGV917509 SQC917506:SQR917509 SZY917506:TAN917509 TJU917506:TKJ917509 TTQ917506:TUF917509 UDM917506:UEB917509 UNI917506:UNX917509 UXE917506:UXT917509 VHA917506:VHP917509 VQW917506:VRL917509 WAS917506:WBH917509 WKO917506:WLD917509 WUK917506:WUZ917509 M983042:Y983045 HY983042:IN983045 RU983042:SJ983045 ABQ983042:ACF983045 ALM983042:AMB983045 AVI983042:AVX983045 BFE983042:BFT983045 BPA983042:BPP983045 BYW983042:BZL983045 CIS983042:CJH983045 CSO983042:CTD983045 DCK983042:DCZ983045 DMG983042:DMV983045 DWC983042:DWR983045 EFY983042:EGN983045 EPU983042:EQJ983045 EZQ983042:FAF983045 FJM983042:FKB983045 FTI983042:FTX983045 GDE983042:GDT983045 GNA983042:GNP983045 GWW983042:GXL983045 HGS983042:HHH983045 HQO983042:HRD983045 IAK983042:IAZ983045 IKG983042:IKV983045 IUC983042:IUR983045 JDY983042:JEN983045 JNU983042:JOJ983045 JXQ983042:JYF983045 KHM983042:KIB983045 KRI983042:KRX983045 LBE983042:LBT983045 LLA983042:LLP983045 LUW983042:LVL983045 MES983042:MFH983045 MOO983042:MPD983045 MYK983042:MYZ983045 NIG983042:NIV983045 NSC983042:NSR983045 OBY983042:OCN983045 OLU983042:OMJ983045 OVQ983042:OWF983045 PFM983042:PGB983045 PPI983042:PPX983045 PZE983042:PZT983045 QJA983042:QJP983045 QSW983042:QTL983045 RCS983042:RDH983045 RMO983042:RND983045 RWK983042:RWZ983045 SGG983042:SGV983045 SQC983042:SQR983045 SZY983042:TAN983045 TJU983042:TKJ983045 TTQ983042:TUF983045 UDM983042:UEB983045 UNI983042:UNX983045 UXE983042:UXT983045 VHA983042:VHP983045 VQW983042:VRL983045 WAS983042:WBH983045 WKO983042:WLD983045 WUK983042:WUZ983045 D8:D9 D34</xm:sqref>
        </x14:dataValidation>
        <x14:dataValidation imeMode="disabled" allowBlank="1" showInputMessage="1" showErrorMessage="1" xr:uid="{17E9C4C0-F792-42DA-B329-BA67FC7DC00F}">
          <xm:sqref>IO65536 SK65536 ACG65536 AMC65536 AVY65536 BFU65536 BPQ65536 BZM65536 CJI65536 CTE65536 DDA65536 DMW65536 DWS65536 EGO65536 EQK65536 FAG65536 FKC65536 FTY65536 GDU65536 GNQ65536 GXM65536 HHI65536 HRE65536 IBA65536 IKW65536 IUS65536 JEO65536 JOK65536 JYG65536 KIC65536 KRY65536 LBU65536 LLQ65536 LVM65536 MFI65536 MPE65536 MZA65536 NIW65536 NSS65536 OCO65536 OMK65536 OWG65536 PGC65536 PPY65536 PZU65536 QJQ65536 QTM65536 RDI65536 RNE65536 RXA65536 SGW65536 SQS65536 TAO65536 TKK65536 TUG65536 UEC65536 UNY65536 UXU65536 VHQ65536 VRM65536 WBI65536 WLE65536 WVA65536 IO131072 SK131072 ACG131072 AMC131072 AVY131072 BFU131072 BPQ131072 BZM131072 CJI131072 CTE131072 DDA131072 DMW131072 DWS131072 EGO131072 EQK131072 FAG131072 FKC131072 FTY131072 GDU131072 GNQ131072 GXM131072 HHI131072 HRE131072 IBA131072 IKW131072 IUS131072 JEO131072 JOK131072 JYG131072 KIC131072 KRY131072 LBU131072 LLQ131072 LVM131072 MFI131072 MPE131072 MZA131072 NIW131072 NSS131072 OCO131072 OMK131072 OWG131072 PGC131072 PPY131072 PZU131072 QJQ131072 QTM131072 RDI131072 RNE131072 RXA131072 SGW131072 SQS131072 TAO131072 TKK131072 TUG131072 UEC131072 UNY131072 UXU131072 VHQ131072 VRM131072 WBI131072 WLE131072 WVA131072 IO196608 SK196608 ACG196608 AMC196608 AVY196608 BFU196608 BPQ196608 BZM196608 CJI196608 CTE196608 DDA196608 DMW196608 DWS196608 EGO196608 EQK196608 FAG196608 FKC196608 FTY196608 GDU196608 GNQ196608 GXM196608 HHI196608 HRE196608 IBA196608 IKW196608 IUS196608 JEO196608 JOK196608 JYG196608 KIC196608 KRY196608 LBU196608 LLQ196608 LVM196608 MFI196608 MPE196608 MZA196608 NIW196608 NSS196608 OCO196608 OMK196608 OWG196608 PGC196608 PPY196608 PZU196608 QJQ196608 QTM196608 RDI196608 RNE196608 RXA196608 SGW196608 SQS196608 TAO196608 TKK196608 TUG196608 UEC196608 UNY196608 UXU196608 VHQ196608 VRM196608 WBI196608 WLE196608 WVA196608 IO262144 SK262144 ACG262144 AMC262144 AVY262144 BFU262144 BPQ262144 BZM262144 CJI262144 CTE262144 DDA262144 DMW262144 DWS262144 EGO262144 EQK262144 FAG262144 FKC262144 FTY262144 GDU262144 GNQ262144 GXM262144 HHI262144 HRE262144 IBA262144 IKW262144 IUS262144 JEO262144 JOK262144 JYG262144 KIC262144 KRY262144 LBU262144 LLQ262144 LVM262144 MFI262144 MPE262144 MZA262144 NIW262144 NSS262144 OCO262144 OMK262144 OWG262144 PGC262144 PPY262144 PZU262144 QJQ262144 QTM262144 RDI262144 RNE262144 RXA262144 SGW262144 SQS262144 TAO262144 TKK262144 TUG262144 UEC262144 UNY262144 UXU262144 VHQ262144 VRM262144 WBI262144 WLE262144 WVA262144 IO327680 SK327680 ACG327680 AMC327680 AVY327680 BFU327680 BPQ327680 BZM327680 CJI327680 CTE327680 DDA327680 DMW327680 DWS327680 EGO327680 EQK327680 FAG327680 FKC327680 FTY327680 GDU327680 GNQ327680 GXM327680 HHI327680 HRE327680 IBA327680 IKW327680 IUS327680 JEO327680 JOK327680 JYG327680 KIC327680 KRY327680 LBU327680 LLQ327680 LVM327680 MFI327680 MPE327680 MZA327680 NIW327680 NSS327680 OCO327680 OMK327680 OWG327680 PGC327680 PPY327680 PZU327680 QJQ327680 QTM327680 RDI327680 RNE327680 RXA327680 SGW327680 SQS327680 TAO327680 TKK327680 TUG327680 UEC327680 UNY327680 UXU327680 VHQ327680 VRM327680 WBI327680 WLE327680 WVA327680 IO393216 SK393216 ACG393216 AMC393216 AVY393216 BFU393216 BPQ393216 BZM393216 CJI393216 CTE393216 DDA393216 DMW393216 DWS393216 EGO393216 EQK393216 FAG393216 FKC393216 FTY393216 GDU393216 GNQ393216 GXM393216 HHI393216 HRE393216 IBA393216 IKW393216 IUS393216 JEO393216 JOK393216 JYG393216 KIC393216 KRY393216 LBU393216 LLQ393216 LVM393216 MFI393216 MPE393216 MZA393216 NIW393216 NSS393216 OCO393216 OMK393216 OWG393216 PGC393216 PPY393216 PZU393216 QJQ393216 QTM393216 RDI393216 RNE393216 RXA393216 SGW393216 SQS393216 TAO393216 TKK393216 TUG393216 UEC393216 UNY393216 UXU393216 VHQ393216 VRM393216 WBI393216 WLE393216 WVA393216 IO458752 SK458752 ACG458752 AMC458752 AVY458752 BFU458752 BPQ458752 BZM458752 CJI458752 CTE458752 DDA458752 DMW458752 DWS458752 EGO458752 EQK458752 FAG458752 FKC458752 FTY458752 GDU458752 GNQ458752 GXM458752 HHI458752 HRE458752 IBA458752 IKW458752 IUS458752 JEO458752 JOK458752 JYG458752 KIC458752 KRY458752 LBU458752 LLQ458752 LVM458752 MFI458752 MPE458752 MZA458752 NIW458752 NSS458752 OCO458752 OMK458752 OWG458752 PGC458752 PPY458752 PZU458752 QJQ458752 QTM458752 RDI458752 RNE458752 RXA458752 SGW458752 SQS458752 TAO458752 TKK458752 TUG458752 UEC458752 UNY458752 UXU458752 VHQ458752 VRM458752 WBI458752 WLE458752 WVA458752 IO524288 SK524288 ACG524288 AMC524288 AVY524288 BFU524288 BPQ524288 BZM524288 CJI524288 CTE524288 DDA524288 DMW524288 DWS524288 EGO524288 EQK524288 FAG524288 FKC524288 FTY524288 GDU524288 GNQ524288 GXM524288 HHI524288 HRE524288 IBA524288 IKW524288 IUS524288 JEO524288 JOK524288 JYG524288 KIC524288 KRY524288 LBU524288 LLQ524288 LVM524288 MFI524288 MPE524288 MZA524288 NIW524288 NSS524288 OCO524288 OMK524288 OWG524288 PGC524288 PPY524288 PZU524288 QJQ524288 QTM524288 RDI524288 RNE524288 RXA524288 SGW524288 SQS524288 TAO524288 TKK524288 TUG524288 UEC524288 UNY524288 UXU524288 VHQ524288 VRM524288 WBI524288 WLE524288 WVA524288 IO589824 SK589824 ACG589824 AMC589824 AVY589824 BFU589824 BPQ589824 BZM589824 CJI589824 CTE589824 DDA589824 DMW589824 DWS589824 EGO589824 EQK589824 FAG589824 FKC589824 FTY589824 GDU589824 GNQ589824 GXM589824 HHI589824 HRE589824 IBA589824 IKW589824 IUS589824 JEO589824 JOK589824 JYG589824 KIC589824 KRY589824 LBU589824 LLQ589824 LVM589824 MFI589824 MPE589824 MZA589824 NIW589824 NSS589824 OCO589824 OMK589824 OWG589824 PGC589824 PPY589824 PZU589824 QJQ589824 QTM589824 RDI589824 RNE589824 RXA589824 SGW589824 SQS589824 TAO589824 TKK589824 TUG589824 UEC589824 UNY589824 UXU589824 VHQ589824 VRM589824 WBI589824 WLE589824 WVA589824 IO655360 SK655360 ACG655360 AMC655360 AVY655360 BFU655360 BPQ655360 BZM655360 CJI655360 CTE655360 DDA655360 DMW655360 DWS655360 EGO655360 EQK655360 FAG655360 FKC655360 FTY655360 GDU655360 GNQ655360 GXM655360 HHI655360 HRE655360 IBA655360 IKW655360 IUS655360 JEO655360 JOK655360 JYG655360 KIC655360 KRY655360 LBU655360 LLQ655360 LVM655360 MFI655360 MPE655360 MZA655360 NIW655360 NSS655360 OCO655360 OMK655360 OWG655360 PGC655360 PPY655360 PZU655360 QJQ655360 QTM655360 RDI655360 RNE655360 RXA655360 SGW655360 SQS655360 TAO655360 TKK655360 TUG655360 UEC655360 UNY655360 UXU655360 VHQ655360 VRM655360 WBI655360 WLE655360 WVA655360 IO720896 SK720896 ACG720896 AMC720896 AVY720896 BFU720896 BPQ720896 BZM720896 CJI720896 CTE720896 DDA720896 DMW720896 DWS720896 EGO720896 EQK720896 FAG720896 FKC720896 FTY720896 GDU720896 GNQ720896 GXM720896 HHI720896 HRE720896 IBA720896 IKW720896 IUS720896 JEO720896 JOK720896 JYG720896 KIC720896 KRY720896 LBU720896 LLQ720896 LVM720896 MFI720896 MPE720896 MZA720896 NIW720896 NSS720896 OCO720896 OMK720896 OWG720896 PGC720896 PPY720896 PZU720896 QJQ720896 QTM720896 RDI720896 RNE720896 RXA720896 SGW720896 SQS720896 TAO720896 TKK720896 TUG720896 UEC720896 UNY720896 UXU720896 VHQ720896 VRM720896 WBI720896 WLE720896 WVA720896 IO786432 SK786432 ACG786432 AMC786432 AVY786432 BFU786432 BPQ786432 BZM786432 CJI786432 CTE786432 DDA786432 DMW786432 DWS786432 EGO786432 EQK786432 FAG786432 FKC786432 FTY786432 GDU786432 GNQ786432 GXM786432 HHI786432 HRE786432 IBA786432 IKW786432 IUS786432 JEO786432 JOK786432 JYG786432 KIC786432 KRY786432 LBU786432 LLQ786432 LVM786432 MFI786432 MPE786432 MZA786432 NIW786432 NSS786432 OCO786432 OMK786432 OWG786432 PGC786432 PPY786432 PZU786432 QJQ786432 QTM786432 RDI786432 RNE786432 RXA786432 SGW786432 SQS786432 TAO786432 TKK786432 TUG786432 UEC786432 UNY786432 UXU786432 VHQ786432 VRM786432 WBI786432 WLE786432 WVA786432 IO851968 SK851968 ACG851968 AMC851968 AVY851968 BFU851968 BPQ851968 BZM851968 CJI851968 CTE851968 DDA851968 DMW851968 DWS851968 EGO851968 EQK851968 FAG851968 FKC851968 FTY851968 GDU851968 GNQ851968 GXM851968 HHI851968 HRE851968 IBA851968 IKW851968 IUS851968 JEO851968 JOK851968 JYG851968 KIC851968 KRY851968 LBU851968 LLQ851968 LVM851968 MFI851968 MPE851968 MZA851968 NIW851968 NSS851968 OCO851968 OMK851968 OWG851968 PGC851968 PPY851968 PZU851968 QJQ851968 QTM851968 RDI851968 RNE851968 RXA851968 SGW851968 SQS851968 TAO851968 TKK851968 TUG851968 UEC851968 UNY851968 UXU851968 VHQ851968 VRM851968 WBI851968 WLE851968 WVA851968 IO917504 SK917504 ACG917504 AMC917504 AVY917504 BFU917504 BPQ917504 BZM917504 CJI917504 CTE917504 DDA917504 DMW917504 DWS917504 EGO917504 EQK917504 FAG917504 FKC917504 FTY917504 GDU917504 GNQ917504 GXM917504 HHI917504 HRE917504 IBA917504 IKW917504 IUS917504 JEO917504 JOK917504 JYG917504 KIC917504 KRY917504 LBU917504 LLQ917504 LVM917504 MFI917504 MPE917504 MZA917504 NIW917504 NSS917504 OCO917504 OMK917504 OWG917504 PGC917504 PPY917504 PZU917504 QJQ917504 QTM917504 RDI917504 RNE917504 RXA917504 SGW917504 SQS917504 TAO917504 TKK917504 TUG917504 UEC917504 UNY917504 UXU917504 VHQ917504 VRM917504 WBI917504 WLE917504 WVA917504 IO983040 SK983040 ACG983040 AMC983040 AVY983040 BFU983040 BPQ983040 BZM983040 CJI983040 CTE983040 DDA983040 DMW983040 DWS983040 EGO983040 EQK983040 FAG983040 FKC983040 FTY983040 GDU983040 GNQ983040 GXM983040 HHI983040 HRE983040 IBA983040 IKW983040 IUS983040 JEO983040 JOK983040 JYG983040 KIC983040 KRY983040 LBU983040 LLQ983040 LVM983040 MFI983040 MPE983040 MZA983040 NIW983040 NSS983040 OCO983040 OMK983040 OWG983040 PGC983040 PPY983040 PZU983040 QJQ983040 QTM983040 RDI983040 RNE983040 RXA983040 SGW983040 SQS983040 TAO983040 TKK983040 TUG983040 UEC983040 UNY983040 UXU983040 VHQ983040 VRM983040 WBI983040 WLE983040 WVA983040 IT65566:IT65567 SP65566:SP65567 ACL65566:ACL65567 AMH65566:AMH65567 AWD65566:AWD65567 BFZ65566:BFZ65567 BPV65566:BPV65567 BZR65566:BZR65567 CJN65566:CJN65567 CTJ65566:CTJ65567 DDF65566:DDF65567 DNB65566:DNB65567 DWX65566:DWX65567 EGT65566:EGT65567 EQP65566:EQP65567 FAL65566:FAL65567 FKH65566:FKH65567 FUD65566:FUD65567 GDZ65566:GDZ65567 GNV65566:GNV65567 GXR65566:GXR65567 HHN65566:HHN65567 HRJ65566:HRJ65567 IBF65566:IBF65567 ILB65566:ILB65567 IUX65566:IUX65567 JET65566:JET65567 JOP65566:JOP65567 JYL65566:JYL65567 KIH65566:KIH65567 KSD65566:KSD65567 LBZ65566:LBZ65567 LLV65566:LLV65567 LVR65566:LVR65567 MFN65566:MFN65567 MPJ65566:MPJ65567 MZF65566:MZF65567 NJB65566:NJB65567 NSX65566:NSX65567 OCT65566:OCT65567 OMP65566:OMP65567 OWL65566:OWL65567 PGH65566:PGH65567 PQD65566:PQD65567 PZZ65566:PZZ65567 QJV65566:QJV65567 QTR65566:QTR65567 RDN65566:RDN65567 RNJ65566:RNJ65567 RXF65566:RXF65567 SHB65566:SHB65567 SQX65566:SQX65567 TAT65566:TAT65567 TKP65566:TKP65567 TUL65566:TUL65567 UEH65566:UEH65567 UOD65566:UOD65567 UXZ65566:UXZ65567 VHV65566:VHV65567 VRR65566:VRR65567 WBN65566:WBN65567 WLJ65566:WLJ65567 WVF65566:WVF65567 IT131102:IT131103 SP131102:SP131103 ACL131102:ACL131103 AMH131102:AMH131103 AWD131102:AWD131103 BFZ131102:BFZ131103 BPV131102:BPV131103 BZR131102:BZR131103 CJN131102:CJN131103 CTJ131102:CTJ131103 DDF131102:DDF131103 DNB131102:DNB131103 DWX131102:DWX131103 EGT131102:EGT131103 EQP131102:EQP131103 FAL131102:FAL131103 FKH131102:FKH131103 FUD131102:FUD131103 GDZ131102:GDZ131103 GNV131102:GNV131103 GXR131102:GXR131103 HHN131102:HHN131103 HRJ131102:HRJ131103 IBF131102:IBF131103 ILB131102:ILB131103 IUX131102:IUX131103 JET131102:JET131103 JOP131102:JOP131103 JYL131102:JYL131103 KIH131102:KIH131103 KSD131102:KSD131103 LBZ131102:LBZ131103 LLV131102:LLV131103 LVR131102:LVR131103 MFN131102:MFN131103 MPJ131102:MPJ131103 MZF131102:MZF131103 NJB131102:NJB131103 NSX131102:NSX131103 OCT131102:OCT131103 OMP131102:OMP131103 OWL131102:OWL131103 PGH131102:PGH131103 PQD131102:PQD131103 PZZ131102:PZZ131103 QJV131102:QJV131103 QTR131102:QTR131103 RDN131102:RDN131103 RNJ131102:RNJ131103 RXF131102:RXF131103 SHB131102:SHB131103 SQX131102:SQX131103 TAT131102:TAT131103 TKP131102:TKP131103 TUL131102:TUL131103 UEH131102:UEH131103 UOD131102:UOD131103 UXZ131102:UXZ131103 VHV131102:VHV131103 VRR131102:VRR131103 WBN131102:WBN131103 WLJ131102:WLJ131103 WVF131102:WVF131103 IT196638:IT196639 SP196638:SP196639 ACL196638:ACL196639 AMH196638:AMH196639 AWD196638:AWD196639 BFZ196638:BFZ196639 BPV196638:BPV196639 BZR196638:BZR196639 CJN196638:CJN196639 CTJ196638:CTJ196639 DDF196638:DDF196639 DNB196638:DNB196639 DWX196638:DWX196639 EGT196638:EGT196639 EQP196638:EQP196639 FAL196638:FAL196639 FKH196638:FKH196639 FUD196638:FUD196639 GDZ196638:GDZ196639 GNV196638:GNV196639 GXR196638:GXR196639 HHN196638:HHN196639 HRJ196638:HRJ196639 IBF196638:IBF196639 ILB196638:ILB196639 IUX196638:IUX196639 JET196638:JET196639 JOP196638:JOP196639 JYL196638:JYL196639 KIH196638:KIH196639 KSD196638:KSD196639 LBZ196638:LBZ196639 LLV196638:LLV196639 LVR196638:LVR196639 MFN196638:MFN196639 MPJ196638:MPJ196639 MZF196638:MZF196639 NJB196638:NJB196639 NSX196638:NSX196639 OCT196638:OCT196639 OMP196638:OMP196639 OWL196638:OWL196639 PGH196638:PGH196639 PQD196638:PQD196639 PZZ196638:PZZ196639 QJV196638:QJV196639 QTR196638:QTR196639 RDN196638:RDN196639 RNJ196638:RNJ196639 RXF196638:RXF196639 SHB196638:SHB196639 SQX196638:SQX196639 TAT196638:TAT196639 TKP196638:TKP196639 TUL196638:TUL196639 UEH196638:UEH196639 UOD196638:UOD196639 UXZ196638:UXZ196639 VHV196638:VHV196639 VRR196638:VRR196639 WBN196638:WBN196639 WLJ196638:WLJ196639 WVF196638:WVF196639 IT262174:IT262175 SP262174:SP262175 ACL262174:ACL262175 AMH262174:AMH262175 AWD262174:AWD262175 BFZ262174:BFZ262175 BPV262174:BPV262175 BZR262174:BZR262175 CJN262174:CJN262175 CTJ262174:CTJ262175 DDF262174:DDF262175 DNB262174:DNB262175 DWX262174:DWX262175 EGT262174:EGT262175 EQP262174:EQP262175 FAL262174:FAL262175 FKH262174:FKH262175 FUD262174:FUD262175 GDZ262174:GDZ262175 GNV262174:GNV262175 GXR262174:GXR262175 HHN262174:HHN262175 HRJ262174:HRJ262175 IBF262174:IBF262175 ILB262174:ILB262175 IUX262174:IUX262175 JET262174:JET262175 JOP262174:JOP262175 JYL262174:JYL262175 KIH262174:KIH262175 KSD262174:KSD262175 LBZ262174:LBZ262175 LLV262174:LLV262175 LVR262174:LVR262175 MFN262174:MFN262175 MPJ262174:MPJ262175 MZF262174:MZF262175 NJB262174:NJB262175 NSX262174:NSX262175 OCT262174:OCT262175 OMP262174:OMP262175 OWL262174:OWL262175 PGH262174:PGH262175 PQD262174:PQD262175 PZZ262174:PZZ262175 QJV262174:QJV262175 QTR262174:QTR262175 RDN262174:RDN262175 RNJ262174:RNJ262175 RXF262174:RXF262175 SHB262174:SHB262175 SQX262174:SQX262175 TAT262174:TAT262175 TKP262174:TKP262175 TUL262174:TUL262175 UEH262174:UEH262175 UOD262174:UOD262175 UXZ262174:UXZ262175 VHV262174:VHV262175 VRR262174:VRR262175 WBN262174:WBN262175 WLJ262174:WLJ262175 WVF262174:WVF262175 IT327710:IT327711 SP327710:SP327711 ACL327710:ACL327711 AMH327710:AMH327711 AWD327710:AWD327711 BFZ327710:BFZ327711 BPV327710:BPV327711 BZR327710:BZR327711 CJN327710:CJN327711 CTJ327710:CTJ327711 DDF327710:DDF327711 DNB327710:DNB327711 DWX327710:DWX327711 EGT327710:EGT327711 EQP327710:EQP327711 FAL327710:FAL327711 FKH327710:FKH327711 FUD327710:FUD327711 GDZ327710:GDZ327711 GNV327710:GNV327711 GXR327710:GXR327711 HHN327710:HHN327711 HRJ327710:HRJ327711 IBF327710:IBF327711 ILB327710:ILB327711 IUX327710:IUX327711 JET327710:JET327711 JOP327710:JOP327711 JYL327710:JYL327711 KIH327710:KIH327711 KSD327710:KSD327711 LBZ327710:LBZ327711 LLV327710:LLV327711 LVR327710:LVR327711 MFN327710:MFN327711 MPJ327710:MPJ327711 MZF327710:MZF327711 NJB327710:NJB327711 NSX327710:NSX327711 OCT327710:OCT327711 OMP327710:OMP327711 OWL327710:OWL327711 PGH327710:PGH327711 PQD327710:PQD327711 PZZ327710:PZZ327711 QJV327710:QJV327711 QTR327710:QTR327711 RDN327710:RDN327711 RNJ327710:RNJ327711 RXF327710:RXF327711 SHB327710:SHB327711 SQX327710:SQX327711 TAT327710:TAT327711 TKP327710:TKP327711 TUL327710:TUL327711 UEH327710:UEH327711 UOD327710:UOD327711 UXZ327710:UXZ327711 VHV327710:VHV327711 VRR327710:VRR327711 WBN327710:WBN327711 WLJ327710:WLJ327711 WVF327710:WVF327711 IT393246:IT393247 SP393246:SP393247 ACL393246:ACL393247 AMH393246:AMH393247 AWD393246:AWD393247 BFZ393246:BFZ393247 BPV393246:BPV393247 BZR393246:BZR393247 CJN393246:CJN393247 CTJ393246:CTJ393247 DDF393246:DDF393247 DNB393246:DNB393247 DWX393246:DWX393247 EGT393246:EGT393247 EQP393246:EQP393247 FAL393246:FAL393247 FKH393246:FKH393247 FUD393246:FUD393247 GDZ393246:GDZ393247 GNV393246:GNV393247 GXR393246:GXR393247 HHN393246:HHN393247 HRJ393246:HRJ393247 IBF393246:IBF393247 ILB393246:ILB393247 IUX393246:IUX393247 JET393246:JET393247 JOP393246:JOP393247 JYL393246:JYL393247 KIH393246:KIH393247 KSD393246:KSD393247 LBZ393246:LBZ393247 LLV393246:LLV393247 LVR393246:LVR393247 MFN393246:MFN393247 MPJ393246:MPJ393247 MZF393246:MZF393247 NJB393246:NJB393247 NSX393246:NSX393247 OCT393246:OCT393247 OMP393246:OMP393247 OWL393246:OWL393247 PGH393246:PGH393247 PQD393246:PQD393247 PZZ393246:PZZ393247 QJV393246:QJV393247 QTR393246:QTR393247 RDN393246:RDN393247 RNJ393246:RNJ393247 RXF393246:RXF393247 SHB393246:SHB393247 SQX393246:SQX393247 TAT393246:TAT393247 TKP393246:TKP393247 TUL393246:TUL393247 UEH393246:UEH393247 UOD393246:UOD393247 UXZ393246:UXZ393247 VHV393246:VHV393247 VRR393246:VRR393247 WBN393246:WBN393247 WLJ393246:WLJ393247 WVF393246:WVF393247 IT458782:IT458783 SP458782:SP458783 ACL458782:ACL458783 AMH458782:AMH458783 AWD458782:AWD458783 BFZ458782:BFZ458783 BPV458782:BPV458783 BZR458782:BZR458783 CJN458782:CJN458783 CTJ458782:CTJ458783 DDF458782:DDF458783 DNB458782:DNB458783 DWX458782:DWX458783 EGT458782:EGT458783 EQP458782:EQP458783 FAL458782:FAL458783 FKH458782:FKH458783 FUD458782:FUD458783 GDZ458782:GDZ458783 GNV458782:GNV458783 GXR458782:GXR458783 HHN458782:HHN458783 HRJ458782:HRJ458783 IBF458782:IBF458783 ILB458782:ILB458783 IUX458782:IUX458783 JET458782:JET458783 JOP458782:JOP458783 JYL458782:JYL458783 KIH458782:KIH458783 KSD458782:KSD458783 LBZ458782:LBZ458783 LLV458782:LLV458783 LVR458782:LVR458783 MFN458782:MFN458783 MPJ458782:MPJ458783 MZF458782:MZF458783 NJB458782:NJB458783 NSX458782:NSX458783 OCT458782:OCT458783 OMP458782:OMP458783 OWL458782:OWL458783 PGH458782:PGH458783 PQD458782:PQD458783 PZZ458782:PZZ458783 QJV458782:QJV458783 QTR458782:QTR458783 RDN458782:RDN458783 RNJ458782:RNJ458783 RXF458782:RXF458783 SHB458782:SHB458783 SQX458782:SQX458783 TAT458782:TAT458783 TKP458782:TKP458783 TUL458782:TUL458783 UEH458782:UEH458783 UOD458782:UOD458783 UXZ458782:UXZ458783 VHV458782:VHV458783 VRR458782:VRR458783 WBN458782:WBN458783 WLJ458782:WLJ458783 WVF458782:WVF458783 IT524318:IT524319 SP524318:SP524319 ACL524318:ACL524319 AMH524318:AMH524319 AWD524318:AWD524319 BFZ524318:BFZ524319 BPV524318:BPV524319 BZR524318:BZR524319 CJN524318:CJN524319 CTJ524318:CTJ524319 DDF524318:DDF524319 DNB524318:DNB524319 DWX524318:DWX524319 EGT524318:EGT524319 EQP524318:EQP524319 FAL524318:FAL524319 FKH524318:FKH524319 FUD524318:FUD524319 GDZ524318:GDZ524319 GNV524318:GNV524319 GXR524318:GXR524319 HHN524318:HHN524319 HRJ524318:HRJ524319 IBF524318:IBF524319 ILB524318:ILB524319 IUX524318:IUX524319 JET524318:JET524319 JOP524318:JOP524319 JYL524318:JYL524319 KIH524318:KIH524319 KSD524318:KSD524319 LBZ524318:LBZ524319 LLV524318:LLV524319 LVR524318:LVR524319 MFN524318:MFN524319 MPJ524318:MPJ524319 MZF524318:MZF524319 NJB524318:NJB524319 NSX524318:NSX524319 OCT524318:OCT524319 OMP524318:OMP524319 OWL524318:OWL524319 PGH524318:PGH524319 PQD524318:PQD524319 PZZ524318:PZZ524319 QJV524318:QJV524319 QTR524318:QTR524319 RDN524318:RDN524319 RNJ524318:RNJ524319 RXF524318:RXF524319 SHB524318:SHB524319 SQX524318:SQX524319 TAT524318:TAT524319 TKP524318:TKP524319 TUL524318:TUL524319 UEH524318:UEH524319 UOD524318:UOD524319 UXZ524318:UXZ524319 VHV524318:VHV524319 VRR524318:VRR524319 WBN524318:WBN524319 WLJ524318:WLJ524319 WVF524318:WVF524319 IT589854:IT589855 SP589854:SP589855 ACL589854:ACL589855 AMH589854:AMH589855 AWD589854:AWD589855 BFZ589854:BFZ589855 BPV589854:BPV589855 BZR589854:BZR589855 CJN589854:CJN589855 CTJ589854:CTJ589855 DDF589854:DDF589855 DNB589854:DNB589855 DWX589854:DWX589855 EGT589854:EGT589855 EQP589854:EQP589855 FAL589854:FAL589855 FKH589854:FKH589855 FUD589854:FUD589855 GDZ589854:GDZ589855 GNV589854:GNV589855 GXR589854:GXR589855 HHN589854:HHN589855 HRJ589854:HRJ589855 IBF589854:IBF589855 ILB589854:ILB589855 IUX589854:IUX589855 JET589854:JET589855 JOP589854:JOP589855 JYL589854:JYL589855 KIH589854:KIH589855 KSD589854:KSD589855 LBZ589854:LBZ589855 LLV589854:LLV589855 LVR589854:LVR589855 MFN589854:MFN589855 MPJ589854:MPJ589855 MZF589854:MZF589855 NJB589854:NJB589855 NSX589854:NSX589855 OCT589854:OCT589855 OMP589854:OMP589855 OWL589854:OWL589855 PGH589854:PGH589855 PQD589854:PQD589855 PZZ589854:PZZ589855 QJV589854:QJV589855 QTR589854:QTR589855 RDN589854:RDN589855 RNJ589854:RNJ589855 RXF589854:RXF589855 SHB589854:SHB589855 SQX589854:SQX589855 TAT589854:TAT589855 TKP589854:TKP589855 TUL589854:TUL589855 UEH589854:UEH589855 UOD589854:UOD589855 UXZ589854:UXZ589855 VHV589854:VHV589855 VRR589854:VRR589855 WBN589854:WBN589855 WLJ589854:WLJ589855 WVF589854:WVF589855 IT655390:IT655391 SP655390:SP655391 ACL655390:ACL655391 AMH655390:AMH655391 AWD655390:AWD655391 BFZ655390:BFZ655391 BPV655390:BPV655391 BZR655390:BZR655391 CJN655390:CJN655391 CTJ655390:CTJ655391 DDF655390:DDF655391 DNB655390:DNB655391 DWX655390:DWX655391 EGT655390:EGT655391 EQP655390:EQP655391 FAL655390:FAL655391 FKH655390:FKH655391 FUD655390:FUD655391 GDZ655390:GDZ655391 GNV655390:GNV655391 GXR655390:GXR655391 HHN655390:HHN655391 HRJ655390:HRJ655391 IBF655390:IBF655391 ILB655390:ILB655391 IUX655390:IUX655391 JET655390:JET655391 JOP655390:JOP655391 JYL655390:JYL655391 KIH655390:KIH655391 KSD655390:KSD655391 LBZ655390:LBZ655391 LLV655390:LLV655391 LVR655390:LVR655391 MFN655390:MFN655391 MPJ655390:MPJ655391 MZF655390:MZF655391 NJB655390:NJB655391 NSX655390:NSX655391 OCT655390:OCT655391 OMP655390:OMP655391 OWL655390:OWL655391 PGH655390:PGH655391 PQD655390:PQD655391 PZZ655390:PZZ655391 QJV655390:QJV655391 QTR655390:QTR655391 RDN655390:RDN655391 RNJ655390:RNJ655391 RXF655390:RXF655391 SHB655390:SHB655391 SQX655390:SQX655391 TAT655390:TAT655391 TKP655390:TKP655391 TUL655390:TUL655391 UEH655390:UEH655391 UOD655390:UOD655391 UXZ655390:UXZ655391 VHV655390:VHV655391 VRR655390:VRR655391 WBN655390:WBN655391 WLJ655390:WLJ655391 WVF655390:WVF655391 IT720926:IT720927 SP720926:SP720927 ACL720926:ACL720927 AMH720926:AMH720927 AWD720926:AWD720927 BFZ720926:BFZ720927 BPV720926:BPV720927 BZR720926:BZR720927 CJN720926:CJN720927 CTJ720926:CTJ720927 DDF720926:DDF720927 DNB720926:DNB720927 DWX720926:DWX720927 EGT720926:EGT720927 EQP720926:EQP720927 FAL720926:FAL720927 FKH720926:FKH720927 FUD720926:FUD720927 GDZ720926:GDZ720927 GNV720926:GNV720927 GXR720926:GXR720927 HHN720926:HHN720927 HRJ720926:HRJ720927 IBF720926:IBF720927 ILB720926:ILB720927 IUX720926:IUX720927 JET720926:JET720927 JOP720926:JOP720927 JYL720926:JYL720927 KIH720926:KIH720927 KSD720926:KSD720927 LBZ720926:LBZ720927 LLV720926:LLV720927 LVR720926:LVR720927 MFN720926:MFN720927 MPJ720926:MPJ720927 MZF720926:MZF720927 NJB720926:NJB720927 NSX720926:NSX720927 OCT720926:OCT720927 OMP720926:OMP720927 OWL720926:OWL720927 PGH720926:PGH720927 PQD720926:PQD720927 PZZ720926:PZZ720927 QJV720926:QJV720927 QTR720926:QTR720927 RDN720926:RDN720927 RNJ720926:RNJ720927 RXF720926:RXF720927 SHB720926:SHB720927 SQX720926:SQX720927 TAT720926:TAT720927 TKP720926:TKP720927 TUL720926:TUL720927 UEH720926:UEH720927 UOD720926:UOD720927 UXZ720926:UXZ720927 VHV720926:VHV720927 VRR720926:VRR720927 WBN720926:WBN720927 WLJ720926:WLJ720927 WVF720926:WVF720927 IT786462:IT786463 SP786462:SP786463 ACL786462:ACL786463 AMH786462:AMH786463 AWD786462:AWD786463 BFZ786462:BFZ786463 BPV786462:BPV786463 BZR786462:BZR786463 CJN786462:CJN786463 CTJ786462:CTJ786463 DDF786462:DDF786463 DNB786462:DNB786463 DWX786462:DWX786463 EGT786462:EGT786463 EQP786462:EQP786463 FAL786462:FAL786463 FKH786462:FKH786463 FUD786462:FUD786463 GDZ786462:GDZ786463 GNV786462:GNV786463 GXR786462:GXR786463 HHN786462:HHN786463 HRJ786462:HRJ786463 IBF786462:IBF786463 ILB786462:ILB786463 IUX786462:IUX786463 JET786462:JET786463 JOP786462:JOP786463 JYL786462:JYL786463 KIH786462:KIH786463 KSD786462:KSD786463 LBZ786462:LBZ786463 LLV786462:LLV786463 LVR786462:LVR786463 MFN786462:MFN786463 MPJ786462:MPJ786463 MZF786462:MZF786463 NJB786462:NJB786463 NSX786462:NSX786463 OCT786462:OCT786463 OMP786462:OMP786463 OWL786462:OWL786463 PGH786462:PGH786463 PQD786462:PQD786463 PZZ786462:PZZ786463 QJV786462:QJV786463 QTR786462:QTR786463 RDN786462:RDN786463 RNJ786462:RNJ786463 RXF786462:RXF786463 SHB786462:SHB786463 SQX786462:SQX786463 TAT786462:TAT786463 TKP786462:TKP786463 TUL786462:TUL786463 UEH786462:UEH786463 UOD786462:UOD786463 UXZ786462:UXZ786463 VHV786462:VHV786463 VRR786462:VRR786463 WBN786462:WBN786463 WLJ786462:WLJ786463 WVF786462:WVF786463 IT851998:IT851999 SP851998:SP851999 ACL851998:ACL851999 AMH851998:AMH851999 AWD851998:AWD851999 BFZ851998:BFZ851999 BPV851998:BPV851999 BZR851998:BZR851999 CJN851998:CJN851999 CTJ851998:CTJ851999 DDF851998:DDF851999 DNB851998:DNB851999 DWX851998:DWX851999 EGT851998:EGT851999 EQP851998:EQP851999 FAL851998:FAL851999 FKH851998:FKH851999 FUD851998:FUD851999 GDZ851998:GDZ851999 GNV851998:GNV851999 GXR851998:GXR851999 HHN851998:HHN851999 HRJ851998:HRJ851999 IBF851998:IBF851999 ILB851998:ILB851999 IUX851998:IUX851999 JET851998:JET851999 JOP851998:JOP851999 JYL851998:JYL851999 KIH851998:KIH851999 KSD851998:KSD851999 LBZ851998:LBZ851999 LLV851998:LLV851999 LVR851998:LVR851999 MFN851998:MFN851999 MPJ851998:MPJ851999 MZF851998:MZF851999 NJB851998:NJB851999 NSX851998:NSX851999 OCT851998:OCT851999 OMP851998:OMP851999 OWL851998:OWL851999 PGH851998:PGH851999 PQD851998:PQD851999 PZZ851998:PZZ851999 QJV851998:QJV851999 QTR851998:QTR851999 RDN851998:RDN851999 RNJ851998:RNJ851999 RXF851998:RXF851999 SHB851998:SHB851999 SQX851998:SQX851999 TAT851998:TAT851999 TKP851998:TKP851999 TUL851998:TUL851999 UEH851998:UEH851999 UOD851998:UOD851999 UXZ851998:UXZ851999 VHV851998:VHV851999 VRR851998:VRR851999 WBN851998:WBN851999 WLJ851998:WLJ851999 WVF851998:WVF851999 IT917534:IT917535 SP917534:SP917535 ACL917534:ACL917535 AMH917534:AMH917535 AWD917534:AWD917535 BFZ917534:BFZ917535 BPV917534:BPV917535 BZR917534:BZR917535 CJN917534:CJN917535 CTJ917534:CTJ917535 DDF917534:DDF917535 DNB917534:DNB917535 DWX917534:DWX917535 EGT917534:EGT917535 EQP917534:EQP917535 FAL917534:FAL917535 FKH917534:FKH917535 FUD917534:FUD917535 GDZ917534:GDZ917535 GNV917534:GNV917535 GXR917534:GXR917535 HHN917534:HHN917535 HRJ917534:HRJ917535 IBF917534:IBF917535 ILB917534:ILB917535 IUX917534:IUX917535 JET917534:JET917535 JOP917534:JOP917535 JYL917534:JYL917535 KIH917534:KIH917535 KSD917534:KSD917535 LBZ917534:LBZ917535 LLV917534:LLV917535 LVR917534:LVR917535 MFN917534:MFN917535 MPJ917534:MPJ917535 MZF917534:MZF917535 NJB917534:NJB917535 NSX917534:NSX917535 OCT917534:OCT917535 OMP917534:OMP917535 OWL917534:OWL917535 PGH917534:PGH917535 PQD917534:PQD917535 PZZ917534:PZZ917535 QJV917534:QJV917535 QTR917534:QTR917535 RDN917534:RDN917535 RNJ917534:RNJ917535 RXF917534:RXF917535 SHB917534:SHB917535 SQX917534:SQX917535 TAT917534:TAT917535 TKP917534:TKP917535 TUL917534:TUL917535 UEH917534:UEH917535 UOD917534:UOD917535 UXZ917534:UXZ917535 VHV917534:VHV917535 VRR917534:VRR917535 WBN917534:WBN917535 WLJ917534:WLJ917535 WVF917534:WVF917535 IT983070:IT983071 SP983070:SP983071 ACL983070:ACL983071 AMH983070:AMH983071 AWD983070:AWD983071 BFZ983070:BFZ983071 BPV983070:BPV983071 BZR983070:BZR983071 CJN983070:CJN983071 CTJ983070:CTJ983071 DDF983070:DDF983071 DNB983070:DNB983071 DWX983070:DWX983071 EGT983070:EGT983071 EQP983070:EQP983071 FAL983070:FAL983071 FKH983070:FKH983071 FUD983070:FUD983071 GDZ983070:GDZ983071 GNV983070:GNV983071 GXR983070:GXR983071 HHN983070:HHN983071 HRJ983070:HRJ983071 IBF983070:IBF983071 ILB983070:ILB983071 IUX983070:IUX983071 JET983070:JET983071 JOP983070:JOP983071 JYL983070:JYL983071 KIH983070:KIH983071 KSD983070:KSD983071 LBZ983070:LBZ983071 LLV983070:LLV983071 LVR983070:LVR983071 MFN983070:MFN983071 MPJ983070:MPJ983071 MZF983070:MZF983071 NJB983070:NJB983071 NSX983070:NSX983071 OCT983070:OCT983071 OMP983070:OMP983071 OWL983070:OWL983071 PGH983070:PGH983071 PQD983070:PQD983071 PZZ983070:PZZ983071 QJV983070:QJV983071 QTR983070:QTR983071 RDN983070:RDN983071 RNJ983070:RNJ983071 RXF983070:RXF983071 SHB983070:SHB983071 SQX983070:SQX983071 TAT983070:TAT983071 TKP983070:TKP983071 TUL983070:TUL983071 UEH983070:UEH983071 UOD983070:UOD983071 UXZ983070:UXZ983071 VHV983070:VHV983071 VRR983070:VRR983071 WBN983070:WBN983071 WLJ983070:WLJ983071 WVF983070:WVF983071 IO65548 SK65548 ACG65548 AMC65548 AVY65548 BFU65548 BPQ65548 BZM65548 CJI65548 CTE65548 DDA65548 DMW65548 DWS65548 EGO65548 EQK65548 FAG65548 FKC65548 FTY65548 GDU65548 GNQ65548 GXM65548 HHI65548 HRE65548 IBA65548 IKW65548 IUS65548 JEO65548 JOK65548 JYG65548 KIC65548 KRY65548 LBU65548 LLQ65548 LVM65548 MFI65548 MPE65548 MZA65548 NIW65548 NSS65548 OCO65548 OMK65548 OWG65548 PGC65548 PPY65548 PZU65548 QJQ65548 QTM65548 RDI65548 RNE65548 RXA65548 SGW65548 SQS65548 TAO65548 TKK65548 TUG65548 UEC65548 UNY65548 UXU65548 VHQ65548 VRM65548 WBI65548 WLE65548 WVA65548 IO131084 SK131084 ACG131084 AMC131084 AVY131084 BFU131084 BPQ131084 BZM131084 CJI131084 CTE131084 DDA131084 DMW131084 DWS131084 EGO131084 EQK131084 FAG131084 FKC131084 FTY131084 GDU131084 GNQ131084 GXM131084 HHI131084 HRE131084 IBA131084 IKW131084 IUS131084 JEO131084 JOK131084 JYG131084 KIC131084 KRY131084 LBU131084 LLQ131084 LVM131084 MFI131084 MPE131084 MZA131084 NIW131084 NSS131084 OCO131084 OMK131084 OWG131084 PGC131084 PPY131084 PZU131084 QJQ131084 QTM131084 RDI131084 RNE131084 RXA131084 SGW131084 SQS131084 TAO131084 TKK131084 TUG131084 UEC131084 UNY131084 UXU131084 VHQ131084 VRM131084 WBI131084 WLE131084 WVA131084 IO196620 SK196620 ACG196620 AMC196620 AVY196620 BFU196620 BPQ196620 BZM196620 CJI196620 CTE196620 DDA196620 DMW196620 DWS196620 EGO196620 EQK196620 FAG196620 FKC196620 FTY196620 GDU196620 GNQ196620 GXM196620 HHI196620 HRE196620 IBA196620 IKW196620 IUS196620 JEO196620 JOK196620 JYG196620 KIC196620 KRY196620 LBU196620 LLQ196620 LVM196620 MFI196620 MPE196620 MZA196620 NIW196620 NSS196620 OCO196620 OMK196620 OWG196620 PGC196620 PPY196620 PZU196620 QJQ196620 QTM196620 RDI196620 RNE196620 RXA196620 SGW196620 SQS196620 TAO196620 TKK196620 TUG196620 UEC196620 UNY196620 UXU196620 VHQ196620 VRM196620 WBI196620 WLE196620 WVA196620 IO262156 SK262156 ACG262156 AMC262156 AVY262156 BFU262156 BPQ262156 BZM262156 CJI262156 CTE262156 DDA262156 DMW262156 DWS262156 EGO262156 EQK262156 FAG262156 FKC262156 FTY262156 GDU262156 GNQ262156 GXM262156 HHI262156 HRE262156 IBA262156 IKW262156 IUS262156 JEO262156 JOK262156 JYG262156 KIC262156 KRY262156 LBU262156 LLQ262156 LVM262156 MFI262156 MPE262156 MZA262156 NIW262156 NSS262156 OCO262156 OMK262156 OWG262156 PGC262156 PPY262156 PZU262156 QJQ262156 QTM262156 RDI262156 RNE262156 RXA262156 SGW262156 SQS262156 TAO262156 TKK262156 TUG262156 UEC262156 UNY262156 UXU262156 VHQ262156 VRM262156 WBI262156 WLE262156 WVA262156 IO327692 SK327692 ACG327692 AMC327692 AVY327692 BFU327692 BPQ327692 BZM327692 CJI327692 CTE327692 DDA327692 DMW327692 DWS327692 EGO327692 EQK327692 FAG327692 FKC327692 FTY327692 GDU327692 GNQ327692 GXM327692 HHI327692 HRE327692 IBA327692 IKW327692 IUS327692 JEO327692 JOK327692 JYG327692 KIC327692 KRY327692 LBU327692 LLQ327692 LVM327692 MFI327692 MPE327692 MZA327692 NIW327692 NSS327692 OCO327692 OMK327692 OWG327692 PGC327692 PPY327692 PZU327692 QJQ327692 QTM327692 RDI327692 RNE327692 RXA327692 SGW327692 SQS327692 TAO327692 TKK327692 TUG327692 UEC327692 UNY327692 UXU327692 VHQ327692 VRM327692 WBI327692 WLE327692 WVA327692 IO393228 SK393228 ACG393228 AMC393228 AVY393228 BFU393228 BPQ393228 BZM393228 CJI393228 CTE393228 DDA393228 DMW393228 DWS393228 EGO393228 EQK393228 FAG393228 FKC393228 FTY393228 GDU393228 GNQ393228 GXM393228 HHI393228 HRE393228 IBA393228 IKW393228 IUS393228 JEO393228 JOK393228 JYG393228 KIC393228 KRY393228 LBU393228 LLQ393228 LVM393228 MFI393228 MPE393228 MZA393228 NIW393228 NSS393228 OCO393228 OMK393228 OWG393228 PGC393228 PPY393228 PZU393228 QJQ393228 QTM393228 RDI393228 RNE393228 RXA393228 SGW393228 SQS393228 TAO393228 TKK393228 TUG393228 UEC393228 UNY393228 UXU393228 VHQ393228 VRM393228 WBI393228 WLE393228 WVA393228 IO458764 SK458764 ACG458764 AMC458764 AVY458764 BFU458764 BPQ458764 BZM458764 CJI458764 CTE458764 DDA458764 DMW458764 DWS458764 EGO458764 EQK458764 FAG458764 FKC458764 FTY458764 GDU458764 GNQ458764 GXM458764 HHI458764 HRE458764 IBA458764 IKW458764 IUS458764 JEO458764 JOK458764 JYG458764 KIC458764 KRY458764 LBU458764 LLQ458764 LVM458764 MFI458764 MPE458764 MZA458764 NIW458764 NSS458764 OCO458764 OMK458764 OWG458764 PGC458764 PPY458764 PZU458764 QJQ458764 QTM458764 RDI458764 RNE458764 RXA458764 SGW458764 SQS458764 TAO458764 TKK458764 TUG458764 UEC458764 UNY458764 UXU458764 VHQ458764 VRM458764 WBI458764 WLE458764 WVA458764 IO524300 SK524300 ACG524300 AMC524300 AVY524300 BFU524300 BPQ524300 BZM524300 CJI524300 CTE524300 DDA524300 DMW524300 DWS524300 EGO524300 EQK524300 FAG524300 FKC524300 FTY524300 GDU524300 GNQ524300 GXM524300 HHI524300 HRE524300 IBA524300 IKW524300 IUS524300 JEO524300 JOK524300 JYG524300 KIC524300 KRY524300 LBU524300 LLQ524300 LVM524300 MFI524300 MPE524300 MZA524300 NIW524300 NSS524300 OCO524300 OMK524300 OWG524300 PGC524300 PPY524300 PZU524300 QJQ524300 QTM524300 RDI524300 RNE524300 RXA524300 SGW524300 SQS524300 TAO524300 TKK524300 TUG524300 UEC524300 UNY524300 UXU524300 VHQ524300 VRM524300 WBI524300 WLE524300 WVA524300 IO589836 SK589836 ACG589836 AMC589836 AVY589836 BFU589836 BPQ589836 BZM589836 CJI589836 CTE589836 DDA589836 DMW589836 DWS589836 EGO589836 EQK589836 FAG589836 FKC589836 FTY589836 GDU589836 GNQ589836 GXM589836 HHI589836 HRE589836 IBA589836 IKW589836 IUS589836 JEO589836 JOK589836 JYG589836 KIC589836 KRY589836 LBU589836 LLQ589836 LVM589836 MFI589836 MPE589836 MZA589836 NIW589836 NSS589836 OCO589836 OMK589836 OWG589836 PGC589836 PPY589836 PZU589836 QJQ589836 QTM589836 RDI589836 RNE589836 RXA589836 SGW589836 SQS589836 TAO589836 TKK589836 TUG589836 UEC589836 UNY589836 UXU589836 VHQ589836 VRM589836 WBI589836 WLE589836 WVA589836 IO655372 SK655372 ACG655372 AMC655372 AVY655372 BFU655372 BPQ655372 BZM655372 CJI655372 CTE655372 DDA655372 DMW655372 DWS655372 EGO655372 EQK655372 FAG655372 FKC655372 FTY655372 GDU655372 GNQ655372 GXM655372 HHI655372 HRE655372 IBA655372 IKW655372 IUS655372 JEO655372 JOK655372 JYG655372 KIC655372 KRY655372 LBU655372 LLQ655372 LVM655372 MFI655372 MPE655372 MZA655372 NIW655372 NSS655372 OCO655372 OMK655372 OWG655372 PGC655372 PPY655372 PZU655372 QJQ655372 QTM655372 RDI655372 RNE655372 RXA655372 SGW655372 SQS655372 TAO655372 TKK655372 TUG655372 UEC655372 UNY655372 UXU655372 VHQ655372 VRM655372 WBI655372 WLE655372 WVA655372 IO720908 SK720908 ACG720908 AMC720908 AVY720908 BFU720908 BPQ720908 BZM720908 CJI720908 CTE720908 DDA720908 DMW720908 DWS720908 EGO720908 EQK720908 FAG720908 FKC720908 FTY720908 GDU720908 GNQ720908 GXM720908 HHI720908 HRE720908 IBA720908 IKW720908 IUS720908 JEO720908 JOK720908 JYG720908 KIC720908 KRY720908 LBU720908 LLQ720908 LVM720908 MFI720908 MPE720908 MZA720908 NIW720908 NSS720908 OCO720908 OMK720908 OWG720908 PGC720908 PPY720908 PZU720908 QJQ720908 QTM720908 RDI720908 RNE720908 RXA720908 SGW720908 SQS720908 TAO720908 TKK720908 TUG720908 UEC720908 UNY720908 UXU720908 VHQ720908 VRM720908 WBI720908 WLE720908 WVA720908 IO786444 SK786444 ACG786444 AMC786444 AVY786444 BFU786444 BPQ786444 BZM786444 CJI786444 CTE786444 DDA786444 DMW786444 DWS786444 EGO786444 EQK786444 FAG786444 FKC786444 FTY786444 GDU786444 GNQ786444 GXM786444 HHI786444 HRE786444 IBA786444 IKW786444 IUS786444 JEO786444 JOK786444 JYG786444 KIC786444 KRY786444 LBU786444 LLQ786444 LVM786444 MFI786444 MPE786444 MZA786444 NIW786444 NSS786444 OCO786444 OMK786444 OWG786444 PGC786444 PPY786444 PZU786444 QJQ786444 QTM786444 RDI786444 RNE786444 RXA786444 SGW786444 SQS786444 TAO786444 TKK786444 TUG786444 UEC786444 UNY786444 UXU786444 VHQ786444 VRM786444 WBI786444 WLE786444 WVA786444 IO851980 SK851980 ACG851980 AMC851980 AVY851980 BFU851980 BPQ851980 BZM851980 CJI851980 CTE851980 DDA851980 DMW851980 DWS851980 EGO851980 EQK851980 FAG851980 FKC851980 FTY851980 GDU851980 GNQ851980 GXM851980 HHI851980 HRE851980 IBA851980 IKW851980 IUS851980 JEO851980 JOK851980 JYG851980 KIC851980 KRY851980 LBU851980 LLQ851980 LVM851980 MFI851980 MPE851980 MZA851980 NIW851980 NSS851980 OCO851980 OMK851980 OWG851980 PGC851980 PPY851980 PZU851980 QJQ851980 QTM851980 RDI851980 RNE851980 RXA851980 SGW851980 SQS851980 TAO851980 TKK851980 TUG851980 UEC851980 UNY851980 UXU851980 VHQ851980 VRM851980 WBI851980 WLE851980 WVA851980 IO917516 SK917516 ACG917516 AMC917516 AVY917516 BFU917516 BPQ917516 BZM917516 CJI917516 CTE917516 DDA917516 DMW917516 DWS917516 EGO917516 EQK917516 FAG917516 FKC917516 FTY917516 GDU917516 GNQ917516 GXM917516 HHI917516 HRE917516 IBA917516 IKW917516 IUS917516 JEO917516 JOK917516 JYG917516 KIC917516 KRY917516 LBU917516 LLQ917516 LVM917516 MFI917516 MPE917516 MZA917516 NIW917516 NSS917516 OCO917516 OMK917516 OWG917516 PGC917516 PPY917516 PZU917516 QJQ917516 QTM917516 RDI917516 RNE917516 RXA917516 SGW917516 SQS917516 TAO917516 TKK917516 TUG917516 UEC917516 UNY917516 UXU917516 VHQ917516 VRM917516 WBI917516 WLE917516 WVA917516 IO983052 SK983052 ACG983052 AMC983052 AVY983052 BFU983052 BPQ983052 BZM983052 CJI983052 CTE983052 DDA983052 DMW983052 DWS983052 EGO983052 EQK983052 FAG983052 FKC983052 FTY983052 GDU983052 GNQ983052 GXM983052 HHI983052 HRE983052 IBA983052 IKW983052 IUS983052 JEO983052 JOK983052 JYG983052 KIC983052 KRY983052 LBU983052 LLQ983052 LVM983052 MFI983052 MPE983052 MZA983052 NIW983052 NSS983052 OCO983052 OMK983052 OWG983052 PGC983052 PPY983052 PZU983052 QJQ983052 QTM983052 RDI983052 RNE983052 RXA983052 SGW983052 SQS983052 TAO983052 TKK983052 TUG983052 UEC983052 UNY983052 UXU983052 VHQ983052 VRM983052 WBI983052 WLE983052 WVA983052 IL65553 SH65553 ACD65553 ALZ65553 AVV65553 BFR65553 BPN65553 BZJ65553 CJF65553 CTB65553 DCX65553 DMT65553 DWP65553 EGL65553 EQH65553 FAD65553 FJZ65553 FTV65553 GDR65553 GNN65553 GXJ65553 HHF65553 HRB65553 IAX65553 IKT65553 IUP65553 JEL65553 JOH65553 JYD65553 KHZ65553 KRV65553 LBR65553 LLN65553 LVJ65553 MFF65553 MPB65553 MYX65553 NIT65553 NSP65553 OCL65553 OMH65553 OWD65553 PFZ65553 PPV65553 PZR65553 QJN65553 QTJ65553 RDF65553 RNB65553 RWX65553 SGT65553 SQP65553 TAL65553 TKH65553 TUD65553 UDZ65553 UNV65553 UXR65553 VHN65553 VRJ65553 WBF65553 WLB65553 WUX65553 IL131089 SH131089 ACD131089 ALZ131089 AVV131089 BFR131089 BPN131089 BZJ131089 CJF131089 CTB131089 DCX131089 DMT131089 DWP131089 EGL131089 EQH131089 FAD131089 FJZ131089 FTV131089 GDR131089 GNN131089 GXJ131089 HHF131089 HRB131089 IAX131089 IKT131089 IUP131089 JEL131089 JOH131089 JYD131089 KHZ131089 KRV131089 LBR131089 LLN131089 LVJ131089 MFF131089 MPB131089 MYX131089 NIT131089 NSP131089 OCL131089 OMH131089 OWD131089 PFZ131089 PPV131089 PZR131089 QJN131089 QTJ131089 RDF131089 RNB131089 RWX131089 SGT131089 SQP131089 TAL131089 TKH131089 TUD131089 UDZ131089 UNV131089 UXR131089 VHN131089 VRJ131089 WBF131089 WLB131089 WUX131089 IL196625 SH196625 ACD196625 ALZ196625 AVV196625 BFR196625 BPN196625 BZJ196625 CJF196625 CTB196625 DCX196625 DMT196625 DWP196625 EGL196625 EQH196625 FAD196625 FJZ196625 FTV196625 GDR196625 GNN196625 GXJ196625 HHF196625 HRB196625 IAX196625 IKT196625 IUP196625 JEL196625 JOH196625 JYD196625 KHZ196625 KRV196625 LBR196625 LLN196625 LVJ196625 MFF196625 MPB196625 MYX196625 NIT196625 NSP196625 OCL196625 OMH196625 OWD196625 PFZ196625 PPV196625 PZR196625 QJN196625 QTJ196625 RDF196625 RNB196625 RWX196625 SGT196625 SQP196625 TAL196625 TKH196625 TUD196625 UDZ196625 UNV196625 UXR196625 VHN196625 VRJ196625 WBF196625 WLB196625 WUX196625 IL262161 SH262161 ACD262161 ALZ262161 AVV262161 BFR262161 BPN262161 BZJ262161 CJF262161 CTB262161 DCX262161 DMT262161 DWP262161 EGL262161 EQH262161 FAD262161 FJZ262161 FTV262161 GDR262161 GNN262161 GXJ262161 HHF262161 HRB262161 IAX262161 IKT262161 IUP262161 JEL262161 JOH262161 JYD262161 KHZ262161 KRV262161 LBR262161 LLN262161 LVJ262161 MFF262161 MPB262161 MYX262161 NIT262161 NSP262161 OCL262161 OMH262161 OWD262161 PFZ262161 PPV262161 PZR262161 QJN262161 QTJ262161 RDF262161 RNB262161 RWX262161 SGT262161 SQP262161 TAL262161 TKH262161 TUD262161 UDZ262161 UNV262161 UXR262161 VHN262161 VRJ262161 WBF262161 WLB262161 WUX262161 IL327697 SH327697 ACD327697 ALZ327697 AVV327697 BFR327697 BPN327697 BZJ327697 CJF327697 CTB327697 DCX327697 DMT327697 DWP327697 EGL327697 EQH327697 FAD327697 FJZ327697 FTV327697 GDR327697 GNN327697 GXJ327697 HHF327697 HRB327697 IAX327697 IKT327697 IUP327697 JEL327697 JOH327697 JYD327697 KHZ327697 KRV327697 LBR327697 LLN327697 LVJ327697 MFF327697 MPB327697 MYX327697 NIT327697 NSP327697 OCL327697 OMH327697 OWD327697 PFZ327697 PPV327697 PZR327697 QJN327697 QTJ327697 RDF327697 RNB327697 RWX327697 SGT327697 SQP327697 TAL327697 TKH327697 TUD327697 UDZ327697 UNV327697 UXR327697 VHN327697 VRJ327697 WBF327697 WLB327697 WUX327697 IL393233 SH393233 ACD393233 ALZ393233 AVV393233 BFR393233 BPN393233 BZJ393233 CJF393233 CTB393233 DCX393233 DMT393233 DWP393233 EGL393233 EQH393233 FAD393233 FJZ393233 FTV393233 GDR393233 GNN393233 GXJ393233 HHF393233 HRB393233 IAX393233 IKT393233 IUP393233 JEL393233 JOH393233 JYD393233 KHZ393233 KRV393233 LBR393233 LLN393233 LVJ393233 MFF393233 MPB393233 MYX393233 NIT393233 NSP393233 OCL393233 OMH393233 OWD393233 PFZ393233 PPV393233 PZR393233 QJN393233 QTJ393233 RDF393233 RNB393233 RWX393233 SGT393233 SQP393233 TAL393233 TKH393233 TUD393233 UDZ393233 UNV393233 UXR393233 VHN393233 VRJ393233 WBF393233 WLB393233 WUX393233 IL458769 SH458769 ACD458769 ALZ458769 AVV458769 BFR458769 BPN458769 BZJ458769 CJF458769 CTB458769 DCX458769 DMT458769 DWP458769 EGL458769 EQH458769 FAD458769 FJZ458769 FTV458769 GDR458769 GNN458769 GXJ458769 HHF458769 HRB458769 IAX458769 IKT458769 IUP458769 JEL458769 JOH458769 JYD458769 KHZ458769 KRV458769 LBR458769 LLN458769 LVJ458769 MFF458769 MPB458769 MYX458769 NIT458769 NSP458769 OCL458769 OMH458769 OWD458769 PFZ458769 PPV458769 PZR458769 QJN458769 QTJ458769 RDF458769 RNB458769 RWX458769 SGT458769 SQP458769 TAL458769 TKH458769 TUD458769 UDZ458769 UNV458769 UXR458769 VHN458769 VRJ458769 WBF458769 WLB458769 WUX458769 IL524305 SH524305 ACD524305 ALZ524305 AVV524305 BFR524305 BPN524305 BZJ524305 CJF524305 CTB524305 DCX524305 DMT524305 DWP524305 EGL524305 EQH524305 FAD524305 FJZ524305 FTV524305 GDR524305 GNN524305 GXJ524305 HHF524305 HRB524305 IAX524305 IKT524305 IUP524305 JEL524305 JOH524305 JYD524305 KHZ524305 KRV524305 LBR524305 LLN524305 LVJ524305 MFF524305 MPB524305 MYX524305 NIT524305 NSP524305 OCL524305 OMH524305 OWD524305 PFZ524305 PPV524305 PZR524305 QJN524305 QTJ524305 RDF524305 RNB524305 RWX524305 SGT524305 SQP524305 TAL524305 TKH524305 TUD524305 UDZ524305 UNV524305 UXR524305 VHN524305 VRJ524305 WBF524305 WLB524305 WUX524305 IL589841 SH589841 ACD589841 ALZ589841 AVV589841 BFR589841 BPN589841 BZJ589841 CJF589841 CTB589841 DCX589841 DMT589841 DWP589841 EGL589841 EQH589841 FAD589841 FJZ589841 FTV589841 GDR589841 GNN589841 GXJ589841 HHF589841 HRB589841 IAX589841 IKT589841 IUP589841 JEL589841 JOH589841 JYD589841 KHZ589841 KRV589841 LBR589841 LLN589841 LVJ589841 MFF589841 MPB589841 MYX589841 NIT589841 NSP589841 OCL589841 OMH589841 OWD589841 PFZ589841 PPV589841 PZR589841 QJN589841 QTJ589841 RDF589841 RNB589841 RWX589841 SGT589841 SQP589841 TAL589841 TKH589841 TUD589841 UDZ589841 UNV589841 UXR589841 VHN589841 VRJ589841 WBF589841 WLB589841 WUX589841 IL655377 SH655377 ACD655377 ALZ655377 AVV655377 BFR655377 BPN655377 BZJ655377 CJF655377 CTB655377 DCX655377 DMT655377 DWP655377 EGL655377 EQH655377 FAD655377 FJZ655377 FTV655377 GDR655377 GNN655377 GXJ655377 HHF655377 HRB655377 IAX655377 IKT655377 IUP655377 JEL655377 JOH655377 JYD655377 KHZ655377 KRV655377 LBR655377 LLN655377 LVJ655377 MFF655377 MPB655377 MYX655377 NIT655377 NSP655377 OCL655377 OMH655377 OWD655377 PFZ655377 PPV655377 PZR655377 QJN655377 QTJ655377 RDF655377 RNB655377 RWX655377 SGT655377 SQP655377 TAL655377 TKH655377 TUD655377 UDZ655377 UNV655377 UXR655377 VHN655377 VRJ655377 WBF655377 WLB655377 WUX655377 IL720913 SH720913 ACD720913 ALZ720913 AVV720913 BFR720913 BPN720913 BZJ720913 CJF720913 CTB720913 DCX720913 DMT720913 DWP720913 EGL720913 EQH720913 FAD720913 FJZ720913 FTV720913 GDR720913 GNN720913 GXJ720913 HHF720913 HRB720913 IAX720913 IKT720913 IUP720913 JEL720913 JOH720913 JYD720913 KHZ720913 KRV720913 LBR720913 LLN720913 LVJ720913 MFF720913 MPB720913 MYX720913 NIT720913 NSP720913 OCL720913 OMH720913 OWD720913 PFZ720913 PPV720913 PZR720913 QJN720913 QTJ720913 RDF720913 RNB720913 RWX720913 SGT720913 SQP720913 TAL720913 TKH720913 TUD720913 UDZ720913 UNV720913 UXR720913 VHN720913 VRJ720913 WBF720913 WLB720913 WUX720913 IL786449 SH786449 ACD786449 ALZ786449 AVV786449 BFR786449 BPN786449 BZJ786449 CJF786449 CTB786449 DCX786449 DMT786449 DWP786449 EGL786449 EQH786449 FAD786449 FJZ786449 FTV786449 GDR786449 GNN786449 GXJ786449 HHF786449 HRB786449 IAX786449 IKT786449 IUP786449 JEL786449 JOH786449 JYD786449 KHZ786449 KRV786449 LBR786449 LLN786449 LVJ786449 MFF786449 MPB786449 MYX786449 NIT786449 NSP786449 OCL786449 OMH786449 OWD786449 PFZ786449 PPV786449 PZR786449 QJN786449 QTJ786449 RDF786449 RNB786449 RWX786449 SGT786449 SQP786449 TAL786449 TKH786449 TUD786449 UDZ786449 UNV786449 UXR786449 VHN786449 VRJ786449 WBF786449 WLB786449 WUX786449 IL851985 SH851985 ACD851985 ALZ851985 AVV851985 BFR851985 BPN851985 BZJ851985 CJF851985 CTB851985 DCX851985 DMT851985 DWP851985 EGL851985 EQH851985 FAD851985 FJZ851985 FTV851985 GDR851985 GNN851985 GXJ851985 HHF851985 HRB851985 IAX851985 IKT851985 IUP851985 JEL851985 JOH851985 JYD851985 KHZ851985 KRV851985 LBR851985 LLN851985 LVJ851985 MFF851985 MPB851985 MYX851985 NIT851985 NSP851985 OCL851985 OMH851985 OWD851985 PFZ851985 PPV851985 PZR851985 QJN851985 QTJ851985 RDF851985 RNB851985 RWX851985 SGT851985 SQP851985 TAL851985 TKH851985 TUD851985 UDZ851985 UNV851985 UXR851985 VHN851985 VRJ851985 WBF851985 WLB851985 WUX851985 IL917521 SH917521 ACD917521 ALZ917521 AVV917521 BFR917521 BPN917521 BZJ917521 CJF917521 CTB917521 DCX917521 DMT917521 DWP917521 EGL917521 EQH917521 FAD917521 FJZ917521 FTV917521 GDR917521 GNN917521 GXJ917521 HHF917521 HRB917521 IAX917521 IKT917521 IUP917521 JEL917521 JOH917521 JYD917521 KHZ917521 KRV917521 LBR917521 LLN917521 LVJ917521 MFF917521 MPB917521 MYX917521 NIT917521 NSP917521 OCL917521 OMH917521 OWD917521 PFZ917521 PPV917521 PZR917521 QJN917521 QTJ917521 RDF917521 RNB917521 RWX917521 SGT917521 SQP917521 TAL917521 TKH917521 TUD917521 UDZ917521 UNV917521 UXR917521 VHN917521 VRJ917521 WBF917521 WLB917521 WUX917521 IL983057 SH983057 ACD983057 ALZ983057 AVV983057 BFR983057 BPN983057 BZJ983057 CJF983057 CTB983057 DCX983057 DMT983057 DWP983057 EGL983057 EQH983057 FAD983057 FJZ983057 FTV983057 GDR983057 GNN983057 GXJ983057 HHF983057 HRB983057 IAX983057 IKT983057 IUP983057 JEL983057 JOH983057 JYD983057 KHZ983057 KRV983057 LBR983057 LLN983057 LVJ983057 MFF983057 MPB983057 MYX983057 NIT983057 NSP983057 OCL983057 OMH983057 OWD983057 PFZ983057 PPV983057 PZR983057 QJN983057 QTJ983057 RDF983057 RNB983057 RWX983057 SGT983057 SQP983057 TAL983057 TKH983057 TUD983057 UDZ983057 UNV983057 UXR983057 VHN983057 VRJ983057 WBF983057 WLB983057 WUX983057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WVA983046 IO65570:IQ65570 SK65570:SM65570 ACG65570:ACI65570 AMC65570:AME65570 AVY65570:AWA65570 BFU65570:BFW65570 BPQ65570:BPS65570 BZM65570:BZO65570 CJI65570:CJK65570 CTE65570:CTG65570 DDA65570:DDC65570 DMW65570:DMY65570 DWS65570:DWU65570 EGO65570:EGQ65570 EQK65570:EQM65570 FAG65570:FAI65570 FKC65570:FKE65570 FTY65570:FUA65570 GDU65570:GDW65570 GNQ65570:GNS65570 GXM65570:GXO65570 HHI65570:HHK65570 HRE65570:HRG65570 IBA65570:IBC65570 IKW65570:IKY65570 IUS65570:IUU65570 JEO65570:JEQ65570 JOK65570:JOM65570 JYG65570:JYI65570 KIC65570:KIE65570 KRY65570:KSA65570 LBU65570:LBW65570 LLQ65570:LLS65570 LVM65570:LVO65570 MFI65570:MFK65570 MPE65570:MPG65570 MZA65570:MZC65570 NIW65570:NIY65570 NSS65570:NSU65570 OCO65570:OCQ65570 OMK65570:OMM65570 OWG65570:OWI65570 PGC65570:PGE65570 PPY65570:PQA65570 PZU65570:PZW65570 QJQ65570:QJS65570 QTM65570:QTO65570 RDI65570:RDK65570 RNE65570:RNG65570 RXA65570:RXC65570 SGW65570:SGY65570 SQS65570:SQU65570 TAO65570:TAQ65570 TKK65570:TKM65570 TUG65570:TUI65570 UEC65570:UEE65570 UNY65570:UOA65570 UXU65570:UXW65570 VHQ65570:VHS65570 VRM65570:VRO65570 WBI65570:WBK65570 WLE65570:WLG65570 WVA65570:WVC65570 IO131106:IQ131106 SK131106:SM131106 ACG131106:ACI131106 AMC131106:AME131106 AVY131106:AWA131106 BFU131106:BFW131106 BPQ131106:BPS131106 BZM131106:BZO131106 CJI131106:CJK131106 CTE131106:CTG131106 DDA131106:DDC131106 DMW131106:DMY131106 DWS131106:DWU131106 EGO131106:EGQ131106 EQK131106:EQM131106 FAG131106:FAI131106 FKC131106:FKE131106 FTY131106:FUA131106 GDU131106:GDW131106 GNQ131106:GNS131106 GXM131106:GXO131106 HHI131106:HHK131106 HRE131106:HRG131106 IBA131106:IBC131106 IKW131106:IKY131106 IUS131106:IUU131106 JEO131106:JEQ131106 JOK131106:JOM131106 JYG131106:JYI131106 KIC131106:KIE131106 KRY131106:KSA131106 LBU131106:LBW131106 LLQ131106:LLS131106 LVM131106:LVO131106 MFI131106:MFK131106 MPE131106:MPG131106 MZA131106:MZC131106 NIW131106:NIY131106 NSS131106:NSU131106 OCO131106:OCQ131106 OMK131106:OMM131106 OWG131106:OWI131106 PGC131106:PGE131106 PPY131106:PQA131106 PZU131106:PZW131106 QJQ131106:QJS131106 QTM131106:QTO131106 RDI131106:RDK131106 RNE131106:RNG131106 RXA131106:RXC131106 SGW131106:SGY131106 SQS131106:SQU131106 TAO131106:TAQ131106 TKK131106:TKM131106 TUG131106:TUI131106 UEC131106:UEE131106 UNY131106:UOA131106 UXU131106:UXW131106 VHQ131106:VHS131106 VRM131106:VRO131106 WBI131106:WBK131106 WLE131106:WLG131106 WVA131106:WVC131106 IO196642:IQ196642 SK196642:SM196642 ACG196642:ACI196642 AMC196642:AME196642 AVY196642:AWA196642 BFU196642:BFW196642 BPQ196642:BPS196642 BZM196642:BZO196642 CJI196642:CJK196642 CTE196642:CTG196642 DDA196642:DDC196642 DMW196642:DMY196642 DWS196642:DWU196642 EGO196642:EGQ196642 EQK196642:EQM196642 FAG196642:FAI196642 FKC196642:FKE196642 FTY196642:FUA196642 GDU196642:GDW196642 GNQ196642:GNS196642 GXM196642:GXO196642 HHI196642:HHK196642 HRE196642:HRG196642 IBA196642:IBC196642 IKW196642:IKY196642 IUS196642:IUU196642 JEO196642:JEQ196642 JOK196642:JOM196642 JYG196642:JYI196642 KIC196642:KIE196642 KRY196642:KSA196642 LBU196642:LBW196642 LLQ196642:LLS196642 LVM196642:LVO196642 MFI196642:MFK196642 MPE196642:MPG196642 MZA196642:MZC196642 NIW196642:NIY196642 NSS196642:NSU196642 OCO196642:OCQ196642 OMK196642:OMM196642 OWG196642:OWI196642 PGC196642:PGE196642 PPY196642:PQA196642 PZU196642:PZW196642 QJQ196642:QJS196642 QTM196642:QTO196642 RDI196642:RDK196642 RNE196642:RNG196642 RXA196642:RXC196642 SGW196642:SGY196642 SQS196642:SQU196642 TAO196642:TAQ196642 TKK196642:TKM196642 TUG196642:TUI196642 UEC196642:UEE196642 UNY196642:UOA196642 UXU196642:UXW196642 VHQ196642:VHS196642 VRM196642:VRO196642 WBI196642:WBK196642 WLE196642:WLG196642 WVA196642:WVC196642 IO262178:IQ262178 SK262178:SM262178 ACG262178:ACI262178 AMC262178:AME262178 AVY262178:AWA262178 BFU262178:BFW262178 BPQ262178:BPS262178 BZM262178:BZO262178 CJI262178:CJK262178 CTE262178:CTG262178 DDA262178:DDC262178 DMW262178:DMY262178 DWS262178:DWU262178 EGO262178:EGQ262178 EQK262178:EQM262178 FAG262178:FAI262178 FKC262178:FKE262178 FTY262178:FUA262178 GDU262178:GDW262178 GNQ262178:GNS262178 GXM262178:GXO262178 HHI262178:HHK262178 HRE262178:HRG262178 IBA262178:IBC262178 IKW262178:IKY262178 IUS262178:IUU262178 JEO262178:JEQ262178 JOK262178:JOM262178 JYG262178:JYI262178 KIC262178:KIE262178 KRY262178:KSA262178 LBU262178:LBW262178 LLQ262178:LLS262178 LVM262178:LVO262178 MFI262178:MFK262178 MPE262178:MPG262178 MZA262178:MZC262178 NIW262178:NIY262178 NSS262178:NSU262178 OCO262178:OCQ262178 OMK262178:OMM262178 OWG262178:OWI262178 PGC262178:PGE262178 PPY262178:PQA262178 PZU262178:PZW262178 QJQ262178:QJS262178 QTM262178:QTO262178 RDI262178:RDK262178 RNE262178:RNG262178 RXA262178:RXC262178 SGW262178:SGY262178 SQS262178:SQU262178 TAO262178:TAQ262178 TKK262178:TKM262178 TUG262178:TUI262178 UEC262178:UEE262178 UNY262178:UOA262178 UXU262178:UXW262178 VHQ262178:VHS262178 VRM262178:VRO262178 WBI262178:WBK262178 WLE262178:WLG262178 WVA262178:WVC262178 IO327714:IQ327714 SK327714:SM327714 ACG327714:ACI327714 AMC327714:AME327714 AVY327714:AWA327714 BFU327714:BFW327714 BPQ327714:BPS327714 BZM327714:BZO327714 CJI327714:CJK327714 CTE327714:CTG327714 DDA327714:DDC327714 DMW327714:DMY327714 DWS327714:DWU327714 EGO327714:EGQ327714 EQK327714:EQM327714 FAG327714:FAI327714 FKC327714:FKE327714 FTY327714:FUA327714 GDU327714:GDW327714 GNQ327714:GNS327714 GXM327714:GXO327714 HHI327714:HHK327714 HRE327714:HRG327714 IBA327714:IBC327714 IKW327714:IKY327714 IUS327714:IUU327714 JEO327714:JEQ327714 JOK327714:JOM327714 JYG327714:JYI327714 KIC327714:KIE327714 KRY327714:KSA327714 LBU327714:LBW327714 LLQ327714:LLS327714 LVM327714:LVO327714 MFI327714:MFK327714 MPE327714:MPG327714 MZA327714:MZC327714 NIW327714:NIY327714 NSS327714:NSU327714 OCO327714:OCQ327714 OMK327714:OMM327714 OWG327714:OWI327714 PGC327714:PGE327714 PPY327714:PQA327714 PZU327714:PZW327714 QJQ327714:QJS327714 QTM327714:QTO327714 RDI327714:RDK327714 RNE327714:RNG327714 RXA327714:RXC327714 SGW327714:SGY327714 SQS327714:SQU327714 TAO327714:TAQ327714 TKK327714:TKM327714 TUG327714:TUI327714 UEC327714:UEE327714 UNY327714:UOA327714 UXU327714:UXW327714 VHQ327714:VHS327714 VRM327714:VRO327714 WBI327714:WBK327714 WLE327714:WLG327714 WVA327714:WVC327714 IO393250:IQ393250 SK393250:SM393250 ACG393250:ACI393250 AMC393250:AME393250 AVY393250:AWA393250 BFU393250:BFW393250 BPQ393250:BPS393250 BZM393250:BZO393250 CJI393250:CJK393250 CTE393250:CTG393250 DDA393250:DDC393250 DMW393250:DMY393250 DWS393250:DWU393250 EGO393250:EGQ393250 EQK393250:EQM393250 FAG393250:FAI393250 FKC393250:FKE393250 FTY393250:FUA393250 GDU393250:GDW393250 GNQ393250:GNS393250 GXM393250:GXO393250 HHI393250:HHK393250 HRE393250:HRG393250 IBA393250:IBC393250 IKW393250:IKY393250 IUS393250:IUU393250 JEO393250:JEQ393250 JOK393250:JOM393250 JYG393250:JYI393250 KIC393250:KIE393250 KRY393250:KSA393250 LBU393250:LBW393250 LLQ393250:LLS393250 LVM393250:LVO393250 MFI393250:MFK393250 MPE393250:MPG393250 MZA393250:MZC393250 NIW393250:NIY393250 NSS393250:NSU393250 OCO393250:OCQ393250 OMK393250:OMM393250 OWG393250:OWI393250 PGC393250:PGE393250 PPY393250:PQA393250 PZU393250:PZW393250 QJQ393250:QJS393250 QTM393250:QTO393250 RDI393250:RDK393250 RNE393250:RNG393250 RXA393250:RXC393250 SGW393250:SGY393250 SQS393250:SQU393250 TAO393250:TAQ393250 TKK393250:TKM393250 TUG393250:TUI393250 UEC393250:UEE393250 UNY393250:UOA393250 UXU393250:UXW393250 VHQ393250:VHS393250 VRM393250:VRO393250 WBI393250:WBK393250 WLE393250:WLG393250 WVA393250:WVC393250 IO458786:IQ458786 SK458786:SM458786 ACG458786:ACI458786 AMC458786:AME458786 AVY458786:AWA458786 BFU458786:BFW458786 BPQ458786:BPS458786 BZM458786:BZO458786 CJI458786:CJK458786 CTE458786:CTG458786 DDA458786:DDC458786 DMW458786:DMY458786 DWS458786:DWU458786 EGO458786:EGQ458786 EQK458786:EQM458786 FAG458786:FAI458786 FKC458786:FKE458786 FTY458786:FUA458786 GDU458786:GDW458786 GNQ458786:GNS458786 GXM458786:GXO458786 HHI458786:HHK458786 HRE458786:HRG458786 IBA458786:IBC458786 IKW458786:IKY458786 IUS458786:IUU458786 JEO458786:JEQ458786 JOK458786:JOM458786 JYG458786:JYI458786 KIC458786:KIE458786 KRY458786:KSA458786 LBU458786:LBW458786 LLQ458786:LLS458786 LVM458786:LVO458786 MFI458786:MFK458786 MPE458786:MPG458786 MZA458786:MZC458786 NIW458786:NIY458786 NSS458786:NSU458786 OCO458786:OCQ458786 OMK458786:OMM458786 OWG458786:OWI458786 PGC458786:PGE458786 PPY458786:PQA458786 PZU458786:PZW458786 QJQ458786:QJS458786 QTM458786:QTO458786 RDI458786:RDK458786 RNE458786:RNG458786 RXA458786:RXC458786 SGW458786:SGY458786 SQS458786:SQU458786 TAO458786:TAQ458786 TKK458786:TKM458786 TUG458786:TUI458786 UEC458786:UEE458786 UNY458786:UOA458786 UXU458786:UXW458786 VHQ458786:VHS458786 VRM458786:VRO458786 WBI458786:WBK458786 WLE458786:WLG458786 WVA458786:WVC458786 IO524322:IQ524322 SK524322:SM524322 ACG524322:ACI524322 AMC524322:AME524322 AVY524322:AWA524322 BFU524322:BFW524322 BPQ524322:BPS524322 BZM524322:BZO524322 CJI524322:CJK524322 CTE524322:CTG524322 DDA524322:DDC524322 DMW524322:DMY524322 DWS524322:DWU524322 EGO524322:EGQ524322 EQK524322:EQM524322 FAG524322:FAI524322 FKC524322:FKE524322 FTY524322:FUA524322 GDU524322:GDW524322 GNQ524322:GNS524322 GXM524322:GXO524322 HHI524322:HHK524322 HRE524322:HRG524322 IBA524322:IBC524322 IKW524322:IKY524322 IUS524322:IUU524322 JEO524322:JEQ524322 JOK524322:JOM524322 JYG524322:JYI524322 KIC524322:KIE524322 KRY524322:KSA524322 LBU524322:LBW524322 LLQ524322:LLS524322 LVM524322:LVO524322 MFI524322:MFK524322 MPE524322:MPG524322 MZA524322:MZC524322 NIW524322:NIY524322 NSS524322:NSU524322 OCO524322:OCQ524322 OMK524322:OMM524322 OWG524322:OWI524322 PGC524322:PGE524322 PPY524322:PQA524322 PZU524322:PZW524322 QJQ524322:QJS524322 QTM524322:QTO524322 RDI524322:RDK524322 RNE524322:RNG524322 RXA524322:RXC524322 SGW524322:SGY524322 SQS524322:SQU524322 TAO524322:TAQ524322 TKK524322:TKM524322 TUG524322:TUI524322 UEC524322:UEE524322 UNY524322:UOA524322 UXU524322:UXW524322 VHQ524322:VHS524322 VRM524322:VRO524322 WBI524322:WBK524322 WLE524322:WLG524322 WVA524322:WVC524322 IO589858:IQ589858 SK589858:SM589858 ACG589858:ACI589858 AMC589858:AME589858 AVY589858:AWA589858 BFU589858:BFW589858 BPQ589858:BPS589858 BZM589858:BZO589858 CJI589858:CJK589858 CTE589858:CTG589858 DDA589858:DDC589858 DMW589858:DMY589858 DWS589858:DWU589858 EGO589858:EGQ589858 EQK589858:EQM589858 FAG589858:FAI589858 FKC589858:FKE589858 FTY589858:FUA589858 GDU589858:GDW589858 GNQ589858:GNS589858 GXM589858:GXO589858 HHI589858:HHK589858 HRE589858:HRG589858 IBA589858:IBC589858 IKW589858:IKY589858 IUS589858:IUU589858 JEO589858:JEQ589858 JOK589858:JOM589858 JYG589858:JYI589858 KIC589858:KIE589858 KRY589858:KSA589858 LBU589858:LBW589858 LLQ589858:LLS589858 LVM589858:LVO589858 MFI589858:MFK589858 MPE589858:MPG589858 MZA589858:MZC589858 NIW589858:NIY589858 NSS589858:NSU589858 OCO589858:OCQ589858 OMK589858:OMM589858 OWG589858:OWI589858 PGC589858:PGE589858 PPY589858:PQA589858 PZU589858:PZW589858 QJQ589858:QJS589858 QTM589858:QTO589858 RDI589858:RDK589858 RNE589858:RNG589858 RXA589858:RXC589858 SGW589858:SGY589858 SQS589858:SQU589858 TAO589858:TAQ589858 TKK589858:TKM589858 TUG589858:TUI589858 UEC589858:UEE589858 UNY589858:UOA589858 UXU589858:UXW589858 VHQ589858:VHS589858 VRM589858:VRO589858 WBI589858:WBK589858 WLE589858:WLG589858 WVA589858:WVC589858 IO655394:IQ655394 SK655394:SM655394 ACG655394:ACI655394 AMC655394:AME655394 AVY655394:AWA655394 BFU655394:BFW655394 BPQ655394:BPS655394 BZM655394:BZO655394 CJI655394:CJK655394 CTE655394:CTG655394 DDA655394:DDC655394 DMW655394:DMY655394 DWS655394:DWU655394 EGO655394:EGQ655394 EQK655394:EQM655394 FAG655394:FAI655394 FKC655394:FKE655394 FTY655394:FUA655394 GDU655394:GDW655394 GNQ655394:GNS655394 GXM655394:GXO655394 HHI655394:HHK655394 HRE655394:HRG655394 IBA655394:IBC655394 IKW655394:IKY655394 IUS655394:IUU655394 JEO655394:JEQ655394 JOK655394:JOM655394 JYG655394:JYI655394 KIC655394:KIE655394 KRY655394:KSA655394 LBU655394:LBW655394 LLQ655394:LLS655394 LVM655394:LVO655394 MFI655394:MFK655394 MPE655394:MPG655394 MZA655394:MZC655394 NIW655394:NIY655394 NSS655394:NSU655394 OCO655394:OCQ655394 OMK655394:OMM655394 OWG655394:OWI655394 PGC655394:PGE655394 PPY655394:PQA655394 PZU655394:PZW655394 QJQ655394:QJS655394 QTM655394:QTO655394 RDI655394:RDK655394 RNE655394:RNG655394 RXA655394:RXC655394 SGW655394:SGY655394 SQS655394:SQU655394 TAO655394:TAQ655394 TKK655394:TKM655394 TUG655394:TUI655394 UEC655394:UEE655394 UNY655394:UOA655394 UXU655394:UXW655394 VHQ655394:VHS655394 VRM655394:VRO655394 WBI655394:WBK655394 WLE655394:WLG655394 WVA655394:WVC655394 IO720930:IQ720930 SK720930:SM720930 ACG720930:ACI720930 AMC720930:AME720930 AVY720930:AWA720930 BFU720930:BFW720930 BPQ720930:BPS720930 BZM720930:BZO720930 CJI720930:CJK720930 CTE720930:CTG720930 DDA720930:DDC720930 DMW720930:DMY720930 DWS720930:DWU720930 EGO720930:EGQ720930 EQK720930:EQM720930 FAG720930:FAI720930 FKC720930:FKE720930 FTY720930:FUA720930 GDU720930:GDW720930 GNQ720930:GNS720930 GXM720930:GXO720930 HHI720930:HHK720930 HRE720930:HRG720930 IBA720930:IBC720930 IKW720930:IKY720930 IUS720930:IUU720930 JEO720930:JEQ720930 JOK720930:JOM720930 JYG720930:JYI720930 KIC720930:KIE720930 KRY720930:KSA720930 LBU720930:LBW720930 LLQ720930:LLS720930 LVM720930:LVO720930 MFI720930:MFK720930 MPE720930:MPG720930 MZA720930:MZC720930 NIW720930:NIY720930 NSS720930:NSU720930 OCO720930:OCQ720930 OMK720930:OMM720930 OWG720930:OWI720930 PGC720930:PGE720930 PPY720930:PQA720930 PZU720930:PZW720930 QJQ720930:QJS720930 QTM720930:QTO720930 RDI720930:RDK720930 RNE720930:RNG720930 RXA720930:RXC720930 SGW720930:SGY720930 SQS720930:SQU720930 TAO720930:TAQ720930 TKK720930:TKM720930 TUG720930:TUI720930 UEC720930:UEE720930 UNY720930:UOA720930 UXU720930:UXW720930 VHQ720930:VHS720930 VRM720930:VRO720930 WBI720930:WBK720930 WLE720930:WLG720930 WVA720930:WVC720930 IO786466:IQ786466 SK786466:SM786466 ACG786466:ACI786466 AMC786466:AME786466 AVY786466:AWA786466 BFU786466:BFW786466 BPQ786466:BPS786466 BZM786466:BZO786466 CJI786466:CJK786466 CTE786466:CTG786466 DDA786466:DDC786466 DMW786466:DMY786466 DWS786466:DWU786466 EGO786466:EGQ786466 EQK786466:EQM786466 FAG786466:FAI786466 FKC786466:FKE786466 FTY786466:FUA786466 GDU786466:GDW786466 GNQ786466:GNS786466 GXM786466:GXO786466 HHI786466:HHK786466 HRE786466:HRG786466 IBA786466:IBC786466 IKW786466:IKY786466 IUS786466:IUU786466 JEO786466:JEQ786466 JOK786466:JOM786466 JYG786466:JYI786466 KIC786466:KIE786466 KRY786466:KSA786466 LBU786466:LBW786466 LLQ786466:LLS786466 LVM786466:LVO786466 MFI786466:MFK786466 MPE786466:MPG786466 MZA786466:MZC786466 NIW786466:NIY786466 NSS786466:NSU786466 OCO786466:OCQ786466 OMK786466:OMM786466 OWG786466:OWI786466 PGC786466:PGE786466 PPY786466:PQA786466 PZU786466:PZW786466 QJQ786466:QJS786466 QTM786466:QTO786466 RDI786466:RDK786466 RNE786466:RNG786466 RXA786466:RXC786466 SGW786466:SGY786466 SQS786466:SQU786466 TAO786466:TAQ786466 TKK786466:TKM786466 TUG786466:TUI786466 UEC786466:UEE786466 UNY786466:UOA786466 UXU786466:UXW786466 VHQ786466:VHS786466 VRM786466:VRO786466 WBI786466:WBK786466 WLE786466:WLG786466 WVA786466:WVC786466 IO852002:IQ852002 SK852002:SM852002 ACG852002:ACI852002 AMC852002:AME852002 AVY852002:AWA852002 BFU852002:BFW852002 BPQ852002:BPS852002 BZM852002:BZO852002 CJI852002:CJK852002 CTE852002:CTG852002 DDA852002:DDC852002 DMW852002:DMY852002 DWS852002:DWU852002 EGO852002:EGQ852002 EQK852002:EQM852002 FAG852002:FAI852002 FKC852002:FKE852002 FTY852002:FUA852002 GDU852002:GDW852002 GNQ852002:GNS852002 GXM852002:GXO852002 HHI852002:HHK852002 HRE852002:HRG852002 IBA852002:IBC852002 IKW852002:IKY852002 IUS852002:IUU852002 JEO852002:JEQ852002 JOK852002:JOM852002 JYG852002:JYI852002 KIC852002:KIE852002 KRY852002:KSA852002 LBU852002:LBW852002 LLQ852002:LLS852002 LVM852002:LVO852002 MFI852002:MFK852002 MPE852002:MPG852002 MZA852002:MZC852002 NIW852002:NIY852002 NSS852002:NSU852002 OCO852002:OCQ852002 OMK852002:OMM852002 OWG852002:OWI852002 PGC852002:PGE852002 PPY852002:PQA852002 PZU852002:PZW852002 QJQ852002:QJS852002 QTM852002:QTO852002 RDI852002:RDK852002 RNE852002:RNG852002 RXA852002:RXC852002 SGW852002:SGY852002 SQS852002:SQU852002 TAO852002:TAQ852002 TKK852002:TKM852002 TUG852002:TUI852002 UEC852002:UEE852002 UNY852002:UOA852002 UXU852002:UXW852002 VHQ852002:VHS852002 VRM852002:VRO852002 WBI852002:WBK852002 WLE852002:WLG852002 WVA852002:WVC852002 IO917538:IQ917538 SK917538:SM917538 ACG917538:ACI917538 AMC917538:AME917538 AVY917538:AWA917538 BFU917538:BFW917538 BPQ917538:BPS917538 BZM917538:BZO917538 CJI917538:CJK917538 CTE917538:CTG917538 DDA917538:DDC917538 DMW917538:DMY917538 DWS917538:DWU917538 EGO917538:EGQ917538 EQK917538:EQM917538 FAG917538:FAI917538 FKC917538:FKE917538 FTY917538:FUA917538 GDU917538:GDW917538 GNQ917538:GNS917538 GXM917538:GXO917538 HHI917538:HHK917538 HRE917538:HRG917538 IBA917538:IBC917538 IKW917538:IKY917538 IUS917538:IUU917538 JEO917538:JEQ917538 JOK917538:JOM917538 JYG917538:JYI917538 KIC917538:KIE917538 KRY917538:KSA917538 LBU917538:LBW917538 LLQ917538:LLS917538 LVM917538:LVO917538 MFI917538:MFK917538 MPE917538:MPG917538 MZA917538:MZC917538 NIW917538:NIY917538 NSS917538:NSU917538 OCO917538:OCQ917538 OMK917538:OMM917538 OWG917538:OWI917538 PGC917538:PGE917538 PPY917538:PQA917538 PZU917538:PZW917538 QJQ917538:QJS917538 QTM917538:QTO917538 RDI917538:RDK917538 RNE917538:RNG917538 RXA917538:RXC917538 SGW917538:SGY917538 SQS917538:SQU917538 TAO917538:TAQ917538 TKK917538:TKM917538 TUG917538:TUI917538 UEC917538:UEE917538 UNY917538:UOA917538 UXU917538:UXW917538 VHQ917538:VHS917538 VRM917538:VRO917538 WBI917538:WBK917538 WLE917538:WLG917538 WVA917538:WVC917538 IO983074:IQ983074 SK983074:SM983074 ACG983074:ACI983074 AMC983074:AME983074 AVY983074:AWA983074 BFU983074:BFW983074 BPQ983074:BPS983074 BZM983074:BZO983074 CJI983074:CJK983074 CTE983074:CTG983074 DDA983074:DDC983074 DMW983074:DMY983074 DWS983074:DWU983074 EGO983074:EGQ983074 EQK983074:EQM983074 FAG983074:FAI983074 FKC983074:FKE983074 FTY983074:FUA983074 GDU983074:GDW983074 GNQ983074:GNS983074 GXM983074:GXO983074 HHI983074:HHK983074 HRE983074:HRG983074 IBA983074:IBC983074 IKW983074:IKY983074 IUS983074:IUU983074 JEO983074:JEQ983074 JOK983074:JOM983074 JYG983074:JYI983074 KIC983074:KIE983074 KRY983074:KSA983074 LBU983074:LBW983074 LLQ983074:LLS983074 LVM983074:LVO983074 MFI983074:MFK983074 MPE983074:MPG983074 MZA983074:MZC983074 NIW983074:NIY983074 NSS983074:NSU983074 OCO983074:OCQ983074 OMK983074:OMM983074 OWG983074:OWI983074 PGC983074:PGE983074 PPY983074:PQA983074 PZU983074:PZW983074 QJQ983074:QJS983074 QTM983074:QTO983074 RDI983074:RDK983074 RNE983074:RNG983074 RXA983074:RXC983074 SGW983074:SGY983074 SQS983074:SQU983074 TAO983074:TAQ983074 TKK983074:TKM983074 TUG983074:TUI983074 UEC983074:UEE983074 UNY983074:UOA983074 UXU983074:UXW983074 VHQ983074:VHS983074 VRM983074:VRO983074 WBI983074:WBK983074 WLE983074:WLG983074 WVA983074:WVC983074 IT65568:IV65569 SP65568:SR65569 ACL65568:ACN65569 AMH65568:AMJ65569 AWD65568:AWF65569 BFZ65568:BGB65569 BPV65568:BPX65569 BZR65568:BZT65569 CJN65568:CJP65569 CTJ65568:CTL65569 DDF65568:DDH65569 DNB65568:DND65569 DWX65568:DWZ65569 EGT65568:EGV65569 EQP65568:EQR65569 FAL65568:FAN65569 FKH65568:FKJ65569 FUD65568:FUF65569 GDZ65568:GEB65569 GNV65568:GNX65569 GXR65568:GXT65569 HHN65568:HHP65569 HRJ65568:HRL65569 IBF65568:IBH65569 ILB65568:ILD65569 IUX65568:IUZ65569 JET65568:JEV65569 JOP65568:JOR65569 JYL65568:JYN65569 KIH65568:KIJ65569 KSD65568:KSF65569 LBZ65568:LCB65569 LLV65568:LLX65569 LVR65568:LVT65569 MFN65568:MFP65569 MPJ65568:MPL65569 MZF65568:MZH65569 NJB65568:NJD65569 NSX65568:NSZ65569 OCT65568:OCV65569 OMP65568:OMR65569 OWL65568:OWN65569 PGH65568:PGJ65569 PQD65568:PQF65569 PZZ65568:QAB65569 QJV65568:QJX65569 QTR65568:QTT65569 RDN65568:RDP65569 RNJ65568:RNL65569 RXF65568:RXH65569 SHB65568:SHD65569 SQX65568:SQZ65569 TAT65568:TAV65569 TKP65568:TKR65569 TUL65568:TUN65569 UEH65568:UEJ65569 UOD65568:UOF65569 UXZ65568:UYB65569 VHV65568:VHX65569 VRR65568:VRT65569 WBN65568:WBP65569 WLJ65568:WLL65569 WVF65568:WVH65569 IT131104:IV131105 SP131104:SR131105 ACL131104:ACN131105 AMH131104:AMJ131105 AWD131104:AWF131105 BFZ131104:BGB131105 BPV131104:BPX131105 BZR131104:BZT131105 CJN131104:CJP131105 CTJ131104:CTL131105 DDF131104:DDH131105 DNB131104:DND131105 DWX131104:DWZ131105 EGT131104:EGV131105 EQP131104:EQR131105 FAL131104:FAN131105 FKH131104:FKJ131105 FUD131104:FUF131105 GDZ131104:GEB131105 GNV131104:GNX131105 GXR131104:GXT131105 HHN131104:HHP131105 HRJ131104:HRL131105 IBF131104:IBH131105 ILB131104:ILD131105 IUX131104:IUZ131105 JET131104:JEV131105 JOP131104:JOR131105 JYL131104:JYN131105 KIH131104:KIJ131105 KSD131104:KSF131105 LBZ131104:LCB131105 LLV131104:LLX131105 LVR131104:LVT131105 MFN131104:MFP131105 MPJ131104:MPL131105 MZF131104:MZH131105 NJB131104:NJD131105 NSX131104:NSZ131105 OCT131104:OCV131105 OMP131104:OMR131105 OWL131104:OWN131105 PGH131104:PGJ131105 PQD131104:PQF131105 PZZ131104:QAB131105 QJV131104:QJX131105 QTR131104:QTT131105 RDN131104:RDP131105 RNJ131104:RNL131105 RXF131104:RXH131105 SHB131104:SHD131105 SQX131104:SQZ131105 TAT131104:TAV131105 TKP131104:TKR131105 TUL131104:TUN131105 UEH131104:UEJ131105 UOD131104:UOF131105 UXZ131104:UYB131105 VHV131104:VHX131105 VRR131104:VRT131105 WBN131104:WBP131105 WLJ131104:WLL131105 WVF131104:WVH131105 IT196640:IV196641 SP196640:SR196641 ACL196640:ACN196641 AMH196640:AMJ196641 AWD196640:AWF196641 BFZ196640:BGB196641 BPV196640:BPX196641 BZR196640:BZT196641 CJN196640:CJP196641 CTJ196640:CTL196641 DDF196640:DDH196641 DNB196640:DND196641 DWX196640:DWZ196641 EGT196640:EGV196641 EQP196640:EQR196641 FAL196640:FAN196641 FKH196640:FKJ196641 FUD196640:FUF196641 GDZ196640:GEB196641 GNV196640:GNX196641 GXR196640:GXT196641 HHN196640:HHP196641 HRJ196640:HRL196641 IBF196640:IBH196641 ILB196640:ILD196641 IUX196640:IUZ196641 JET196640:JEV196641 JOP196640:JOR196641 JYL196640:JYN196641 KIH196640:KIJ196641 KSD196640:KSF196641 LBZ196640:LCB196641 LLV196640:LLX196641 LVR196640:LVT196641 MFN196640:MFP196641 MPJ196640:MPL196641 MZF196640:MZH196641 NJB196640:NJD196641 NSX196640:NSZ196641 OCT196640:OCV196641 OMP196640:OMR196641 OWL196640:OWN196641 PGH196640:PGJ196641 PQD196640:PQF196641 PZZ196640:QAB196641 QJV196640:QJX196641 QTR196640:QTT196641 RDN196640:RDP196641 RNJ196640:RNL196641 RXF196640:RXH196641 SHB196640:SHD196641 SQX196640:SQZ196641 TAT196640:TAV196641 TKP196640:TKR196641 TUL196640:TUN196641 UEH196640:UEJ196641 UOD196640:UOF196641 UXZ196640:UYB196641 VHV196640:VHX196641 VRR196640:VRT196641 WBN196640:WBP196641 WLJ196640:WLL196641 WVF196640:WVH196641 IT262176:IV262177 SP262176:SR262177 ACL262176:ACN262177 AMH262176:AMJ262177 AWD262176:AWF262177 BFZ262176:BGB262177 BPV262176:BPX262177 BZR262176:BZT262177 CJN262176:CJP262177 CTJ262176:CTL262177 DDF262176:DDH262177 DNB262176:DND262177 DWX262176:DWZ262177 EGT262176:EGV262177 EQP262176:EQR262177 FAL262176:FAN262177 FKH262176:FKJ262177 FUD262176:FUF262177 GDZ262176:GEB262177 GNV262176:GNX262177 GXR262176:GXT262177 HHN262176:HHP262177 HRJ262176:HRL262177 IBF262176:IBH262177 ILB262176:ILD262177 IUX262176:IUZ262177 JET262176:JEV262177 JOP262176:JOR262177 JYL262176:JYN262177 KIH262176:KIJ262177 KSD262176:KSF262177 LBZ262176:LCB262177 LLV262176:LLX262177 LVR262176:LVT262177 MFN262176:MFP262177 MPJ262176:MPL262177 MZF262176:MZH262177 NJB262176:NJD262177 NSX262176:NSZ262177 OCT262176:OCV262177 OMP262176:OMR262177 OWL262176:OWN262177 PGH262176:PGJ262177 PQD262176:PQF262177 PZZ262176:QAB262177 QJV262176:QJX262177 QTR262176:QTT262177 RDN262176:RDP262177 RNJ262176:RNL262177 RXF262176:RXH262177 SHB262176:SHD262177 SQX262176:SQZ262177 TAT262176:TAV262177 TKP262176:TKR262177 TUL262176:TUN262177 UEH262176:UEJ262177 UOD262176:UOF262177 UXZ262176:UYB262177 VHV262176:VHX262177 VRR262176:VRT262177 WBN262176:WBP262177 WLJ262176:WLL262177 WVF262176:WVH262177 IT327712:IV327713 SP327712:SR327713 ACL327712:ACN327713 AMH327712:AMJ327713 AWD327712:AWF327713 BFZ327712:BGB327713 BPV327712:BPX327713 BZR327712:BZT327713 CJN327712:CJP327713 CTJ327712:CTL327713 DDF327712:DDH327713 DNB327712:DND327713 DWX327712:DWZ327713 EGT327712:EGV327713 EQP327712:EQR327713 FAL327712:FAN327713 FKH327712:FKJ327713 FUD327712:FUF327713 GDZ327712:GEB327713 GNV327712:GNX327713 GXR327712:GXT327713 HHN327712:HHP327713 HRJ327712:HRL327713 IBF327712:IBH327713 ILB327712:ILD327713 IUX327712:IUZ327713 JET327712:JEV327713 JOP327712:JOR327713 JYL327712:JYN327713 KIH327712:KIJ327713 KSD327712:KSF327713 LBZ327712:LCB327713 LLV327712:LLX327713 LVR327712:LVT327713 MFN327712:MFP327713 MPJ327712:MPL327713 MZF327712:MZH327713 NJB327712:NJD327713 NSX327712:NSZ327713 OCT327712:OCV327713 OMP327712:OMR327713 OWL327712:OWN327713 PGH327712:PGJ327713 PQD327712:PQF327713 PZZ327712:QAB327713 QJV327712:QJX327713 QTR327712:QTT327713 RDN327712:RDP327713 RNJ327712:RNL327713 RXF327712:RXH327713 SHB327712:SHD327713 SQX327712:SQZ327713 TAT327712:TAV327713 TKP327712:TKR327713 TUL327712:TUN327713 UEH327712:UEJ327713 UOD327712:UOF327713 UXZ327712:UYB327713 VHV327712:VHX327713 VRR327712:VRT327713 WBN327712:WBP327713 WLJ327712:WLL327713 WVF327712:WVH327713 IT393248:IV393249 SP393248:SR393249 ACL393248:ACN393249 AMH393248:AMJ393249 AWD393248:AWF393249 BFZ393248:BGB393249 BPV393248:BPX393249 BZR393248:BZT393249 CJN393248:CJP393249 CTJ393248:CTL393249 DDF393248:DDH393249 DNB393248:DND393249 DWX393248:DWZ393249 EGT393248:EGV393249 EQP393248:EQR393249 FAL393248:FAN393249 FKH393248:FKJ393249 FUD393248:FUF393249 GDZ393248:GEB393249 GNV393248:GNX393249 GXR393248:GXT393249 HHN393248:HHP393249 HRJ393248:HRL393249 IBF393248:IBH393249 ILB393248:ILD393249 IUX393248:IUZ393249 JET393248:JEV393249 JOP393248:JOR393249 JYL393248:JYN393249 KIH393248:KIJ393249 KSD393248:KSF393249 LBZ393248:LCB393249 LLV393248:LLX393249 LVR393248:LVT393249 MFN393248:MFP393249 MPJ393248:MPL393249 MZF393248:MZH393249 NJB393248:NJD393249 NSX393248:NSZ393249 OCT393248:OCV393249 OMP393248:OMR393249 OWL393248:OWN393249 PGH393248:PGJ393249 PQD393248:PQF393249 PZZ393248:QAB393249 QJV393248:QJX393249 QTR393248:QTT393249 RDN393248:RDP393249 RNJ393248:RNL393249 RXF393248:RXH393249 SHB393248:SHD393249 SQX393248:SQZ393249 TAT393248:TAV393249 TKP393248:TKR393249 TUL393248:TUN393249 UEH393248:UEJ393249 UOD393248:UOF393249 UXZ393248:UYB393249 VHV393248:VHX393249 VRR393248:VRT393249 WBN393248:WBP393249 WLJ393248:WLL393249 WVF393248:WVH393249 IT458784:IV458785 SP458784:SR458785 ACL458784:ACN458785 AMH458784:AMJ458785 AWD458784:AWF458785 BFZ458784:BGB458785 BPV458784:BPX458785 BZR458784:BZT458785 CJN458784:CJP458785 CTJ458784:CTL458785 DDF458784:DDH458785 DNB458784:DND458785 DWX458784:DWZ458785 EGT458784:EGV458785 EQP458784:EQR458785 FAL458784:FAN458785 FKH458784:FKJ458785 FUD458784:FUF458785 GDZ458784:GEB458785 GNV458784:GNX458785 GXR458784:GXT458785 HHN458784:HHP458785 HRJ458784:HRL458785 IBF458784:IBH458785 ILB458784:ILD458785 IUX458784:IUZ458785 JET458784:JEV458785 JOP458784:JOR458785 JYL458784:JYN458785 KIH458784:KIJ458785 KSD458784:KSF458785 LBZ458784:LCB458785 LLV458784:LLX458785 LVR458784:LVT458785 MFN458784:MFP458785 MPJ458784:MPL458785 MZF458784:MZH458785 NJB458784:NJD458785 NSX458784:NSZ458785 OCT458784:OCV458785 OMP458784:OMR458785 OWL458784:OWN458785 PGH458784:PGJ458785 PQD458784:PQF458785 PZZ458784:QAB458785 QJV458784:QJX458785 QTR458784:QTT458785 RDN458784:RDP458785 RNJ458784:RNL458785 RXF458784:RXH458785 SHB458784:SHD458785 SQX458784:SQZ458785 TAT458784:TAV458785 TKP458784:TKR458785 TUL458784:TUN458785 UEH458784:UEJ458785 UOD458784:UOF458785 UXZ458784:UYB458785 VHV458784:VHX458785 VRR458784:VRT458785 WBN458784:WBP458785 WLJ458784:WLL458785 WVF458784:WVH458785 IT524320:IV524321 SP524320:SR524321 ACL524320:ACN524321 AMH524320:AMJ524321 AWD524320:AWF524321 BFZ524320:BGB524321 BPV524320:BPX524321 BZR524320:BZT524321 CJN524320:CJP524321 CTJ524320:CTL524321 DDF524320:DDH524321 DNB524320:DND524321 DWX524320:DWZ524321 EGT524320:EGV524321 EQP524320:EQR524321 FAL524320:FAN524321 FKH524320:FKJ524321 FUD524320:FUF524321 GDZ524320:GEB524321 GNV524320:GNX524321 GXR524320:GXT524321 HHN524320:HHP524321 HRJ524320:HRL524321 IBF524320:IBH524321 ILB524320:ILD524321 IUX524320:IUZ524321 JET524320:JEV524321 JOP524320:JOR524321 JYL524320:JYN524321 KIH524320:KIJ524321 KSD524320:KSF524321 LBZ524320:LCB524321 LLV524320:LLX524321 LVR524320:LVT524321 MFN524320:MFP524321 MPJ524320:MPL524321 MZF524320:MZH524321 NJB524320:NJD524321 NSX524320:NSZ524321 OCT524320:OCV524321 OMP524320:OMR524321 OWL524320:OWN524321 PGH524320:PGJ524321 PQD524320:PQF524321 PZZ524320:QAB524321 QJV524320:QJX524321 QTR524320:QTT524321 RDN524320:RDP524321 RNJ524320:RNL524321 RXF524320:RXH524321 SHB524320:SHD524321 SQX524320:SQZ524321 TAT524320:TAV524321 TKP524320:TKR524321 TUL524320:TUN524321 UEH524320:UEJ524321 UOD524320:UOF524321 UXZ524320:UYB524321 VHV524320:VHX524321 VRR524320:VRT524321 WBN524320:WBP524321 WLJ524320:WLL524321 WVF524320:WVH524321 IT589856:IV589857 SP589856:SR589857 ACL589856:ACN589857 AMH589856:AMJ589857 AWD589856:AWF589857 BFZ589856:BGB589857 BPV589856:BPX589857 BZR589856:BZT589857 CJN589856:CJP589857 CTJ589856:CTL589857 DDF589856:DDH589857 DNB589856:DND589857 DWX589856:DWZ589857 EGT589856:EGV589857 EQP589856:EQR589857 FAL589856:FAN589857 FKH589856:FKJ589857 FUD589856:FUF589857 GDZ589856:GEB589857 GNV589856:GNX589857 GXR589856:GXT589857 HHN589856:HHP589857 HRJ589856:HRL589857 IBF589856:IBH589857 ILB589856:ILD589857 IUX589856:IUZ589857 JET589856:JEV589857 JOP589856:JOR589857 JYL589856:JYN589857 KIH589856:KIJ589857 KSD589856:KSF589857 LBZ589856:LCB589857 LLV589856:LLX589857 LVR589856:LVT589857 MFN589856:MFP589857 MPJ589856:MPL589857 MZF589856:MZH589857 NJB589856:NJD589857 NSX589856:NSZ589857 OCT589856:OCV589857 OMP589856:OMR589857 OWL589856:OWN589857 PGH589856:PGJ589857 PQD589856:PQF589857 PZZ589856:QAB589857 QJV589856:QJX589857 QTR589856:QTT589857 RDN589856:RDP589857 RNJ589856:RNL589857 RXF589856:RXH589857 SHB589856:SHD589857 SQX589856:SQZ589857 TAT589856:TAV589857 TKP589856:TKR589857 TUL589856:TUN589857 UEH589856:UEJ589857 UOD589856:UOF589857 UXZ589856:UYB589857 VHV589856:VHX589857 VRR589856:VRT589857 WBN589856:WBP589857 WLJ589856:WLL589857 WVF589856:WVH589857 IT655392:IV655393 SP655392:SR655393 ACL655392:ACN655393 AMH655392:AMJ655393 AWD655392:AWF655393 BFZ655392:BGB655393 BPV655392:BPX655393 BZR655392:BZT655393 CJN655392:CJP655393 CTJ655392:CTL655393 DDF655392:DDH655393 DNB655392:DND655393 DWX655392:DWZ655393 EGT655392:EGV655393 EQP655392:EQR655393 FAL655392:FAN655393 FKH655392:FKJ655393 FUD655392:FUF655393 GDZ655392:GEB655393 GNV655392:GNX655393 GXR655392:GXT655393 HHN655392:HHP655393 HRJ655392:HRL655393 IBF655392:IBH655393 ILB655392:ILD655393 IUX655392:IUZ655393 JET655392:JEV655393 JOP655392:JOR655393 JYL655392:JYN655393 KIH655392:KIJ655393 KSD655392:KSF655393 LBZ655392:LCB655393 LLV655392:LLX655393 LVR655392:LVT655393 MFN655392:MFP655393 MPJ655392:MPL655393 MZF655392:MZH655393 NJB655392:NJD655393 NSX655392:NSZ655393 OCT655392:OCV655393 OMP655392:OMR655393 OWL655392:OWN655393 PGH655392:PGJ655393 PQD655392:PQF655393 PZZ655392:QAB655393 QJV655392:QJX655393 QTR655392:QTT655393 RDN655392:RDP655393 RNJ655392:RNL655393 RXF655392:RXH655393 SHB655392:SHD655393 SQX655392:SQZ655393 TAT655392:TAV655393 TKP655392:TKR655393 TUL655392:TUN655393 UEH655392:UEJ655393 UOD655392:UOF655393 UXZ655392:UYB655393 VHV655392:VHX655393 VRR655392:VRT655393 WBN655392:WBP655393 WLJ655392:WLL655393 WVF655392:WVH655393 IT720928:IV720929 SP720928:SR720929 ACL720928:ACN720929 AMH720928:AMJ720929 AWD720928:AWF720929 BFZ720928:BGB720929 BPV720928:BPX720929 BZR720928:BZT720929 CJN720928:CJP720929 CTJ720928:CTL720929 DDF720928:DDH720929 DNB720928:DND720929 DWX720928:DWZ720929 EGT720928:EGV720929 EQP720928:EQR720929 FAL720928:FAN720929 FKH720928:FKJ720929 FUD720928:FUF720929 GDZ720928:GEB720929 GNV720928:GNX720929 GXR720928:GXT720929 HHN720928:HHP720929 HRJ720928:HRL720929 IBF720928:IBH720929 ILB720928:ILD720929 IUX720928:IUZ720929 JET720928:JEV720929 JOP720928:JOR720929 JYL720928:JYN720929 KIH720928:KIJ720929 KSD720928:KSF720929 LBZ720928:LCB720929 LLV720928:LLX720929 LVR720928:LVT720929 MFN720928:MFP720929 MPJ720928:MPL720929 MZF720928:MZH720929 NJB720928:NJD720929 NSX720928:NSZ720929 OCT720928:OCV720929 OMP720928:OMR720929 OWL720928:OWN720929 PGH720928:PGJ720929 PQD720928:PQF720929 PZZ720928:QAB720929 QJV720928:QJX720929 QTR720928:QTT720929 RDN720928:RDP720929 RNJ720928:RNL720929 RXF720928:RXH720929 SHB720928:SHD720929 SQX720928:SQZ720929 TAT720928:TAV720929 TKP720928:TKR720929 TUL720928:TUN720929 UEH720928:UEJ720929 UOD720928:UOF720929 UXZ720928:UYB720929 VHV720928:VHX720929 VRR720928:VRT720929 WBN720928:WBP720929 WLJ720928:WLL720929 WVF720928:WVH720929 IT786464:IV786465 SP786464:SR786465 ACL786464:ACN786465 AMH786464:AMJ786465 AWD786464:AWF786465 BFZ786464:BGB786465 BPV786464:BPX786465 BZR786464:BZT786465 CJN786464:CJP786465 CTJ786464:CTL786465 DDF786464:DDH786465 DNB786464:DND786465 DWX786464:DWZ786465 EGT786464:EGV786465 EQP786464:EQR786465 FAL786464:FAN786465 FKH786464:FKJ786465 FUD786464:FUF786465 GDZ786464:GEB786465 GNV786464:GNX786465 GXR786464:GXT786465 HHN786464:HHP786465 HRJ786464:HRL786465 IBF786464:IBH786465 ILB786464:ILD786465 IUX786464:IUZ786465 JET786464:JEV786465 JOP786464:JOR786465 JYL786464:JYN786465 KIH786464:KIJ786465 KSD786464:KSF786465 LBZ786464:LCB786465 LLV786464:LLX786465 LVR786464:LVT786465 MFN786464:MFP786465 MPJ786464:MPL786465 MZF786464:MZH786465 NJB786464:NJD786465 NSX786464:NSZ786465 OCT786464:OCV786465 OMP786464:OMR786465 OWL786464:OWN786465 PGH786464:PGJ786465 PQD786464:PQF786465 PZZ786464:QAB786465 QJV786464:QJX786465 QTR786464:QTT786465 RDN786464:RDP786465 RNJ786464:RNL786465 RXF786464:RXH786465 SHB786464:SHD786465 SQX786464:SQZ786465 TAT786464:TAV786465 TKP786464:TKR786465 TUL786464:TUN786465 UEH786464:UEJ786465 UOD786464:UOF786465 UXZ786464:UYB786465 VHV786464:VHX786465 VRR786464:VRT786465 WBN786464:WBP786465 WLJ786464:WLL786465 WVF786464:WVH786465 IT852000:IV852001 SP852000:SR852001 ACL852000:ACN852001 AMH852000:AMJ852001 AWD852000:AWF852001 BFZ852000:BGB852001 BPV852000:BPX852001 BZR852000:BZT852001 CJN852000:CJP852001 CTJ852000:CTL852001 DDF852000:DDH852001 DNB852000:DND852001 DWX852000:DWZ852001 EGT852000:EGV852001 EQP852000:EQR852001 FAL852000:FAN852001 FKH852000:FKJ852001 FUD852000:FUF852001 GDZ852000:GEB852001 GNV852000:GNX852001 GXR852000:GXT852001 HHN852000:HHP852001 HRJ852000:HRL852001 IBF852000:IBH852001 ILB852000:ILD852001 IUX852000:IUZ852001 JET852000:JEV852001 JOP852000:JOR852001 JYL852000:JYN852001 KIH852000:KIJ852001 KSD852000:KSF852001 LBZ852000:LCB852001 LLV852000:LLX852001 LVR852000:LVT852001 MFN852000:MFP852001 MPJ852000:MPL852001 MZF852000:MZH852001 NJB852000:NJD852001 NSX852000:NSZ852001 OCT852000:OCV852001 OMP852000:OMR852001 OWL852000:OWN852001 PGH852000:PGJ852001 PQD852000:PQF852001 PZZ852000:QAB852001 QJV852000:QJX852001 QTR852000:QTT852001 RDN852000:RDP852001 RNJ852000:RNL852001 RXF852000:RXH852001 SHB852000:SHD852001 SQX852000:SQZ852001 TAT852000:TAV852001 TKP852000:TKR852001 TUL852000:TUN852001 UEH852000:UEJ852001 UOD852000:UOF852001 UXZ852000:UYB852001 VHV852000:VHX852001 VRR852000:VRT852001 WBN852000:WBP852001 WLJ852000:WLL852001 WVF852000:WVH852001 IT917536:IV917537 SP917536:SR917537 ACL917536:ACN917537 AMH917536:AMJ917537 AWD917536:AWF917537 BFZ917536:BGB917537 BPV917536:BPX917537 BZR917536:BZT917537 CJN917536:CJP917537 CTJ917536:CTL917537 DDF917536:DDH917537 DNB917536:DND917537 DWX917536:DWZ917537 EGT917536:EGV917537 EQP917536:EQR917537 FAL917536:FAN917537 FKH917536:FKJ917537 FUD917536:FUF917537 GDZ917536:GEB917537 GNV917536:GNX917537 GXR917536:GXT917537 HHN917536:HHP917537 HRJ917536:HRL917537 IBF917536:IBH917537 ILB917536:ILD917537 IUX917536:IUZ917537 JET917536:JEV917537 JOP917536:JOR917537 JYL917536:JYN917537 KIH917536:KIJ917537 KSD917536:KSF917537 LBZ917536:LCB917537 LLV917536:LLX917537 LVR917536:LVT917537 MFN917536:MFP917537 MPJ917536:MPL917537 MZF917536:MZH917537 NJB917536:NJD917537 NSX917536:NSZ917537 OCT917536:OCV917537 OMP917536:OMR917537 OWL917536:OWN917537 PGH917536:PGJ917537 PQD917536:PQF917537 PZZ917536:QAB917537 QJV917536:QJX917537 QTR917536:QTT917537 RDN917536:RDP917537 RNJ917536:RNL917537 RXF917536:RXH917537 SHB917536:SHD917537 SQX917536:SQZ917537 TAT917536:TAV917537 TKP917536:TKR917537 TUL917536:TUN917537 UEH917536:UEJ917537 UOD917536:UOF917537 UXZ917536:UYB917537 VHV917536:VHX917537 VRR917536:VRT917537 WBN917536:WBP917537 WLJ917536:WLL917537 WVF917536:WVH917537 IT983072:IV983073 SP983072:SR983073 ACL983072:ACN983073 AMH983072:AMJ983073 AWD983072:AWF983073 BFZ983072:BGB983073 BPV983072:BPX983073 BZR983072:BZT983073 CJN983072:CJP983073 CTJ983072:CTL983073 DDF983072:DDH983073 DNB983072:DND983073 DWX983072:DWZ983073 EGT983072:EGV983073 EQP983072:EQR983073 FAL983072:FAN983073 FKH983072:FKJ983073 FUD983072:FUF983073 GDZ983072:GEB983073 GNV983072:GNX983073 GXR983072:GXT983073 HHN983072:HHP983073 HRJ983072:HRL983073 IBF983072:IBH983073 ILB983072:ILD983073 IUX983072:IUZ983073 JET983072:JEV983073 JOP983072:JOR983073 JYL983072:JYN983073 KIH983072:KIJ983073 KSD983072:KSF983073 LBZ983072:LCB983073 LLV983072:LLX983073 LVR983072:LVT983073 MFN983072:MFP983073 MPJ983072:MPL983073 MZF983072:MZH983073 NJB983072:NJD983073 NSX983072:NSZ983073 OCT983072:OCV983073 OMP983072:OMR983073 OWL983072:OWN983073 PGH983072:PGJ983073 PQD983072:PQF983073 PZZ983072:QAB983073 QJV983072:QJX983073 QTR983072:QTT983073 RDN983072:RDP983073 RNJ983072:RNL983073 RXF983072:RXH983073 SHB983072:SHD983073 SQX983072:SQZ983073 TAT983072:TAV983073 TKP983072:TKR983073 TUL983072:TUN983073 UEH983072:UEJ983073 UOD983072:UOF983073 UXZ983072:UYB983073 VHV983072:VHX983073 VRR983072:VRT983073 WBN983072:WBP983073 WLJ983072:WLL983073 WVF983072:WVH983073 N65531 HZ65531 RV65531 ABR65531 ALN65531 AVJ65531 BFF65531 BPB65531 BYX65531 CIT65531 CSP65531 DCL65531 DMH65531 DWD65531 EFZ65531 EPV65531 EZR65531 FJN65531 FTJ65531 GDF65531 GNB65531 GWX65531 HGT65531 HQP65531 IAL65531 IKH65531 IUD65531 JDZ65531 JNV65531 JXR65531 KHN65531 KRJ65531 LBF65531 LLB65531 LUX65531 MET65531 MOP65531 MYL65531 NIH65531 NSD65531 OBZ65531 OLV65531 OVR65531 PFN65531 PPJ65531 PZF65531 QJB65531 QSX65531 RCT65531 RMP65531 RWL65531 SGH65531 SQD65531 SZZ65531 TJV65531 TTR65531 UDN65531 UNJ65531 UXF65531 VHB65531 VQX65531 WAT65531 WKP65531 WUL65531 N131067 HZ131067 RV131067 ABR131067 ALN131067 AVJ131067 BFF131067 BPB131067 BYX131067 CIT131067 CSP131067 DCL131067 DMH131067 DWD131067 EFZ131067 EPV131067 EZR131067 FJN131067 FTJ131067 GDF131067 GNB131067 GWX131067 HGT131067 HQP131067 IAL131067 IKH131067 IUD131067 JDZ131067 JNV131067 JXR131067 KHN131067 KRJ131067 LBF131067 LLB131067 LUX131067 MET131067 MOP131067 MYL131067 NIH131067 NSD131067 OBZ131067 OLV131067 OVR131067 PFN131067 PPJ131067 PZF131067 QJB131067 QSX131067 RCT131067 RMP131067 RWL131067 SGH131067 SQD131067 SZZ131067 TJV131067 TTR131067 UDN131067 UNJ131067 UXF131067 VHB131067 VQX131067 WAT131067 WKP131067 WUL131067 N196603 HZ196603 RV196603 ABR196603 ALN196603 AVJ196603 BFF196603 BPB196603 BYX196603 CIT196603 CSP196603 DCL196603 DMH196603 DWD196603 EFZ196603 EPV196603 EZR196603 FJN196603 FTJ196603 GDF196603 GNB196603 GWX196603 HGT196603 HQP196603 IAL196603 IKH196603 IUD196603 JDZ196603 JNV196603 JXR196603 KHN196603 KRJ196603 LBF196603 LLB196603 LUX196603 MET196603 MOP196603 MYL196603 NIH196603 NSD196603 OBZ196603 OLV196603 OVR196603 PFN196603 PPJ196603 PZF196603 QJB196603 QSX196603 RCT196603 RMP196603 RWL196603 SGH196603 SQD196603 SZZ196603 TJV196603 TTR196603 UDN196603 UNJ196603 UXF196603 VHB196603 VQX196603 WAT196603 WKP196603 WUL196603 N262139 HZ262139 RV262139 ABR262139 ALN262139 AVJ262139 BFF262139 BPB262139 BYX262139 CIT262139 CSP262139 DCL262139 DMH262139 DWD262139 EFZ262139 EPV262139 EZR262139 FJN262139 FTJ262139 GDF262139 GNB262139 GWX262139 HGT262139 HQP262139 IAL262139 IKH262139 IUD262139 JDZ262139 JNV262139 JXR262139 KHN262139 KRJ262139 LBF262139 LLB262139 LUX262139 MET262139 MOP262139 MYL262139 NIH262139 NSD262139 OBZ262139 OLV262139 OVR262139 PFN262139 PPJ262139 PZF262139 QJB262139 QSX262139 RCT262139 RMP262139 RWL262139 SGH262139 SQD262139 SZZ262139 TJV262139 TTR262139 UDN262139 UNJ262139 UXF262139 VHB262139 VQX262139 WAT262139 WKP262139 WUL262139 N327675 HZ327675 RV327675 ABR327675 ALN327675 AVJ327675 BFF327675 BPB327675 BYX327675 CIT327675 CSP327675 DCL327675 DMH327675 DWD327675 EFZ327675 EPV327675 EZR327675 FJN327675 FTJ327675 GDF327675 GNB327675 GWX327675 HGT327675 HQP327675 IAL327675 IKH327675 IUD327675 JDZ327675 JNV327675 JXR327675 KHN327675 KRJ327675 LBF327675 LLB327675 LUX327675 MET327675 MOP327675 MYL327675 NIH327675 NSD327675 OBZ327675 OLV327675 OVR327675 PFN327675 PPJ327675 PZF327675 QJB327675 QSX327675 RCT327675 RMP327675 RWL327675 SGH327675 SQD327675 SZZ327675 TJV327675 TTR327675 UDN327675 UNJ327675 UXF327675 VHB327675 VQX327675 WAT327675 WKP327675 WUL327675 N393211 HZ393211 RV393211 ABR393211 ALN393211 AVJ393211 BFF393211 BPB393211 BYX393211 CIT393211 CSP393211 DCL393211 DMH393211 DWD393211 EFZ393211 EPV393211 EZR393211 FJN393211 FTJ393211 GDF393211 GNB393211 GWX393211 HGT393211 HQP393211 IAL393211 IKH393211 IUD393211 JDZ393211 JNV393211 JXR393211 KHN393211 KRJ393211 LBF393211 LLB393211 LUX393211 MET393211 MOP393211 MYL393211 NIH393211 NSD393211 OBZ393211 OLV393211 OVR393211 PFN393211 PPJ393211 PZF393211 QJB393211 QSX393211 RCT393211 RMP393211 RWL393211 SGH393211 SQD393211 SZZ393211 TJV393211 TTR393211 UDN393211 UNJ393211 UXF393211 VHB393211 VQX393211 WAT393211 WKP393211 WUL393211 N458747 HZ458747 RV458747 ABR458747 ALN458747 AVJ458747 BFF458747 BPB458747 BYX458747 CIT458747 CSP458747 DCL458747 DMH458747 DWD458747 EFZ458747 EPV458747 EZR458747 FJN458747 FTJ458747 GDF458747 GNB458747 GWX458747 HGT458747 HQP458747 IAL458747 IKH458747 IUD458747 JDZ458747 JNV458747 JXR458747 KHN458747 KRJ458747 LBF458747 LLB458747 LUX458747 MET458747 MOP458747 MYL458747 NIH458747 NSD458747 OBZ458747 OLV458747 OVR458747 PFN458747 PPJ458747 PZF458747 QJB458747 QSX458747 RCT458747 RMP458747 RWL458747 SGH458747 SQD458747 SZZ458747 TJV458747 TTR458747 UDN458747 UNJ458747 UXF458747 VHB458747 VQX458747 WAT458747 WKP458747 WUL458747 N524283 HZ524283 RV524283 ABR524283 ALN524283 AVJ524283 BFF524283 BPB524283 BYX524283 CIT524283 CSP524283 DCL524283 DMH524283 DWD524283 EFZ524283 EPV524283 EZR524283 FJN524283 FTJ524283 GDF524283 GNB524283 GWX524283 HGT524283 HQP524283 IAL524283 IKH524283 IUD524283 JDZ524283 JNV524283 JXR524283 KHN524283 KRJ524283 LBF524283 LLB524283 LUX524283 MET524283 MOP524283 MYL524283 NIH524283 NSD524283 OBZ524283 OLV524283 OVR524283 PFN524283 PPJ524283 PZF524283 QJB524283 QSX524283 RCT524283 RMP524283 RWL524283 SGH524283 SQD524283 SZZ524283 TJV524283 TTR524283 UDN524283 UNJ524283 UXF524283 VHB524283 VQX524283 WAT524283 WKP524283 WUL524283 N589819 HZ589819 RV589819 ABR589819 ALN589819 AVJ589819 BFF589819 BPB589819 BYX589819 CIT589819 CSP589819 DCL589819 DMH589819 DWD589819 EFZ589819 EPV589819 EZR589819 FJN589819 FTJ589819 GDF589819 GNB589819 GWX589819 HGT589819 HQP589819 IAL589819 IKH589819 IUD589819 JDZ589819 JNV589819 JXR589819 KHN589819 KRJ589819 LBF589819 LLB589819 LUX589819 MET589819 MOP589819 MYL589819 NIH589819 NSD589819 OBZ589819 OLV589819 OVR589819 PFN589819 PPJ589819 PZF589819 QJB589819 QSX589819 RCT589819 RMP589819 RWL589819 SGH589819 SQD589819 SZZ589819 TJV589819 TTR589819 UDN589819 UNJ589819 UXF589819 VHB589819 VQX589819 WAT589819 WKP589819 WUL589819 N655355 HZ655355 RV655355 ABR655355 ALN655355 AVJ655355 BFF655355 BPB655355 BYX655355 CIT655355 CSP655355 DCL655355 DMH655355 DWD655355 EFZ655355 EPV655355 EZR655355 FJN655355 FTJ655355 GDF655355 GNB655355 GWX655355 HGT655355 HQP655355 IAL655355 IKH655355 IUD655355 JDZ655355 JNV655355 JXR655355 KHN655355 KRJ655355 LBF655355 LLB655355 LUX655355 MET655355 MOP655355 MYL655355 NIH655355 NSD655355 OBZ655355 OLV655355 OVR655355 PFN655355 PPJ655355 PZF655355 QJB655355 QSX655355 RCT655355 RMP655355 RWL655355 SGH655355 SQD655355 SZZ655355 TJV655355 TTR655355 UDN655355 UNJ655355 UXF655355 VHB655355 VQX655355 WAT655355 WKP655355 WUL655355 N720891 HZ720891 RV720891 ABR720891 ALN720891 AVJ720891 BFF720891 BPB720891 BYX720891 CIT720891 CSP720891 DCL720891 DMH720891 DWD720891 EFZ720891 EPV720891 EZR720891 FJN720891 FTJ720891 GDF720891 GNB720891 GWX720891 HGT720891 HQP720891 IAL720891 IKH720891 IUD720891 JDZ720891 JNV720891 JXR720891 KHN720891 KRJ720891 LBF720891 LLB720891 LUX720891 MET720891 MOP720891 MYL720891 NIH720891 NSD720891 OBZ720891 OLV720891 OVR720891 PFN720891 PPJ720891 PZF720891 QJB720891 QSX720891 RCT720891 RMP720891 RWL720891 SGH720891 SQD720891 SZZ720891 TJV720891 TTR720891 UDN720891 UNJ720891 UXF720891 VHB720891 VQX720891 WAT720891 WKP720891 WUL720891 N786427 HZ786427 RV786427 ABR786427 ALN786427 AVJ786427 BFF786427 BPB786427 BYX786427 CIT786427 CSP786427 DCL786427 DMH786427 DWD786427 EFZ786427 EPV786427 EZR786427 FJN786427 FTJ786427 GDF786427 GNB786427 GWX786427 HGT786427 HQP786427 IAL786427 IKH786427 IUD786427 JDZ786427 JNV786427 JXR786427 KHN786427 KRJ786427 LBF786427 LLB786427 LUX786427 MET786427 MOP786427 MYL786427 NIH786427 NSD786427 OBZ786427 OLV786427 OVR786427 PFN786427 PPJ786427 PZF786427 QJB786427 QSX786427 RCT786427 RMP786427 RWL786427 SGH786427 SQD786427 SZZ786427 TJV786427 TTR786427 UDN786427 UNJ786427 UXF786427 VHB786427 VQX786427 WAT786427 WKP786427 WUL786427 N851963 HZ851963 RV851963 ABR851963 ALN851963 AVJ851963 BFF851963 BPB851963 BYX851963 CIT851963 CSP851963 DCL851963 DMH851963 DWD851963 EFZ851963 EPV851963 EZR851963 FJN851963 FTJ851963 GDF851963 GNB851963 GWX851963 HGT851963 HQP851963 IAL851963 IKH851963 IUD851963 JDZ851963 JNV851963 JXR851963 KHN851963 KRJ851963 LBF851963 LLB851963 LUX851963 MET851963 MOP851963 MYL851963 NIH851963 NSD851963 OBZ851963 OLV851963 OVR851963 PFN851963 PPJ851963 PZF851963 QJB851963 QSX851963 RCT851963 RMP851963 RWL851963 SGH851963 SQD851963 SZZ851963 TJV851963 TTR851963 UDN851963 UNJ851963 UXF851963 VHB851963 VQX851963 WAT851963 WKP851963 WUL851963 N917499 HZ917499 RV917499 ABR917499 ALN917499 AVJ917499 BFF917499 BPB917499 BYX917499 CIT917499 CSP917499 DCL917499 DMH917499 DWD917499 EFZ917499 EPV917499 EZR917499 FJN917499 FTJ917499 GDF917499 GNB917499 GWX917499 HGT917499 HQP917499 IAL917499 IKH917499 IUD917499 JDZ917499 JNV917499 JXR917499 KHN917499 KRJ917499 LBF917499 LLB917499 LUX917499 MET917499 MOP917499 MYL917499 NIH917499 NSD917499 OBZ917499 OLV917499 OVR917499 PFN917499 PPJ917499 PZF917499 QJB917499 QSX917499 RCT917499 RMP917499 RWL917499 SGH917499 SQD917499 SZZ917499 TJV917499 TTR917499 UDN917499 UNJ917499 UXF917499 VHB917499 VQX917499 WAT917499 WKP917499 WUL917499 N983035 HZ983035 RV983035 ABR983035 ALN983035 AVJ983035 BFF983035 BPB983035 BYX983035 CIT983035 CSP983035 DCL983035 DMH983035 DWD983035 EFZ983035 EPV983035 EZR983035 FJN983035 FTJ983035 GDF983035 GNB983035 GWX983035 HGT983035 HQP983035 IAL983035 IKH983035 IUD983035 JDZ983035 JNV983035 JXR983035 KHN983035 KRJ983035 LBF983035 LLB983035 LUX983035 MET983035 MOP983035 MYL983035 NIH983035 NSD983035 OBZ983035 OLV983035 OVR983035 PFN983035 PPJ983035 PZF983035 QJB983035 QSX983035 RCT983035 RMP983035 RWL983035 SGH983035 SQD983035 SZZ983035 TJV983035 TTR983035 UDN983035 UNJ983035 UXF983035 VHB983035 VQX983035 WAT983035 WKP983035 WUL983035 IT65559:IV65560 SP65559:SR65560 ACL65559:ACN65560 AMH65559:AMJ65560 AWD65559:AWF65560 BFZ65559:BGB65560 BPV65559:BPX65560 BZR65559:BZT65560 CJN65559:CJP65560 CTJ65559:CTL65560 DDF65559:DDH65560 DNB65559:DND65560 DWX65559:DWZ65560 EGT65559:EGV65560 EQP65559:EQR65560 FAL65559:FAN65560 FKH65559:FKJ65560 FUD65559:FUF65560 GDZ65559:GEB65560 GNV65559:GNX65560 GXR65559:GXT65560 HHN65559:HHP65560 HRJ65559:HRL65560 IBF65559:IBH65560 ILB65559:ILD65560 IUX65559:IUZ65560 JET65559:JEV65560 JOP65559:JOR65560 JYL65559:JYN65560 KIH65559:KIJ65560 KSD65559:KSF65560 LBZ65559:LCB65560 LLV65559:LLX65560 LVR65559:LVT65560 MFN65559:MFP65560 MPJ65559:MPL65560 MZF65559:MZH65560 NJB65559:NJD65560 NSX65559:NSZ65560 OCT65559:OCV65560 OMP65559:OMR65560 OWL65559:OWN65560 PGH65559:PGJ65560 PQD65559:PQF65560 PZZ65559:QAB65560 QJV65559:QJX65560 QTR65559:QTT65560 RDN65559:RDP65560 RNJ65559:RNL65560 RXF65559:RXH65560 SHB65559:SHD65560 SQX65559:SQZ65560 TAT65559:TAV65560 TKP65559:TKR65560 TUL65559:TUN65560 UEH65559:UEJ65560 UOD65559:UOF65560 UXZ65559:UYB65560 VHV65559:VHX65560 VRR65559:VRT65560 WBN65559:WBP65560 WLJ65559:WLL65560 WVF65559:WVH65560 IT131095:IV131096 SP131095:SR131096 ACL131095:ACN131096 AMH131095:AMJ131096 AWD131095:AWF131096 BFZ131095:BGB131096 BPV131095:BPX131096 BZR131095:BZT131096 CJN131095:CJP131096 CTJ131095:CTL131096 DDF131095:DDH131096 DNB131095:DND131096 DWX131095:DWZ131096 EGT131095:EGV131096 EQP131095:EQR131096 FAL131095:FAN131096 FKH131095:FKJ131096 FUD131095:FUF131096 GDZ131095:GEB131096 GNV131095:GNX131096 GXR131095:GXT131096 HHN131095:HHP131096 HRJ131095:HRL131096 IBF131095:IBH131096 ILB131095:ILD131096 IUX131095:IUZ131096 JET131095:JEV131096 JOP131095:JOR131096 JYL131095:JYN131096 KIH131095:KIJ131096 KSD131095:KSF131096 LBZ131095:LCB131096 LLV131095:LLX131096 LVR131095:LVT131096 MFN131095:MFP131096 MPJ131095:MPL131096 MZF131095:MZH131096 NJB131095:NJD131096 NSX131095:NSZ131096 OCT131095:OCV131096 OMP131095:OMR131096 OWL131095:OWN131096 PGH131095:PGJ131096 PQD131095:PQF131096 PZZ131095:QAB131096 QJV131095:QJX131096 QTR131095:QTT131096 RDN131095:RDP131096 RNJ131095:RNL131096 RXF131095:RXH131096 SHB131095:SHD131096 SQX131095:SQZ131096 TAT131095:TAV131096 TKP131095:TKR131096 TUL131095:TUN131096 UEH131095:UEJ131096 UOD131095:UOF131096 UXZ131095:UYB131096 VHV131095:VHX131096 VRR131095:VRT131096 WBN131095:WBP131096 WLJ131095:WLL131096 WVF131095:WVH131096 IT196631:IV196632 SP196631:SR196632 ACL196631:ACN196632 AMH196631:AMJ196632 AWD196631:AWF196632 BFZ196631:BGB196632 BPV196631:BPX196632 BZR196631:BZT196632 CJN196631:CJP196632 CTJ196631:CTL196632 DDF196631:DDH196632 DNB196631:DND196632 DWX196631:DWZ196632 EGT196631:EGV196632 EQP196631:EQR196632 FAL196631:FAN196632 FKH196631:FKJ196632 FUD196631:FUF196632 GDZ196631:GEB196632 GNV196631:GNX196632 GXR196631:GXT196632 HHN196631:HHP196632 HRJ196631:HRL196632 IBF196631:IBH196632 ILB196631:ILD196632 IUX196631:IUZ196632 JET196631:JEV196632 JOP196631:JOR196632 JYL196631:JYN196632 KIH196631:KIJ196632 KSD196631:KSF196632 LBZ196631:LCB196632 LLV196631:LLX196632 LVR196631:LVT196632 MFN196631:MFP196632 MPJ196631:MPL196632 MZF196631:MZH196632 NJB196631:NJD196632 NSX196631:NSZ196632 OCT196631:OCV196632 OMP196631:OMR196632 OWL196631:OWN196632 PGH196631:PGJ196632 PQD196631:PQF196632 PZZ196631:QAB196632 QJV196631:QJX196632 QTR196631:QTT196632 RDN196631:RDP196632 RNJ196631:RNL196632 RXF196631:RXH196632 SHB196631:SHD196632 SQX196631:SQZ196632 TAT196631:TAV196632 TKP196631:TKR196632 TUL196631:TUN196632 UEH196631:UEJ196632 UOD196631:UOF196632 UXZ196631:UYB196632 VHV196631:VHX196632 VRR196631:VRT196632 WBN196631:WBP196632 WLJ196631:WLL196632 WVF196631:WVH196632 IT262167:IV262168 SP262167:SR262168 ACL262167:ACN262168 AMH262167:AMJ262168 AWD262167:AWF262168 BFZ262167:BGB262168 BPV262167:BPX262168 BZR262167:BZT262168 CJN262167:CJP262168 CTJ262167:CTL262168 DDF262167:DDH262168 DNB262167:DND262168 DWX262167:DWZ262168 EGT262167:EGV262168 EQP262167:EQR262168 FAL262167:FAN262168 FKH262167:FKJ262168 FUD262167:FUF262168 GDZ262167:GEB262168 GNV262167:GNX262168 GXR262167:GXT262168 HHN262167:HHP262168 HRJ262167:HRL262168 IBF262167:IBH262168 ILB262167:ILD262168 IUX262167:IUZ262168 JET262167:JEV262168 JOP262167:JOR262168 JYL262167:JYN262168 KIH262167:KIJ262168 KSD262167:KSF262168 LBZ262167:LCB262168 LLV262167:LLX262168 LVR262167:LVT262168 MFN262167:MFP262168 MPJ262167:MPL262168 MZF262167:MZH262168 NJB262167:NJD262168 NSX262167:NSZ262168 OCT262167:OCV262168 OMP262167:OMR262168 OWL262167:OWN262168 PGH262167:PGJ262168 PQD262167:PQF262168 PZZ262167:QAB262168 QJV262167:QJX262168 QTR262167:QTT262168 RDN262167:RDP262168 RNJ262167:RNL262168 RXF262167:RXH262168 SHB262167:SHD262168 SQX262167:SQZ262168 TAT262167:TAV262168 TKP262167:TKR262168 TUL262167:TUN262168 UEH262167:UEJ262168 UOD262167:UOF262168 UXZ262167:UYB262168 VHV262167:VHX262168 VRR262167:VRT262168 WBN262167:WBP262168 WLJ262167:WLL262168 WVF262167:WVH262168 IT327703:IV327704 SP327703:SR327704 ACL327703:ACN327704 AMH327703:AMJ327704 AWD327703:AWF327704 BFZ327703:BGB327704 BPV327703:BPX327704 BZR327703:BZT327704 CJN327703:CJP327704 CTJ327703:CTL327704 DDF327703:DDH327704 DNB327703:DND327704 DWX327703:DWZ327704 EGT327703:EGV327704 EQP327703:EQR327704 FAL327703:FAN327704 FKH327703:FKJ327704 FUD327703:FUF327704 GDZ327703:GEB327704 GNV327703:GNX327704 GXR327703:GXT327704 HHN327703:HHP327704 HRJ327703:HRL327704 IBF327703:IBH327704 ILB327703:ILD327704 IUX327703:IUZ327704 JET327703:JEV327704 JOP327703:JOR327704 JYL327703:JYN327704 KIH327703:KIJ327704 KSD327703:KSF327704 LBZ327703:LCB327704 LLV327703:LLX327704 LVR327703:LVT327704 MFN327703:MFP327704 MPJ327703:MPL327704 MZF327703:MZH327704 NJB327703:NJD327704 NSX327703:NSZ327704 OCT327703:OCV327704 OMP327703:OMR327704 OWL327703:OWN327704 PGH327703:PGJ327704 PQD327703:PQF327704 PZZ327703:QAB327704 QJV327703:QJX327704 QTR327703:QTT327704 RDN327703:RDP327704 RNJ327703:RNL327704 RXF327703:RXH327704 SHB327703:SHD327704 SQX327703:SQZ327704 TAT327703:TAV327704 TKP327703:TKR327704 TUL327703:TUN327704 UEH327703:UEJ327704 UOD327703:UOF327704 UXZ327703:UYB327704 VHV327703:VHX327704 VRR327703:VRT327704 WBN327703:WBP327704 WLJ327703:WLL327704 WVF327703:WVH327704 IT393239:IV393240 SP393239:SR393240 ACL393239:ACN393240 AMH393239:AMJ393240 AWD393239:AWF393240 BFZ393239:BGB393240 BPV393239:BPX393240 BZR393239:BZT393240 CJN393239:CJP393240 CTJ393239:CTL393240 DDF393239:DDH393240 DNB393239:DND393240 DWX393239:DWZ393240 EGT393239:EGV393240 EQP393239:EQR393240 FAL393239:FAN393240 FKH393239:FKJ393240 FUD393239:FUF393240 GDZ393239:GEB393240 GNV393239:GNX393240 GXR393239:GXT393240 HHN393239:HHP393240 HRJ393239:HRL393240 IBF393239:IBH393240 ILB393239:ILD393240 IUX393239:IUZ393240 JET393239:JEV393240 JOP393239:JOR393240 JYL393239:JYN393240 KIH393239:KIJ393240 KSD393239:KSF393240 LBZ393239:LCB393240 LLV393239:LLX393240 LVR393239:LVT393240 MFN393239:MFP393240 MPJ393239:MPL393240 MZF393239:MZH393240 NJB393239:NJD393240 NSX393239:NSZ393240 OCT393239:OCV393240 OMP393239:OMR393240 OWL393239:OWN393240 PGH393239:PGJ393240 PQD393239:PQF393240 PZZ393239:QAB393240 QJV393239:QJX393240 QTR393239:QTT393240 RDN393239:RDP393240 RNJ393239:RNL393240 RXF393239:RXH393240 SHB393239:SHD393240 SQX393239:SQZ393240 TAT393239:TAV393240 TKP393239:TKR393240 TUL393239:TUN393240 UEH393239:UEJ393240 UOD393239:UOF393240 UXZ393239:UYB393240 VHV393239:VHX393240 VRR393239:VRT393240 WBN393239:WBP393240 WLJ393239:WLL393240 WVF393239:WVH393240 IT458775:IV458776 SP458775:SR458776 ACL458775:ACN458776 AMH458775:AMJ458776 AWD458775:AWF458776 BFZ458775:BGB458776 BPV458775:BPX458776 BZR458775:BZT458776 CJN458775:CJP458776 CTJ458775:CTL458776 DDF458775:DDH458776 DNB458775:DND458776 DWX458775:DWZ458776 EGT458775:EGV458776 EQP458775:EQR458776 FAL458775:FAN458776 FKH458775:FKJ458776 FUD458775:FUF458776 GDZ458775:GEB458776 GNV458775:GNX458776 GXR458775:GXT458776 HHN458775:HHP458776 HRJ458775:HRL458776 IBF458775:IBH458776 ILB458775:ILD458776 IUX458775:IUZ458776 JET458775:JEV458776 JOP458775:JOR458776 JYL458775:JYN458776 KIH458775:KIJ458776 KSD458775:KSF458776 LBZ458775:LCB458776 LLV458775:LLX458776 LVR458775:LVT458776 MFN458775:MFP458776 MPJ458775:MPL458776 MZF458775:MZH458776 NJB458775:NJD458776 NSX458775:NSZ458776 OCT458775:OCV458776 OMP458775:OMR458776 OWL458775:OWN458776 PGH458775:PGJ458776 PQD458775:PQF458776 PZZ458775:QAB458776 QJV458775:QJX458776 QTR458775:QTT458776 RDN458775:RDP458776 RNJ458775:RNL458776 RXF458775:RXH458776 SHB458775:SHD458776 SQX458775:SQZ458776 TAT458775:TAV458776 TKP458775:TKR458776 TUL458775:TUN458776 UEH458775:UEJ458776 UOD458775:UOF458776 UXZ458775:UYB458776 VHV458775:VHX458776 VRR458775:VRT458776 WBN458775:WBP458776 WLJ458775:WLL458776 WVF458775:WVH458776 IT524311:IV524312 SP524311:SR524312 ACL524311:ACN524312 AMH524311:AMJ524312 AWD524311:AWF524312 BFZ524311:BGB524312 BPV524311:BPX524312 BZR524311:BZT524312 CJN524311:CJP524312 CTJ524311:CTL524312 DDF524311:DDH524312 DNB524311:DND524312 DWX524311:DWZ524312 EGT524311:EGV524312 EQP524311:EQR524312 FAL524311:FAN524312 FKH524311:FKJ524312 FUD524311:FUF524312 GDZ524311:GEB524312 GNV524311:GNX524312 GXR524311:GXT524312 HHN524311:HHP524312 HRJ524311:HRL524312 IBF524311:IBH524312 ILB524311:ILD524312 IUX524311:IUZ524312 JET524311:JEV524312 JOP524311:JOR524312 JYL524311:JYN524312 KIH524311:KIJ524312 KSD524311:KSF524312 LBZ524311:LCB524312 LLV524311:LLX524312 LVR524311:LVT524312 MFN524311:MFP524312 MPJ524311:MPL524312 MZF524311:MZH524312 NJB524311:NJD524312 NSX524311:NSZ524312 OCT524311:OCV524312 OMP524311:OMR524312 OWL524311:OWN524312 PGH524311:PGJ524312 PQD524311:PQF524312 PZZ524311:QAB524312 QJV524311:QJX524312 QTR524311:QTT524312 RDN524311:RDP524312 RNJ524311:RNL524312 RXF524311:RXH524312 SHB524311:SHD524312 SQX524311:SQZ524312 TAT524311:TAV524312 TKP524311:TKR524312 TUL524311:TUN524312 UEH524311:UEJ524312 UOD524311:UOF524312 UXZ524311:UYB524312 VHV524311:VHX524312 VRR524311:VRT524312 WBN524311:WBP524312 WLJ524311:WLL524312 WVF524311:WVH524312 IT589847:IV589848 SP589847:SR589848 ACL589847:ACN589848 AMH589847:AMJ589848 AWD589847:AWF589848 BFZ589847:BGB589848 BPV589847:BPX589848 BZR589847:BZT589848 CJN589847:CJP589848 CTJ589847:CTL589848 DDF589847:DDH589848 DNB589847:DND589848 DWX589847:DWZ589848 EGT589847:EGV589848 EQP589847:EQR589848 FAL589847:FAN589848 FKH589847:FKJ589848 FUD589847:FUF589848 GDZ589847:GEB589848 GNV589847:GNX589848 GXR589847:GXT589848 HHN589847:HHP589848 HRJ589847:HRL589848 IBF589847:IBH589848 ILB589847:ILD589848 IUX589847:IUZ589848 JET589847:JEV589848 JOP589847:JOR589848 JYL589847:JYN589848 KIH589847:KIJ589848 KSD589847:KSF589848 LBZ589847:LCB589848 LLV589847:LLX589848 LVR589847:LVT589848 MFN589847:MFP589848 MPJ589847:MPL589848 MZF589847:MZH589848 NJB589847:NJD589848 NSX589847:NSZ589848 OCT589847:OCV589848 OMP589847:OMR589848 OWL589847:OWN589848 PGH589847:PGJ589848 PQD589847:PQF589848 PZZ589847:QAB589848 QJV589847:QJX589848 QTR589847:QTT589848 RDN589847:RDP589848 RNJ589847:RNL589848 RXF589847:RXH589848 SHB589847:SHD589848 SQX589847:SQZ589848 TAT589847:TAV589848 TKP589847:TKR589848 TUL589847:TUN589848 UEH589847:UEJ589848 UOD589847:UOF589848 UXZ589847:UYB589848 VHV589847:VHX589848 VRR589847:VRT589848 WBN589847:WBP589848 WLJ589847:WLL589848 WVF589847:WVH589848 IT655383:IV655384 SP655383:SR655384 ACL655383:ACN655384 AMH655383:AMJ655384 AWD655383:AWF655384 BFZ655383:BGB655384 BPV655383:BPX655384 BZR655383:BZT655384 CJN655383:CJP655384 CTJ655383:CTL655384 DDF655383:DDH655384 DNB655383:DND655384 DWX655383:DWZ655384 EGT655383:EGV655384 EQP655383:EQR655384 FAL655383:FAN655384 FKH655383:FKJ655384 FUD655383:FUF655384 GDZ655383:GEB655384 GNV655383:GNX655384 GXR655383:GXT655384 HHN655383:HHP655384 HRJ655383:HRL655384 IBF655383:IBH655384 ILB655383:ILD655384 IUX655383:IUZ655384 JET655383:JEV655384 JOP655383:JOR655384 JYL655383:JYN655384 KIH655383:KIJ655384 KSD655383:KSF655384 LBZ655383:LCB655384 LLV655383:LLX655384 LVR655383:LVT655384 MFN655383:MFP655384 MPJ655383:MPL655384 MZF655383:MZH655384 NJB655383:NJD655384 NSX655383:NSZ655384 OCT655383:OCV655384 OMP655383:OMR655384 OWL655383:OWN655384 PGH655383:PGJ655384 PQD655383:PQF655384 PZZ655383:QAB655384 QJV655383:QJX655384 QTR655383:QTT655384 RDN655383:RDP655384 RNJ655383:RNL655384 RXF655383:RXH655384 SHB655383:SHD655384 SQX655383:SQZ655384 TAT655383:TAV655384 TKP655383:TKR655384 TUL655383:TUN655384 UEH655383:UEJ655384 UOD655383:UOF655384 UXZ655383:UYB655384 VHV655383:VHX655384 VRR655383:VRT655384 WBN655383:WBP655384 WLJ655383:WLL655384 WVF655383:WVH655384 IT720919:IV720920 SP720919:SR720920 ACL720919:ACN720920 AMH720919:AMJ720920 AWD720919:AWF720920 BFZ720919:BGB720920 BPV720919:BPX720920 BZR720919:BZT720920 CJN720919:CJP720920 CTJ720919:CTL720920 DDF720919:DDH720920 DNB720919:DND720920 DWX720919:DWZ720920 EGT720919:EGV720920 EQP720919:EQR720920 FAL720919:FAN720920 FKH720919:FKJ720920 FUD720919:FUF720920 GDZ720919:GEB720920 GNV720919:GNX720920 GXR720919:GXT720920 HHN720919:HHP720920 HRJ720919:HRL720920 IBF720919:IBH720920 ILB720919:ILD720920 IUX720919:IUZ720920 JET720919:JEV720920 JOP720919:JOR720920 JYL720919:JYN720920 KIH720919:KIJ720920 KSD720919:KSF720920 LBZ720919:LCB720920 LLV720919:LLX720920 LVR720919:LVT720920 MFN720919:MFP720920 MPJ720919:MPL720920 MZF720919:MZH720920 NJB720919:NJD720920 NSX720919:NSZ720920 OCT720919:OCV720920 OMP720919:OMR720920 OWL720919:OWN720920 PGH720919:PGJ720920 PQD720919:PQF720920 PZZ720919:QAB720920 QJV720919:QJX720920 QTR720919:QTT720920 RDN720919:RDP720920 RNJ720919:RNL720920 RXF720919:RXH720920 SHB720919:SHD720920 SQX720919:SQZ720920 TAT720919:TAV720920 TKP720919:TKR720920 TUL720919:TUN720920 UEH720919:UEJ720920 UOD720919:UOF720920 UXZ720919:UYB720920 VHV720919:VHX720920 VRR720919:VRT720920 WBN720919:WBP720920 WLJ720919:WLL720920 WVF720919:WVH720920 IT786455:IV786456 SP786455:SR786456 ACL786455:ACN786456 AMH786455:AMJ786456 AWD786455:AWF786456 BFZ786455:BGB786456 BPV786455:BPX786456 BZR786455:BZT786456 CJN786455:CJP786456 CTJ786455:CTL786456 DDF786455:DDH786456 DNB786455:DND786456 DWX786455:DWZ786456 EGT786455:EGV786456 EQP786455:EQR786456 FAL786455:FAN786456 FKH786455:FKJ786456 FUD786455:FUF786456 GDZ786455:GEB786456 GNV786455:GNX786456 GXR786455:GXT786456 HHN786455:HHP786456 HRJ786455:HRL786456 IBF786455:IBH786456 ILB786455:ILD786456 IUX786455:IUZ786456 JET786455:JEV786456 JOP786455:JOR786456 JYL786455:JYN786456 KIH786455:KIJ786456 KSD786455:KSF786456 LBZ786455:LCB786456 LLV786455:LLX786456 LVR786455:LVT786456 MFN786455:MFP786456 MPJ786455:MPL786456 MZF786455:MZH786456 NJB786455:NJD786456 NSX786455:NSZ786456 OCT786455:OCV786456 OMP786455:OMR786456 OWL786455:OWN786456 PGH786455:PGJ786456 PQD786455:PQF786456 PZZ786455:QAB786456 QJV786455:QJX786456 QTR786455:QTT786456 RDN786455:RDP786456 RNJ786455:RNL786456 RXF786455:RXH786456 SHB786455:SHD786456 SQX786455:SQZ786456 TAT786455:TAV786456 TKP786455:TKR786456 TUL786455:TUN786456 UEH786455:UEJ786456 UOD786455:UOF786456 UXZ786455:UYB786456 VHV786455:VHX786456 VRR786455:VRT786456 WBN786455:WBP786456 WLJ786455:WLL786456 WVF786455:WVH786456 IT851991:IV851992 SP851991:SR851992 ACL851991:ACN851992 AMH851991:AMJ851992 AWD851991:AWF851992 BFZ851991:BGB851992 BPV851991:BPX851992 BZR851991:BZT851992 CJN851991:CJP851992 CTJ851991:CTL851992 DDF851991:DDH851992 DNB851991:DND851992 DWX851991:DWZ851992 EGT851991:EGV851992 EQP851991:EQR851992 FAL851991:FAN851992 FKH851991:FKJ851992 FUD851991:FUF851992 GDZ851991:GEB851992 GNV851991:GNX851992 GXR851991:GXT851992 HHN851991:HHP851992 HRJ851991:HRL851992 IBF851991:IBH851992 ILB851991:ILD851992 IUX851991:IUZ851992 JET851991:JEV851992 JOP851991:JOR851992 JYL851991:JYN851992 KIH851991:KIJ851992 KSD851991:KSF851992 LBZ851991:LCB851992 LLV851991:LLX851992 LVR851991:LVT851992 MFN851991:MFP851992 MPJ851991:MPL851992 MZF851991:MZH851992 NJB851991:NJD851992 NSX851991:NSZ851992 OCT851991:OCV851992 OMP851991:OMR851992 OWL851991:OWN851992 PGH851991:PGJ851992 PQD851991:PQF851992 PZZ851991:QAB851992 QJV851991:QJX851992 QTR851991:QTT851992 RDN851991:RDP851992 RNJ851991:RNL851992 RXF851991:RXH851992 SHB851991:SHD851992 SQX851991:SQZ851992 TAT851991:TAV851992 TKP851991:TKR851992 TUL851991:TUN851992 UEH851991:UEJ851992 UOD851991:UOF851992 UXZ851991:UYB851992 VHV851991:VHX851992 VRR851991:VRT851992 WBN851991:WBP851992 WLJ851991:WLL851992 WVF851991:WVH851992 IT917527:IV917528 SP917527:SR917528 ACL917527:ACN917528 AMH917527:AMJ917528 AWD917527:AWF917528 BFZ917527:BGB917528 BPV917527:BPX917528 BZR917527:BZT917528 CJN917527:CJP917528 CTJ917527:CTL917528 DDF917527:DDH917528 DNB917527:DND917528 DWX917527:DWZ917528 EGT917527:EGV917528 EQP917527:EQR917528 FAL917527:FAN917528 FKH917527:FKJ917528 FUD917527:FUF917528 GDZ917527:GEB917528 GNV917527:GNX917528 GXR917527:GXT917528 HHN917527:HHP917528 HRJ917527:HRL917528 IBF917527:IBH917528 ILB917527:ILD917528 IUX917527:IUZ917528 JET917527:JEV917528 JOP917527:JOR917528 JYL917527:JYN917528 KIH917527:KIJ917528 KSD917527:KSF917528 LBZ917527:LCB917528 LLV917527:LLX917528 LVR917527:LVT917528 MFN917527:MFP917528 MPJ917527:MPL917528 MZF917527:MZH917528 NJB917527:NJD917528 NSX917527:NSZ917528 OCT917527:OCV917528 OMP917527:OMR917528 OWL917527:OWN917528 PGH917527:PGJ917528 PQD917527:PQF917528 PZZ917527:QAB917528 QJV917527:QJX917528 QTR917527:QTT917528 RDN917527:RDP917528 RNJ917527:RNL917528 RXF917527:RXH917528 SHB917527:SHD917528 SQX917527:SQZ917528 TAT917527:TAV917528 TKP917527:TKR917528 TUL917527:TUN917528 UEH917527:UEJ917528 UOD917527:UOF917528 UXZ917527:UYB917528 VHV917527:VHX917528 VRR917527:VRT917528 WBN917527:WBP917528 WLJ917527:WLL917528 WVF917527:WVH917528 IT983063:IV983064 SP983063:SR983064 ACL983063:ACN983064 AMH983063:AMJ983064 AWD983063:AWF983064 BFZ983063:BGB983064 BPV983063:BPX983064 BZR983063:BZT983064 CJN983063:CJP983064 CTJ983063:CTL983064 DDF983063:DDH983064 DNB983063:DND983064 DWX983063:DWZ983064 EGT983063:EGV983064 EQP983063:EQR983064 FAL983063:FAN983064 FKH983063:FKJ983064 FUD983063:FUF983064 GDZ983063:GEB983064 GNV983063:GNX983064 GXR983063:GXT983064 HHN983063:HHP983064 HRJ983063:HRL983064 IBF983063:IBH983064 ILB983063:ILD983064 IUX983063:IUZ983064 JET983063:JEV983064 JOP983063:JOR983064 JYL983063:JYN983064 KIH983063:KIJ983064 KSD983063:KSF983064 LBZ983063:LCB983064 LLV983063:LLX983064 LVR983063:LVT983064 MFN983063:MFP983064 MPJ983063:MPL983064 MZF983063:MZH983064 NJB983063:NJD983064 NSX983063:NSZ983064 OCT983063:OCV983064 OMP983063:OMR983064 OWL983063:OWN983064 PGH983063:PGJ983064 PQD983063:PQF983064 PZZ983063:QAB983064 QJV983063:QJX983064 QTR983063:QTT983064 RDN983063:RDP983064 RNJ983063:RNL983064 RXF983063:RXH983064 SHB983063:SHD983064 SQX983063:SQZ983064 TAT983063:TAV983064 TKP983063:TKR983064 TUL983063:TUN983064 UEH983063:UEJ983064 UOD983063:UOF983064 UXZ983063:UYB983064 VHV983063:VHX983064 VRR983063:VRT983064 WBN983063:WBP983064 WLJ983063:WLL983064 WVF983063:WVH983064 IT65564:IV65564 SP65564:SR65564 ACL65564:ACN65564 AMH65564:AMJ65564 AWD65564:AWF65564 BFZ65564:BGB65564 BPV65564:BPX65564 BZR65564:BZT65564 CJN65564:CJP65564 CTJ65564:CTL65564 DDF65564:DDH65564 DNB65564:DND65564 DWX65564:DWZ65564 EGT65564:EGV65564 EQP65564:EQR65564 FAL65564:FAN65564 FKH65564:FKJ65564 FUD65564:FUF65564 GDZ65564:GEB65564 GNV65564:GNX65564 GXR65564:GXT65564 HHN65564:HHP65564 HRJ65564:HRL65564 IBF65564:IBH65564 ILB65564:ILD65564 IUX65564:IUZ65564 JET65564:JEV65564 JOP65564:JOR65564 JYL65564:JYN65564 KIH65564:KIJ65564 KSD65564:KSF65564 LBZ65564:LCB65564 LLV65564:LLX65564 LVR65564:LVT65564 MFN65564:MFP65564 MPJ65564:MPL65564 MZF65564:MZH65564 NJB65564:NJD65564 NSX65564:NSZ65564 OCT65564:OCV65564 OMP65564:OMR65564 OWL65564:OWN65564 PGH65564:PGJ65564 PQD65564:PQF65564 PZZ65564:QAB65564 QJV65564:QJX65564 QTR65564:QTT65564 RDN65564:RDP65564 RNJ65564:RNL65564 RXF65564:RXH65564 SHB65564:SHD65564 SQX65564:SQZ65564 TAT65564:TAV65564 TKP65564:TKR65564 TUL65564:TUN65564 UEH65564:UEJ65564 UOD65564:UOF65564 UXZ65564:UYB65564 VHV65564:VHX65564 VRR65564:VRT65564 WBN65564:WBP65564 WLJ65564:WLL65564 WVF65564:WVH65564 IT131100:IV131100 SP131100:SR131100 ACL131100:ACN131100 AMH131100:AMJ131100 AWD131100:AWF131100 BFZ131100:BGB131100 BPV131100:BPX131100 BZR131100:BZT131100 CJN131100:CJP131100 CTJ131100:CTL131100 DDF131100:DDH131100 DNB131100:DND131100 DWX131100:DWZ131100 EGT131100:EGV131100 EQP131100:EQR131100 FAL131100:FAN131100 FKH131100:FKJ131100 FUD131100:FUF131100 GDZ131100:GEB131100 GNV131100:GNX131100 GXR131100:GXT131100 HHN131100:HHP131100 HRJ131100:HRL131100 IBF131100:IBH131100 ILB131100:ILD131100 IUX131100:IUZ131100 JET131100:JEV131100 JOP131100:JOR131100 JYL131100:JYN131100 KIH131100:KIJ131100 KSD131100:KSF131100 LBZ131100:LCB131100 LLV131100:LLX131100 LVR131100:LVT131100 MFN131100:MFP131100 MPJ131100:MPL131100 MZF131100:MZH131100 NJB131100:NJD131100 NSX131100:NSZ131100 OCT131100:OCV131100 OMP131100:OMR131100 OWL131100:OWN131100 PGH131100:PGJ131100 PQD131100:PQF131100 PZZ131100:QAB131100 QJV131100:QJX131100 QTR131100:QTT131100 RDN131100:RDP131100 RNJ131100:RNL131100 RXF131100:RXH131100 SHB131100:SHD131100 SQX131100:SQZ131100 TAT131100:TAV131100 TKP131100:TKR131100 TUL131100:TUN131100 UEH131100:UEJ131100 UOD131100:UOF131100 UXZ131100:UYB131100 VHV131100:VHX131100 VRR131100:VRT131100 WBN131100:WBP131100 WLJ131100:WLL131100 WVF131100:WVH131100 IT196636:IV196636 SP196636:SR196636 ACL196636:ACN196636 AMH196636:AMJ196636 AWD196636:AWF196636 BFZ196636:BGB196636 BPV196636:BPX196636 BZR196636:BZT196636 CJN196636:CJP196636 CTJ196636:CTL196636 DDF196636:DDH196636 DNB196636:DND196636 DWX196636:DWZ196636 EGT196636:EGV196636 EQP196636:EQR196636 FAL196636:FAN196636 FKH196636:FKJ196636 FUD196636:FUF196636 GDZ196636:GEB196636 GNV196636:GNX196636 GXR196636:GXT196636 HHN196636:HHP196636 HRJ196636:HRL196636 IBF196636:IBH196636 ILB196636:ILD196636 IUX196636:IUZ196636 JET196636:JEV196636 JOP196636:JOR196636 JYL196636:JYN196636 KIH196636:KIJ196636 KSD196636:KSF196636 LBZ196636:LCB196636 LLV196636:LLX196636 LVR196636:LVT196636 MFN196636:MFP196636 MPJ196636:MPL196636 MZF196636:MZH196636 NJB196636:NJD196636 NSX196636:NSZ196636 OCT196636:OCV196636 OMP196636:OMR196636 OWL196636:OWN196636 PGH196636:PGJ196636 PQD196636:PQF196636 PZZ196636:QAB196636 QJV196636:QJX196636 QTR196636:QTT196636 RDN196636:RDP196636 RNJ196636:RNL196636 RXF196636:RXH196636 SHB196636:SHD196636 SQX196636:SQZ196636 TAT196636:TAV196636 TKP196636:TKR196636 TUL196636:TUN196636 UEH196636:UEJ196636 UOD196636:UOF196636 UXZ196636:UYB196636 VHV196636:VHX196636 VRR196636:VRT196636 WBN196636:WBP196636 WLJ196636:WLL196636 WVF196636:WVH196636 IT262172:IV262172 SP262172:SR262172 ACL262172:ACN262172 AMH262172:AMJ262172 AWD262172:AWF262172 BFZ262172:BGB262172 BPV262172:BPX262172 BZR262172:BZT262172 CJN262172:CJP262172 CTJ262172:CTL262172 DDF262172:DDH262172 DNB262172:DND262172 DWX262172:DWZ262172 EGT262172:EGV262172 EQP262172:EQR262172 FAL262172:FAN262172 FKH262172:FKJ262172 FUD262172:FUF262172 GDZ262172:GEB262172 GNV262172:GNX262172 GXR262172:GXT262172 HHN262172:HHP262172 HRJ262172:HRL262172 IBF262172:IBH262172 ILB262172:ILD262172 IUX262172:IUZ262172 JET262172:JEV262172 JOP262172:JOR262172 JYL262172:JYN262172 KIH262172:KIJ262172 KSD262172:KSF262172 LBZ262172:LCB262172 LLV262172:LLX262172 LVR262172:LVT262172 MFN262172:MFP262172 MPJ262172:MPL262172 MZF262172:MZH262172 NJB262172:NJD262172 NSX262172:NSZ262172 OCT262172:OCV262172 OMP262172:OMR262172 OWL262172:OWN262172 PGH262172:PGJ262172 PQD262172:PQF262172 PZZ262172:QAB262172 QJV262172:QJX262172 QTR262172:QTT262172 RDN262172:RDP262172 RNJ262172:RNL262172 RXF262172:RXH262172 SHB262172:SHD262172 SQX262172:SQZ262172 TAT262172:TAV262172 TKP262172:TKR262172 TUL262172:TUN262172 UEH262172:UEJ262172 UOD262172:UOF262172 UXZ262172:UYB262172 VHV262172:VHX262172 VRR262172:VRT262172 WBN262172:WBP262172 WLJ262172:WLL262172 WVF262172:WVH262172 IT327708:IV327708 SP327708:SR327708 ACL327708:ACN327708 AMH327708:AMJ327708 AWD327708:AWF327708 BFZ327708:BGB327708 BPV327708:BPX327708 BZR327708:BZT327708 CJN327708:CJP327708 CTJ327708:CTL327708 DDF327708:DDH327708 DNB327708:DND327708 DWX327708:DWZ327708 EGT327708:EGV327708 EQP327708:EQR327708 FAL327708:FAN327708 FKH327708:FKJ327708 FUD327708:FUF327708 GDZ327708:GEB327708 GNV327708:GNX327708 GXR327708:GXT327708 HHN327708:HHP327708 HRJ327708:HRL327708 IBF327708:IBH327708 ILB327708:ILD327708 IUX327708:IUZ327708 JET327708:JEV327708 JOP327708:JOR327708 JYL327708:JYN327708 KIH327708:KIJ327708 KSD327708:KSF327708 LBZ327708:LCB327708 LLV327708:LLX327708 LVR327708:LVT327708 MFN327708:MFP327708 MPJ327708:MPL327708 MZF327708:MZH327708 NJB327708:NJD327708 NSX327708:NSZ327708 OCT327708:OCV327708 OMP327708:OMR327708 OWL327708:OWN327708 PGH327708:PGJ327708 PQD327708:PQF327708 PZZ327708:QAB327708 QJV327708:QJX327708 QTR327708:QTT327708 RDN327708:RDP327708 RNJ327708:RNL327708 RXF327708:RXH327708 SHB327708:SHD327708 SQX327708:SQZ327708 TAT327708:TAV327708 TKP327708:TKR327708 TUL327708:TUN327708 UEH327708:UEJ327708 UOD327708:UOF327708 UXZ327708:UYB327708 VHV327708:VHX327708 VRR327708:VRT327708 WBN327708:WBP327708 WLJ327708:WLL327708 WVF327708:WVH327708 IT393244:IV393244 SP393244:SR393244 ACL393244:ACN393244 AMH393244:AMJ393244 AWD393244:AWF393244 BFZ393244:BGB393244 BPV393244:BPX393244 BZR393244:BZT393244 CJN393244:CJP393244 CTJ393244:CTL393244 DDF393244:DDH393244 DNB393244:DND393244 DWX393244:DWZ393244 EGT393244:EGV393244 EQP393244:EQR393244 FAL393244:FAN393244 FKH393244:FKJ393244 FUD393244:FUF393244 GDZ393244:GEB393244 GNV393244:GNX393244 GXR393244:GXT393244 HHN393244:HHP393244 HRJ393244:HRL393244 IBF393244:IBH393244 ILB393244:ILD393244 IUX393244:IUZ393244 JET393244:JEV393244 JOP393244:JOR393244 JYL393244:JYN393244 KIH393244:KIJ393244 KSD393244:KSF393244 LBZ393244:LCB393244 LLV393244:LLX393244 LVR393244:LVT393244 MFN393244:MFP393244 MPJ393244:MPL393244 MZF393244:MZH393244 NJB393244:NJD393244 NSX393244:NSZ393244 OCT393244:OCV393244 OMP393244:OMR393244 OWL393244:OWN393244 PGH393244:PGJ393244 PQD393244:PQF393244 PZZ393244:QAB393244 QJV393244:QJX393244 QTR393244:QTT393244 RDN393244:RDP393244 RNJ393244:RNL393244 RXF393244:RXH393244 SHB393244:SHD393244 SQX393244:SQZ393244 TAT393244:TAV393244 TKP393244:TKR393244 TUL393244:TUN393244 UEH393244:UEJ393244 UOD393244:UOF393244 UXZ393244:UYB393244 VHV393244:VHX393244 VRR393244:VRT393244 WBN393244:WBP393244 WLJ393244:WLL393244 WVF393244:WVH393244 IT458780:IV458780 SP458780:SR458780 ACL458780:ACN458780 AMH458780:AMJ458780 AWD458780:AWF458780 BFZ458780:BGB458780 BPV458780:BPX458780 BZR458780:BZT458780 CJN458780:CJP458780 CTJ458780:CTL458780 DDF458780:DDH458780 DNB458780:DND458780 DWX458780:DWZ458780 EGT458780:EGV458780 EQP458780:EQR458780 FAL458780:FAN458780 FKH458780:FKJ458780 FUD458780:FUF458780 GDZ458780:GEB458780 GNV458780:GNX458780 GXR458780:GXT458780 HHN458780:HHP458780 HRJ458780:HRL458780 IBF458780:IBH458780 ILB458780:ILD458780 IUX458780:IUZ458780 JET458780:JEV458780 JOP458780:JOR458780 JYL458780:JYN458780 KIH458780:KIJ458780 KSD458780:KSF458780 LBZ458780:LCB458780 LLV458780:LLX458780 LVR458780:LVT458780 MFN458780:MFP458780 MPJ458780:MPL458780 MZF458780:MZH458780 NJB458780:NJD458780 NSX458780:NSZ458780 OCT458780:OCV458780 OMP458780:OMR458780 OWL458780:OWN458780 PGH458780:PGJ458780 PQD458780:PQF458780 PZZ458780:QAB458780 QJV458780:QJX458780 QTR458780:QTT458780 RDN458780:RDP458780 RNJ458780:RNL458780 RXF458780:RXH458780 SHB458780:SHD458780 SQX458780:SQZ458780 TAT458780:TAV458780 TKP458780:TKR458780 TUL458780:TUN458780 UEH458780:UEJ458780 UOD458780:UOF458780 UXZ458780:UYB458780 VHV458780:VHX458780 VRR458780:VRT458780 WBN458780:WBP458780 WLJ458780:WLL458780 WVF458780:WVH458780 IT524316:IV524316 SP524316:SR524316 ACL524316:ACN524316 AMH524316:AMJ524316 AWD524316:AWF524316 BFZ524316:BGB524316 BPV524316:BPX524316 BZR524316:BZT524316 CJN524316:CJP524316 CTJ524316:CTL524316 DDF524316:DDH524316 DNB524316:DND524316 DWX524316:DWZ524316 EGT524316:EGV524316 EQP524316:EQR524316 FAL524316:FAN524316 FKH524316:FKJ524316 FUD524316:FUF524316 GDZ524316:GEB524316 GNV524316:GNX524316 GXR524316:GXT524316 HHN524316:HHP524316 HRJ524316:HRL524316 IBF524316:IBH524316 ILB524316:ILD524316 IUX524316:IUZ524316 JET524316:JEV524316 JOP524316:JOR524316 JYL524316:JYN524316 KIH524316:KIJ524316 KSD524316:KSF524316 LBZ524316:LCB524316 LLV524316:LLX524316 LVR524316:LVT524316 MFN524316:MFP524316 MPJ524316:MPL524316 MZF524316:MZH524316 NJB524316:NJD524316 NSX524316:NSZ524316 OCT524316:OCV524316 OMP524316:OMR524316 OWL524316:OWN524316 PGH524316:PGJ524316 PQD524316:PQF524316 PZZ524316:QAB524316 QJV524316:QJX524316 QTR524316:QTT524316 RDN524316:RDP524316 RNJ524316:RNL524316 RXF524316:RXH524316 SHB524316:SHD524316 SQX524316:SQZ524316 TAT524316:TAV524316 TKP524316:TKR524316 TUL524316:TUN524316 UEH524316:UEJ524316 UOD524316:UOF524316 UXZ524316:UYB524316 VHV524316:VHX524316 VRR524316:VRT524316 WBN524316:WBP524316 WLJ524316:WLL524316 WVF524316:WVH524316 IT589852:IV589852 SP589852:SR589852 ACL589852:ACN589852 AMH589852:AMJ589852 AWD589852:AWF589852 BFZ589852:BGB589852 BPV589852:BPX589852 BZR589852:BZT589852 CJN589852:CJP589852 CTJ589852:CTL589852 DDF589852:DDH589852 DNB589852:DND589852 DWX589852:DWZ589852 EGT589852:EGV589852 EQP589852:EQR589852 FAL589852:FAN589852 FKH589852:FKJ589852 FUD589852:FUF589852 GDZ589852:GEB589852 GNV589852:GNX589852 GXR589852:GXT589852 HHN589852:HHP589852 HRJ589852:HRL589852 IBF589852:IBH589852 ILB589852:ILD589852 IUX589852:IUZ589852 JET589852:JEV589852 JOP589852:JOR589852 JYL589852:JYN589852 KIH589852:KIJ589852 KSD589852:KSF589852 LBZ589852:LCB589852 LLV589852:LLX589852 LVR589852:LVT589852 MFN589852:MFP589852 MPJ589852:MPL589852 MZF589852:MZH589852 NJB589852:NJD589852 NSX589852:NSZ589852 OCT589852:OCV589852 OMP589852:OMR589852 OWL589852:OWN589852 PGH589852:PGJ589852 PQD589852:PQF589852 PZZ589852:QAB589852 QJV589852:QJX589852 QTR589852:QTT589852 RDN589852:RDP589852 RNJ589852:RNL589852 RXF589852:RXH589852 SHB589852:SHD589852 SQX589852:SQZ589852 TAT589852:TAV589852 TKP589852:TKR589852 TUL589852:TUN589852 UEH589852:UEJ589852 UOD589852:UOF589852 UXZ589852:UYB589852 VHV589852:VHX589852 VRR589852:VRT589852 WBN589852:WBP589852 WLJ589852:WLL589852 WVF589852:WVH589852 IT655388:IV655388 SP655388:SR655388 ACL655388:ACN655388 AMH655388:AMJ655388 AWD655388:AWF655388 BFZ655388:BGB655388 BPV655388:BPX655388 BZR655388:BZT655388 CJN655388:CJP655388 CTJ655388:CTL655388 DDF655388:DDH655388 DNB655388:DND655388 DWX655388:DWZ655388 EGT655388:EGV655388 EQP655388:EQR655388 FAL655388:FAN655388 FKH655388:FKJ655388 FUD655388:FUF655388 GDZ655388:GEB655388 GNV655388:GNX655388 GXR655388:GXT655388 HHN655388:HHP655388 HRJ655388:HRL655388 IBF655388:IBH655388 ILB655388:ILD655388 IUX655388:IUZ655388 JET655388:JEV655388 JOP655388:JOR655388 JYL655388:JYN655388 KIH655388:KIJ655388 KSD655388:KSF655388 LBZ655388:LCB655388 LLV655388:LLX655388 LVR655388:LVT655388 MFN655388:MFP655388 MPJ655388:MPL655388 MZF655388:MZH655388 NJB655388:NJD655388 NSX655388:NSZ655388 OCT655388:OCV655388 OMP655388:OMR655388 OWL655388:OWN655388 PGH655388:PGJ655388 PQD655388:PQF655388 PZZ655388:QAB655388 QJV655388:QJX655388 QTR655388:QTT655388 RDN655388:RDP655388 RNJ655388:RNL655388 RXF655388:RXH655388 SHB655388:SHD655388 SQX655388:SQZ655388 TAT655388:TAV655388 TKP655388:TKR655388 TUL655388:TUN655388 UEH655388:UEJ655388 UOD655388:UOF655388 UXZ655388:UYB655388 VHV655388:VHX655388 VRR655388:VRT655388 WBN655388:WBP655388 WLJ655388:WLL655388 WVF655388:WVH655388 IT720924:IV720924 SP720924:SR720924 ACL720924:ACN720924 AMH720924:AMJ720924 AWD720924:AWF720924 BFZ720924:BGB720924 BPV720924:BPX720924 BZR720924:BZT720924 CJN720924:CJP720924 CTJ720924:CTL720924 DDF720924:DDH720924 DNB720924:DND720924 DWX720924:DWZ720924 EGT720924:EGV720924 EQP720924:EQR720924 FAL720924:FAN720924 FKH720924:FKJ720924 FUD720924:FUF720924 GDZ720924:GEB720924 GNV720924:GNX720924 GXR720924:GXT720924 HHN720924:HHP720924 HRJ720924:HRL720924 IBF720924:IBH720924 ILB720924:ILD720924 IUX720924:IUZ720924 JET720924:JEV720924 JOP720924:JOR720924 JYL720924:JYN720924 KIH720924:KIJ720924 KSD720924:KSF720924 LBZ720924:LCB720924 LLV720924:LLX720924 LVR720924:LVT720924 MFN720924:MFP720924 MPJ720924:MPL720924 MZF720924:MZH720924 NJB720924:NJD720924 NSX720924:NSZ720924 OCT720924:OCV720924 OMP720924:OMR720924 OWL720924:OWN720924 PGH720924:PGJ720924 PQD720924:PQF720924 PZZ720924:QAB720924 QJV720924:QJX720924 QTR720924:QTT720924 RDN720924:RDP720924 RNJ720924:RNL720924 RXF720924:RXH720924 SHB720924:SHD720924 SQX720924:SQZ720924 TAT720924:TAV720924 TKP720924:TKR720924 TUL720924:TUN720924 UEH720924:UEJ720924 UOD720924:UOF720924 UXZ720924:UYB720924 VHV720924:VHX720924 VRR720924:VRT720924 WBN720924:WBP720924 WLJ720924:WLL720924 WVF720924:WVH720924 IT786460:IV786460 SP786460:SR786460 ACL786460:ACN786460 AMH786460:AMJ786460 AWD786460:AWF786460 BFZ786460:BGB786460 BPV786460:BPX786460 BZR786460:BZT786460 CJN786460:CJP786460 CTJ786460:CTL786460 DDF786460:DDH786460 DNB786460:DND786460 DWX786460:DWZ786460 EGT786460:EGV786460 EQP786460:EQR786460 FAL786460:FAN786460 FKH786460:FKJ786460 FUD786460:FUF786460 GDZ786460:GEB786460 GNV786460:GNX786460 GXR786460:GXT786460 HHN786460:HHP786460 HRJ786460:HRL786460 IBF786460:IBH786460 ILB786460:ILD786460 IUX786460:IUZ786460 JET786460:JEV786460 JOP786460:JOR786460 JYL786460:JYN786460 KIH786460:KIJ786460 KSD786460:KSF786460 LBZ786460:LCB786460 LLV786460:LLX786460 LVR786460:LVT786460 MFN786460:MFP786460 MPJ786460:MPL786460 MZF786460:MZH786460 NJB786460:NJD786460 NSX786460:NSZ786460 OCT786460:OCV786460 OMP786460:OMR786460 OWL786460:OWN786460 PGH786460:PGJ786460 PQD786460:PQF786460 PZZ786460:QAB786460 QJV786460:QJX786460 QTR786460:QTT786460 RDN786460:RDP786460 RNJ786460:RNL786460 RXF786460:RXH786460 SHB786460:SHD786460 SQX786460:SQZ786460 TAT786460:TAV786460 TKP786460:TKR786460 TUL786460:TUN786460 UEH786460:UEJ786460 UOD786460:UOF786460 UXZ786460:UYB786460 VHV786460:VHX786460 VRR786460:VRT786460 WBN786460:WBP786460 WLJ786460:WLL786460 WVF786460:WVH786460 IT851996:IV851996 SP851996:SR851996 ACL851996:ACN851996 AMH851996:AMJ851996 AWD851996:AWF851996 BFZ851996:BGB851996 BPV851996:BPX851996 BZR851996:BZT851996 CJN851996:CJP851996 CTJ851996:CTL851996 DDF851996:DDH851996 DNB851996:DND851996 DWX851996:DWZ851996 EGT851996:EGV851996 EQP851996:EQR851996 FAL851996:FAN851996 FKH851996:FKJ851996 FUD851996:FUF851996 GDZ851996:GEB851996 GNV851996:GNX851996 GXR851996:GXT851996 HHN851996:HHP851996 HRJ851996:HRL851996 IBF851996:IBH851996 ILB851996:ILD851996 IUX851996:IUZ851996 JET851996:JEV851996 JOP851996:JOR851996 JYL851996:JYN851996 KIH851996:KIJ851996 KSD851996:KSF851996 LBZ851996:LCB851996 LLV851996:LLX851996 LVR851996:LVT851996 MFN851996:MFP851996 MPJ851996:MPL851996 MZF851996:MZH851996 NJB851996:NJD851996 NSX851996:NSZ851996 OCT851996:OCV851996 OMP851996:OMR851996 OWL851996:OWN851996 PGH851996:PGJ851996 PQD851996:PQF851996 PZZ851996:QAB851996 QJV851996:QJX851996 QTR851996:QTT851996 RDN851996:RDP851996 RNJ851996:RNL851996 RXF851996:RXH851996 SHB851996:SHD851996 SQX851996:SQZ851996 TAT851996:TAV851996 TKP851996:TKR851996 TUL851996:TUN851996 UEH851996:UEJ851996 UOD851996:UOF851996 UXZ851996:UYB851996 VHV851996:VHX851996 VRR851996:VRT851996 WBN851996:WBP851996 WLJ851996:WLL851996 WVF851996:WVH851996 IT917532:IV917532 SP917532:SR917532 ACL917532:ACN917532 AMH917532:AMJ917532 AWD917532:AWF917532 BFZ917532:BGB917532 BPV917532:BPX917532 BZR917532:BZT917532 CJN917532:CJP917532 CTJ917532:CTL917532 DDF917532:DDH917532 DNB917532:DND917532 DWX917532:DWZ917532 EGT917532:EGV917532 EQP917532:EQR917532 FAL917532:FAN917532 FKH917532:FKJ917532 FUD917532:FUF917532 GDZ917532:GEB917532 GNV917532:GNX917532 GXR917532:GXT917532 HHN917532:HHP917532 HRJ917532:HRL917532 IBF917532:IBH917532 ILB917532:ILD917532 IUX917532:IUZ917532 JET917532:JEV917532 JOP917532:JOR917532 JYL917532:JYN917532 KIH917532:KIJ917532 KSD917532:KSF917532 LBZ917532:LCB917532 LLV917532:LLX917532 LVR917532:LVT917532 MFN917532:MFP917532 MPJ917532:MPL917532 MZF917532:MZH917532 NJB917532:NJD917532 NSX917532:NSZ917532 OCT917532:OCV917532 OMP917532:OMR917532 OWL917532:OWN917532 PGH917532:PGJ917532 PQD917532:PQF917532 PZZ917532:QAB917532 QJV917532:QJX917532 QTR917532:QTT917532 RDN917532:RDP917532 RNJ917532:RNL917532 RXF917532:RXH917532 SHB917532:SHD917532 SQX917532:SQZ917532 TAT917532:TAV917532 TKP917532:TKR917532 TUL917532:TUN917532 UEH917532:UEJ917532 UOD917532:UOF917532 UXZ917532:UYB917532 VHV917532:VHX917532 VRR917532:VRT917532 WBN917532:WBP917532 WLJ917532:WLL917532 WVF917532:WVH917532 IT983068:IV983068 SP983068:SR983068 ACL983068:ACN983068 AMH983068:AMJ983068 AWD983068:AWF983068 BFZ983068:BGB983068 BPV983068:BPX983068 BZR983068:BZT983068 CJN983068:CJP983068 CTJ983068:CTL983068 DDF983068:DDH983068 DNB983068:DND983068 DWX983068:DWZ983068 EGT983068:EGV983068 EQP983068:EQR983068 FAL983068:FAN983068 FKH983068:FKJ983068 FUD983068:FUF983068 GDZ983068:GEB983068 GNV983068:GNX983068 GXR983068:GXT983068 HHN983068:HHP983068 HRJ983068:HRL983068 IBF983068:IBH983068 ILB983068:ILD983068 IUX983068:IUZ983068 JET983068:JEV983068 JOP983068:JOR983068 JYL983068:JYN983068 KIH983068:KIJ983068 KSD983068:KSF983068 LBZ983068:LCB983068 LLV983068:LLX983068 LVR983068:LVT983068 MFN983068:MFP983068 MPJ983068:MPL983068 MZF983068:MZH983068 NJB983068:NJD983068 NSX983068:NSZ983068 OCT983068:OCV983068 OMP983068:OMR983068 OWL983068:OWN983068 PGH983068:PGJ983068 PQD983068:PQF983068 PZZ983068:QAB983068 QJV983068:QJX983068 QTR983068:QTT983068 RDN983068:RDP983068 RNJ983068:RNL983068 RXF983068:RXH983068 SHB983068:SHD983068 SQX983068:SQZ983068 TAT983068:TAV983068 TKP983068:TKR983068 TUL983068:TUN983068 UEH983068:UEJ983068 UOD983068:UOF983068 UXZ983068:UYB983068 VHV983068:VHX983068 VRR983068:VRT983068 WBN983068:WBP983068 WLJ983068:WLL983068 WVF983068:WVH983068 IT65558 SP65558 ACL65558 AMH65558 AWD65558 BFZ65558 BPV65558 BZR65558 CJN65558 CTJ65558 DDF65558 DNB65558 DWX65558 EGT65558 EQP65558 FAL65558 FKH65558 FUD65558 GDZ65558 GNV65558 GXR65558 HHN65558 HRJ65558 IBF65558 ILB65558 IUX65558 JET65558 JOP65558 JYL65558 KIH65558 KSD65558 LBZ65558 LLV65558 LVR65558 MFN65558 MPJ65558 MZF65558 NJB65558 NSX65558 OCT65558 OMP65558 OWL65558 PGH65558 PQD65558 PZZ65558 QJV65558 QTR65558 RDN65558 RNJ65558 RXF65558 SHB65558 SQX65558 TAT65558 TKP65558 TUL65558 UEH65558 UOD65558 UXZ65558 VHV65558 VRR65558 WBN65558 WLJ65558 WVF65558 IT131094 SP131094 ACL131094 AMH131094 AWD131094 BFZ131094 BPV131094 BZR131094 CJN131094 CTJ131094 DDF131094 DNB131094 DWX131094 EGT131094 EQP131094 FAL131094 FKH131094 FUD131094 GDZ131094 GNV131094 GXR131094 HHN131094 HRJ131094 IBF131094 ILB131094 IUX131094 JET131094 JOP131094 JYL131094 KIH131094 KSD131094 LBZ131094 LLV131094 LVR131094 MFN131094 MPJ131094 MZF131094 NJB131094 NSX131094 OCT131094 OMP131094 OWL131094 PGH131094 PQD131094 PZZ131094 QJV131094 QTR131094 RDN131094 RNJ131094 RXF131094 SHB131094 SQX131094 TAT131094 TKP131094 TUL131094 UEH131094 UOD131094 UXZ131094 VHV131094 VRR131094 WBN131094 WLJ131094 WVF131094 IT196630 SP196630 ACL196630 AMH196630 AWD196630 BFZ196630 BPV196630 BZR196630 CJN196630 CTJ196630 DDF196630 DNB196630 DWX196630 EGT196630 EQP196630 FAL196630 FKH196630 FUD196630 GDZ196630 GNV196630 GXR196630 HHN196630 HRJ196630 IBF196630 ILB196630 IUX196630 JET196630 JOP196630 JYL196630 KIH196630 KSD196630 LBZ196630 LLV196630 LVR196630 MFN196630 MPJ196630 MZF196630 NJB196630 NSX196630 OCT196630 OMP196630 OWL196630 PGH196630 PQD196630 PZZ196630 QJV196630 QTR196630 RDN196630 RNJ196630 RXF196630 SHB196630 SQX196630 TAT196630 TKP196630 TUL196630 UEH196630 UOD196630 UXZ196630 VHV196630 VRR196630 WBN196630 WLJ196630 WVF196630 IT262166 SP262166 ACL262166 AMH262166 AWD262166 BFZ262166 BPV262166 BZR262166 CJN262166 CTJ262166 DDF262166 DNB262166 DWX262166 EGT262166 EQP262166 FAL262166 FKH262166 FUD262166 GDZ262166 GNV262166 GXR262166 HHN262166 HRJ262166 IBF262166 ILB262166 IUX262166 JET262166 JOP262166 JYL262166 KIH262166 KSD262166 LBZ262166 LLV262166 LVR262166 MFN262166 MPJ262166 MZF262166 NJB262166 NSX262166 OCT262166 OMP262166 OWL262166 PGH262166 PQD262166 PZZ262166 QJV262166 QTR262166 RDN262166 RNJ262166 RXF262166 SHB262166 SQX262166 TAT262166 TKP262166 TUL262166 UEH262166 UOD262166 UXZ262166 VHV262166 VRR262166 WBN262166 WLJ262166 WVF262166 IT327702 SP327702 ACL327702 AMH327702 AWD327702 BFZ327702 BPV327702 BZR327702 CJN327702 CTJ327702 DDF327702 DNB327702 DWX327702 EGT327702 EQP327702 FAL327702 FKH327702 FUD327702 GDZ327702 GNV327702 GXR327702 HHN327702 HRJ327702 IBF327702 ILB327702 IUX327702 JET327702 JOP327702 JYL327702 KIH327702 KSD327702 LBZ327702 LLV327702 LVR327702 MFN327702 MPJ327702 MZF327702 NJB327702 NSX327702 OCT327702 OMP327702 OWL327702 PGH327702 PQD327702 PZZ327702 QJV327702 QTR327702 RDN327702 RNJ327702 RXF327702 SHB327702 SQX327702 TAT327702 TKP327702 TUL327702 UEH327702 UOD327702 UXZ327702 VHV327702 VRR327702 WBN327702 WLJ327702 WVF327702 IT393238 SP393238 ACL393238 AMH393238 AWD393238 BFZ393238 BPV393238 BZR393238 CJN393238 CTJ393238 DDF393238 DNB393238 DWX393238 EGT393238 EQP393238 FAL393238 FKH393238 FUD393238 GDZ393238 GNV393238 GXR393238 HHN393238 HRJ393238 IBF393238 ILB393238 IUX393238 JET393238 JOP393238 JYL393238 KIH393238 KSD393238 LBZ393238 LLV393238 LVR393238 MFN393238 MPJ393238 MZF393238 NJB393238 NSX393238 OCT393238 OMP393238 OWL393238 PGH393238 PQD393238 PZZ393238 QJV393238 QTR393238 RDN393238 RNJ393238 RXF393238 SHB393238 SQX393238 TAT393238 TKP393238 TUL393238 UEH393238 UOD393238 UXZ393238 VHV393238 VRR393238 WBN393238 WLJ393238 WVF393238 IT458774 SP458774 ACL458774 AMH458774 AWD458774 BFZ458774 BPV458774 BZR458774 CJN458774 CTJ458774 DDF458774 DNB458774 DWX458774 EGT458774 EQP458774 FAL458774 FKH458774 FUD458774 GDZ458774 GNV458774 GXR458774 HHN458774 HRJ458774 IBF458774 ILB458774 IUX458774 JET458774 JOP458774 JYL458774 KIH458774 KSD458774 LBZ458774 LLV458774 LVR458774 MFN458774 MPJ458774 MZF458774 NJB458774 NSX458774 OCT458774 OMP458774 OWL458774 PGH458774 PQD458774 PZZ458774 QJV458774 QTR458774 RDN458774 RNJ458774 RXF458774 SHB458774 SQX458774 TAT458774 TKP458774 TUL458774 UEH458774 UOD458774 UXZ458774 VHV458774 VRR458774 WBN458774 WLJ458774 WVF458774 IT524310 SP524310 ACL524310 AMH524310 AWD524310 BFZ524310 BPV524310 BZR524310 CJN524310 CTJ524310 DDF524310 DNB524310 DWX524310 EGT524310 EQP524310 FAL524310 FKH524310 FUD524310 GDZ524310 GNV524310 GXR524310 HHN524310 HRJ524310 IBF524310 ILB524310 IUX524310 JET524310 JOP524310 JYL524310 KIH524310 KSD524310 LBZ524310 LLV524310 LVR524310 MFN524310 MPJ524310 MZF524310 NJB524310 NSX524310 OCT524310 OMP524310 OWL524310 PGH524310 PQD524310 PZZ524310 QJV524310 QTR524310 RDN524310 RNJ524310 RXF524310 SHB524310 SQX524310 TAT524310 TKP524310 TUL524310 UEH524310 UOD524310 UXZ524310 VHV524310 VRR524310 WBN524310 WLJ524310 WVF524310 IT589846 SP589846 ACL589846 AMH589846 AWD589846 BFZ589846 BPV589846 BZR589846 CJN589846 CTJ589846 DDF589846 DNB589846 DWX589846 EGT589846 EQP589846 FAL589846 FKH589846 FUD589846 GDZ589846 GNV589846 GXR589846 HHN589846 HRJ589846 IBF589846 ILB589846 IUX589846 JET589846 JOP589846 JYL589846 KIH589846 KSD589846 LBZ589846 LLV589846 LVR589846 MFN589846 MPJ589846 MZF589846 NJB589846 NSX589846 OCT589846 OMP589846 OWL589846 PGH589846 PQD589846 PZZ589846 QJV589846 QTR589846 RDN589846 RNJ589846 RXF589846 SHB589846 SQX589846 TAT589846 TKP589846 TUL589846 UEH589846 UOD589846 UXZ589846 VHV589846 VRR589846 WBN589846 WLJ589846 WVF589846 IT655382 SP655382 ACL655382 AMH655382 AWD655382 BFZ655382 BPV655382 BZR655382 CJN655382 CTJ655382 DDF655382 DNB655382 DWX655382 EGT655382 EQP655382 FAL655382 FKH655382 FUD655382 GDZ655382 GNV655382 GXR655382 HHN655382 HRJ655382 IBF655382 ILB655382 IUX655382 JET655382 JOP655382 JYL655382 KIH655382 KSD655382 LBZ655382 LLV655382 LVR655382 MFN655382 MPJ655382 MZF655382 NJB655382 NSX655382 OCT655382 OMP655382 OWL655382 PGH655382 PQD655382 PZZ655382 QJV655382 QTR655382 RDN655382 RNJ655382 RXF655382 SHB655382 SQX655382 TAT655382 TKP655382 TUL655382 UEH655382 UOD655382 UXZ655382 VHV655382 VRR655382 WBN655382 WLJ655382 WVF655382 IT720918 SP720918 ACL720918 AMH720918 AWD720918 BFZ720918 BPV720918 BZR720918 CJN720918 CTJ720918 DDF720918 DNB720918 DWX720918 EGT720918 EQP720918 FAL720918 FKH720918 FUD720918 GDZ720918 GNV720918 GXR720918 HHN720918 HRJ720918 IBF720918 ILB720918 IUX720918 JET720918 JOP720918 JYL720918 KIH720918 KSD720918 LBZ720918 LLV720918 LVR720918 MFN720918 MPJ720918 MZF720918 NJB720918 NSX720918 OCT720918 OMP720918 OWL720918 PGH720918 PQD720918 PZZ720918 QJV720918 QTR720918 RDN720918 RNJ720918 RXF720918 SHB720918 SQX720918 TAT720918 TKP720918 TUL720918 UEH720918 UOD720918 UXZ720918 VHV720918 VRR720918 WBN720918 WLJ720918 WVF720918 IT786454 SP786454 ACL786454 AMH786454 AWD786454 BFZ786454 BPV786454 BZR786454 CJN786454 CTJ786454 DDF786454 DNB786454 DWX786454 EGT786454 EQP786454 FAL786454 FKH786454 FUD786454 GDZ786454 GNV786454 GXR786454 HHN786454 HRJ786454 IBF786454 ILB786454 IUX786454 JET786454 JOP786454 JYL786454 KIH786454 KSD786454 LBZ786454 LLV786454 LVR786454 MFN786454 MPJ786454 MZF786454 NJB786454 NSX786454 OCT786454 OMP786454 OWL786454 PGH786454 PQD786454 PZZ786454 QJV786454 QTR786454 RDN786454 RNJ786454 RXF786454 SHB786454 SQX786454 TAT786454 TKP786454 TUL786454 UEH786454 UOD786454 UXZ786454 VHV786454 VRR786454 WBN786454 WLJ786454 WVF786454 IT851990 SP851990 ACL851990 AMH851990 AWD851990 BFZ851990 BPV851990 BZR851990 CJN851990 CTJ851990 DDF851990 DNB851990 DWX851990 EGT851990 EQP851990 FAL851990 FKH851990 FUD851990 GDZ851990 GNV851990 GXR851990 HHN851990 HRJ851990 IBF851990 ILB851990 IUX851990 JET851990 JOP851990 JYL851990 KIH851990 KSD851990 LBZ851990 LLV851990 LVR851990 MFN851990 MPJ851990 MZF851990 NJB851990 NSX851990 OCT851990 OMP851990 OWL851990 PGH851990 PQD851990 PZZ851990 QJV851990 QTR851990 RDN851990 RNJ851990 RXF851990 SHB851990 SQX851990 TAT851990 TKP851990 TUL851990 UEH851990 UOD851990 UXZ851990 VHV851990 VRR851990 WBN851990 WLJ851990 WVF851990 IT917526 SP917526 ACL917526 AMH917526 AWD917526 BFZ917526 BPV917526 BZR917526 CJN917526 CTJ917526 DDF917526 DNB917526 DWX917526 EGT917526 EQP917526 FAL917526 FKH917526 FUD917526 GDZ917526 GNV917526 GXR917526 HHN917526 HRJ917526 IBF917526 ILB917526 IUX917526 JET917526 JOP917526 JYL917526 KIH917526 KSD917526 LBZ917526 LLV917526 LVR917526 MFN917526 MPJ917526 MZF917526 NJB917526 NSX917526 OCT917526 OMP917526 OWL917526 PGH917526 PQD917526 PZZ917526 QJV917526 QTR917526 RDN917526 RNJ917526 RXF917526 SHB917526 SQX917526 TAT917526 TKP917526 TUL917526 UEH917526 UOD917526 UXZ917526 VHV917526 VRR917526 WBN917526 WLJ917526 WVF917526 IT983062 SP983062 ACL983062 AMH983062 AWD983062 BFZ983062 BPV983062 BZR983062 CJN983062 CTJ983062 DDF983062 DNB983062 DWX983062 EGT983062 EQP983062 FAL983062 FKH983062 FUD983062 GDZ983062 GNV983062 GXR983062 HHN983062 HRJ983062 IBF983062 ILB983062 IUX983062 JET983062 JOP983062 JYL983062 KIH983062 KSD983062 LBZ983062 LLV983062 LVR983062 MFN983062 MPJ983062 MZF983062 NJB983062 NSX983062 OCT983062 OMP983062 OWL983062 PGH983062 PQD983062 PZZ983062 QJV983062 QTR983062 RDN983062 RNJ983062 RXF983062 SHB983062 SQX983062 TAT983062 TKP983062 TUL983062 UEH983062 UOD983062 UXZ983062 VHV983062 VRR983062 WBN983062 WLJ983062 WVF983062 IT65563 SP65563 ACL65563 AMH65563 AWD65563 BFZ65563 BPV65563 BZR65563 CJN65563 CTJ65563 DDF65563 DNB65563 DWX65563 EGT65563 EQP65563 FAL65563 FKH65563 FUD65563 GDZ65563 GNV65563 GXR65563 HHN65563 HRJ65563 IBF65563 ILB65563 IUX65563 JET65563 JOP65563 JYL65563 KIH65563 KSD65563 LBZ65563 LLV65563 LVR65563 MFN65563 MPJ65563 MZF65563 NJB65563 NSX65563 OCT65563 OMP65563 OWL65563 PGH65563 PQD65563 PZZ65563 QJV65563 QTR65563 RDN65563 RNJ65563 RXF65563 SHB65563 SQX65563 TAT65563 TKP65563 TUL65563 UEH65563 UOD65563 UXZ65563 VHV65563 VRR65563 WBN65563 WLJ65563 WVF65563 IT131099 SP131099 ACL131099 AMH131099 AWD131099 BFZ131099 BPV131099 BZR131099 CJN131099 CTJ131099 DDF131099 DNB131099 DWX131099 EGT131099 EQP131099 FAL131099 FKH131099 FUD131099 GDZ131099 GNV131099 GXR131099 HHN131099 HRJ131099 IBF131099 ILB131099 IUX131099 JET131099 JOP131099 JYL131099 KIH131099 KSD131099 LBZ131099 LLV131099 LVR131099 MFN131099 MPJ131099 MZF131099 NJB131099 NSX131099 OCT131099 OMP131099 OWL131099 PGH131099 PQD131099 PZZ131099 QJV131099 QTR131099 RDN131099 RNJ131099 RXF131099 SHB131099 SQX131099 TAT131099 TKP131099 TUL131099 UEH131099 UOD131099 UXZ131099 VHV131099 VRR131099 WBN131099 WLJ131099 WVF131099 IT196635 SP196635 ACL196635 AMH196635 AWD196635 BFZ196635 BPV196635 BZR196635 CJN196635 CTJ196635 DDF196635 DNB196635 DWX196635 EGT196635 EQP196635 FAL196635 FKH196635 FUD196635 GDZ196635 GNV196635 GXR196635 HHN196635 HRJ196635 IBF196635 ILB196635 IUX196635 JET196635 JOP196635 JYL196635 KIH196635 KSD196635 LBZ196635 LLV196635 LVR196635 MFN196635 MPJ196635 MZF196635 NJB196635 NSX196635 OCT196635 OMP196635 OWL196635 PGH196635 PQD196635 PZZ196635 QJV196635 QTR196635 RDN196635 RNJ196635 RXF196635 SHB196635 SQX196635 TAT196635 TKP196635 TUL196635 UEH196635 UOD196635 UXZ196635 VHV196635 VRR196635 WBN196635 WLJ196635 WVF196635 IT262171 SP262171 ACL262171 AMH262171 AWD262171 BFZ262171 BPV262171 BZR262171 CJN262171 CTJ262171 DDF262171 DNB262171 DWX262171 EGT262171 EQP262171 FAL262171 FKH262171 FUD262171 GDZ262171 GNV262171 GXR262171 HHN262171 HRJ262171 IBF262171 ILB262171 IUX262171 JET262171 JOP262171 JYL262171 KIH262171 KSD262171 LBZ262171 LLV262171 LVR262171 MFN262171 MPJ262171 MZF262171 NJB262171 NSX262171 OCT262171 OMP262171 OWL262171 PGH262171 PQD262171 PZZ262171 QJV262171 QTR262171 RDN262171 RNJ262171 RXF262171 SHB262171 SQX262171 TAT262171 TKP262171 TUL262171 UEH262171 UOD262171 UXZ262171 VHV262171 VRR262171 WBN262171 WLJ262171 WVF262171 IT327707 SP327707 ACL327707 AMH327707 AWD327707 BFZ327707 BPV327707 BZR327707 CJN327707 CTJ327707 DDF327707 DNB327707 DWX327707 EGT327707 EQP327707 FAL327707 FKH327707 FUD327707 GDZ327707 GNV327707 GXR327707 HHN327707 HRJ327707 IBF327707 ILB327707 IUX327707 JET327707 JOP327707 JYL327707 KIH327707 KSD327707 LBZ327707 LLV327707 LVR327707 MFN327707 MPJ327707 MZF327707 NJB327707 NSX327707 OCT327707 OMP327707 OWL327707 PGH327707 PQD327707 PZZ327707 QJV327707 QTR327707 RDN327707 RNJ327707 RXF327707 SHB327707 SQX327707 TAT327707 TKP327707 TUL327707 UEH327707 UOD327707 UXZ327707 VHV327707 VRR327707 WBN327707 WLJ327707 WVF327707 IT393243 SP393243 ACL393243 AMH393243 AWD393243 BFZ393243 BPV393243 BZR393243 CJN393243 CTJ393243 DDF393243 DNB393243 DWX393243 EGT393243 EQP393243 FAL393243 FKH393243 FUD393243 GDZ393243 GNV393243 GXR393243 HHN393243 HRJ393243 IBF393243 ILB393243 IUX393243 JET393243 JOP393243 JYL393243 KIH393243 KSD393243 LBZ393243 LLV393243 LVR393243 MFN393243 MPJ393243 MZF393243 NJB393243 NSX393243 OCT393243 OMP393243 OWL393243 PGH393243 PQD393243 PZZ393243 QJV393243 QTR393243 RDN393243 RNJ393243 RXF393243 SHB393243 SQX393243 TAT393243 TKP393243 TUL393243 UEH393243 UOD393243 UXZ393243 VHV393243 VRR393243 WBN393243 WLJ393243 WVF393243 IT458779 SP458779 ACL458779 AMH458779 AWD458779 BFZ458779 BPV458779 BZR458779 CJN458779 CTJ458779 DDF458779 DNB458779 DWX458779 EGT458779 EQP458779 FAL458779 FKH458779 FUD458779 GDZ458779 GNV458779 GXR458779 HHN458779 HRJ458779 IBF458779 ILB458779 IUX458779 JET458779 JOP458779 JYL458779 KIH458779 KSD458779 LBZ458779 LLV458779 LVR458779 MFN458779 MPJ458779 MZF458779 NJB458779 NSX458779 OCT458779 OMP458779 OWL458779 PGH458779 PQD458779 PZZ458779 QJV458779 QTR458779 RDN458779 RNJ458779 RXF458779 SHB458779 SQX458779 TAT458779 TKP458779 TUL458779 UEH458779 UOD458779 UXZ458779 VHV458779 VRR458779 WBN458779 WLJ458779 WVF458779 IT524315 SP524315 ACL524315 AMH524315 AWD524315 BFZ524315 BPV524315 BZR524315 CJN524315 CTJ524315 DDF524315 DNB524315 DWX524315 EGT524315 EQP524315 FAL524315 FKH524315 FUD524315 GDZ524315 GNV524315 GXR524315 HHN524315 HRJ524315 IBF524315 ILB524315 IUX524315 JET524315 JOP524315 JYL524315 KIH524315 KSD524315 LBZ524315 LLV524315 LVR524315 MFN524315 MPJ524315 MZF524315 NJB524315 NSX524315 OCT524315 OMP524315 OWL524315 PGH524315 PQD524315 PZZ524315 QJV524315 QTR524315 RDN524315 RNJ524315 RXF524315 SHB524315 SQX524315 TAT524315 TKP524315 TUL524315 UEH524315 UOD524315 UXZ524315 VHV524315 VRR524315 WBN524315 WLJ524315 WVF524315 IT589851 SP589851 ACL589851 AMH589851 AWD589851 BFZ589851 BPV589851 BZR589851 CJN589851 CTJ589851 DDF589851 DNB589851 DWX589851 EGT589851 EQP589851 FAL589851 FKH589851 FUD589851 GDZ589851 GNV589851 GXR589851 HHN589851 HRJ589851 IBF589851 ILB589851 IUX589851 JET589851 JOP589851 JYL589851 KIH589851 KSD589851 LBZ589851 LLV589851 LVR589851 MFN589851 MPJ589851 MZF589851 NJB589851 NSX589851 OCT589851 OMP589851 OWL589851 PGH589851 PQD589851 PZZ589851 QJV589851 QTR589851 RDN589851 RNJ589851 RXF589851 SHB589851 SQX589851 TAT589851 TKP589851 TUL589851 UEH589851 UOD589851 UXZ589851 VHV589851 VRR589851 WBN589851 WLJ589851 WVF589851 IT655387 SP655387 ACL655387 AMH655387 AWD655387 BFZ655387 BPV655387 BZR655387 CJN655387 CTJ655387 DDF655387 DNB655387 DWX655387 EGT655387 EQP655387 FAL655387 FKH655387 FUD655387 GDZ655387 GNV655387 GXR655387 HHN655387 HRJ655387 IBF655387 ILB655387 IUX655387 JET655387 JOP655387 JYL655387 KIH655387 KSD655387 LBZ655387 LLV655387 LVR655387 MFN655387 MPJ655387 MZF655387 NJB655387 NSX655387 OCT655387 OMP655387 OWL655387 PGH655387 PQD655387 PZZ655387 QJV655387 QTR655387 RDN655387 RNJ655387 RXF655387 SHB655387 SQX655387 TAT655387 TKP655387 TUL655387 UEH655387 UOD655387 UXZ655387 VHV655387 VRR655387 WBN655387 WLJ655387 WVF655387 IT720923 SP720923 ACL720923 AMH720923 AWD720923 BFZ720923 BPV720923 BZR720923 CJN720923 CTJ720923 DDF720923 DNB720923 DWX720923 EGT720923 EQP720923 FAL720923 FKH720923 FUD720923 GDZ720923 GNV720923 GXR720923 HHN720923 HRJ720923 IBF720923 ILB720923 IUX720923 JET720923 JOP720923 JYL720923 KIH720923 KSD720923 LBZ720923 LLV720923 LVR720923 MFN720923 MPJ720923 MZF720923 NJB720923 NSX720923 OCT720923 OMP720923 OWL720923 PGH720923 PQD720923 PZZ720923 QJV720923 QTR720923 RDN720923 RNJ720923 RXF720923 SHB720923 SQX720923 TAT720923 TKP720923 TUL720923 UEH720923 UOD720923 UXZ720923 VHV720923 VRR720923 WBN720923 WLJ720923 WVF720923 IT786459 SP786459 ACL786459 AMH786459 AWD786459 BFZ786459 BPV786459 BZR786459 CJN786459 CTJ786459 DDF786459 DNB786459 DWX786459 EGT786459 EQP786459 FAL786459 FKH786459 FUD786459 GDZ786459 GNV786459 GXR786459 HHN786459 HRJ786459 IBF786459 ILB786459 IUX786459 JET786459 JOP786459 JYL786459 KIH786459 KSD786459 LBZ786459 LLV786459 LVR786459 MFN786459 MPJ786459 MZF786459 NJB786459 NSX786459 OCT786459 OMP786459 OWL786459 PGH786459 PQD786459 PZZ786459 QJV786459 QTR786459 RDN786459 RNJ786459 RXF786459 SHB786459 SQX786459 TAT786459 TKP786459 TUL786459 UEH786459 UOD786459 UXZ786459 VHV786459 VRR786459 WBN786459 WLJ786459 WVF786459 IT851995 SP851995 ACL851995 AMH851995 AWD851995 BFZ851995 BPV851995 BZR851995 CJN851995 CTJ851995 DDF851995 DNB851995 DWX851995 EGT851995 EQP851995 FAL851995 FKH851995 FUD851995 GDZ851995 GNV851995 GXR851995 HHN851995 HRJ851995 IBF851995 ILB851995 IUX851995 JET851995 JOP851995 JYL851995 KIH851995 KSD851995 LBZ851995 LLV851995 LVR851995 MFN851995 MPJ851995 MZF851995 NJB851995 NSX851995 OCT851995 OMP851995 OWL851995 PGH851995 PQD851995 PZZ851995 QJV851995 QTR851995 RDN851995 RNJ851995 RXF851995 SHB851995 SQX851995 TAT851995 TKP851995 TUL851995 UEH851995 UOD851995 UXZ851995 VHV851995 VRR851995 WBN851995 WLJ851995 WVF851995 IT917531 SP917531 ACL917531 AMH917531 AWD917531 BFZ917531 BPV917531 BZR917531 CJN917531 CTJ917531 DDF917531 DNB917531 DWX917531 EGT917531 EQP917531 FAL917531 FKH917531 FUD917531 GDZ917531 GNV917531 GXR917531 HHN917531 HRJ917531 IBF917531 ILB917531 IUX917531 JET917531 JOP917531 JYL917531 KIH917531 KSD917531 LBZ917531 LLV917531 LVR917531 MFN917531 MPJ917531 MZF917531 NJB917531 NSX917531 OCT917531 OMP917531 OWL917531 PGH917531 PQD917531 PZZ917531 QJV917531 QTR917531 RDN917531 RNJ917531 RXF917531 SHB917531 SQX917531 TAT917531 TKP917531 TUL917531 UEH917531 UOD917531 UXZ917531 VHV917531 VRR917531 WBN917531 WLJ917531 WVF917531 IT983067 SP983067 ACL983067 AMH983067 AWD983067 BFZ983067 BPV983067 BZR983067 CJN983067 CTJ983067 DDF983067 DNB983067 DWX983067 EGT983067 EQP983067 FAL983067 FKH983067 FUD983067 GDZ983067 GNV983067 GXR983067 HHN983067 HRJ983067 IBF983067 ILB983067 IUX983067 JET983067 JOP983067 JYL983067 KIH983067 KSD983067 LBZ983067 LLV983067 LVR983067 MFN983067 MPJ983067 MZF983067 NJB983067 NSX983067 OCT983067 OMP983067 OWL983067 PGH983067 PQD983067 PZZ983067 QJV983067 QTR983067 RDN983067 RNJ983067 RXF983067 SHB983067 SQX983067 TAT983067 TKP983067 TUL983067 UEH983067 UOD983067 UXZ983067 VHV983067 VRR983067 WBN983067 WLJ983067 WVF983067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IS65537 SO65537 ACK65537 AMG65537 AWC65537 BFY65537 BPU65537 BZQ65537 CJM65537 CTI65537 DDE65537 DNA65537 DWW65537 EGS65537 EQO65537 FAK65537 FKG65537 FUC65537 GDY65537 GNU65537 GXQ65537 HHM65537 HRI65537 IBE65537 ILA65537 IUW65537 JES65537 JOO65537 JYK65537 KIG65537 KSC65537 LBY65537 LLU65537 LVQ65537 MFM65537 MPI65537 MZE65537 NJA65537 NSW65537 OCS65537 OMO65537 OWK65537 PGG65537 PQC65537 PZY65537 QJU65537 QTQ65537 RDM65537 RNI65537 RXE65537 SHA65537 SQW65537 TAS65537 TKO65537 TUK65537 UEG65537 UOC65537 UXY65537 VHU65537 VRQ65537 WBM65537 WLI65537 WVE65537 IS131073 SO131073 ACK131073 AMG131073 AWC131073 BFY131073 BPU131073 BZQ131073 CJM131073 CTI131073 DDE131073 DNA131073 DWW131073 EGS131073 EQO131073 FAK131073 FKG131073 FUC131073 GDY131073 GNU131073 GXQ131073 HHM131073 HRI131073 IBE131073 ILA131073 IUW131073 JES131073 JOO131073 JYK131073 KIG131073 KSC131073 LBY131073 LLU131073 LVQ131073 MFM131073 MPI131073 MZE131073 NJA131073 NSW131073 OCS131073 OMO131073 OWK131073 PGG131073 PQC131073 PZY131073 QJU131073 QTQ131073 RDM131073 RNI131073 RXE131073 SHA131073 SQW131073 TAS131073 TKO131073 TUK131073 UEG131073 UOC131073 UXY131073 VHU131073 VRQ131073 WBM131073 WLI131073 WVE131073 IS196609 SO196609 ACK196609 AMG196609 AWC196609 BFY196609 BPU196609 BZQ196609 CJM196609 CTI196609 DDE196609 DNA196609 DWW196609 EGS196609 EQO196609 FAK196609 FKG196609 FUC196609 GDY196609 GNU196609 GXQ196609 HHM196609 HRI196609 IBE196609 ILA196609 IUW196609 JES196609 JOO196609 JYK196609 KIG196609 KSC196609 LBY196609 LLU196609 LVQ196609 MFM196609 MPI196609 MZE196609 NJA196609 NSW196609 OCS196609 OMO196609 OWK196609 PGG196609 PQC196609 PZY196609 QJU196609 QTQ196609 RDM196609 RNI196609 RXE196609 SHA196609 SQW196609 TAS196609 TKO196609 TUK196609 UEG196609 UOC196609 UXY196609 VHU196609 VRQ196609 WBM196609 WLI196609 WVE196609 IS262145 SO262145 ACK262145 AMG262145 AWC262145 BFY262145 BPU262145 BZQ262145 CJM262145 CTI262145 DDE262145 DNA262145 DWW262145 EGS262145 EQO262145 FAK262145 FKG262145 FUC262145 GDY262145 GNU262145 GXQ262145 HHM262145 HRI262145 IBE262145 ILA262145 IUW262145 JES262145 JOO262145 JYK262145 KIG262145 KSC262145 LBY262145 LLU262145 LVQ262145 MFM262145 MPI262145 MZE262145 NJA262145 NSW262145 OCS262145 OMO262145 OWK262145 PGG262145 PQC262145 PZY262145 QJU262145 QTQ262145 RDM262145 RNI262145 RXE262145 SHA262145 SQW262145 TAS262145 TKO262145 TUK262145 UEG262145 UOC262145 UXY262145 VHU262145 VRQ262145 WBM262145 WLI262145 WVE262145 IS327681 SO327681 ACK327681 AMG327681 AWC327681 BFY327681 BPU327681 BZQ327681 CJM327681 CTI327681 DDE327681 DNA327681 DWW327681 EGS327681 EQO327681 FAK327681 FKG327681 FUC327681 GDY327681 GNU327681 GXQ327681 HHM327681 HRI327681 IBE327681 ILA327681 IUW327681 JES327681 JOO327681 JYK327681 KIG327681 KSC327681 LBY327681 LLU327681 LVQ327681 MFM327681 MPI327681 MZE327681 NJA327681 NSW327681 OCS327681 OMO327681 OWK327681 PGG327681 PQC327681 PZY327681 QJU327681 QTQ327681 RDM327681 RNI327681 RXE327681 SHA327681 SQW327681 TAS327681 TKO327681 TUK327681 UEG327681 UOC327681 UXY327681 VHU327681 VRQ327681 WBM327681 WLI327681 WVE327681 IS393217 SO393217 ACK393217 AMG393217 AWC393217 BFY393217 BPU393217 BZQ393217 CJM393217 CTI393217 DDE393217 DNA393217 DWW393217 EGS393217 EQO393217 FAK393217 FKG393217 FUC393217 GDY393217 GNU393217 GXQ393217 HHM393217 HRI393217 IBE393217 ILA393217 IUW393217 JES393217 JOO393217 JYK393217 KIG393217 KSC393217 LBY393217 LLU393217 LVQ393217 MFM393217 MPI393217 MZE393217 NJA393217 NSW393217 OCS393217 OMO393217 OWK393217 PGG393217 PQC393217 PZY393217 QJU393217 QTQ393217 RDM393217 RNI393217 RXE393217 SHA393217 SQW393217 TAS393217 TKO393217 TUK393217 UEG393217 UOC393217 UXY393217 VHU393217 VRQ393217 WBM393217 WLI393217 WVE393217 IS458753 SO458753 ACK458753 AMG458753 AWC458753 BFY458753 BPU458753 BZQ458753 CJM458753 CTI458753 DDE458753 DNA458753 DWW458753 EGS458753 EQO458753 FAK458753 FKG458753 FUC458753 GDY458753 GNU458753 GXQ458753 HHM458753 HRI458753 IBE458753 ILA458753 IUW458753 JES458753 JOO458753 JYK458753 KIG458753 KSC458753 LBY458753 LLU458753 LVQ458753 MFM458753 MPI458753 MZE458753 NJA458753 NSW458753 OCS458753 OMO458753 OWK458753 PGG458753 PQC458753 PZY458753 QJU458753 QTQ458753 RDM458753 RNI458753 RXE458753 SHA458753 SQW458753 TAS458753 TKO458753 TUK458753 UEG458753 UOC458753 UXY458753 VHU458753 VRQ458753 WBM458753 WLI458753 WVE458753 IS524289 SO524289 ACK524289 AMG524289 AWC524289 BFY524289 BPU524289 BZQ524289 CJM524289 CTI524289 DDE524289 DNA524289 DWW524289 EGS524289 EQO524289 FAK524289 FKG524289 FUC524289 GDY524289 GNU524289 GXQ524289 HHM524289 HRI524289 IBE524289 ILA524289 IUW524289 JES524289 JOO524289 JYK524289 KIG524289 KSC524289 LBY524289 LLU524289 LVQ524289 MFM524289 MPI524289 MZE524289 NJA524289 NSW524289 OCS524289 OMO524289 OWK524289 PGG524289 PQC524289 PZY524289 QJU524289 QTQ524289 RDM524289 RNI524289 RXE524289 SHA524289 SQW524289 TAS524289 TKO524289 TUK524289 UEG524289 UOC524289 UXY524289 VHU524289 VRQ524289 WBM524289 WLI524289 WVE524289 IS589825 SO589825 ACK589825 AMG589825 AWC589825 BFY589825 BPU589825 BZQ589825 CJM589825 CTI589825 DDE589825 DNA589825 DWW589825 EGS589825 EQO589825 FAK589825 FKG589825 FUC589825 GDY589825 GNU589825 GXQ589825 HHM589825 HRI589825 IBE589825 ILA589825 IUW589825 JES589825 JOO589825 JYK589825 KIG589825 KSC589825 LBY589825 LLU589825 LVQ589825 MFM589825 MPI589825 MZE589825 NJA589825 NSW589825 OCS589825 OMO589825 OWK589825 PGG589825 PQC589825 PZY589825 QJU589825 QTQ589825 RDM589825 RNI589825 RXE589825 SHA589825 SQW589825 TAS589825 TKO589825 TUK589825 UEG589825 UOC589825 UXY589825 VHU589825 VRQ589825 WBM589825 WLI589825 WVE589825 IS655361 SO655361 ACK655361 AMG655361 AWC655361 BFY655361 BPU655361 BZQ655361 CJM655361 CTI655361 DDE655361 DNA655361 DWW655361 EGS655361 EQO655361 FAK655361 FKG655361 FUC655361 GDY655361 GNU655361 GXQ655361 HHM655361 HRI655361 IBE655361 ILA655361 IUW655361 JES655361 JOO655361 JYK655361 KIG655361 KSC655361 LBY655361 LLU655361 LVQ655361 MFM655361 MPI655361 MZE655361 NJA655361 NSW655361 OCS655361 OMO655361 OWK655361 PGG655361 PQC655361 PZY655361 QJU655361 QTQ655361 RDM655361 RNI655361 RXE655361 SHA655361 SQW655361 TAS655361 TKO655361 TUK655361 UEG655361 UOC655361 UXY655361 VHU655361 VRQ655361 WBM655361 WLI655361 WVE655361 IS720897 SO720897 ACK720897 AMG720897 AWC720897 BFY720897 BPU720897 BZQ720897 CJM720897 CTI720897 DDE720897 DNA720897 DWW720897 EGS720897 EQO720897 FAK720897 FKG720897 FUC720897 GDY720897 GNU720897 GXQ720897 HHM720897 HRI720897 IBE720897 ILA720897 IUW720897 JES720897 JOO720897 JYK720897 KIG720897 KSC720897 LBY720897 LLU720897 LVQ720897 MFM720897 MPI720897 MZE720897 NJA720897 NSW720897 OCS720897 OMO720897 OWK720897 PGG720897 PQC720897 PZY720897 QJU720897 QTQ720897 RDM720897 RNI720897 RXE720897 SHA720897 SQW720897 TAS720897 TKO720897 TUK720897 UEG720897 UOC720897 UXY720897 VHU720897 VRQ720897 WBM720897 WLI720897 WVE720897 IS786433 SO786433 ACK786433 AMG786433 AWC786433 BFY786433 BPU786433 BZQ786433 CJM786433 CTI786433 DDE786433 DNA786433 DWW786433 EGS786433 EQO786433 FAK786433 FKG786433 FUC786433 GDY786433 GNU786433 GXQ786433 HHM786433 HRI786433 IBE786433 ILA786433 IUW786433 JES786433 JOO786433 JYK786433 KIG786433 KSC786433 LBY786433 LLU786433 LVQ786433 MFM786433 MPI786433 MZE786433 NJA786433 NSW786433 OCS786433 OMO786433 OWK786433 PGG786433 PQC786433 PZY786433 QJU786433 QTQ786433 RDM786433 RNI786433 RXE786433 SHA786433 SQW786433 TAS786433 TKO786433 TUK786433 UEG786433 UOC786433 UXY786433 VHU786433 VRQ786433 WBM786433 WLI786433 WVE786433 IS851969 SO851969 ACK851969 AMG851969 AWC851969 BFY851969 BPU851969 BZQ851969 CJM851969 CTI851969 DDE851969 DNA851969 DWW851969 EGS851969 EQO851969 FAK851969 FKG851969 FUC851969 GDY851969 GNU851969 GXQ851969 HHM851969 HRI851969 IBE851969 ILA851969 IUW851969 JES851969 JOO851969 JYK851969 KIG851969 KSC851969 LBY851969 LLU851969 LVQ851969 MFM851969 MPI851969 MZE851969 NJA851969 NSW851969 OCS851969 OMO851969 OWK851969 PGG851969 PQC851969 PZY851969 QJU851969 QTQ851969 RDM851969 RNI851969 RXE851969 SHA851969 SQW851969 TAS851969 TKO851969 TUK851969 UEG851969 UOC851969 UXY851969 VHU851969 VRQ851969 WBM851969 WLI851969 WVE851969 IS917505 SO917505 ACK917505 AMG917505 AWC917505 BFY917505 BPU917505 BZQ917505 CJM917505 CTI917505 DDE917505 DNA917505 DWW917505 EGS917505 EQO917505 FAK917505 FKG917505 FUC917505 GDY917505 GNU917505 GXQ917505 HHM917505 HRI917505 IBE917505 ILA917505 IUW917505 JES917505 JOO917505 JYK917505 KIG917505 KSC917505 LBY917505 LLU917505 LVQ917505 MFM917505 MPI917505 MZE917505 NJA917505 NSW917505 OCS917505 OMO917505 OWK917505 PGG917505 PQC917505 PZY917505 QJU917505 QTQ917505 RDM917505 RNI917505 RXE917505 SHA917505 SQW917505 TAS917505 TKO917505 TUK917505 UEG917505 UOC917505 UXY917505 VHU917505 VRQ917505 WBM917505 WLI917505 WVE917505 IS983041 SO983041 ACK983041 AMG983041 AWC983041 BFY983041 BPU983041 BZQ983041 CJM983041 CTI983041 DDE983041 DNA983041 DWW983041 EGS983041 EQO983041 FAK983041 FKG983041 FUC983041 GDY983041 GNU983041 GXQ983041 HHM983041 HRI983041 IBE983041 ILA983041 IUW983041 JES983041 JOO983041 JYK983041 KIG983041 KSC983041 LBY983041 LLU983041 LVQ983041 MFM983041 MPI983041 MZE983041 NJA983041 NSW983041 OCS983041 OMO983041 OWK983041 PGG983041 PQC983041 PZY983041 QJU983041 QTQ983041 RDM983041 RNI983041 RXE983041 SHA983041 SQW983041 TAS983041 TKO983041 TUK983041 UEG983041 UOC983041 UXY983041 VHU983041 VRQ983041 WBM983041 WLI983041 WVE983041 IO65531 SK65531 ACG65531 AMC65531 AVY65531 BFU65531 BPQ65531 BZM65531 CJI65531 CTE65531 DDA65531 DMW65531 DWS65531 EGO65531 EQK65531 FAG65531 FKC65531 FTY65531 GDU65531 GNQ65531 GXM65531 HHI65531 HRE65531 IBA65531 IKW65531 IUS65531 JEO65531 JOK65531 JYG65531 KIC65531 KRY65531 LBU65531 LLQ65531 LVM65531 MFI65531 MPE65531 MZA65531 NIW65531 NSS65531 OCO65531 OMK65531 OWG65531 PGC65531 PPY65531 PZU65531 QJQ65531 QTM65531 RDI65531 RNE65531 RXA65531 SGW65531 SQS65531 TAO65531 TKK65531 TUG65531 UEC65531 UNY65531 UXU65531 VHQ65531 VRM65531 WBI65531 WLE65531 WVA65531 IO131067 SK131067 ACG131067 AMC131067 AVY131067 BFU131067 BPQ131067 BZM131067 CJI131067 CTE131067 DDA131067 DMW131067 DWS131067 EGO131067 EQK131067 FAG131067 FKC131067 FTY131067 GDU131067 GNQ131067 GXM131067 HHI131067 HRE131067 IBA131067 IKW131067 IUS131067 JEO131067 JOK131067 JYG131067 KIC131067 KRY131067 LBU131067 LLQ131067 LVM131067 MFI131067 MPE131067 MZA131067 NIW131067 NSS131067 OCO131067 OMK131067 OWG131067 PGC131067 PPY131067 PZU131067 QJQ131067 QTM131067 RDI131067 RNE131067 RXA131067 SGW131067 SQS131067 TAO131067 TKK131067 TUG131067 UEC131067 UNY131067 UXU131067 VHQ131067 VRM131067 WBI131067 WLE131067 WVA131067 IO196603 SK196603 ACG196603 AMC196603 AVY196603 BFU196603 BPQ196603 BZM196603 CJI196603 CTE196603 DDA196603 DMW196603 DWS196603 EGO196603 EQK196603 FAG196603 FKC196603 FTY196603 GDU196603 GNQ196603 GXM196603 HHI196603 HRE196603 IBA196603 IKW196603 IUS196603 JEO196603 JOK196603 JYG196603 KIC196603 KRY196603 LBU196603 LLQ196603 LVM196603 MFI196603 MPE196603 MZA196603 NIW196603 NSS196603 OCO196603 OMK196603 OWG196603 PGC196603 PPY196603 PZU196603 QJQ196603 QTM196603 RDI196603 RNE196603 RXA196603 SGW196603 SQS196603 TAO196603 TKK196603 TUG196603 UEC196603 UNY196603 UXU196603 VHQ196603 VRM196603 WBI196603 WLE196603 WVA196603 IO262139 SK262139 ACG262139 AMC262139 AVY262139 BFU262139 BPQ262139 BZM262139 CJI262139 CTE262139 DDA262139 DMW262139 DWS262139 EGO262139 EQK262139 FAG262139 FKC262139 FTY262139 GDU262139 GNQ262139 GXM262139 HHI262139 HRE262139 IBA262139 IKW262139 IUS262139 JEO262139 JOK262139 JYG262139 KIC262139 KRY262139 LBU262139 LLQ262139 LVM262139 MFI262139 MPE262139 MZA262139 NIW262139 NSS262139 OCO262139 OMK262139 OWG262139 PGC262139 PPY262139 PZU262139 QJQ262139 QTM262139 RDI262139 RNE262139 RXA262139 SGW262139 SQS262139 TAO262139 TKK262139 TUG262139 UEC262139 UNY262139 UXU262139 VHQ262139 VRM262139 WBI262139 WLE262139 WVA262139 IO327675 SK327675 ACG327675 AMC327675 AVY327675 BFU327675 BPQ327675 BZM327675 CJI327675 CTE327675 DDA327675 DMW327675 DWS327675 EGO327675 EQK327675 FAG327675 FKC327675 FTY327675 GDU327675 GNQ327675 GXM327675 HHI327675 HRE327675 IBA327675 IKW327675 IUS327675 JEO327675 JOK327675 JYG327675 KIC327675 KRY327675 LBU327675 LLQ327675 LVM327675 MFI327675 MPE327675 MZA327675 NIW327675 NSS327675 OCO327675 OMK327675 OWG327675 PGC327675 PPY327675 PZU327675 QJQ327675 QTM327675 RDI327675 RNE327675 RXA327675 SGW327675 SQS327675 TAO327675 TKK327675 TUG327675 UEC327675 UNY327675 UXU327675 VHQ327675 VRM327675 WBI327675 WLE327675 WVA327675 IO393211 SK393211 ACG393211 AMC393211 AVY393211 BFU393211 BPQ393211 BZM393211 CJI393211 CTE393211 DDA393211 DMW393211 DWS393211 EGO393211 EQK393211 FAG393211 FKC393211 FTY393211 GDU393211 GNQ393211 GXM393211 HHI393211 HRE393211 IBA393211 IKW393211 IUS393211 JEO393211 JOK393211 JYG393211 KIC393211 KRY393211 LBU393211 LLQ393211 LVM393211 MFI393211 MPE393211 MZA393211 NIW393211 NSS393211 OCO393211 OMK393211 OWG393211 PGC393211 PPY393211 PZU393211 QJQ393211 QTM393211 RDI393211 RNE393211 RXA393211 SGW393211 SQS393211 TAO393211 TKK393211 TUG393211 UEC393211 UNY393211 UXU393211 VHQ393211 VRM393211 WBI393211 WLE393211 WVA393211 IO458747 SK458747 ACG458747 AMC458747 AVY458747 BFU458747 BPQ458747 BZM458747 CJI458747 CTE458747 DDA458747 DMW458747 DWS458747 EGO458747 EQK458747 FAG458747 FKC458747 FTY458747 GDU458747 GNQ458747 GXM458747 HHI458747 HRE458747 IBA458747 IKW458747 IUS458747 JEO458747 JOK458747 JYG458747 KIC458747 KRY458747 LBU458747 LLQ458747 LVM458747 MFI458747 MPE458747 MZA458747 NIW458747 NSS458747 OCO458747 OMK458747 OWG458747 PGC458747 PPY458747 PZU458747 QJQ458747 QTM458747 RDI458747 RNE458747 RXA458747 SGW458747 SQS458747 TAO458747 TKK458747 TUG458747 UEC458747 UNY458747 UXU458747 VHQ458747 VRM458747 WBI458747 WLE458747 WVA458747 IO524283 SK524283 ACG524283 AMC524283 AVY524283 BFU524283 BPQ524283 BZM524283 CJI524283 CTE524283 DDA524283 DMW524283 DWS524283 EGO524283 EQK524283 FAG524283 FKC524283 FTY524283 GDU524283 GNQ524283 GXM524283 HHI524283 HRE524283 IBA524283 IKW524283 IUS524283 JEO524283 JOK524283 JYG524283 KIC524283 KRY524283 LBU524283 LLQ524283 LVM524283 MFI524283 MPE524283 MZA524283 NIW524283 NSS524283 OCO524283 OMK524283 OWG524283 PGC524283 PPY524283 PZU524283 QJQ524283 QTM524283 RDI524283 RNE524283 RXA524283 SGW524283 SQS524283 TAO524283 TKK524283 TUG524283 UEC524283 UNY524283 UXU524283 VHQ524283 VRM524283 WBI524283 WLE524283 WVA524283 IO589819 SK589819 ACG589819 AMC589819 AVY589819 BFU589819 BPQ589819 BZM589819 CJI589819 CTE589819 DDA589819 DMW589819 DWS589819 EGO589819 EQK589819 FAG589819 FKC589819 FTY589819 GDU589819 GNQ589819 GXM589819 HHI589819 HRE589819 IBA589819 IKW589819 IUS589819 JEO589819 JOK589819 JYG589819 KIC589819 KRY589819 LBU589819 LLQ589819 LVM589819 MFI589819 MPE589819 MZA589819 NIW589819 NSS589819 OCO589819 OMK589819 OWG589819 PGC589819 PPY589819 PZU589819 QJQ589819 QTM589819 RDI589819 RNE589819 RXA589819 SGW589819 SQS589819 TAO589819 TKK589819 TUG589819 UEC589819 UNY589819 UXU589819 VHQ589819 VRM589819 WBI589819 WLE589819 WVA589819 IO655355 SK655355 ACG655355 AMC655355 AVY655355 BFU655355 BPQ655355 BZM655355 CJI655355 CTE655355 DDA655355 DMW655355 DWS655355 EGO655355 EQK655355 FAG655355 FKC655355 FTY655355 GDU655355 GNQ655355 GXM655355 HHI655355 HRE655355 IBA655355 IKW655355 IUS655355 JEO655355 JOK655355 JYG655355 KIC655355 KRY655355 LBU655355 LLQ655355 LVM655355 MFI655355 MPE655355 MZA655355 NIW655355 NSS655355 OCO655355 OMK655355 OWG655355 PGC655355 PPY655355 PZU655355 QJQ655355 QTM655355 RDI655355 RNE655355 RXA655355 SGW655355 SQS655355 TAO655355 TKK655355 TUG655355 UEC655355 UNY655355 UXU655355 VHQ655355 VRM655355 WBI655355 WLE655355 WVA655355 IO720891 SK720891 ACG720891 AMC720891 AVY720891 BFU720891 BPQ720891 BZM720891 CJI720891 CTE720891 DDA720891 DMW720891 DWS720891 EGO720891 EQK720891 FAG720891 FKC720891 FTY720891 GDU720891 GNQ720891 GXM720891 HHI720891 HRE720891 IBA720891 IKW720891 IUS720891 JEO720891 JOK720891 JYG720891 KIC720891 KRY720891 LBU720891 LLQ720891 LVM720891 MFI720891 MPE720891 MZA720891 NIW720891 NSS720891 OCO720891 OMK720891 OWG720891 PGC720891 PPY720891 PZU720891 QJQ720891 QTM720891 RDI720891 RNE720891 RXA720891 SGW720891 SQS720891 TAO720891 TKK720891 TUG720891 UEC720891 UNY720891 UXU720891 VHQ720891 VRM720891 WBI720891 WLE720891 WVA720891 IO786427 SK786427 ACG786427 AMC786427 AVY786427 BFU786427 BPQ786427 BZM786427 CJI786427 CTE786427 DDA786427 DMW786427 DWS786427 EGO786427 EQK786427 FAG786427 FKC786427 FTY786427 GDU786427 GNQ786427 GXM786427 HHI786427 HRE786427 IBA786427 IKW786427 IUS786427 JEO786427 JOK786427 JYG786427 KIC786427 KRY786427 LBU786427 LLQ786427 LVM786427 MFI786427 MPE786427 MZA786427 NIW786427 NSS786427 OCO786427 OMK786427 OWG786427 PGC786427 PPY786427 PZU786427 QJQ786427 QTM786427 RDI786427 RNE786427 RXA786427 SGW786427 SQS786427 TAO786427 TKK786427 TUG786427 UEC786427 UNY786427 UXU786427 VHQ786427 VRM786427 WBI786427 WLE786427 WVA786427 IO851963 SK851963 ACG851963 AMC851963 AVY851963 BFU851963 BPQ851963 BZM851963 CJI851963 CTE851963 DDA851963 DMW851963 DWS851963 EGO851963 EQK851963 FAG851963 FKC851963 FTY851963 GDU851963 GNQ851963 GXM851963 HHI851963 HRE851963 IBA851963 IKW851963 IUS851963 JEO851963 JOK851963 JYG851963 KIC851963 KRY851963 LBU851963 LLQ851963 LVM851963 MFI851963 MPE851963 MZA851963 NIW851963 NSS851963 OCO851963 OMK851963 OWG851963 PGC851963 PPY851963 PZU851963 QJQ851963 QTM851963 RDI851963 RNE851963 RXA851963 SGW851963 SQS851963 TAO851963 TKK851963 TUG851963 UEC851963 UNY851963 UXU851963 VHQ851963 VRM851963 WBI851963 WLE851963 WVA851963 IO917499 SK917499 ACG917499 AMC917499 AVY917499 BFU917499 BPQ917499 BZM917499 CJI917499 CTE917499 DDA917499 DMW917499 DWS917499 EGO917499 EQK917499 FAG917499 FKC917499 FTY917499 GDU917499 GNQ917499 GXM917499 HHI917499 HRE917499 IBA917499 IKW917499 IUS917499 JEO917499 JOK917499 JYG917499 KIC917499 KRY917499 LBU917499 LLQ917499 LVM917499 MFI917499 MPE917499 MZA917499 NIW917499 NSS917499 OCO917499 OMK917499 OWG917499 PGC917499 PPY917499 PZU917499 QJQ917499 QTM917499 RDI917499 RNE917499 RXA917499 SGW917499 SQS917499 TAO917499 TKK917499 TUG917499 UEC917499 UNY917499 UXU917499 VHQ917499 VRM917499 WBI917499 WLE917499 WVA917499 IO983035 SK983035 ACG983035 AMC983035 AVY983035 BFU983035 BPQ983035 BZM983035 CJI983035 CTE983035 DDA983035 DMW983035 DWS983035 EGO983035 EQK983035 FAG983035 FKC983035 FTY983035 GDU983035 GNQ983035 GXM983035 HHI983035 HRE983035 IBA983035 IKW983035 IUS983035 JEO983035 JOK983035 JYG983035 KIC983035 KRY983035 LBU983035 LLQ983035 LVM983035 MFI983035 MPE983035 MZA983035 NIW983035 NSS983035 OCO983035 OMK983035 OWG983035 PGC983035 PPY983035 PZU983035 QJQ983035 QTM983035 RDI983035 RNE983035 RXA983035 SGW983035 SQS983035 TAO983035 TKK983035 TUG983035 UEC983035 UNY983035 UXU983035 VHQ983035 VRM983035 WBI983035 WLE983035 WVA983035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FB702-A583-4531-A355-CBFC70943BC2}">
  <sheetPr codeName="Sheet10"/>
  <dimension ref="B1:AE108"/>
  <sheetViews>
    <sheetView showGridLines="0" view="pageBreakPreview" zoomScaleNormal="90" zoomScaleSheetLayoutView="100" workbookViewId="0">
      <selection activeCell="C7" sqref="C7"/>
    </sheetView>
  </sheetViews>
  <sheetFormatPr defaultColWidth="2.875" defaultRowHeight="16.5" customHeight="1"/>
  <cols>
    <col min="1" max="1" width="1" style="1" customWidth="1"/>
    <col min="2" max="2" width="2.875" style="1" customWidth="1"/>
    <col min="3" max="30" width="2.875" style="1"/>
    <col min="31" max="31" width="1" style="1" customWidth="1"/>
    <col min="32" max="16384" width="2.875" style="1"/>
  </cols>
  <sheetData>
    <row r="1" spans="2:31" ht="18" customHeight="1">
      <c r="B1" s="3" t="s">
        <v>252</v>
      </c>
    </row>
    <row r="2" spans="2:31" ht="18" customHeight="1">
      <c r="B2" s="3" t="s">
        <v>452</v>
      </c>
    </row>
    <row r="3" spans="2:31" ht="18" customHeight="1">
      <c r="B3" s="3" t="s">
        <v>442</v>
      </c>
    </row>
    <row r="4" spans="2:31" ht="16.5" customHeight="1">
      <c r="B4" s="1436" t="s">
        <v>672</v>
      </c>
      <c r="C4" s="1436"/>
      <c r="D4" s="1436"/>
      <c r="E4" s="1436"/>
      <c r="F4" s="1436"/>
      <c r="G4" s="1436"/>
      <c r="H4" s="1436"/>
      <c r="I4" s="1436"/>
      <c r="J4" s="1436"/>
      <c r="K4" s="1436"/>
      <c r="L4" s="1436"/>
      <c r="M4" s="1436"/>
      <c r="N4" s="1436"/>
      <c r="O4" s="1436"/>
      <c r="P4" s="1436"/>
      <c r="Q4" s="1436"/>
      <c r="R4" s="1436"/>
      <c r="S4" s="1436"/>
      <c r="T4" s="1436"/>
      <c r="U4" s="1436"/>
      <c r="V4" s="1436"/>
      <c r="W4" s="1436"/>
      <c r="X4" s="1436"/>
      <c r="Y4" s="1436"/>
      <c r="Z4" s="1436"/>
      <c r="AA4" s="1436"/>
      <c r="AB4" s="1436"/>
      <c r="AC4" s="1436"/>
      <c r="AD4" s="1436"/>
      <c r="AE4" s="1436"/>
    </row>
    <row r="5" spans="2:31" ht="5.25" customHeight="1">
      <c r="B5" s="416"/>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row>
    <row r="6" spans="2:31" ht="20.25" customHeight="1">
      <c r="C6" s="1" t="s">
        <v>451</v>
      </c>
    </row>
    <row r="7" spans="2:31" ht="16.5" customHeight="1">
      <c r="C7" s="4"/>
      <c r="D7" s="5"/>
      <c r="E7" s="5"/>
      <c r="F7" s="5"/>
      <c r="G7" s="5"/>
      <c r="H7" s="5"/>
      <c r="I7" s="5"/>
      <c r="J7" s="5"/>
      <c r="K7" s="5"/>
      <c r="L7" s="5"/>
      <c r="M7" s="5"/>
      <c r="N7" s="5"/>
      <c r="O7" s="5"/>
      <c r="P7" s="5"/>
      <c r="Q7" s="5"/>
      <c r="R7" s="5"/>
      <c r="S7" s="5"/>
      <c r="T7" s="5"/>
      <c r="U7" s="5"/>
      <c r="V7" s="5"/>
      <c r="W7" s="5"/>
      <c r="X7" s="5"/>
      <c r="Y7" s="5"/>
      <c r="Z7" s="5"/>
      <c r="AA7" s="5"/>
      <c r="AB7" s="5"/>
      <c r="AC7" s="5"/>
      <c r="AD7" s="6"/>
    </row>
    <row r="8" spans="2:31" ht="16.5" customHeight="1">
      <c r="C8" s="7"/>
      <c r="D8" s="8"/>
      <c r="E8" s="8"/>
      <c r="F8" s="8"/>
      <c r="G8" s="8"/>
      <c r="H8" s="8"/>
      <c r="I8" s="8"/>
      <c r="J8" s="8"/>
      <c r="K8" s="8"/>
      <c r="L8" s="8"/>
      <c r="M8" s="8"/>
      <c r="N8" s="9"/>
      <c r="O8" s="9"/>
      <c r="P8" s="9"/>
      <c r="Q8" s="9"/>
      <c r="R8" s="9"/>
      <c r="S8" s="9"/>
      <c r="T8" s="9"/>
      <c r="U8" s="9"/>
      <c r="V8" s="9"/>
      <c r="W8" s="9"/>
      <c r="X8" s="9"/>
      <c r="Y8" s="9"/>
      <c r="Z8" s="9"/>
      <c r="AA8" s="9"/>
      <c r="AB8" s="9"/>
      <c r="AC8" s="9"/>
      <c r="AD8" s="10"/>
    </row>
    <row r="9" spans="2:31" ht="16.5" customHeight="1">
      <c r="C9" s="7"/>
      <c r="D9" s="9"/>
      <c r="E9" s="9"/>
      <c r="F9" s="9"/>
      <c r="G9" s="9"/>
      <c r="H9" s="9"/>
      <c r="I9" s="9"/>
      <c r="J9" s="9"/>
      <c r="K9" s="9"/>
      <c r="L9" s="9"/>
      <c r="M9" s="9"/>
      <c r="N9" s="9"/>
      <c r="O9" s="9"/>
      <c r="P9" s="9"/>
      <c r="Q9" s="9"/>
      <c r="R9" s="9"/>
      <c r="S9" s="9"/>
      <c r="T9" s="9"/>
      <c r="U9" s="9"/>
      <c r="V9" s="9"/>
      <c r="W9" s="9"/>
      <c r="X9" s="9"/>
      <c r="Y9" s="9"/>
      <c r="Z9" s="9"/>
      <c r="AA9" s="9"/>
      <c r="AB9" s="9"/>
      <c r="AC9" s="9"/>
      <c r="AD9" s="10"/>
    </row>
    <row r="10" spans="2:31" ht="16.5" customHeight="1">
      <c r="C10" s="7"/>
      <c r="D10" s="9"/>
      <c r="E10" s="9"/>
      <c r="F10" s="9"/>
      <c r="G10" s="9"/>
      <c r="H10" s="9"/>
      <c r="I10" s="9"/>
      <c r="J10" s="9"/>
      <c r="K10" s="9"/>
      <c r="L10" s="9"/>
      <c r="M10" s="9"/>
      <c r="N10" s="9"/>
      <c r="O10" s="9"/>
      <c r="P10" s="9"/>
      <c r="Q10" s="9"/>
      <c r="R10" s="9"/>
      <c r="S10" s="9"/>
      <c r="T10" s="9"/>
      <c r="U10" s="9"/>
      <c r="V10" s="9"/>
      <c r="W10" s="9"/>
      <c r="X10" s="9"/>
      <c r="Y10" s="9"/>
      <c r="Z10" s="9"/>
      <c r="AA10" s="9"/>
      <c r="AB10" s="9"/>
      <c r="AC10" s="9"/>
      <c r="AD10" s="10"/>
    </row>
    <row r="11" spans="2:31" ht="16.5" customHeight="1">
      <c r="C11" s="7"/>
      <c r="D11" s="9"/>
      <c r="E11" s="9"/>
      <c r="F11" s="9"/>
      <c r="G11" s="9"/>
      <c r="H11" s="9"/>
      <c r="I11" s="9"/>
      <c r="J11" s="9"/>
      <c r="K11" s="9"/>
      <c r="L11" s="9"/>
      <c r="M11" s="9"/>
      <c r="N11" s="9"/>
      <c r="O11" s="9"/>
      <c r="P11" s="9"/>
      <c r="Q11" s="9"/>
      <c r="R11" s="9"/>
      <c r="S11" s="9"/>
      <c r="T11" s="9"/>
      <c r="U11" s="9"/>
      <c r="V11" s="9"/>
      <c r="W11" s="9"/>
      <c r="X11" s="9"/>
      <c r="Y11" s="9"/>
      <c r="Z11" s="9"/>
      <c r="AA11" s="9"/>
      <c r="AB11" s="9"/>
      <c r="AC11" s="9"/>
      <c r="AD11" s="10"/>
    </row>
    <row r="12" spans="2:31" ht="16.5" customHeight="1">
      <c r="C12" s="7"/>
      <c r="D12" s="9"/>
      <c r="E12" s="9"/>
      <c r="F12" s="9"/>
      <c r="G12" s="9"/>
      <c r="H12" s="9"/>
      <c r="I12" s="9"/>
      <c r="J12" s="9"/>
      <c r="K12" s="9"/>
      <c r="L12" s="9"/>
      <c r="M12" s="9"/>
      <c r="N12" s="9"/>
      <c r="O12" s="9"/>
      <c r="P12" s="9"/>
      <c r="Q12" s="9"/>
      <c r="R12" s="9"/>
      <c r="S12" s="9"/>
      <c r="T12" s="9"/>
      <c r="U12" s="9"/>
      <c r="V12" s="9"/>
      <c r="W12" s="9"/>
      <c r="X12" s="9"/>
      <c r="Y12" s="9"/>
      <c r="Z12" s="9"/>
      <c r="AA12" s="9"/>
      <c r="AB12" s="9"/>
      <c r="AC12" s="9"/>
      <c r="AD12" s="10"/>
    </row>
    <row r="13" spans="2:31" ht="16.5" customHeight="1">
      <c r="C13" s="7"/>
      <c r="D13" s="9"/>
      <c r="E13" s="9"/>
      <c r="F13" s="9"/>
      <c r="G13" s="9"/>
      <c r="H13" s="9"/>
      <c r="I13" s="9"/>
      <c r="J13" s="9"/>
      <c r="K13" s="9"/>
      <c r="L13" s="9"/>
      <c r="M13" s="9"/>
      <c r="N13" s="9"/>
      <c r="O13" s="9"/>
      <c r="P13" s="9"/>
      <c r="Q13" s="9"/>
      <c r="R13" s="9"/>
      <c r="S13" s="9"/>
      <c r="T13" s="9"/>
      <c r="U13" s="9"/>
      <c r="V13" s="9"/>
      <c r="W13" s="9"/>
      <c r="X13" s="9"/>
      <c r="Y13" s="9"/>
      <c r="Z13" s="9"/>
      <c r="AA13" s="9"/>
      <c r="AB13" s="9"/>
      <c r="AC13" s="9"/>
      <c r="AD13" s="10"/>
    </row>
    <row r="14" spans="2:31" ht="16.5" customHeight="1">
      <c r="C14" s="7"/>
      <c r="D14" s="9"/>
      <c r="E14" s="9"/>
      <c r="F14" s="9"/>
      <c r="G14" s="9"/>
      <c r="H14" s="9"/>
      <c r="I14" s="9"/>
      <c r="J14" s="9"/>
      <c r="K14" s="9"/>
      <c r="L14" s="9"/>
      <c r="M14" s="9"/>
      <c r="N14" s="9"/>
      <c r="O14" s="9"/>
      <c r="P14" s="9"/>
      <c r="Q14" s="9"/>
      <c r="R14" s="9"/>
      <c r="S14" s="9"/>
      <c r="T14" s="9"/>
      <c r="U14" s="9"/>
      <c r="V14" s="9"/>
      <c r="W14" s="9"/>
      <c r="X14" s="9"/>
      <c r="Y14" s="9"/>
      <c r="Z14" s="9"/>
      <c r="AA14" s="9"/>
      <c r="AB14" s="9"/>
      <c r="AC14" s="9"/>
      <c r="AD14" s="10"/>
    </row>
    <row r="15" spans="2:31" ht="16.5" customHeight="1">
      <c r="C15" s="7"/>
      <c r="D15" s="9"/>
      <c r="E15" s="8"/>
      <c r="F15" s="8"/>
      <c r="G15" s="8"/>
      <c r="H15" s="9"/>
      <c r="I15" s="9"/>
      <c r="J15" s="9"/>
      <c r="K15" s="9"/>
      <c r="L15" s="9"/>
      <c r="M15" s="9"/>
      <c r="N15" s="9"/>
      <c r="O15" s="9"/>
      <c r="P15" s="9"/>
      <c r="Q15" s="9"/>
      <c r="R15" s="9"/>
      <c r="S15" s="9"/>
      <c r="T15" s="9"/>
      <c r="U15" s="9"/>
      <c r="V15" s="9"/>
      <c r="W15" s="9"/>
      <c r="X15" s="9"/>
      <c r="Y15" s="9"/>
      <c r="Z15" s="9"/>
      <c r="AA15" s="9"/>
      <c r="AB15" s="9"/>
      <c r="AC15" s="9"/>
      <c r="AD15" s="10"/>
    </row>
    <row r="16" spans="2:31" ht="16.5" customHeight="1">
      <c r="C16" s="7"/>
      <c r="D16" s="9"/>
      <c r="E16" s="8"/>
      <c r="F16" s="8"/>
      <c r="G16" s="8"/>
      <c r="H16" s="9"/>
      <c r="I16" s="9"/>
      <c r="J16" s="9"/>
      <c r="K16" s="9"/>
      <c r="L16" s="9"/>
      <c r="M16" s="9"/>
      <c r="N16" s="9"/>
      <c r="O16" s="9"/>
      <c r="P16" s="9"/>
      <c r="Q16" s="9"/>
      <c r="R16" s="9"/>
      <c r="S16" s="9"/>
      <c r="T16" s="9"/>
      <c r="U16" s="9"/>
      <c r="V16" s="9"/>
      <c r="W16" s="9"/>
      <c r="X16" s="9"/>
      <c r="Y16" s="9"/>
      <c r="Z16" s="9"/>
      <c r="AA16" s="9"/>
      <c r="AB16" s="9"/>
      <c r="AC16" s="9"/>
      <c r="AD16" s="10"/>
    </row>
    <row r="17" spans="3:30" ht="16.5" customHeight="1">
      <c r="C17" s="7"/>
      <c r="D17" s="9"/>
      <c r="E17" s="9"/>
      <c r="F17" s="9"/>
      <c r="G17" s="9"/>
      <c r="H17" s="8"/>
      <c r="I17" s="8"/>
      <c r="J17" s="8"/>
      <c r="K17" s="8"/>
      <c r="L17" s="9"/>
      <c r="M17" s="9"/>
      <c r="N17" s="9"/>
      <c r="O17" s="8"/>
      <c r="P17" s="8"/>
      <c r="Q17" s="8"/>
      <c r="R17" s="8"/>
      <c r="S17" s="8"/>
      <c r="T17" s="8"/>
      <c r="U17" s="8"/>
      <c r="V17" s="8"/>
      <c r="W17" s="8"/>
      <c r="X17" s="9"/>
      <c r="Y17" s="9"/>
      <c r="Z17" s="8"/>
      <c r="AA17" s="8"/>
      <c r="AB17" s="8"/>
      <c r="AC17" s="9"/>
      <c r="AD17" s="10"/>
    </row>
    <row r="18" spans="3:30" ht="16.5" customHeight="1">
      <c r="C18" s="7"/>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0"/>
    </row>
    <row r="19" spans="3:30" ht="16.5" customHeight="1">
      <c r="C19" s="7"/>
      <c r="D19" s="8"/>
      <c r="E19" s="8"/>
      <c r="F19" s="8"/>
      <c r="G19" s="8"/>
      <c r="H19" s="8"/>
      <c r="I19" s="8"/>
      <c r="J19" s="8"/>
      <c r="K19" s="8"/>
      <c r="L19" s="8"/>
      <c r="M19" s="8"/>
      <c r="N19" s="9"/>
      <c r="O19" s="9"/>
      <c r="P19" s="9"/>
      <c r="Q19" s="9"/>
      <c r="R19" s="9"/>
      <c r="S19" s="9"/>
      <c r="T19" s="9"/>
      <c r="U19" s="9"/>
      <c r="V19" s="9"/>
      <c r="W19" s="9"/>
      <c r="X19" s="9"/>
      <c r="Y19" s="9"/>
      <c r="Z19" s="9"/>
      <c r="AA19" s="9"/>
      <c r="AB19" s="9"/>
      <c r="AC19" s="9"/>
      <c r="AD19" s="10"/>
    </row>
    <row r="20" spans="3:30" ht="16.5" customHeight="1">
      <c r="C20" s="7"/>
      <c r="D20" s="9"/>
      <c r="E20" s="9"/>
      <c r="F20" s="9"/>
      <c r="G20" s="9"/>
      <c r="H20" s="9"/>
      <c r="I20" s="9"/>
      <c r="J20" s="9"/>
      <c r="K20" s="9"/>
      <c r="L20" s="9"/>
      <c r="M20" s="9"/>
      <c r="N20" s="9"/>
      <c r="O20" s="9"/>
      <c r="P20" s="9"/>
      <c r="Q20" s="9"/>
      <c r="R20" s="9"/>
      <c r="S20" s="9"/>
      <c r="T20" s="9"/>
      <c r="U20" s="9"/>
      <c r="V20" s="9"/>
      <c r="W20" s="9"/>
      <c r="X20" s="9"/>
      <c r="Y20" s="9"/>
      <c r="Z20" s="9"/>
      <c r="AA20" s="9"/>
      <c r="AB20" s="9"/>
      <c r="AC20" s="9"/>
      <c r="AD20" s="10"/>
    </row>
    <row r="21" spans="3:30" ht="16.5" customHeight="1">
      <c r="C21" s="7"/>
      <c r="D21" s="9"/>
      <c r="E21" s="8"/>
      <c r="F21" s="8"/>
      <c r="G21" s="8"/>
      <c r="H21" s="9"/>
      <c r="I21" s="9"/>
      <c r="J21" s="9"/>
      <c r="K21" s="9"/>
      <c r="L21" s="9"/>
      <c r="M21" s="9"/>
      <c r="N21" s="9"/>
      <c r="O21" s="9"/>
      <c r="P21" s="9"/>
      <c r="Q21" s="9"/>
      <c r="R21" s="9"/>
      <c r="S21" s="9"/>
      <c r="T21" s="9"/>
      <c r="U21" s="9"/>
      <c r="V21" s="9"/>
      <c r="W21" s="9"/>
      <c r="X21" s="9"/>
      <c r="Y21" s="9"/>
      <c r="Z21" s="9"/>
      <c r="AA21" s="9"/>
      <c r="AB21" s="9"/>
      <c r="AC21" s="9"/>
      <c r="AD21" s="10"/>
    </row>
    <row r="22" spans="3:30" ht="16.5" customHeight="1">
      <c r="C22" s="7"/>
      <c r="D22" s="9"/>
      <c r="E22" s="8"/>
      <c r="F22" s="8"/>
      <c r="G22" s="8"/>
      <c r="H22" s="9"/>
      <c r="I22" s="9"/>
      <c r="J22" s="9"/>
      <c r="K22" s="9"/>
      <c r="L22" s="9"/>
      <c r="M22" s="9"/>
      <c r="N22" s="9"/>
      <c r="O22" s="9"/>
      <c r="P22" s="9"/>
      <c r="Q22" s="9"/>
      <c r="R22" s="9"/>
      <c r="S22" s="9"/>
      <c r="T22" s="9"/>
      <c r="U22" s="9"/>
      <c r="V22" s="9"/>
      <c r="W22" s="9"/>
      <c r="X22" s="9"/>
      <c r="Y22" s="9"/>
      <c r="Z22" s="9"/>
      <c r="AA22" s="9"/>
      <c r="AB22" s="9"/>
      <c r="AC22" s="9"/>
      <c r="AD22" s="10"/>
    </row>
    <row r="23" spans="3:30" ht="16.5" customHeight="1">
      <c r="C23" s="7"/>
      <c r="D23" s="9"/>
      <c r="E23" s="9"/>
      <c r="F23" s="9"/>
      <c r="G23" s="9"/>
      <c r="H23" s="9"/>
      <c r="I23" s="9"/>
      <c r="J23" s="9"/>
      <c r="K23" s="9"/>
      <c r="L23" s="9"/>
      <c r="M23" s="9"/>
      <c r="N23" s="9"/>
      <c r="O23" s="9"/>
      <c r="P23" s="9"/>
      <c r="Q23" s="9"/>
      <c r="R23" s="9"/>
      <c r="S23" s="9"/>
      <c r="T23" s="9"/>
      <c r="U23" s="9"/>
      <c r="V23" s="9"/>
      <c r="W23" s="9"/>
      <c r="X23" s="9"/>
      <c r="Y23" s="9"/>
      <c r="Z23" s="9"/>
      <c r="AA23" s="9"/>
      <c r="AB23" s="9"/>
      <c r="AC23" s="9"/>
      <c r="AD23" s="10"/>
    </row>
    <row r="24" spans="3:30" ht="16.5" customHeight="1">
      <c r="C24" s="7"/>
      <c r="D24" s="9"/>
      <c r="E24" s="9"/>
      <c r="F24" s="9"/>
      <c r="G24" s="9"/>
      <c r="H24" s="11"/>
      <c r="I24" s="8"/>
      <c r="J24" s="8"/>
      <c r="K24" s="8"/>
      <c r="L24" s="9"/>
      <c r="M24" s="9"/>
      <c r="N24" s="9"/>
      <c r="O24" s="11"/>
      <c r="P24" s="8"/>
      <c r="Q24" s="8"/>
      <c r="R24" s="8"/>
      <c r="S24" s="8"/>
      <c r="T24" s="8"/>
      <c r="U24" s="8"/>
      <c r="V24" s="8"/>
      <c r="W24" s="8"/>
      <c r="X24" s="9"/>
      <c r="Y24" s="9"/>
      <c r="Z24" s="11"/>
      <c r="AA24" s="8"/>
      <c r="AB24" s="8"/>
      <c r="AC24" s="9"/>
      <c r="AD24" s="10"/>
    </row>
    <row r="25" spans="3:30" ht="16.5" customHeight="1">
      <c r="C25" s="7"/>
      <c r="D25" s="9"/>
      <c r="E25" s="9"/>
      <c r="F25" s="9"/>
      <c r="G25" s="9"/>
      <c r="H25" s="8"/>
      <c r="I25" s="8"/>
      <c r="J25" s="8"/>
      <c r="K25" s="8"/>
      <c r="L25" s="9"/>
      <c r="M25" s="9"/>
      <c r="N25" s="9"/>
      <c r="O25" s="8"/>
      <c r="P25" s="8"/>
      <c r="Q25" s="8"/>
      <c r="R25" s="8"/>
      <c r="S25" s="8"/>
      <c r="T25" s="8"/>
      <c r="U25" s="8"/>
      <c r="V25" s="8"/>
      <c r="W25" s="8"/>
      <c r="X25" s="9"/>
      <c r="Y25" s="9"/>
      <c r="Z25" s="8"/>
      <c r="AA25" s="8"/>
      <c r="AB25" s="8"/>
      <c r="AC25" s="9"/>
      <c r="AD25" s="10"/>
    </row>
    <row r="26" spans="3:30" ht="16.5" customHeight="1">
      <c r="C26" s="7"/>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0"/>
    </row>
    <row r="27" spans="3:30" ht="16.5" customHeight="1">
      <c r="C27" s="7"/>
      <c r="D27" s="8"/>
      <c r="E27" s="8"/>
      <c r="F27" s="8"/>
      <c r="G27" s="8"/>
      <c r="H27" s="8"/>
      <c r="I27" s="8"/>
      <c r="J27" s="8"/>
      <c r="K27" s="8"/>
      <c r="L27" s="8"/>
      <c r="M27" s="8"/>
      <c r="N27" s="9"/>
      <c r="O27" s="9"/>
      <c r="P27" s="9"/>
      <c r="Q27" s="9"/>
      <c r="R27" s="9"/>
      <c r="S27" s="9"/>
      <c r="T27" s="9"/>
      <c r="U27" s="9"/>
      <c r="V27" s="9"/>
      <c r="W27" s="9"/>
      <c r="X27" s="9"/>
      <c r="Y27" s="9"/>
      <c r="Z27" s="9"/>
      <c r="AA27" s="9"/>
      <c r="AB27" s="9"/>
      <c r="AC27" s="9"/>
      <c r="AD27" s="10"/>
    </row>
    <row r="28" spans="3:30" ht="16.5" customHeight="1">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10"/>
    </row>
    <row r="29" spans="3:30" ht="16.5" customHeight="1">
      <c r="C29" s="7"/>
      <c r="D29" s="9"/>
      <c r="E29" s="8"/>
      <c r="F29" s="8"/>
      <c r="G29" s="8"/>
      <c r="H29" s="9"/>
      <c r="I29" s="9"/>
      <c r="J29" s="9"/>
      <c r="K29" s="9"/>
      <c r="L29" s="9"/>
      <c r="M29" s="9"/>
      <c r="N29" s="9"/>
      <c r="O29" s="9"/>
      <c r="P29" s="9"/>
      <c r="Q29" s="9"/>
      <c r="R29" s="9"/>
      <c r="S29" s="9"/>
      <c r="T29" s="9"/>
      <c r="U29" s="9"/>
      <c r="V29" s="9"/>
      <c r="W29" s="9"/>
      <c r="X29" s="9"/>
      <c r="Y29" s="9"/>
      <c r="Z29" s="9"/>
      <c r="AA29" s="9"/>
      <c r="AB29" s="9"/>
      <c r="AC29" s="9"/>
      <c r="AD29" s="10"/>
    </row>
    <row r="30" spans="3:30" ht="16.5" customHeight="1">
      <c r="C30" s="7"/>
      <c r="D30" s="9"/>
      <c r="E30" s="8"/>
      <c r="F30" s="8"/>
      <c r="G30" s="8"/>
      <c r="H30" s="9"/>
      <c r="I30" s="9"/>
      <c r="J30" s="9"/>
      <c r="K30" s="9"/>
      <c r="L30" s="9"/>
      <c r="M30" s="9"/>
      <c r="N30" s="9"/>
      <c r="O30" s="9"/>
      <c r="P30" s="9"/>
      <c r="Q30" s="9"/>
      <c r="R30" s="9"/>
      <c r="S30" s="9"/>
      <c r="T30" s="9"/>
      <c r="U30" s="9"/>
      <c r="V30" s="9"/>
      <c r="W30" s="9"/>
      <c r="X30" s="9"/>
      <c r="Y30" s="9"/>
      <c r="Z30" s="9"/>
      <c r="AA30" s="9"/>
      <c r="AB30" s="9"/>
      <c r="AC30" s="9"/>
      <c r="AD30" s="10"/>
    </row>
    <row r="31" spans="3:30" ht="16.5" customHeight="1">
      <c r="C31" s="7"/>
      <c r="D31" s="9"/>
      <c r="E31" s="9"/>
      <c r="F31" s="9"/>
      <c r="G31" s="9"/>
      <c r="H31" s="9"/>
      <c r="I31" s="9"/>
      <c r="J31" s="9"/>
      <c r="K31" s="9"/>
      <c r="L31" s="9"/>
      <c r="M31" s="9"/>
      <c r="N31" s="9"/>
      <c r="O31" s="9"/>
      <c r="P31" s="9"/>
      <c r="Q31" s="9"/>
      <c r="R31" s="9"/>
      <c r="S31" s="9"/>
      <c r="T31" s="9"/>
      <c r="U31" s="9"/>
      <c r="V31" s="9"/>
      <c r="W31" s="9"/>
      <c r="X31" s="9"/>
      <c r="Y31" s="9"/>
      <c r="Z31" s="9"/>
      <c r="AA31" s="9"/>
      <c r="AB31" s="9"/>
      <c r="AC31" s="9"/>
      <c r="AD31" s="10"/>
    </row>
    <row r="32" spans="3:30" ht="16.5" customHeight="1">
      <c r="C32" s="7"/>
      <c r="D32" s="9"/>
      <c r="E32" s="9"/>
      <c r="F32" s="9"/>
      <c r="G32" s="9"/>
      <c r="H32" s="11"/>
      <c r="I32" s="8"/>
      <c r="J32" s="8"/>
      <c r="K32" s="8"/>
      <c r="L32" s="9"/>
      <c r="M32" s="9"/>
      <c r="N32" s="9"/>
      <c r="O32" s="11"/>
      <c r="P32" s="8"/>
      <c r="Q32" s="8"/>
      <c r="R32" s="8"/>
      <c r="S32" s="8"/>
      <c r="T32" s="8"/>
      <c r="U32" s="8"/>
      <c r="V32" s="8"/>
      <c r="W32" s="8"/>
      <c r="X32" s="9"/>
      <c r="Y32" s="9"/>
      <c r="Z32" s="11"/>
      <c r="AA32" s="8"/>
      <c r="AB32" s="8"/>
      <c r="AC32" s="9"/>
      <c r="AD32" s="10"/>
    </row>
    <row r="33" spans="3:30" ht="16.5" customHeight="1">
      <c r="C33" s="7"/>
      <c r="D33" s="9"/>
      <c r="E33" s="9"/>
      <c r="F33" s="9"/>
      <c r="G33" s="9"/>
      <c r="H33" s="8"/>
      <c r="I33" s="8"/>
      <c r="J33" s="8"/>
      <c r="K33" s="8"/>
      <c r="L33" s="9"/>
      <c r="M33" s="9"/>
      <c r="N33" s="9"/>
      <c r="O33" s="8"/>
      <c r="P33" s="8"/>
      <c r="Q33" s="8"/>
      <c r="R33" s="8"/>
      <c r="S33" s="8"/>
      <c r="T33" s="8"/>
      <c r="U33" s="8"/>
      <c r="V33" s="8"/>
      <c r="W33" s="8"/>
      <c r="X33" s="9"/>
      <c r="Y33" s="9"/>
      <c r="Z33" s="8"/>
      <c r="AA33" s="8"/>
      <c r="AB33" s="8"/>
      <c r="AC33" s="9"/>
      <c r="AD33" s="10"/>
    </row>
    <row r="34" spans="3:30" ht="16.5" customHeight="1">
      <c r="C34" s="7"/>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0"/>
    </row>
    <row r="35" spans="3:30" ht="16.5" customHeight="1">
      <c r="C35" s="7"/>
      <c r="D35" s="8"/>
      <c r="E35" s="8"/>
      <c r="F35" s="8"/>
      <c r="G35" s="8"/>
      <c r="H35" s="8"/>
      <c r="I35" s="8"/>
      <c r="J35" s="8"/>
      <c r="K35" s="8"/>
      <c r="L35" s="8"/>
      <c r="M35" s="8"/>
      <c r="N35" s="9"/>
      <c r="O35" s="9"/>
      <c r="P35" s="9"/>
      <c r="Q35" s="9"/>
      <c r="R35" s="9"/>
      <c r="S35" s="9"/>
      <c r="T35" s="9"/>
      <c r="U35" s="9"/>
      <c r="V35" s="9"/>
      <c r="W35" s="9"/>
      <c r="X35" s="9"/>
      <c r="Y35" s="9"/>
      <c r="Z35" s="9"/>
      <c r="AA35" s="9"/>
      <c r="AB35" s="9"/>
      <c r="AC35" s="9"/>
      <c r="AD35" s="10"/>
    </row>
    <row r="36" spans="3:30" ht="16.5" customHeight="1">
      <c r="C36" s="7"/>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3:30" ht="16.5" customHeight="1">
      <c r="C37" s="7"/>
      <c r="D37" s="9"/>
      <c r="E37" s="8"/>
      <c r="F37" s="8"/>
      <c r="G37" s="8"/>
      <c r="H37" s="9"/>
      <c r="I37" s="9"/>
      <c r="J37" s="9"/>
      <c r="K37" s="9"/>
      <c r="L37" s="9"/>
      <c r="M37" s="9"/>
      <c r="N37" s="9"/>
      <c r="O37" s="9"/>
      <c r="P37" s="9"/>
      <c r="Q37" s="9"/>
      <c r="R37" s="9"/>
      <c r="S37" s="9"/>
      <c r="T37" s="9"/>
      <c r="U37" s="9"/>
      <c r="V37" s="9"/>
      <c r="W37" s="9"/>
      <c r="X37" s="9"/>
      <c r="Y37" s="9"/>
      <c r="Z37" s="9"/>
      <c r="AA37" s="9"/>
      <c r="AB37" s="9"/>
      <c r="AC37" s="9"/>
      <c r="AD37" s="10"/>
    </row>
    <row r="38" spans="3:30" ht="16.5" customHeight="1">
      <c r="C38" s="7"/>
      <c r="D38" s="9"/>
      <c r="E38" s="8"/>
      <c r="F38" s="8"/>
      <c r="G38" s="8"/>
      <c r="H38" s="9"/>
      <c r="I38" s="9"/>
      <c r="J38" s="9"/>
      <c r="K38" s="9"/>
      <c r="L38" s="9"/>
      <c r="M38" s="9"/>
      <c r="N38" s="9"/>
      <c r="O38" s="9"/>
      <c r="P38" s="9"/>
      <c r="Q38" s="9"/>
      <c r="R38" s="9"/>
      <c r="S38" s="9"/>
      <c r="T38" s="9"/>
      <c r="U38" s="9"/>
      <c r="V38" s="9"/>
      <c r="W38" s="9"/>
      <c r="X38" s="9"/>
      <c r="Y38" s="9"/>
      <c r="Z38" s="9"/>
      <c r="AA38" s="9"/>
      <c r="AB38" s="9"/>
      <c r="AC38" s="9"/>
      <c r="AD38" s="10"/>
    </row>
    <row r="39" spans="3:30" ht="16.5" customHeight="1">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10"/>
    </row>
    <row r="40" spans="3:30" ht="16.5" customHeight="1">
      <c r="C40" s="7"/>
      <c r="D40" s="9"/>
      <c r="E40" s="9"/>
      <c r="F40" s="9"/>
      <c r="G40" s="9"/>
      <c r="H40" s="11"/>
      <c r="I40" s="8"/>
      <c r="J40" s="8"/>
      <c r="K40" s="8"/>
      <c r="L40" s="9"/>
      <c r="M40" s="9"/>
      <c r="N40" s="9"/>
      <c r="O40" s="11"/>
      <c r="P40" s="8"/>
      <c r="Q40" s="8"/>
      <c r="R40" s="8"/>
      <c r="S40" s="8"/>
      <c r="T40" s="8"/>
      <c r="U40" s="8"/>
      <c r="V40" s="8"/>
      <c r="W40" s="8"/>
      <c r="X40" s="9"/>
      <c r="Y40" s="9"/>
      <c r="Z40" s="11"/>
      <c r="AA40" s="8"/>
      <c r="AB40" s="8"/>
      <c r="AC40" s="9"/>
      <c r="AD40" s="10"/>
    </row>
    <row r="41" spans="3:30" ht="16.5" customHeight="1">
      <c r="C41" s="7"/>
      <c r="D41" s="9"/>
      <c r="E41" s="9"/>
      <c r="F41" s="9"/>
      <c r="G41" s="9"/>
      <c r="H41" s="8"/>
      <c r="I41" s="8"/>
      <c r="J41" s="8"/>
      <c r="K41" s="8"/>
      <c r="L41" s="9"/>
      <c r="M41" s="9"/>
      <c r="N41" s="9"/>
      <c r="O41" s="8"/>
      <c r="P41" s="8"/>
      <c r="Q41" s="8"/>
      <c r="R41" s="8"/>
      <c r="S41" s="8"/>
      <c r="T41" s="8"/>
      <c r="U41" s="8"/>
      <c r="V41" s="8"/>
      <c r="W41" s="8"/>
      <c r="X41" s="9"/>
      <c r="Y41" s="9"/>
      <c r="Z41" s="8"/>
      <c r="AA41" s="8"/>
      <c r="AB41" s="8"/>
      <c r="AC41" s="9"/>
      <c r="AD41" s="10"/>
    </row>
    <row r="42" spans="3:30" ht="16.5" customHeight="1">
      <c r="C42" s="7"/>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0"/>
    </row>
    <row r="43" spans="3:30" ht="16.5" customHeight="1">
      <c r="C43" s="7"/>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0"/>
    </row>
    <row r="44" spans="3:30" ht="16.5" customHeight="1">
      <c r="C44" s="7"/>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0"/>
    </row>
    <row r="45" spans="3:30" ht="16.5" customHeight="1">
      <c r="C45" s="7"/>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0"/>
    </row>
    <row r="46" spans="3:30" ht="16.5" customHeight="1">
      <c r="C46" s="7"/>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0"/>
    </row>
    <row r="47" spans="3:30" ht="16.5" customHeight="1">
      <c r="C47" s="7"/>
      <c r="D47" s="9"/>
      <c r="E47" s="8"/>
      <c r="F47" s="8"/>
      <c r="G47" s="8"/>
      <c r="H47" s="9"/>
      <c r="I47" s="9"/>
      <c r="J47" s="9"/>
      <c r="K47" s="9"/>
      <c r="L47" s="9"/>
      <c r="M47" s="9"/>
      <c r="N47" s="9"/>
      <c r="O47" s="9"/>
      <c r="P47" s="9"/>
      <c r="Q47" s="9"/>
      <c r="R47" s="9"/>
      <c r="S47" s="9"/>
      <c r="T47" s="9"/>
      <c r="U47" s="9"/>
      <c r="V47" s="9"/>
      <c r="W47" s="9"/>
      <c r="X47" s="9"/>
      <c r="Y47" s="9"/>
      <c r="Z47" s="9"/>
      <c r="AA47" s="9"/>
      <c r="AB47" s="9"/>
      <c r="AC47" s="9"/>
      <c r="AD47" s="10"/>
    </row>
    <row r="48" spans="3:30" ht="16.5" customHeight="1">
      <c r="C48" s="7"/>
      <c r="D48" s="9"/>
      <c r="E48" s="9"/>
      <c r="F48" s="9"/>
      <c r="G48" s="9"/>
      <c r="H48" s="9"/>
      <c r="I48" s="9"/>
      <c r="J48" s="9"/>
      <c r="K48" s="9"/>
      <c r="L48" s="9"/>
      <c r="M48" s="9"/>
      <c r="N48" s="9"/>
      <c r="O48" s="9"/>
      <c r="P48" s="9"/>
      <c r="Q48" s="9"/>
      <c r="R48" s="9"/>
      <c r="S48" s="9"/>
      <c r="T48" s="9"/>
      <c r="U48" s="9"/>
      <c r="V48" s="9"/>
      <c r="W48" s="9"/>
      <c r="X48" s="9"/>
      <c r="Y48" s="9"/>
      <c r="Z48" s="9"/>
      <c r="AA48" s="9"/>
      <c r="AB48" s="9"/>
      <c r="AC48" s="9"/>
      <c r="AD48" s="10"/>
    </row>
    <row r="49" spans="2:30" ht="16.5" customHeight="1">
      <c r="C49" s="7"/>
      <c r="D49" s="9"/>
      <c r="E49" s="9"/>
      <c r="F49" s="9"/>
      <c r="G49" s="9"/>
      <c r="H49" s="11"/>
      <c r="I49" s="8"/>
      <c r="J49" s="8"/>
      <c r="K49" s="8"/>
      <c r="L49" s="9"/>
      <c r="M49" s="9"/>
      <c r="N49" s="9"/>
      <c r="O49" s="11"/>
      <c r="P49" s="8"/>
      <c r="Q49" s="8"/>
      <c r="R49" s="8"/>
      <c r="S49" s="8"/>
      <c r="T49" s="8"/>
      <c r="U49" s="8"/>
      <c r="V49" s="8"/>
      <c r="W49" s="8"/>
      <c r="X49" s="9"/>
      <c r="Y49" s="9"/>
      <c r="Z49" s="11"/>
      <c r="AA49" s="8"/>
      <c r="AB49" s="8"/>
      <c r="AC49" s="9"/>
      <c r="AD49" s="10"/>
    </row>
    <row r="50" spans="2:30" ht="16.5" customHeight="1">
      <c r="C50" s="13"/>
      <c r="D50" s="14"/>
      <c r="E50" s="14"/>
      <c r="F50" s="14"/>
      <c r="G50" s="14"/>
      <c r="H50" s="15"/>
      <c r="I50" s="15"/>
      <c r="J50" s="15"/>
      <c r="K50" s="15"/>
      <c r="L50" s="14"/>
      <c r="M50" s="14"/>
      <c r="N50" s="14"/>
      <c r="O50" s="15"/>
      <c r="P50" s="15"/>
      <c r="Q50" s="15"/>
      <c r="R50" s="15"/>
      <c r="S50" s="15"/>
      <c r="T50" s="15"/>
      <c r="U50" s="15"/>
      <c r="V50" s="15"/>
      <c r="W50" s="15"/>
      <c r="X50" s="14"/>
      <c r="Y50" s="14"/>
      <c r="Z50" s="15"/>
      <c r="AA50" s="15"/>
      <c r="AB50" s="15"/>
      <c r="AC50" s="14"/>
      <c r="AD50" s="16"/>
    </row>
    <row r="51" spans="2:30" ht="16.5" customHeight="1">
      <c r="E51" s="17"/>
      <c r="F51" s="18"/>
      <c r="G51" s="19"/>
      <c r="H51" s="19"/>
      <c r="I51" s="19"/>
      <c r="J51" s="19"/>
      <c r="K51" s="19"/>
      <c r="L51" s="19"/>
      <c r="M51" s="19"/>
      <c r="N51" s="19"/>
    </row>
    <row r="52" spans="2:30" ht="20.25" customHeight="1">
      <c r="B52" s="128"/>
      <c r="C52" s="421" t="s">
        <v>464</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row>
    <row r="53" spans="2:30" ht="11.25" customHeight="1">
      <c r="B53" s="128"/>
      <c r="C53" s="422"/>
      <c r="D53" s="423" t="s">
        <v>465</v>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row>
    <row r="54" spans="2:30" ht="16.5" customHeight="1">
      <c r="B54" s="128"/>
      <c r="C54" s="424"/>
      <c r="D54" s="1437" t="s">
        <v>463</v>
      </c>
      <c r="E54" s="1437"/>
      <c r="F54" s="1437"/>
      <c r="G54" s="1437"/>
      <c r="H54" s="1437"/>
      <c r="I54" s="1437"/>
      <c r="J54" s="1437"/>
      <c r="K54" s="1437"/>
      <c r="L54" s="1437"/>
      <c r="M54" s="1437"/>
      <c r="N54" s="1437"/>
      <c r="O54" s="1437"/>
      <c r="P54" s="1437"/>
      <c r="Q54" s="1437"/>
      <c r="R54" s="1437"/>
      <c r="S54" s="1437"/>
      <c r="T54" s="1437"/>
      <c r="U54" s="1437"/>
      <c r="V54" s="1437"/>
      <c r="W54" s="1437"/>
      <c r="X54" s="1437"/>
      <c r="Y54" s="1437"/>
      <c r="Z54" s="1437"/>
      <c r="AA54" s="1437"/>
      <c r="AB54" s="1437"/>
      <c r="AC54" s="1438" t="s">
        <v>462</v>
      </c>
      <c r="AD54" s="1438"/>
    </row>
    <row r="55" spans="2:30" ht="16.5" customHeight="1">
      <c r="B55" s="128"/>
      <c r="C55" s="425">
        <v>1</v>
      </c>
      <c r="D55" s="1432" t="s">
        <v>562</v>
      </c>
      <c r="E55" s="1432"/>
      <c r="F55" s="1432"/>
      <c r="G55" s="1432"/>
      <c r="H55" s="1432"/>
      <c r="I55" s="1432"/>
      <c r="J55" s="1432"/>
      <c r="K55" s="1432"/>
      <c r="L55" s="1432"/>
      <c r="M55" s="1432"/>
      <c r="N55" s="1432"/>
      <c r="O55" s="1432"/>
      <c r="P55" s="1432"/>
      <c r="Q55" s="1432"/>
      <c r="R55" s="1432"/>
      <c r="S55" s="1432"/>
      <c r="T55" s="1432"/>
      <c r="U55" s="1432"/>
      <c r="V55" s="1432"/>
      <c r="W55" s="1432"/>
      <c r="X55" s="1432"/>
      <c r="Y55" s="1432"/>
      <c r="Z55" s="1432"/>
      <c r="AA55" s="1432"/>
      <c r="AB55" s="1432"/>
      <c r="AC55" s="1433"/>
      <c r="AD55" s="1433"/>
    </row>
    <row r="56" spans="2:30" ht="16.5" customHeight="1">
      <c r="B56" s="128"/>
      <c r="C56" s="425">
        <v>2</v>
      </c>
      <c r="D56" s="1432" t="s">
        <v>563</v>
      </c>
      <c r="E56" s="1432"/>
      <c r="F56" s="1432"/>
      <c r="G56" s="1432"/>
      <c r="H56" s="1432"/>
      <c r="I56" s="1432"/>
      <c r="J56" s="1432"/>
      <c r="K56" s="1432"/>
      <c r="L56" s="1432"/>
      <c r="M56" s="1432"/>
      <c r="N56" s="1432"/>
      <c r="O56" s="1432"/>
      <c r="P56" s="1432"/>
      <c r="Q56" s="1432"/>
      <c r="R56" s="1432"/>
      <c r="S56" s="1432"/>
      <c r="T56" s="1432"/>
      <c r="U56" s="1432"/>
      <c r="V56" s="1432"/>
      <c r="W56" s="1432"/>
      <c r="X56" s="1432"/>
      <c r="Y56" s="1432"/>
      <c r="Z56" s="1432"/>
      <c r="AA56" s="1432"/>
      <c r="AB56" s="1432"/>
      <c r="AC56" s="1433"/>
      <c r="AD56" s="1433"/>
    </row>
    <row r="57" spans="2:30" ht="16.5" customHeight="1">
      <c r="B57" s="128"/>
      <c r="C57" s="425">
        <v>3</v>
      </c>
      <c r="D57" s="1432" t="s">
        <v>324</v>
      </c>
      <c r="E57" s="1432"/>
      <c r="F57" s="1432"/>
      <c r="G57" s="1432"/>
      <c r="H57" s="1432"/>
      <c r="I57" s="1432"/>
      <c r="J57" s="1432"/>
      <c r="K57" s="1432"/>
      <c r="L57" s="1432"/>
      <c r="M57" s="1432"/>
      <c r="N57" s="1432"/>
      <c r="O57" s="1432"/>
      <c r="P57" s="1432"/>
      <c r="Q57" s="1432"/>
      <c r="R57" s="1432"/>
      <c r="S57" s="1432"/>
      <c r="T57" s="1432"/>
      <c r="U57" s="1432"/>
      <c r="V57" s="1432"/>
      <c r="W57" s="1432"/>
      <c r="X57" s="1432"/>
      <c r="Y57" s="1432"/>
      <c r="Z57" s="1432"/>
      <c r="AA57" s="1432"/>
      <c r="AB57" s="1432"/>
      <c r="AC57" s="1433"/>
      <c r="AD57" s="1433"/>
    </row>
    <row r="58" spans="2:30" ht="16.5" customHeight="1">
      <c r="B58" s="128"/>
      <c r="C58" s="426"/>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9"/>
      <c r="AD58" s="12"/>
    </row>
    <row r="59" spans="2:30" ht="16.5" customHeight="1">
      <c r="C59" s="1434" t="s">
        <v>461</v>
      </c>
      <c r="D59" s="1434"/>
      <c r="E59" s="1434"/>
      <c r="F59" s="1434"/>
      <c r="G59" s="1434"/>
      <c r="H59" s="1434"/>
      <c r="I59" s="1434"/>
      <c r="J59" s="1434"/>
      <c r="K59" s="1434"/>
      <c r="L59" s="1434"/>
      <c r="M59" s="1434"/>
      <c r="N59" s="1434"/>
      <c r="O59" s="1434"/>
      <c r="P59" s="1434"/>
      <c r="Q59" s="1434"/>
      <c r="R59" s="1434"/>
      <c r="S59" s="1434"/>
      <c r="T59" s="1434"/>
      <c r="U59" s="1434"/>
      <c r="V59" s="1434"/>
      <c r="W59" s="1434"/>
      <c r="X59" s="1434"/>
      <c r="Y59" s="1434"/>
      <c r="Z59" s="1434"/>
      <c r="AA59" s="1434"/>
      <c r="AB59" s="1434"/>
      <c r="AC59" s="1434"/>
      <c r="AD59" s="1434"/>
    </row>
    <row r="60" spans="2:30" ht="16.5" customHeight="1">
      <c r="C60" s="398"/>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400"/>
    </row>
    <row r="61" spans="2:30" ht="16.5" customHeight="1">
      <c r="C61" s="401"/>
      <c r="D61" s="9"/>
      <c r="E61" s="9"/>
      <c r="F61" s="9"/>
      <c r="G61" s="9"/>
      <c r="H61" s="9"/>
      <c r="I61" s="9"/>
      <c r="J61" s="9"/>
      <c r="K61" s="9"/>
      <c r="L61" s="9"/>
      <c r="M61" s="9"/>
      <c r="N61" s="9"/>
      <c r="O61" s="9"/>
      <c r="P61" s="9"/>
      <c r="Q61" s="9"/>
      <c r="R61" s="9"/>
      <c r="S61" s="9"/>
      <c r="T61" s="9"/>
      <c r="U61" s="9"/>
      <c r="V61" s="9"/>
      <c r="W61" s="9"/>
      <c r="X61" s="9"/>
      <c r="Y61" s="9"/>
      <c r="Z61" s="9"/>
      <c r="AA61" s="9"/>
      <c r="AB61" s="9"/>
      <c r="AC61" s="9"/>
      <c r="AD61" s="402"/>
    </row>
    <row r="62" spans="2:30" ht="16.5" customHeight="1">
      <c r="C62" s="401"/>
      <c r="D62" s="9"/>
      <c r="E62" s="8"/>
      <c r="F62" s="8"/>
      <c r="G62" s="8"/>
      <c r="H62" s="9"/>
      <c r="I62" s="9"/>
      <c r="J62" s="9"/>
      <c r="K62" s="9"/>
      <c r="L62" s="9"/>
      <c r="M62" s="9"/>
      <c r="N62" s="9"/>
      <c r="O62" s="9"/>
      <c r="P62" s="9"/>
      <c r="Q62" s="9"/>
      <c r="R62" s="9"/>
      <c r="S62" s="9"/>
      <c r="T62" s="9"/>
      <c r="U62" s="9"/>
      <c r="V62" s="9"/>
      <c r="W62" s="9"/>
      <c r="X62" s="9"/>
      <c r="Y62" s="9"/>
      <c r="Z62" s="9"/>
      <c r="AA62" s="9"/>
      <c r="AB62" s="9"/>
      <c r="AC62" s="9"/>
      <c r="AD62" s="402"/>
    </row>
    <row r="63" spans="2:30" ht="16.5" customHeight="1">
      <c r="C63" s="401"/>
      <c r="D63" s="9"/>
      <c r="E63" s="8"/>
      <c r="F63" s="8"/>
      <c r="G63" s="8"/>
      <c r="H63" s="9"/>
      <c r="I63" s="9"/>
      <c r="J63" s="9"/>
      <c r="K63" s="9"/>
      <c r="L63" s="9"/>
      <c r="M63" s="9"/>
      <c r="N63" s="9"/>
      <c r="O63" s="9"/>
      <c r="P63" s="9"/>
      <c r="Q63" s="9"/>
      <c r="R63" s="9"/>
      <c r="S63" s="9"/>
      <c r="T63" s="9"/>
      <c r="U63" s="9"/>
      <c r="V63" s="9"/>
      <c r="W63" s="9"/>
      <c r="X63" s="9"/>
      <c r="Y63" s="9"/>
      <c r="Z63" s="9"/>
      <c r="AA63" s="9"/>
      <c r="AB63" s="9"/>
      <c r="AC63" s="9"/>
      <c r="AD63" s="402"/>
    </row>
    <row r="64" spans="2:30" ht="16.5" customHeight="1">
      <c r="C64" s="401"/>
      <c r="D64" s="9"/>
      <c r="E64" s="9"/>
      <c r="F64" s="9"/>
      <c r="G64" s="9"/>
      <c r="H64" s="8"/>
      <c r="I64" s="8"/>
      <c r="J64" s="8"/>
      <c r="K64" s="8"/>
      <c r="L64" s="9"/>
      <c r="M64" s="9"/>
      <c r="N64" s="9"/>
      <c r="O64" s="8"/>
      <c r="P64" s="8"/>
      <c r="Q64" s="8"/>
      <c r="R64" s="8"/>
      <c r="S64" s="8"/>
      <c r="T64" s="8"/>
      <c r="U64" s="8"/>
      <c r="V64" s="8"/>
      <c r="W64" s="8"/>
      <c r="X64" s="9"/>
      <c r="Y64" s="9"/>
      <c r="Z64" s="8"/>
      <c r="AA64" s="8"/>
      <c r="AB64" s="8"/>
      <c r="AC64" s="9"/>
      <c r="AD64" s="402"/>
    </row>
    <row r="65" spans="3:30" ht="16.5" customHeight="1">
      <c r="C65" s="401"/>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402"/>
    </row>
    <row r="66" spans="3:30" ht="16.5" customHeight="1">
      <c r="C66" s="401"/>
      <c r="D66" s="8"/>
      <c r="E66" s="8"/>
      <c r="F66" s="8"/>
      <c r="G66" s="8"/>
      <c r="H66" s="8"/>
      <c r="I66" s="8"/>
      <c r="J66" s="8"/>
      <c r="K66" s="8"/>
      <c r="L66" s="8"/>
      <c r="M66" s="8"/>
      <c r="N66" s="9"/>
      <c r="O66" s="9"/>
      <c r="P66" s="9"/>
      <c r="Q66" s="9"/>
      <c r="R66" s="9"/>
      <c r="S66" s="9"/>
      <c r="T66" s="9"/>
      <c r="U66" s="9"/>
      <c r="V66" s="9"/>
      <c r="W66" s="9"/>
      <c r="X66" s="9"/>
      <c r="Y66" s="9"/>
      <c r="Z66" s="9"/>
      <c r="AA66" s="9"/>
      <c r="AB66" s="9"/>
      <c r="AC66" s="9"/>
      <c r="AD66" s="402"/>
    </row>
    <row r="67" spans="3:30" ht="16.5" customHeight="1">
      <c r="C67" s="401"/>
      <c r="D67" s="9"/>
      <c r="E67" s="9"/>
      <c r="F67" s="9"/>
      <c r="G67" s="9"/>
      <c r="H67" s="9"/>
      <c r="I67" s="9"/>
      <c r="J67" s="9"/>
      <c r="K67" s="9"/>
      <c r="L67" s="9"/>
      <c r="M67" s="9"/>
      <c r="N67" s="9"/>
      <c r="O67" s="9"/>
      <c r="P67" s="9"/>
      <c r="Q67" s="9"/>
      <c r="R67" s="9"/>
      <c r="S67" s="9"/>
      <c r="T67" s="9"/>
      <c r="U67" s="9"/>
      <c r="V67" s="9"/>
      <c r="W67" s="9"/>
      <c r="X67" s="9"/>
      <c r="Y67" s="9"/>
      <c r="Z67" s="9"/>
      <c r="AA67" s="9"/>
      <c r="AB67" s="9"/>
      <c r="AC67" s="9"/>
      <c r="AD67" s="402"/>
    </row>
    <row r="68" spans="3:30" ht="16.5" customHeight="1">
      <c r="C68" s="401"/>
      <c r="D68" s="9"/>
      <c r="E68" s="8"/>
      <c r="F68" s="8"/>
      <c r="G68" s="8"/>
      <c r="H68" s="9"/>
      <c r="I68" s="9"/>
      <c r="J68" s="9"/>
      <c r="K68" s="9"/>
      <c r="L68" s="9"/>
      <c r="M68" s="9"/>
      <c r="N68" s="9"/>
      <c r="O68" s="9"/>
      <c r="P68" s="9"/>
      <c r="Q68" s="9"/>
      <c r="R68" s="9"/>
      <c r="S68" s="9"/>
      <c r="T68" s="9"/>
      <c r="U68" s="9"/>
      <c r="V68" s="9"/>
      <c r="W68" s="9"/>
      <c r="X68" s="9"/>
      <c r="Y68" s="9"/>
      <c r="Z68" s="9"/>
      <c r="AA68" s="9"/>
      <c r="AB68" s="9"/>
      <c r="AC68" s="9"/>
      <c r="AD68" s="402"/>
    </row>
    <row r="69" spans="3:30" ht="16.5" customHeight="1">
      <c r="C69" s="401"/>
      <c r="D69" s="9"/>
      <c r="E69" s="8"/>
      <c r="F69" s="8"/>
      <c r="G69" s="8"/>
      <c r="H69" s="9"/>
      <c r="I69" s="9"/>
      <c r="J69" s="9"/>
      <c r="K69" s="9"/>
      <c r="L69" s="9"/>
      <c r="M69" s="9"/>
      <c r="N69" s="9"/>
      <c r="O69" s="9"/>
      <c r="P69" s="9"/>
      <c r="Q69" s="9"/>
      <c r="R69" s="9"/>
      <c r="S69" s="9"/>
      <c r="T69" s="9"/>
      <c r="U69" s="9"/>
      <c r="V69" s="9"/>
      <c r="W69" s="9"/>
      <c r="X69" s="9"/>
      <c r="Y69" s="9"/>
      <c r="Z69" s="9"/>
      <c r="AA69" s="9"/>
      <c r="AB69" s="9"/>
      <c r="AC69" s="9"/>
      <c r="AD69" s="402"/>
    </row>
    <row r="70" spans="3:30" ht="16.5" customHeight="1">
      <c r="C70" s="401"/>
      <c r="D70" s="9"/>
      <c r="E70" s="9"/>
      <c r="F70" s="9"/>
      <c r="G70" s="9"/>
      <c r="H70" s="9"/>
      <c r="I70" s="9"/>
      <c r="J70" s="9"/>
      <c r="K70" s="9"/>
      <c r="L70" s="9"/>
      <c r="M70" s="9"/>
      <c r="N70" s="9"/>
      <c r="O70" s="9"/>
      <c r="P70" s="9"/>
      <c r="Q70" s="9"/>
      <c r="R70" s="9"/>
      <c r="S70" s="9"/>
      <c r="T70" s="9"/>
      <c r="U70" s="9"/>
      <c r="V70" s="9"/>
      <c r="W70" s="9"/>
      <c r="X70" s="9"/>
      <c r="Y70" s="9"/>
      <c r="Z70" s="9"/>
      <c r="AA70" s="9"/>
      <c r="AB70" s="9"/>
      <c r="AC70" s="9"/>
      <c r="AD70" s="402"/>
    </row>
    <row r="71" spans="3:30" ht="16.5" customHeight="1">
      <c r="C71" s="401"/>
      <c r="D71" s="9"/>
      <c r="E71" s="9"/>
      <c r="F71" s="9"/>
      <c r="G71" s="9"/>
      <c r="H71" s="11"/>
      <c r="I71" s="8"/>
      <c r="J71" s="8"/>
      <c r="K71" s="8"/>
      <c r="L71" s="9"/>
      <c r="M71" s="9"/>
      <c r="N71" s="9"/>
      <c r="O71" s="11"/>
      <c r="P71" s="8"/>
      <c r="Q71" s="8"/>
      <c r="R71" s="8"/>
      <c r="S71" s="8"/>
      <c r="T71" s="8"/>
      <c r="U71" s="8"/>
      <c r="V71" s="8"/>
      <c r="W71" s="8"/>
      <c r="X71" s="9"/>
      <c r="Y71" s="9"/>
      <c r="Z71" s="11"/>
      <c r="AA71" s="8"/>
      <c r="AB71" s="8"/>
      <c r="AC71" s="9"/>
      <c r="AD71" s="402"/>
    </row>
    <row r="72" spans="3:30" ht="16.5" customHeight="1">
      <c r="C72" s="401"/>
      <c r="D72" s="9"/>
      <c r="E72" s="9"/>
      <c r="F72" s="9"/>
      <c r="G72" s="9"/>
      <c r="H72" s="8"/>
      <c r="I72" s="8"/>
      <c r="J72" s="8"/>
      <c r="K72" s="8"/>
      <c r="L72" s="9"/>
      <c r="M72" s="9"/>
      <c r="N72" s="9"/>
      <c r="O72" s="8"/>
      <c r="P72" s="8"/>
      <c r="Q72" s="8"/>
      <c r="R72" s="8"/>
      <c r="S72" s="8"/>
      <c r="T72" s="8"/>
      <c r="U72" s="8"/>
      <c r="V72" s="8"/>
      <c r="W72" s="8"/>
      <c r="X72" s="9"/>
      <c r="Y72" s="9"/>
      <c r="Z72" s="8"/>
      <c r="AA72" s="8"/>
      <c r="AB72" s="8"/>
      <c r="AC72" s="9"/>
      <c r="AD72" s="402"/>
    </row>
    <row r="73" spans="3:30" ht="16.5" customHeight="1">
      <c r="C73" s="401"/>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402"/>
    </row>
    <row r="74" spans="3:30" ht="16.5" customHeight="1">
      <c r="C74" s="401"/>
      <c r="D74" s="8"/>
      <c r="E74" s="8"/>
      <c r="F74" s="8"/>
      <c r="G74" s="8"/>
      <c r="H74" s="8"/>
      <c r="I74" s="8"/>
      <c r="J74" s="8"/>
      <c r="K74" s="8"/>
      <c r="L74" s="8"/>
      <c r="M74" s="8"/>
      <c r="N74" s="9"/>
      <c r="O74" s="9"/>
      <c r="P74" s="9"/>
      <c r="Q74" s="9"/>
      <c r="R74" s="9"/>
      <c r="S74" s="9"/>
      <c r="T74" s="9"/>
      <c r="U74" s="9"/>
      <c r="V74" s="9"/>
      <c r="W74" s="9"/>
      <c r="X74" s="9"/>
      <c r="Y74" s="9"/>
      <c r="Z74" s="9"/>
      <c r="AA74" s="9"/>
      <c r="AB74" s="9"/>
      <c r="AC74" s="9"/>
      <c r="AD74" s="402"/>
    </row>
    <row r="75" spans="3:30" ht="16.5" customHeight="1">
      <c r="C75" s="401"/>
      <c r="D75" s="9"/>
      <c r="E75" s="9"/>
      <c r="F75" s="9"/>
      <c r="G75" s="9"/>
      <c r="H75" s="9"/>
      <c r="I75" s="9"/>
      <c r="J75" s="9"/>
      <c r="K75" s="9"/>
      <c r="L75" s="9"/>
      <c r="M75" s="9"/>
      <c r="N75" s="9"/>
      <c r="O75" s="9"/>
      <c r="P75" s="9"/>
      <c r="Q75" s="9"/>
      <c r="R75" s="9"/>
      <c r="S75" s="9"/>
      <c r="T75" s="9"/>
      <c r="U75" s="9"/>
      <c r="V75" s="9"/>
      <c r="W75" s="9"/>
      <c r="X75" s="9"/>
      <c r="Y75" s="9"/>
      <c r="Z75" s="9"/>
      <c r="AA75" s="9"/>
      <c r="AB75" s="9"/>
      <c r="AC75" s="9"/>
      <c r="AD75" s="402"/>
    </row>
    <row r="76" spans="3:30" ht="16.5" customHeight="1">
      <c r="C76" s="401"/>
      <c r="D76" s="9"/>
      <c r="E76" s="8"/>
      <c r="F76" s="8"/>
      <c r="G76" s="8"/>
      <c r="H76" s="9"/>
      <c r="I76" s="9"/>
      <c r="J76" s="9"/>
      <c r="K76" s="9"/>
      <c r="L76" s="9"/>
      <c r="M76" s="9"/>
      <c r="N76" s="9"/>
      <c r="O76" s="9"/>
      <c r="P76" s="9"/>
      <c r="Q76" s="9"/>
      <c r="R76" s="9"/>
      <c r="S76" s="9"/>
      <c r="T76" s="9"/>
      <c r="U76" s="9"/>
      <c r="V76" s="9"/>
      <c r="W76" s="9"/>
      <c r="X76" s="9"/>
      <c r="Y76" s="9"/>
      <c r="Z76" s="9"/>
      <c r="AA76" s="9"/>
      <c r="AB76" s="9"/>
      <c r="AC76" s="9"/>
      <c r="AD76" s="402"/>
    </row>
    <row r="77" spans="3:30" ht="16.5" customHeight="1">
      <c r="C77" s="401"/>
      <c r="D77" s="9"/>
      <c r="E77" s="8"/>
      <c r="F77" s="8"/>
      <c r="G77" s="8"/>
      <c r="H77" s="9"/>
      <c r="I77" s="9"/>
      <c r="J77" s="9"/>
      <c r="K77" s="9"/>
      <c r="L77" s="9"/>
      <c r="M77" s="9"/>
      <c r="N77" s="9"/>
      <c r="O77" s="9"/>
      <c r="P77" s="9"/>
      <c r="Q77" s="9"/>
      <c r="R77" s="9"/>
      <c r="S77" s="9"/>
      <c r="T77" s="9"/>
      <c r="U77" s="9"/>
      <c r="V77" s="9"/>
      <c r="W77" s="9"/>
      <c r="X77" s="9"/>
      <c r="Y77" s="9"/>
      <c r="Z77" s="9"/>
      <c r="AA77" s="9"/>
      <c r="AB77" s="9"/>
      <c r="AC77" s="9"/>
      <c r="AD77" s="402"/>
    </row>
    <row r="78" spans="3:30" ht="16.5" customHeight="1">
      <c r="C78" s="401"/>
      <c r="D78" s="9"/>
      <c r="E78" s="9"/>
      <c r="F78" s="9"/>
      <c r="G78" s="9"/>
      <c r="H78" s="9"/>
      <c r="I78" s="9"/>
      <c r="J78" s="9"/>
      <c r="K78" s="9"/>
      <c r="L78" s="9"/>
      <c r="M78" s="9"/>
      <c r="N78" s="9"/>
      <c r="O78" s="9"/>
      <c r="P78" s="9"/>
      <c r="Q78" s="9"/>
      <c r="R78" s="9"/>
      <c r="S78" s="9"/>
      <c r="T78" s="9"/>
      <c r="U78" s="9"/>
      <c r="V78" s="9"/>
      <c r="W78" s="9"/>
      <c r="X78" s="9"/>
      <c r="Y78" s="9"/>
      <c r="Z78" s="9"/>
      <c r="AA78" s="9"/>
      <c r="AB78" s="9"/>
      <c r="AC78" s="9"/>
      <c r="AD78" s="402"/>
    </row>
    <row r="79" spans="3:30" ht="16.5" customHeight="1">
      <c r="C79" s="401"/>
      <c r="D79" s="9"/>
      <c r="E79" s="9"/>
      <c r="F79" s="9"/>
      <c r="G79" s="9"/>
      <c r="H79" s="11"/>
      <c r="I79" s="8"/>
      <c r="J79" s="8"/>
      <c r="K79" s="8"/>
      <c r="L79" s="9"/>
      <c r="M79" s="9"/>
      <c r="N79" s="9"/>
      <c r="O79" s="11"/>
      <c r="P79" s="8"/>
      <c r="Q79" s="8"/>
      <c r="R79" s="8"/>
      <c r="S79" s="8"/>
      <c r="T79" s="8"/>
      <c r="U79" s="8"/>
      <c r="V79" s="8"/>
      <c r="W79" s="8"/>
      <c r="X79" s="9"/>
      <c r="Y79" s="9"/>
      <c r="Z79" s="11"/>
      <c r="AA79" s="8"/>
      <c r="AB79" s="8"/>
      <c r="AC79" s="9"/>
      <c r="AD79" s="402"/>
    </row>
    <row r="80" spans="3:30" ht="16.5" customHeight="1">
      <c r="C80" s="401"/>
      <c r="D80" s="9"/>
      <c r="E80" s="9"/>
      <c r="F80" s="9"/>
      <c r="G80" s="9"/>
      <c r="H80" s="8"/>
      <c r="I80" s="8"/>
      <c r="J80" s="8"/>
      <c r="K80" s="8"/>
      <c r="L80" s="9"/>
      <c r="M80" s="9"/>
      <c r="N80" s="9"/>
      <c r="O80" s="8"/>
      <c r="P80" s="8"/>
      <c r="Q80" s="8"/>
      <c r="R80" s="8"/>
      <c r="S80" s="8"/>
      <c r="T80" s="8"/>
      <c r="U80" s="8"/>
      <c r="V80" s="8"/>
      <c r="W80" s="8"/>
      <c r="X80" s="9"/>
      <c r="Y80" s="9"/>
      <c r="Z80" s="8"/>
      <c r="AA80" s="8"/>
      <c r="AB80" s="8"/>
      <c r="AC80" s="9"/>
      <c r="AD80" s="402"/>
    </row>
    <row r="81" spans="3:30" ht="16.5" customHeight="1">
      <c r="C81" s="401"/>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402"/>
    </row>
    <row r="82" spans="3:30" ht="16.5" customHeight="1">
      <c r="C82" s="401"/>
      <c r="D82" s="8"/>
      <c r="E82" s="8"/>
      <c r="F82" s="8"/>
      <c r="G82" s="8"/>
      <c r="H82" s="8"/>
      <c r="I82" s="8"/>
      <c r="J82" s="8"/>
      <c r="K82" s="8"/>
      <c r="L82" s="8"/>
      <c r="M82" s="8"/>
      <c r="N82" s="9"/>
      <c r="O82" s="9"/>
      <c r="P82" s="9"/>
      <c r="Q82" s="9"/>
      <c r="R82" s="9"/>
      <c r="S82" s="9"/>
      <c r="T82" s="9"/>
      <c r="U82" s="9"/>
      <c r="V82" s="9"/>
      <c r="W82" s="9"/>
      <c r="X82" s="9"/>
      <c r="Y82" s="9"/>
      <c r="Z82" s="9"/>
      <c r="AA82" s="9"/>
      <c r="AB82" s="9"/>
      <c r="AC82" s="9"/>
      <c r="AD82" s="402"/>
    </row>
    <row r="83" spans="3:30" ht="16.5" customHeight="1">
      <c r="C83" s="401"/>
      <c r="D83" s="9"/>
      <c r="E83" s="9"/>
      <c r="F83" s="9"/>
      <c r="G83" s="9"/>
      <c r="H83" s="9"/>
      <c r="I83" s="9"/>
      <c r="J83" s="9"/>
      <c r="K83" s="9"/>
      <c r="L83" s="9"/>
      <c r="M83" s="9"/>
      <c r="N83" s="9"/>
      <c r="O83" s="9"/>
      <c r="P83" s="9"/>
      <c r="Q83" s="9"/>
      <c r="R83" s="9"/>
      <c r="S83" s="9"/>
      <c r="T83" s="9"/>
      <c r="U83" s="9"/>
      <c r="V83" s="9"/>
      <c r="W83" s="9"/>
      <c r="X83" s="9"/>
      <c r="Y83" s="9"/>
      <c r="Z83" s="9"/>
      <c r="AA83" s="9"/>
      <c r="AB83" s="9"/>
      <c r="AC83" s="9"/>
      <c r="AD83" s="402"/>
    </row>
    <row r="84" spans="3:30" ht="16.5" customHeight="1">
      <c r="C84" s="401"/>
      <c r="D84" s="9"/>
      <c r="E84" s="8"/>
      <c r="F84" s="8"/>
      <c r="G84" s="8"/>
      <c r="H84" s="9"/>
      <c r="I84" s="9"/>
      <c r="J84" s="9"/>
      <c r="K84" s="9"/>
      <c r="L84" s="9"/>
      <c r="M84" s="9"/>
      <c r="N84" s="9"/>
      <c r="O84" s="9"/>
      <c r="P84" s="9"/>
      <c r="Q84" s="9"/>
      <c r="R84" s="9"/>
      <c r="S84" s="9"/>
      <c r="T84" s="9"/>
      <c r="U84" s="9"/>
      <c r="V84" s="9"/>
      <c r="W84" s="9"/>
      <c r="X84" s="9"/>
      <c r="Y84" s="9"/>
      <c r="Z84" s="9"/>
      <c r="AA84" s="9"/>
      <c r="AB84" s="9"/>
      <c r="AC84" s="9"/>
      <c r="AD84" s="402"/>
    </row>
    <row r="85" spans="3:30" ht="16.5" customHeight="1">
      <c r="C85" s="401"/>
      <c r="D85" s="9"/>
      <c r="E85" s="8"/>
      <c r="F85" s="8"/>
      <c r="G85" s="8"/>
      <c r="H85" s="9"/>
      <c r="I85" s="9"/>
      <c r="J85" s="9"/>
      <c r="K85" s="9"/>
      <c r="L85" s="9"/>
      <c r="M85" s="9"/>
      <c r="N85" s="9"/>
      <c r="O85" s="9"/>
      <c r="P85" s="9"/>
      <c r="Q85" s="9"/>
      <c r="R85" s="9"/>
      <c r="S85" s="9"/>
      <c r="T85" s="9"/>
      <c r="U85" s="9"/>
      <c r="V85" s="9"/>
      <c r="W85" s="9"/>
      <c r="X85" s="9"/>
      <c r="Y85" s="9"/>
      <c r="Z85" s="9"/>
      <c r="AA85" s="9"/>
      <c r="AB85" s="9"/>
      <c r="AC85" s="9"/>
      <c r="AD85" s="402"/>
    </row>
    <row r="86" spans="3:30" ht="16.5" customHeight="1">
      <c r="C86" s="401"/>
      <c r="D86" s="9"/>
      <c r="E86" s="9"/>
      <c r="F86" s="9"/>
      <c r="G86" s="9"/>
      <c r="H86" s="9"/>
      <c r="I86" s="9"/>
      <c r="J86" s="9"/>
      <c r="K86" s="9"/>
      <c r="L86" s="9"/>
      <c r="M86" s="9"/>
      <c r="N86" s="9"/>
      <c r="O86" s="9"/>
      <c r="P86" s="9"/>
      <c r="Q86" s="9"/>
      <c r="R86" s="9"/>
      <c r="S86" s="9"/>
      <c r="T86" s="9"/>
      <c r="U86" s="9"/>
      <c r="V86" s="9"/>
      <c r="W86" s="9"/>
      <c r="X86" s="9"/>
      <c r="Y86" s="9"/>
      <c r="Z86" s="9"/>
      <c r="AA86" s="9"/>
      <c r="AB86" s="9"/>
      <c r="AC86" s="9"/>
      <c r="AD86" s="402"/>
    </row>
    <row r="87" spans="3:30" ht="16.5" customHeight="1">
      <c r="C87" s="401"/>
      <c r="D87" s="9"/>
      <c r="E87" s="9"/>
      <c r="F87" s="9"/>
      <c r="G87" s="9"/>
      <c r="H87" s="11"/>
      <c r="I87" s="8"/>
      <c r="J87" s="8"/>
      <c r="K87" s="8"/>
      <c r="L87" s="9"/>
      <c r="M87" s="9"/>
      <c r="N87" s="9"/>
      <c r="O87" s="11"/>
      <c r="P87" s="8"/>
      <c r="Q87" s="8"/>
      <c r="R87" s="8"/>
      <c r="S87" s="8"/>
      <c r="T87" s="8"/>
      <c r="U87" s="8"/>
      <c r="V87" s="8"/>
      <c r="W87" s="8"/>
      <c r="X87" s="9"/>
      <c r="Y87" s="9"/>
      <c r="Z87" s="11"/>
      <c r="AA87" s="8"/>
      <c r="AB87" s="8"/>
      <c r="AC87" s="9"/>
      <c r="AD87" s="402"/>
    </row>
    <row r="88" spans="3:30" ht="16.5" customHeight="1">
      <c r="C88" s="401"/>
      <c r="D88" s="9"/>
      <c r="E88" s="9"/>
      <c r="F88" s="9"/>
      <c r="G88" s="9"/>
      <c r="H88" s="8"/>
      <c r="I88" s="8"/>
      <c r="J88" s="8"/>
      <c r="K88" s="8"/>
      <c r="L88" s="9"/>
      <c r="M88" s="9"/>
      <c r="N88" s="9"/>
      <c r="O88" s="8"/>
      <c r="P88" s="8"/>
      <c r="Q88" s="8"/>
      <c r="R88" s="8"/>
      <c r="S88" s="8"/>
      <c r="T88" s="8"/>
      <c r="U88" s="8"/>
      <c r="V88" s="8"/>
      <c r="W88" s="8"/>
      <c r="X88" s="9"/>
      <c r="Y88" s="9"/>
      <c r="Z88" s="8"/>
      <c r="AA88" s="8"/>
      <c r="AB88" s="8"/>
      <c r="AC88" s="9"/>
      <c r="AD88" s="402"/>
    </row>
    <row r="89" spans="3:30" ht="16.5" customHeight="1">
      <c r="C89" s="40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402"/>
    </row>
    <row r="90" spans="3:30" ht="16.5" customHeight="1">
      <c r="C90" s="401"/>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402"/>
    </row>
    <row r="91" spans="3:30" ht="16.5" customHeight="1">
      <c r="C91" s="401"/>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402"/>
    </row>
    <row r="92" spans="3:30" ht="16.5" customHeight="1">
      <c r="C92" s="401"/>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402"/>
    </row>
    <row r="93" spans="3:30" ht="16.5" customHeight="1">
      <c r="C93" s="401"/>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402"/>
    </row>
    <row r="94" spans="3:30" ht="16.5" customHeight="1">
      <c r="C94" s="401"/>
      <c r="D94" s="9"/>
      <c r="E94" s="8"/>
      <c r="F94" s="8"/>
      <c r="G94" s="8"/>
      <c r="H94" s="9"/>
      <c r="I94" s="9"/>
      <c r="J94" s="9"/>
      <c r="K94" s="9"/>
      <c r="L94" s="9"/>
      <c r="M94" s="9"/>
      <c r="N94" s="9"/>
      <c r="O94" s="9"/>
      <c r="P94" s="9"/>
      <c r="Q94" s="9"/>
      <c r="R94" s="9"/>
      <c r="S94" s="9"/>
      <c r="T94" s="9"/>
      <c r="U94" s="9"/>
      <c r="V94" s="9"/>
      <c r="W94" s="9"/>
      <c r="X94" s="9"/>
      <c r="Y94" s="9"/>
      <c r="Z94" s="9"/>
      <c r="AA94" s="9"/>
      <c r="AB94" s="9"/>
      <c r="AC94" s="9"/>
      <c r="AD94" s="402"/>
    </row>
    <row r="95" spans="3:30" ht="16.5" customHeight="1">
      <c r="C95" s="401"/>
      <c r="D95" s="9"/>
      <c r="E95" s="9"/>
      <c r="F95" s="9"/>
      <c r="G95" s="9"/>
      <c r="H95" s="9"/>
      <c r="I95" s="9"/>
      <c r="J95" s="9"/>
      <c r="K95" s="9"/>
      <c r="L95" s="9"/>
      <c r="M95" s="9"/>
      <c r="N95" s="9"/>
      <c r="O95" s="9"/>
      <c r="P95" s="9"/>
      <c r="Q95" s="9"/>
      <c r="R95" s="9"/>
      <c r="S95" s="9"/>
      <c r="T95" s="9"/>
      <c r="U95" s="9"/>
      <c r="V95" s="9"/>
      <c r="W95" s="9"/>
      <c r="X95" s="9"/>
      <c r="Y95" s="9"/>
      <c r="Z95" s="9"/>
      <c r="AA95" s="9"/>
      <c r="AB95" s="9"/>
      <c r="AC95" s="9"/>
      <c r="AD95" s="402"/>
    </row>
    <row r="96" spans="3:30" ht="16.5" customHeight="1">
      <c r="C96" s="401"/>
      <c r="D96" s="9"/>
      <c r="E96" s="9"/>
      <c r="F96" s="9"/>
      <c r="G96" s="9"/>
      <c r="H96" s="11"/>
      <c r="I96" s="8"/>
      <c r="J96" s="8"/>
      <c r="K96" s="8"/>
      <c r="L96" s="9"/>
      <c r="M96" s="9"/>
      <c r="N96" s="9"/>
      <c r="O96" s="11"/>
      <c r="P96" s="8"/>
      <c r="Q96" s="8"/>
      <c r="R96" s="8"/>
      <c r="S96" s="8"/>
      <c r="T96" s="8"/>
      <c r="U96" s="8"/>
      <c r="V96" s="8"/>
      <c r="W96" s="8"/>
      <c r="X96" s="9"/>
      <c r="Y96" s="9"/>
      <c r="Z96" s="11"/>
      <c r="AA96" s="8"/>
      <c r="AB96" s="8"/>
      <c r="AC96" s="9"/>
      <c r="AD96" s="402"/>
    </row>
    <row r="97" spans="2:31" ht="16.5" customHeight="1">
      <c r="C97" s="403"/>
      <c r="D97" s="404"/>
      <c r="E97" s="404"/>
      <c r="F97" s="404"/>
      <c r="G97" s="404"/>
      <c r="H97" s="405"/>
      <c r="I97" s="405"/>
      <c r="J97" s="405"/>
      <c r="K97" s="405"/>
      <c r="L97" s="404"/>
      <c r="M97" s="404"/>
      <c r="N97" s="404"/>
      <c r="O97" s="405"/>
      <c r="P97" s="405"/>
      <c r="Q97" s="405"/>
      <c r="R97" s="405"/>
      <c r="S97" s="405"/>
      <c r="T97" s="405"/>
      <c r="U97" s="405"/>
      <c r="V97" s="405"/>
      <c r="W97" s="405"/>
      <c r="X97" s="404"/>
      <c r="Y97" s="404"/>
      <c r="Z97" s="405"/>
      <c r="AA97" s="405"/>
      <c r="AB97" s="405"/>
      <c r="AC97" s="404"/>
      <c r="AD97" s="406"/>
    </row>
    <row r="98" spans="2:31" ht="16.5" customHeight="1">
      <c r="E98" s="18"/>
      <c r="F98" s="18"/>
      <c r="G98" s="2"/>
      <c r="H98" s="2"/>
      <c r="I98" s="2"/>
      <c r="J98" s="2"/>
      <c r="K98" s="2"/>
      <c r="L98" s="2"/>
      <c r="M98" s="2"/>
      <c r="N98" s="2"/>
    </row>
    <row r="99" spans="2:31" ht="16.5" customHeight="1">
      <c r="B99" s="1435"/>
      <c r="C99" s="1435"/>
      <c r="D99" s="1435"/>
      <c r="E99" s="1435"/>
      <c r="F99" s="1435"/>
      <c r="G99" s="1435"/>
      <c r="H99" s="1435"/>
      <c r="I99" s="1435"/>
      <c r="J99" s="1435"/>
      <c r="K99" s="1435"/>
      <c r="L99" s="1435"/>
      <c r="M99" s="1435"/>
      <c r="N99" s="1435"/>
      <c r="O99" s="1435"/>
      <c r="P99" s="1435"/>
      <c r="Q99" s="1435"/>
      <c r="R99" s="1435"/>
      <c r="S99" s="1435"/>
      <c r="T99" s="1435"/>
      <c r="U99" s="1435"/>
      <c r="V99" s="1435"/>
      <c r="W99" s="1435"/>
      <c r="X99" s="1435"/>
      <c r="Y99" s="1435"/>
      <c r="Z99" s="1435"/>
      <c r="AA99" s="1435"/>
      <c r="AB99" s="1435"/>
      <c r="AC99" s="1435"/>
      <c r="AD99" s="1435"/>
      <c r="AE99" s="1435"/>
    </row>
    <row r="100" spans="2:31" ht="16.5" customHeight="1">
      <c r="E100" s="18"/>
      <c r="F100" s="18"/>
      <c r="G100" s="18"/>
      <c r="H100" s="18"/>
      <c r="I100" s="18"/>
      <c r="J100" s="18"/>
      <c r="K100" s="18"/>
      <c r="L100" s="18"/>
      <c r="M100" s="18"/>
    </row>
    <row r="102" spans="2:31" ht="16.5" customHeight="1">
      <c r="E102" s="18"/>
      <c r="F102" s="18"/>
      <c r="G102" s="18"/>
      <c r="H102" s="18"/>
      <c r="I102" s="18"/>
      <c r="J102" s="18"/>
      <c r="K102" s="18"/>
      <c r="L102" s="18"/>
      <c r="M102" s="18"/>
    </row>
    <row r="103" spans="2:31" ht="16.5" customHeight="1">
      <c r="E103" s="18"/>
      <c r="F103" s="18"/>
      <c r="G103" s="18"/>
      <c r="H103" s="18"/>
      <c r="I103" s="18"/>
      <c r="J103" s="18"/>
      <c r="K103" s="18"/>
      <c r="L103" s="18"/>
      <c r="M103" s="18"/>
    </row>
    <row r="104" spans="2:31" ht="16.5" customHeight="1">
      <c r="E104" s="18"/>
      <c r="F104" s="18"/>
      <c r="G104" s="18"/>
      <c r="H104" s="18"/>
      <c r="I104" s="18"/>
      <c r="J104" s="18"/>
      <c r="K104" s="18"/>
      <c r="L104" s="18"/>
      <c r="M104" s="18"/>
    </row>
    <row r="105" spans="2:31" ht="16.5" customHeight="1">
      <c r="E105" s="18"/>
      <c r="F105" s="18"/>
      <c r="G105" s="18"/>
      <c r="H105" s="18"/>
      <c r="I105" s="18"/>
      <c r="J105" s="18"/>
      <c r="K105" s="18"/>
      <c r="L105" s="18"/>
      <c r="M105" s="18"/>
    </row>
    <row r="106" spans="2:31" ht="16.5" customHeight="1">
      <c r="E106" s="18"/>
      <c r="F106" s="18"/>
      <c r="G106" s="18"/>
      <c r="H106" s="18"/>
      <c r="I106" s="18"/>
      <c r="J106" s="18"/>
      <c r="K106" s="18"/>
      <c r="L106" s="18"/>
      <c r="M106" s="18"/>
    </row>
    <row r="107" spans="2:31" ht="16.5" customHeight="1">
      <c r="E107" s="18"/>
      <c r="F107" s="18"/>
      <c r="G107" s="18"/>
      <c r="H107" s="18"/>
      <c r="I107" s="18"/>
      <c r="J107" s="18"/>
      <c r="K107" s="18"/>
      <c r="L107" s="18"/>
      <c r="M107" s="18"/>
    </row>
    <row r="108" spans="2:31" ht="16.5" customHeight="1">
      <c r="E108" s="18"/>
      <c r="F108" s="18"/>
      <c r="G108" s="18"/>
      <c r="H108" s="18"/>
      <c r="I108" s="18"/>
      <c r="J108" s="18"/>
      <c r="K108" s="18"/>
      <c r="L108" s="18"/>
      <c r="M108" s="18"/>
    </row>
  </sheetData>
  <sheetProtection sheet="1" selectLockedCells="1"/>
  <mergeCells count="11">
    <mergeCell ref="D57:AB57"/>
    <mergeCell ref="AC57:AD57"/>
    <mergeCell ref="C59:AD59"/>
    <mergeCell ref="B99:AE99"/>
    <mergeCell ref="B4:AE4"/>
    <mergeCell ref="D54:AB54"/>
    <mergeCell ref="AC54:AD54"/>
    <mergeCell ref="D55:AB55"/>
    <mergeCell ref="AC55:AD55"/>
    <mergeCell ref="D56:AB56"/>
    <mergeCell ref="AC56:AD56"/>
  </mergeCells>
  <phoneticPr fontId="3"/>
  <conditionalFormatting sqref="AC56:AD57">
    <cfRule type="expression" dxfId="9" priority="2">
      <formula>OR($AC$55="●",$AC$56="●",$AC$57="●")</formula>
    </cfRule>
  </conditionalFormatting>
  <conditionalFormatting sqref="AC55:AD55">
    <cfRule type="expression" dxfId="8" priority="1">
      <formula>OR($AC$55="●",$AC$56="●",$AC$57="●")</formula>
    </cfRule>
  </conditionalFormatting>
  <dataValidations count="1">
    <dataValidation type="list" allowBlank="1" showInputMessage="1" showErrorMessage="1" sqref="AC55:AD57" xr:uid="{EAD6126C-4586-4522-8204-CC7DC353E7FE}">
      <formula1>"●"</formula1>
    </dataValidation>
  </dataValidations>
  <pageMargins left="0.9055118110236221" right="0.47244094488188981" top="0.70866141732283472" bottom="0.19685039370078741" header="0.19685039370078741" footer="0.19685039370078741"/>
  <pageSetup paperSize="9" scale="95" fitToHeight="0" orientation="portrait" r:id="rId1"/>
  <headerFooter scaleWithDoc="0">
    <oddFooter>&amp;R&amp;"ＭＳ 明朝,標準"&amp;8&amp;K01+028R3低中層ZEH-M_ver.1</oddFooter>
  </headerFooter>
  <rowBreaks count="1" manualBreakCount="1">
    <brk id="51" min="1"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1:AL48"/>
  <sheetViews>
    <sheetView showGridLines="0" view="pageBreakPreview" zoomScale="80" zoomScaleNormal="90" zoomScaleSheetLayoutView="80" workbookViewId="0">
      <selection activeCell="H15" sqref="H15:I15"/>
    </sheetView>
  </sheetViews>
  <sheetFormatPr defaultColWidth="2.875" defaultRowHeight="16.5" customHeight="1"/>
  <cols>
    <col min="1" max="1" width="1.375" style="20" customWidth="1"/>
    <col min="2" max="4" width="2.875" style="20"/>
    <col min="5" max="5" width="13.375" style="20" customWidth="1"/>
    <col min="6" max="6" width="6.875" style="20" customWidth="1"/>
    <col min="7" max="7" width="2.875" style="20"/>
    <col min="8" max="8" width="5.25" style="20" customWidth="1"/>
    <col min="9" max="10" width="2.875" style="20"/>
    <col min="11" max="11" width="2.875" style="20" customWidth="1"/>
    <col min="12" max="12" width="6.125" style="20" customWidth="1"/>
    <col min="13" max="25" width="2.875" style="20"/>
    <col min="26" max="26" width="2.875" style="21"/>
    <col min="27" max="33" width="2.875" style="20"/>
    <col min="34" max="34" width="1" style="186" customWidth="1"/>
    <col min="35" max="35" width="2.875" style="605"/>
    <col min="36" max="16384" width="2.875" style="20"/>
  </cols>
  <sheetData>
    <row r="1" spans="2:38" s="188" customFormat="1" ht="21" customHeight="1">
      <c r="B1" s="589" t="s">
        <v>239</v>
      </c>
      <c r="C1" s="187"/>
      <c r="D1" s="187"/>
      <c r="E1" s="187"/>
      <c r="F1" s="187"/>
      <c r="G1" s="187"/>
      <c r="AD1" s="122"/>
      <c r="AI1" s="604"/>
    </row>
    <row r="2" spans="2:38" s="178" customFormat="1" ht="21" customHeight="1">
      <c r="B2" s="589" t="s">
        <v>399</v>
      </c>
      <c r="C2" s="177"/>
      <c r="D2" s="177"/>
      <c r="E2" s="177"/>
      <c r="F2" s="177"/>
      <c r="G2" s="177"/>
      <c r="AD2" s="179"/>
      <c r="AH2" s="188"/>
      <c r="AI2" s="604"/>
    </row>
    <row r="3" spans="2:38" ht="18.7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0"/>
    </row>
    <row r="4" spans="2:38" ht="16.5" customHeight="1">
      <c r="B4" s="60" t="s">
        <v>670</v>
      </c>
      <c r="C4" s="60"/>
      <c r="D4" s="60"/>
      <c r="E4" s="60"/>
      <c r="F4" s="60"/>
      <c r="G4" s="60"/>
      <c r="H4" s="60"/>
      <c r="I4" s="60"/>
      <c r="J4" s="60"/>
      <c r="K4" s="60"/>
      <c r="L4" s="60"/>
      <c r="M4" s="60"/>
      <c r="N4" s="60"/>
      <c r="O4" s="60"/>
      <c r="P4" s="60"/>
      <c r="AE4" s="60"/>
      <c r="AF4" s="60"/>
      <c r="AG4" s="60"/>
    </row>
    <row r="5" spans="2:38" ht="16.5" customHeight="1">
      <c r="B5" s="22" t="s">
        <v>247</v>
      </c>
      <c r="C5" s="23"/>
      <c r="D5" s="23"/>
      <c r="E5" s="23"/>
      <c r="F5" s="23"/>
      <c r="G5" s="24"/>
      <c r="H5" s="24"/>
      <c r="I5" s="24"/>
      <c r="J5" s="24"/>
      <c r="K5" s="24"/>
      <c r="L5" s="24"/>
      <c r="M5" s="24"/>
      <c r="N5" s="24"/>
      <c r="O5" s="24"/>
      <c r="P5" s="24"/>
      <c r="Q5" s="24"/>
      <c r="R5" s="24"/>
      <c r="S5" s="24"/>
      <c r="T5" s="24"/>
      <c r="U5" s="24"/>
      <c r="V5" s="24"/>
      <c r="W5" s="24"/>
      <c r="X5" s="24"/>
      <c r="Y5" s="24"/>
      <c r="Z5" s="24"/>
      <c r="AA5" s="24"/>
    </row>
    <row r="6" spans="2:38" ht="23.1" customHeight="1">
      <c r="B6" s="1448" t="s">
        <v>453</v>
      </c>
      <c r="C6" s="1448"/>
      <c r="D6" s="1448"/>
      <c r="E6" s="1448"/>
      <c r="F6" s="1448"/>
      <c r="G6" s="1439" t="str">
        <f>IF(入力シート!M14="","",入力シート!M14)</f>
        <v>交付決定日</v>
      </c>
      <c r="H6" s="1440"/>
      <c r="I6" s="1440"/>
      <c r="J6" s="1440"/>
      <c r="K6" s="1440"/>
      <c r="L6" s="1440"/>
      <c r="M6" s="1440"/>
      <c r="N6" s="1440"/>
      <c r="O6" s="1441"/>
      <c r="AG6" s="25"/>
      <c r="AI6" s="606"/>
    </row>
    <row r="7" spans="2:38" ht="36" customHeight="1">
      <c r="B7" s="1470" t="s">
        <v>564</v>
      </c>
      <c r="C7" s="1471"/>
      <c r="D7" s="1471"/>
      <c r="E7" s="1471"/>
      <c r="F7" s="1472"/>
      <c r="G7" s="1469"/>
      <c r="H7" s="1462"/>
      <c r="I7" s="106" t="s">
        <v>89</v>
      </c>
      <c r="J7" s="1462"/>
      <c r="K7" s="1462"/>
      <c r="L7" s="106" t="s">
        <v>90</v>
      </c>
      <c r="M7" s="1462"/>
      <c r="N7" s="1462"/>
      <c r="O7" s="107" t="s">
        <v>91</v>
      </c>
      <c r="P7" s="1456" t="s">
        <v>640</v>
      </c>
      <c r="Q7" s="1457"/>
      <c r="R7" s="1457"/>
      <c r="S7" s="1457"/>
      <c r="T7" s="1457"/>
      <c r="U7" s="1457"/>
      <c r="V7" s="1457"/>
      <c r="W7" s="1457"/>
      <c r="X7" s="1457"/>
      <c r="Y7" s="1457"/>
      <c r="Z7" s="1457"/>
      <c r="AA7" s="1457"/>
      <c r="AB7" s="1457"/>
      <c r="AC7" s="1457"/>
      <c r="AD7" s="1457"/>
      <c r="AE7" s="1457"/>
      <c r="AF7" s="1457"/>
      <c r="AG7" s="1457"/>
      <c r="AH7" s="1457"/>
      <c r="AI7" s="607"/>
      <c r="AJ7" s="26"/>
      <c r="AK7" s="26"/>
      <c r="AL7" s="26"/>
    </row>
    <row r="8" spans="2:38" ht="36" customHeight="1">
      <c r="B8" s="1470" t="s">
        <v>641</v>
      </c>
      <c r="C8" s="1471"/>
      <c r="D8" s="1471"/>
      <c r="E8" s="1471"/>
      <c r="F8" s="1472"/>
      <c r="G8" s="1474" t="str">
        <f>IF(入力シート!M17="","",入力シート!M17)</f>
        <v/>
      </c>
      <c r="H8" s="1475"/>
      <c r="I8" s="106" t="s">
        <v>89</v>
      </c>
      <c r="J8" s="1475" t="str">
        <f>IF(入力シート!P17="","",入力シート!P17)</f>
        <v/>
      </c>
      <c r="K8" s="1475"/>
      <c r="L8" s="106" t="s">
        <v>90</v>
      </c>
      <c r="M8" s="1475" t="str">
        <f>IF(入力シート!R17="","",入力シート!R17)</f>
        <v/>
      </c>
      <c r="N8" s="1475"/>
      <c r="O8" s="107" t="s">
        <v>91</v>
      </c>
      <c r="P8" s="1456" t="s">
        <v>343</v>
      </c>
      <c r="Q8" s="1457"/>
      <c r="R8" s="1457"/>
      <c r="S8" s="1457"/>
      <c r="T8" s="1457"/>
      <c r="U8" s="1457"/>
      <c r="V8" s="1457"/>
      <c r="W8" s="1457"/>
      <c r="X8" s="1457"/>
      <c r="Y8" s="1457"/>
      <c r="Z8" s="1457"/>
      <c r="AA8" s="1457"/>
      <c r="AB8" s="1457"/>
      <c r="AC8" s="1457"/>
      <c r="AD8" s="1457"/>
      <c r="AE8" s="1457"/>
      <c r="AF8" s="1457"/>
      <c r="AG8" s="1457"/>
      <c r="AH8" s="1457"/>
      <c r="AI8" s="607"/>
      <c r="AJ8" s="26"/>
      <c r="AK8" s="26"/>
      <c r="AL8" s="26"/>
    </row>
    <row r="9" spans="2:38" ht="6" customHeight="1">
      <c r="B9" s="27"/>
      <c r="C9" s="27"/>
      <c r="D9" s="27"/>
      <c r="E9" s="27"/>
      <c r="F9" s="27"/>
      <c r="G9" s="27"/>
      <c r="H9" s="27"/>
      <c r="I9" s="569"/>
      <c r="J9" s="27"/>
      <c r="K9" s="27"/>
      <c r="L9" s="27"/>
      <c r="M9" s="27"/>
      <c r="N9" s="27"/>
      <c r="O9" s="27"/>
      <c r="P9" s="27"/>
      <c r="Q9" s="28"/>
      <c r="R9" s="28"/>
      <c r="S9" s="28"/>
      <c r="T9" s="28"/>
      <c r="U9" s="28"/>
      <c r="V9" s="28"/>
      <c r="W9" s="28"/>
      <c r="X9" s="28"/>
      <c r="Y9" s="28"/>
      <c r="Z9" s="28"/>
      <c r="AA9" s="28"/>
      <c r="AB9" s="28"/>
      <c r="AC9" s="28"/>
      <c r="AD9" s="28"/>
      <c r="AI9" s="606"/>
    </row>
    <row r="10" spans="2:38" ht="16.5" customHeight="1">
      <c r="B10" s="22" t="s">
        <v>263</v>
      </c>
      <c r="C10" s="23"/>
      <c r="D10" s="23"/>
      <c r="E10" s="23"/>
      <c r="F10" s="23"/>
      <c r="G10" s="24"/>
      <c r="H10" s="24"/>
      <c r="I10" s="24"/>
      <c r="J10" s="24"/>
      <c r="K10" s="24"/>
      <c r="L10" s="24"/>
      <c r="M10" s="24"/>
      <c r="N10" s="24"/>
      <c r="O10" s="24"/>
      <c r="P10" s="24"/>
      <c r="Q10" s="24"/>
      <c r="R10" s="24"/>
      <c r="S10" s="24"/>
      <c r="T10" s="24"/>
      <c r="U10" s="24"/>
      <c r="V10" s="24"/>
      <c r="W10" s="24"/>
      <c r="X10" s="24"/>
      <c r="Y10" s="24"/>
      <c r="Z10" s="24"/>
      <c r="AA10" s="24"/>
      <c r="AH10" s="20"/>
      <c r="AI10" s="606"/>
    </row>
    <row r="11" spans="2:38" ht="25.5" customHeight="1">
      <c r="B11" s="1449" t="s">
        <v>92</v>
      </c>
      <c r="C11" s="1450"/>
      <c r="D11" s="1451" t="s">
        <v>93</v>
      </c>
      <c r="E11" s="1451"/>
      <c r="F11" s="1451"/>
      <c r="G11" s="1452"/>
      <c r="H11" s="1453"/>
      <c r="I11" s="1453"/>
      <c r="J11" s="1453"/>
      <c r="K11" s="1453"/>
      <c r="L11" s="1453"/>
      <c r="M11" s="1454"/>
      <c r="N11" s="1455" t="s">
        <v>94</v>
      </c>
      <c r="O11" s="1455"/>
      <c r="P11" s="1455"/>
      <c r="Q11" s="1452"/>
      <c r="R11" s="1453"/>
      <c r="S11" s="1453"/>
      <c r="T11" s="1453"/>
      <c r="U11" s="1453"/>
      <c r="V11" s="1453"/>
      <c r="W11" s="1454"/>
      <c r="X11" s="1455" t="s">
        <v>95</v>
      </c>
      <c r="Y11" s="1455"/>
      <c r="Z11" s="1455"/>
      <c r="AA11" s="1452"/>
      <c r="AB11" s="1453"/>
      <c r="AC11" s="1453"/>
      <c r="AD11" s="1453"/>
      <c r="AE11" s="1453"/>
      <c r="AF11" s="1453"/>
      <c r="AG11" s="1454"/>
      <c r="AH11" s="20"/>
      <c r="AI11" s="606"/>
    </row>
    <row r="12" spans="2:38" ht="18.75" customHeight="1">
      <c r="B12" s="1449"/>
      <c r="C12" s="1450"/>
      <c r="D12" s="1451" t="s">
        <v>96</v>
      </c>
      <c r="E12" s="1451"/>
      <c r="F12" s="1451"/>
      <c r="G12" s="225" t="s">
        <v>6</v>
      </c>
      <c r="H12" s="1461"/>
      <c r="I12" s="1458"/>
      <c r="J12" s="226" t="s">
        <v>7</v>
      </c>
      <c r="K12" s="1460"/>
      <c r="L12" s="1461"/>
      <c r="M12" s="1455" t="s">
        <v>8</v>
      </c>
      <c r="N12" s="1455"/>
      <c r="O12" s="1455"/>
      <c r="P12" s="1467"/>
      <c r="Q12" s="1467"/>
      <c r="R12" s="1467"/>
      <c r="S12" s="1468"/>
      <c r="T12" s="1455" t="s">
        <v>9</v>
      </c>
      <c r="U12" s="1455"/>
      <c r="V12" s="1455"/>
      <c r="W12" s="1452"/>
      <c r="X12" s="1453"/>
      <c r="Y12" s="1453"/>
      <c r="Z12" s="1453"/>
      <c r="AA12" s="1453"/>
      <c r="AB12" s="1453"/>
      <c r="AC12" s="1453"/>
      <c r="AD12" s="1453"/>
      <c r="AE12" s="1453"/>
      <c r="AF12" s="1453"/>
      <c r="AG12" s="1454"/>
      <c r="AH12" s="20"/>
      <c r="AI12" s="606"/>
    </row>
    <row r="13" spans="2:38" ht="23.25" customHeight="1">
      <c r="B13" s="1450"/>
      <c r="C13" s="1450"/>
      <c r="D13" s="1451"/>
      <c r="E13" s="1451"/>
      <c r="F13" s="1451"/>
      <c r="G13" s="1458"/>
      <c r="H13" s="1459"/>
      <c r="I13" s="1459"/>
      <c r="J13" s="1459"/>
      <c r="K13" s="1459"/>
      <c r="L13" s="1459"/>
      <c r="M13" s="1459"/>
      <c r="N13" s="1459"/>
      <c r="O13" s="1459"/>
      <c r="P13" s="1459"/>
      <c r="Q13" s="1459"/>
      <c r="R13" s="1459"/>
      <c r="S13" s="1459"/>
      <c r="T13" s="1459"/>
      <c r="U13" s="1459"/>
      <c r="V13" s="1459"/>
      <c r="W13" s="1459"/>
      <c r="X13" s="1459"/>
      <c r="Y13" s="1459"/>
      <c r="Z13" s="1459"/>
      <c r="AA13" s="1459"/>
      <c r="AB13" s="1459"/>
      <c r="AC13" s="1459"/>
      <c r="AD13" s="1459"/>
      <c r="AE13" s="1459"/>
      <c r="AF13" s="1459"/>
      <c r="AG13" s="1460"/>
      <c r="AH13" s="20"/>
      <c r="AI13" s="606"/>
    </row>
    <row r="14" spans="2:38" ht="27.75" customHeight="1">
      <c r="B14" s="1473" t="s">
        <v>97</v>
      </c>
      <c r="C14" s="1450"/>
      <c r="D14" s="1451" t="s">
        <v>93</v>
      </c>
      <c r="E14" s="1451"/>
      <c r="F14" s="1451"/>
      <c r="G14" s="1464"/>
      <c r="H14" s="1465"/>
      <c r="I14" s="1465"/>
      <c r="J14" s="1465"/>
      <c r="K14" s="1465"/>
      <c r="L14" s="1465"/>
      <c r="M14" s="1466"/>
      <c r="N14" s="1463" t="s">
        <v>94</v>
      </c>
      <c r="O14" s="1463"/>
      <c r="P14" s="1463"/>
      <c r="Q14" s="1464"/>
      <c r="R14" s="1465"/>
      <c r="S14" s="1465"/>
      <c r="T14" s="1465"/>
      <c r="U14" s="1465"/>
      <c r="V14" s="1465"/>
      <c r="W14" s="1466"/>
      <c r="X14" s="1463" t="s">
        <v>95</v>
      </c>
      <c r="Y14" s="1463"/>
      <c r="Z14" s="1463"/>
      <c r="AA14" s="1452"/>
      <c r="AB14" s="1453"/>
      <c r="AC14" s="1453"/>
      <c r="AD14" s="1453"/>
      <c r="AE14" s="1453"/>
      <c r="AF14" s="1453"/>
      <c r="AG14" s="1454"/>
      <c r="AH14" s="20"/>
      <c r="AI14" s="606"/>
    </row>
    <row r="15" spans="2:38" ht="20.25" customHeight="1">
      <c r="B15" s="1473"/>
      <c r="C15" s="1450"/>
      <c r="D15" s="1451" t="s">
        <v>96</v>
      </c>
      <c r="E15" s="1451"/>
      <c r="F15" s="1451"/>
      <c r="G15" s="225" t="s">
        <v>6</v>
      </c>
      <c r="H15" s="1461"/>
      <c r="I15" s="1458"/>
      <c r="J15" s="226" t="s">
        <v>7</v>
      </c>
      <c r="K15" s="1460"/>
      <c r="L15" s="1461"/>
      <c r="M15" s="1455" t="s">
        <v>8</v>
      </c>
      <c r="N15" s="1455"/>
      <c r="O15" s="1455"/>
      <c r="P15" s="1467"/>
      <c r="Q15" s="1467"/>
      <c r="R15" s="1467"/>
      <c r="S15" s="1468"/>
      <c r="T15" s="1455" t="s">
        <v>9</v>
      </c>
      <c r="U15" s="1455"/>
      <c r="V15" s="1455"/>
      <c r="W15" s="1452"/>
      <c r="X15" s="1453"/>
      <c r="Y15" s="1453"/>
      <c r="Z15" s="1453"/>
      <c r="AA15" s="1453"/>
      <c r="AB15" s="1453"/>
      <c r="AC15" s="1453"/>
      <c r="AD15" s="1453"/>
      <c r="AE15" s="1453"/>
      <c r="AF15" s="1453"/>
      <c r="AG15" s="1454"/>
      <c r="AH15" s="20"/>
      <c r="AI15" s="606"/>
    </row>
    <row r="16" spans="2:38" ht="24.75" customHeight="1">
      <c r="B16" s="1450"/>
      <c r="C16" s="1450"/>
      <c r="D16" s="1451"/>
      <c r="E16" s="1451"/>
      <c r="F16" s="1451"/>
      <c r="G16" s="1458"/>
      <c r="H16" s="1459"/>
      <c r="I16" s="1459"/>
      <c r="J16" s="1459"/>
      <c r="K16" s="1459"/>
      <c r="L16" s="1459"/>
      <c r="M16" s="1459"/>
      <c r="N16" s="1459"/>
      <c r="O16" s="1459"/>
      <c r="P16" s="1459"/>
      <c r="Q16" s="1459"/>
      <c r="R16" s="1459"/>
      <c r="S16" s="1459"/>
      <c r="T16" s="1459"/>
      <c r="U16" s="1459"/>
      <c r="V16" s="1459"/>
      <c r="W16" s="1459"/>
      <c r="X16" s="1459"/>
      <c r="Y16" s="1459"/>
      <c r="Z16" s="1459"/>
      <c r="AA16" s="1459"/>
      <c r="AB16" s="1459"/>
      <c r="AC16" s="1459"/>
      <c r="AD16" s="1459"/>
      <c r="AE16" s="1459"/>
      <c r="AF16" s="1459"/>
      <c r="AG16" s="1460"/>
      <c r="AH16" s="20"/>
      <c r="AI16" s="606"/>
    </row>
    <row r="17" spans="2:36" ht="19.5" customHeight="1">
      <c r="B17" s="22"/>
      <c r="C17" s="227"/>
      <c r="D17" s="227"/>
      <c r="E17" s="227"/>
      <c r="F17" s="227"/>
      <c r="G17" s="227"/>
      <c r="H17" s="227"/>
      <c r="I17" s="227"/>
      <c r="J17" s="227"/>
      <c r="K17" s="227"/>
      <c r="L17" s="227"/>
      <c r="M17" s="227"/>
      <c r="N17" s="227"/>
      <c r="O17" s="227"/>
      <c r="P17" s="28"/>
      <c r="Q17" s="28"/>
      <c r="R17" s="28"/>
      <c r="S17" s="28"/>
      <c r="T17" s="28"/>
      <c r="U17" s="28"/>
      <c r="V17" s="28"/>
      <c r="W17" s="28"/>
      <c r="X17" s="28"/>
      <c r="Y17" s="28"/>
      <c r="Z17" s="28"/>
      <c r="AA17" s="28"/>
      <c r="AH17" s="20"/>
      <c r="AI17" s="606"/>
    </row>
    <row r="18" spans="2:36" ht="18.75" customHeight="1">
      <c r="B18" s="60" t="s">
        <v>671</v>
      </c>
      <c r="C18" s="228"/>
      <c r="D18" s="228"/>
      <c r="E18" s="228"/>
      <c r="F18" s="228"/>
      <c r="G18" s="228"/>
      <c r="H18" s="228"/>
      <c r="I18" s="228"/>
      <c r="J18" s="228"/>
      <c r="K18" s="228"/>
      <c r="L18" s="228"/>
      <c r="M18" s="228"/>
      <c r="N18" s="228"/>
      <c r="O18" s="228"/>
      <c r="Z18" s="20"/>
      <c r="AH18" s="20"/>
      <c r="AI18" s="606"/>
    </row>
    <row r="19" spans="2:36" ht="16.5" customHeight="1">
      <c r="B19" s="22" t="s">
        <v>318</v>
      </c>
      <c r="C19" s="229"/>
      <c r="D19" s="229"/>
      <c r="E19" s="229"/>
      <c r="F19" s="229"/>
      <c r="G19" s="229"/>
      <c r="H19" s="229"/>
      <c r="I19" s="229"/>
      <c r="J19" s="229"/>
      <c r="K19" s="229"/>
      <c r="L19" s="229"/>
      <c r="M19" s="229"/>
      <c r="N19" s="229"/>
      <c r="O19" s="230"/>
      <c r="P19" s="230"/>
      <c r="Q19" s="230"/>
      <c r="R19" s="230"/>
      <c r="S19" s="230"/>
      <c r="T19" s="230"/>
      <c r="U19" s="230"/>
      <c r="V19" s="230"/>
      <c r="W19" s="230"/>
      <c r="X19" s="230"/>
      <c r="Y19" s="230"/>
      <c r="Z19" s="230"/>
      <c r="AA19" s="230"/>
      <c r="AB19" s="230"/>
      <c r="AC19" s="230"/>
      <c r="AD19" s="230"/>
      <c r="AE19" s="230"/>
      <c r="AF19" s="230"/>
      <c r="AG19" s="230"/>
      <c r="AH19" s="20"/>
      <c r="AI19" s="606"/>
    </row>
    <row r="20" spans="2:36" ht="16.5" customHeight="1">
      <c r="B20" s="231" t="s">
        <v>288</v>
      </c>
      <c r="C20" s="232"/>
      <c r="D20" s="232"/>
      <c r="E20" s="232"/>
      <c r="F20" s="232"/>
      <c r="G20" s="232"/>
      <c r="H20" s="232"/>
      <c r="I20" s="232"/>
      <c r="J20" s="232"/>
      <c r="K20" s="232"/>
      <c r="L20" s="232"/>
      <c r="M20" s="232"/>
      <c r="N20" s="232"/>
      <c r="O20" s="230"/>
      <c r="P20" s="230"/>
      <c r="Q20" s="230"/>
      <c r="R20" s="230"/>
      <c r="S20" s="230"/>
      <c r="T20" s="230"/>
      <c r="U20" s="230"/>
      <c r="V20" s="230"/>
      <c r="W20" s="230"/>
      <c r="X20" s="230"/>
      <c r="Y20" s="230"/>
      <c r="Z20" s="230"/>
      <c r="AA20" s="230"/>
      <c r="AB20" s="230"/>
      <c r="AC20" s="230"/>
      <c r="AD20" s="230"/>
      <c r="AE20" s="230"/>
      <c r="AF20" s="230"/>
      <c r="AG20" s="230"/>
      <c r="AH20" s="20"/>
      <c r="AI20" s="606"/>
    </row>
    <row r="21" spans="2:36" ht="219" customHeight="1">
      <c r="B21" s="1442"/>
      <c r="C21" s="1443"/>
      <c r="D21" s="1443"/>
      <c r="E21" s="1443"/>
      <c r="F21" s="1443"/>
      <c r="G21" s="1443"/>
      <c r="H21" s="1443"/>
      <c r="I21" s="1443"/>
      <c r="J21" s="1443"/>
      <c r="K21" s="1443"/>
      <c r="L21" s="1443"/>
      <c r="M21" s="1443"/>
      <c r="N21" s="1443"/>
      <c r="O21" s="1443"/>
      <c r="P21" s="1443"/>
      <c r="Q21" s="1443"/>
      <c r="R21" s="1443"/>
      <c r="S21" s="1443"/>
      <c r="T21" s="1443"/>
      <c r="U21" s="1443"/>
      <c r="V21" s="1443"/>
      <c r="W21" s="1443"/>
      <c r="X21" s="1443"/>
      <c r="Y21" s="1443"/>
      <c r="Z21" s="1443"/>
      <c r="AA21" s="1443"/>
      <c r="AB21" s="1443"/>
      <c r="AC21" s="1443"/>
      <c r="AD21" s="1443"/>
      <c r="AE21" s="1443"/>
      <c r="AF21" s="1443"/>
      <c r="AG21" s="1444"/>
      <c r="AH21" s="20"/>
      <c r="AI21" s="608" t="s">
        <v>400</v>
      </c>
    </row>
    <row r="22" spans="2:36" ht="219" customHeight="1">
      <c r="B22" s="1445"/>
      <c r="C22" s="1446"/>
      <c r="D22" s="1446"/>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7"/>
      <c r="AJ22" s="233"/>
    </row>
    <row r="30" spans="2:36" ht="16.5" customHeight="1">
      <c r="V30" s="234"/>
      <c r="Z30" s="20"/>
    </row>
    <row r="31" spans="2:36" ht="16.5" customHeight="1">
      <c r="Z31" s="20"/>
    </row>
    <row r="32" spans="2:36" ht="16.5" customHeight="1">
      <c r="Z32" s="20"/>
    </row>
    <row r="33" spans="26:26" ht="16.5" customHeight="1">
      <c r="Z33" s="20"/>
    </row>
    <row r="34" spans="26:26" ht="16.5" customHeight="1">
      <c r="Z34" s="20"/>
    </row>
    <row r="35" spans="26:26" ht="16.5" customHeight="1">
      <c r="Z35" s="20"/>
    </row>
    <row r="36" spans="26:26" ht="16.5" customHeight="1">
      <c r="Z36" s="20"/>
    </row>
    <row r="37" spans="26:26" ht="16.5" customHeight="1">
      <c r="Z37" s="20"/>
    </row>
    <row r="38" spans="26:26" ht="16.5" customHeight="1">
      <c r="Z38" s="20"/>
    </row>
    <row r="39" spans="26:26" ht="16.5" customHeight="1">
      <c r="Z39" s="20"/>
    </row>
    <row r="40" spans="26:26" ht="16.5" customHeight="1">
      <c r="Z40" s="20"/>
    </row>
    <row r="41" spans="26:26" ht="16.5" customHeight="1">
      <c r="Z41" s="20"/>
    </row>
    <row r="42" spans="26:26" ht="16.5" customHeight="1">
      <c r="Z42" s="20"/>
    </row>
    <row r="43" spans="26:26" ht="16.5" customHeight="1">
      <c r="Z43" s="20"/>
    </row>
    <row r="44" spans="26:26" ht="16.5" customHeight="1">
      <c r="Z44" s="20"/>
    </row>
    <row r="45" spans="26:26" ht="16.5" customHeight="1">
      <c r="Z45" s="20"/>
    </row>
    <row r="46" spans="26:26" ht="16.5" customHeight="1">
      <c r="Z46" s="20"/>
    </row>
    <row r="47" spans="26:26" ht="16.5" customHeight="1">
      <c r="Z47" s="20"/>
    </row>
    <row r="48" spans="26:26" ht="16.5" customHeight="1">
      <c r="Z48" s="20"/>
    </row>
  </sheetData>
  <sheetProtection sheet="1" selectLockedCells="1"/>
  <dataConsolidate/>
  <mergeCells count="43">
    <mergeCell ref="B7:F7"/>
    <mergeCell ref="B14:C16"/>
    <mergeCell ref="D14:F14"/>
    <mergeCell ref="G14:M14"/>
    <mergeCell ref="D15:F16"/>
    <mergeCell ref="H15:I15"/>
    <mergeCell ref="K15:L15"/>
    <mergeCell ref="M15:O15"/>
    <mergeCell ref="B8:F8"/>
    <mergeCell ref="G8:H8"/>
    <mergeCell ref="J8:K8"/>
    <mergeCell ref="M8:N8"/>
    <mergeCell ref="T15:V15"/>
    <mergeCell ref="W15:AG15"/>
    <mergeCell ref="M7:N7"/>
    <mergeCell ref="N14:P14"/>
    <mergeCell ref="Q14:W14"/>
    <mergeCell ref="AA14:AG14"/>
    <mergeCell ref="P15:S15"/>
    <mergeCell ref="P12:S12"/>
    <mergeCell ref="T12:V12"/>
    <mergeCell ref="W12:AG12"/>
    <mergeCell ref="G13:AG13"/>
    <mergeCell ref="X14:Z14"/>
    <mergeCell ref="J7:K7"/>
    <mergeCell ref="G7:H7"/>
    <mergeCell ref="P8:AH8"/>
    <mergeCell ref="G6:O6"/>
    <mergeCell ref="B21:AG22"/>
    <mergeCell ref="B6:F6"/>
    <mergeCell ref="B11:C13"/>
    <mergeCell ref="D11:F11"/>
    <mergeCell ref="G11:M11"/>
    <mergeCell ref="N11:P11"/>
    <mergeCell ref="P7:AH7"/>
    <mergeCell ref="G16:AG16"/>
    <mergeCell ref="AA11:AG11"/>
    <mergeCell ref="D12:F13"/>
    <mergeCell ref="H12:I12"/>
    <mergeCell ref="K12:L12"/>
    <mergeCell ref="M12:O12"/>
    <mergeCell ref="Q11:W11"/>
    <mergeCell ref="X11:Z11"/>
  </mergeCells>
  <phoneticPr fontId="3"/>
  <conditionalFormatting sqref="G11:M11 Q11:W11 AA11:AG11 W12:AG12 P12:S12 H12:I12 K12:L12 G13:AG13 G14:M14 Q14:W14 AA14:AG14 H15:I15 K15:L15 P15:S15 W15:AG15 G16:AG16">
    <cfRule type="containsBlanks" dxfId="7" priority="5">
      <formula>LEN(TRIM(G11))=0</formula>
    </cfRule>
  </conditionalFormatting>
  <conditionalFormatting sqref="A1:XFD5 A7:XFD1048576 A6:G6 P6:XFD6">
    <cfRule type="expression" dxfId="6" priority="2">
      <formula>_xlfn.ISFORMULA(A1)=TRUE</formula>
    </cfRule>
  </conditionalFormatting>
  <conditionalFormatting sqref="G7:H7 J7:K7 M7:N7">
    <cfRule type="containsBlanks" dxfId="5" priority="1">
      <formula>LEN(TRIM(G7))=0</formula>
    </cfRule>
  </conditionalFormatting>
  <dataValidations count="2">
    <dataValidation imeMode="hiragana" allowBlank="1" showInputMessage="1" showErrorMessage="1" sqref="B21 G11:M11 Q11:W11 AA11:AG11 P12:S12 W12:AG12 G13:AG13 G14:M14 Q14:W14 AA14:AG14 W15:AG15 P15:S15 G16:AG16" xr:uid="{342EB956-66CB-4A79-BDD6-1B39E0931C18}"/>
    <dataValidation imeMode="off" allowBlank="1" showInputMessage="1" showErrorMessage="1" sqref="H12:I12 K12:L12 H15:I15 K15:L15" xr:uid="{00542AF2-5680-4CE8-899F-6B74BC63BE37}"/>
  </dataValidations>
  <pageMargins left="0.9055118110236221" right="0.47244094488188981" top="0.70866141732283472" bottom="0.19685039370078741" header="0.19685039370078741" footer="0.19685039370078741"/>
  <pageSetup paperSize="9" scale="69" fitToHeight="0" orientation="portrait" r:id="rId1"/>
  <headerFooter scaleWithDoc="0">
    <oddFooter>&amp;R&amp;"ＭＳ 明朝,標準"&amp;8&amp;K01+028R3低中層ZEH-M_ver.1</oddFooter>
  </headerFooter>
  <ignoredErrors>
    <ignoredError sqref="H7:I7 K7:L7 N7" unlockedFormula="1"/>
  </ignoredError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F08DF-ED1F-418E-85E1-3791D246F451}">
  <sheetPr codeName="Sheet14"/>
  <dimension ref="A1:Y244"/>
  <sheetViews>
    <sheetView showGridLines="0" view="pageBreakPreview" zoomScale="60" zoomScaleNormal="90" zoomScalePageLayoutView="77" workbookViewId="0">
      <selection activeCell="J15" sqref="J15:L15"/>
    </sheetView>
  </sheetViews>
  <sheetFormatPr defaultColWidth="2.875" defaultRowHeight="20.25"/>
  <cols>
    <col min="1" max="1" width="2.125" style="387" customWidth="1"/>
    <col min="2" max="2" width="2.875" style="20" customWidth="1"/>
    <col min="3" max="4" width="2.875" style="20"/>
    <col min="5" max="5" width="4.625" style="20" customWidth="1"/>
    <col min="6" max="7" width="4.125" style="20" customWidth="1"/>
    <col min="8" max="8" width="10.625" style="20" customWidth="1"/>
    <col min="9" max="18" width="7.625" style="20" customWidth="1"/>
    <col min="19" max="21" width="7.625" style="395" customWidth="1"/>
    <col min="22" max="22" width="10.625" style="20" customWidth="1"/>
    <col min="23" max="23" width="4.625" style="332" customWidth="1"/>
    <col min="24" max="24" width="2.875" style="609"/>
    <col min="25" max="16384" width="2.875" style="20"/>
  </cols>
  <sheetData>
    <row r="1" spans="1:25" s="188" customFormat="1" ht="25.5">
      <c r="A1" s="390"/>
      <c r="B1" s="589" t="s">
        <v>239</v>
      </c>
      <c r="C1" s="187"/>
      <c r="D1" s="187"/>
      <c r="E1" s="187"/>
      <c r="X1" s="598"/>
    </row>
    <row r="2" spans="1:25" s="188" customFormat="1" ht="25.5">
      <c r="A2" s="390"/>
      <c r="B2" s="589" t="s">
        <v>368</v>
      </c>
      <c r="C2" s="187"/>
      <c r="D2" s="187"/>
      <c r="E2" s="187"/>
      <c r="X2" s="598"/>
    </row>
    <row r="3" spans="1:25" ht="25.5">
      <c r="A3" s="386"/>
      <c r="B3" s="1527" t="s">
        <v>669</v>
      </c>
      <c r="C3" s="1527"/>
      <c r="D3" s="1527"/>
      <c r="E3" s="1527"/>
      <c r="F3" s="1527"/>
      <c r="G3" s="1527"/>
      <c r="H3" s="1527"/>
      <c r="I3" s="1527"/>
      <c r="J3" s="1527"/>
      <c r="K3" s="1527"/>
      <c r="L3" s="1527"/>
      <c r="M3" s="1527"/>
      <c r="N3" s="1527"/>
      <c r="O3" s="1527"/>
      <c r="P3" s="1527"/>
      <c r="Q3" s="1527"/>
      <c r="R3" s="1527"/>
      <c r="S3" s="1527"/>
      <c r="T3" s="337"/>
      <c r="U3" s="337"/>
      <c r="V3" s="337"/>
    </row>
    <row r="4" spans="1:25">
      <c r="B4" s="1494" t="s">
        <v>274</v>
      </c>
      <c r="C4" s="1495"/>
      <c r="D4" s="1495"/>
      <c r="E4" s="1495"/>
      <c r="F4" s="1495"/>
      <c r="G4" s="1495"/>
      <c r="H4" s="1496"/>
      <c r="I4" s="1500" t="str">
        <f>IF(入力シート!M11="","",入力シート!M11)&amp;"低中層ＺＥＨ-Ｍ促進事業"</f>
        <v>低中層ＺＥＨ-Ｍ促進事業</v>
      </c>
      <c r="J4" s="1500"/>
      <c r="K4" s="1500"/>
      <c r="L4" s="1500"/>
      <c r="M4" s="1500"/>
      <c r="N4" s="1500"/>
      <c r="O4" s="1500"/>
      <c r="P4" s="1500"/>
      <c r="Q4" s="1500"/>
      <c r="R4" s="1500"/>
      <c r="S4" s="1500"/>
      <c r="T4" s="1500"/>
      <c r="U4" s="1500"/>
      <c r="V4" s="1500"/>
      <c r="W4" s="1500"/>
    </row>
    <row r="5" spans="1:25">
      <c r="B5" s="1497"/>
      <c r="C5" s="1498"/>
      <c r="D5" s="1498"/>
      <c r="E5" s="1498"/>
      <c r="F5" s="1498"/>
      <c r="G5" s="1498"/>
      <c r="H5" s="1499"/>
      <c r="I5" s="1500"/>
      <c r="J5" s="1500"/>
      <c r="K5" s="1500"/>
      <c r="L5" s="1500"/>
      <c r="M5" s="1500"/>
      <c r="N5" s="1500"/>
      <c r="O5" s="1500"/>
      <c r="P5" s="1500"/>
      <c r="Q5" s="1500"/>
      <c r="R5" s="1500"/>
      <c r="S5" s="1500"/>
      <c r="T5" s="1500"/>
      <c r="U5" s="1500"/>
      <c r="V5" s="1500"/>
      <c r="W5" s="1500"/>
    </row>
    <row r="6" spans="1:25" ht="25.5">
      <c r="A6" s="386"/>
      <c r="B6" s="333" t="s">
        <v>331</v>
      </c>
      <c r="C6" s="22"/>
      <c r="D6" s="22"/>
      <c r="E6" s="334"/>
      <c r="F6" s="334"/>
      <c r="G6" s="334"/>
      <c r="H6" s="334"/>
      <c r="I6" s="334"/>
      <c r="J6" s="334"/>
      <c r="K6" s="334"/>
      <c r="L6" s="334"/>
      <c r="M6" s="334"/>
      <c r="N6" s="334"/>
      <c r="O6" s="334"/>
      <c r="P6" s="334"/>
      <c r="Q6" s="334"/>
      <c r="R6" s="334"/>
      <c r="S6" s="22"/>
      <c r="T6" s="22"/>
      <c r="U6" s="22"/>
      <c r="V6" s="22"/>
      <c r="W6" s="218"/>
      <c r="X6" s="598"/>
      <c r="Y6" s="22"/>
    </row>
    <row r="7" spans="1:25" ht="37.5">
      <c r="A7" s="388"/>
      <c r="B7" s="1517"/>
      <c r="C7" s="1518"/>
      <c r="D7" s="1518"/>
      <c r="E7" s="1523" t="s">
        <v>714</v>
      </c>
      <c r="F7" s="1524"/>
      <c r="G7" s="1524"/>
      <c r="H7" s="1525"/>
      <c r="I7" s="1523" t="s">
        <v>715</v>
      </c>
      <c r="J7" s="1524"/>
      <c r="K7" s="1524"/>
      <c r="L7" s="1501" t="s">
        <v>359</v>
      </c>
      <c r="M7" s="1501"/>
      <c r="N7" s="1501"/>
      <c r="O7" s="1501" t="s">
        <v>364</v>
      </c>
      <c r="P7" s="1501"/>
      <c r="Q7" s="1528"/>
      <c r="R7" s="1507" t="s">
        <v>365</v>
      </c>
      <c r="S7" s="1501"/>
      <c r="T7" s="1508"/>
      <c r="U7" s="1509" t="s">
        <v>366</v>
      </c>
      <c r="V7" s="1501"/>
      <c r="W7" s="1501"/>
      <c r="X7" s="598"/>
      <c r="Y7" s="22"/>
    </row>
    <row r="8" spans="1:25" ht="30.75">
      <c r="A8" s="389"/>
      <c r="B8" s="1517" t="s">
        <v>328</v>
      </c>
      <c r="C8" s="1518"/>
      <c r="D8" s="1518"/>
      <c r="E8" s="1480">
        <f>(COUNTIF($J$15:$L$244,B8))*50000</f>
        <v>0</v>
      </c>
      <c r="F8" s="1481"/>
      <c r="G8" s="1481"/>
      <c r="H8" s="1482"/>
      <c r="I8" s="1480">
        <f>(COUNTIF(M$15:O$244,$B$8))*200000</f>
        <v>0</v>
      </c>
      <c r="J8" s="1481"/>
      <c r="K8" s="1481"/>
      <c r="L8" s="1486">
        <f>(COUNTIF(P$15:R$244,$B$8))*250000</f>
        <v>0</v>
      </c>
      <c r="M8" s="1481"/>
      <c r="N8" s="1487"/>
      <c r="O8" s="1486">
        <f>SUMIF($V$15:$W$244,$B$8,$S$15:$U$244)</f>
        <v>0</v>
      </c>
      <c r="P8" s="1481"/>
      <c r="Q8" s="1481"/>
      <c r="R8" s="1490">
        <f>I8+L8+O8</f>
        <v>0</v>
      </c>
      <c r="S8" s="1491"/>
      <c r="T8" s="1492"/>
      <c r="U8" s="1491">
        <f>SUM(E8:Q8)</f>
        <v>0</v>
      </c>
      <c r="V8" s="1491"/>
      <c r="W8" s="1493"/>
      <c r="X8" s="598"/>
      <c r="Y8" s="22"/>
    </row>
    <row r="9" spans="1:25" ht="30.75">
      <c r="A9" s="389"/>
      <c r="B9" s="1517" t="s">
        <v>329</v>
      </c>
      <c r="C9" s="1518"/>
      <c r="D9" s="1518"/>
      <c r="E9" s="1480">
        <f>(COUNTIF($J$15:$L$244,$B$9))*50000</f>
        <v>0</v>
      </c>
      <c r="F9" s="1481"/>
      <c r="G9" s="1481"/>
      <c r="H9" s="1482"/>
      <c r="I9" s="1480">
        <f>(COUNTIF(M$15:O$244,$B$9))*200000</f>
        <v>0</v>
      </c>
      <c r="J9" s="1481"/>
      <c r="K9" s="1481"/>
      <c r="L9" s="1486">
        <f>(COUNTIF(P$15:R$244,$B$9))*250000</f>
        <v>0</v>
      </c>
      <c r="M9" s="1481"/>
      <c r="N9" s="1487"/>
      <c r="O9" s="1486">
        <f>SUMIF($V$15:$W$244,$B$9,$S$15:$U$244)</f>
        <v>0</v>
      </c>
      <c r="P9" s="1481"/>
      <c r="Q9" s="1481"/>
      <c r="R9" s="1490">
        <f>I9+L9+O9</f>
        <v>0</v>
      </c>
      <c r="S9" s="1491"/>
      <c r="T9" s="1492"/>
      <c r="U9" s="1491">
        <f>SUM(E9:Q9)</f>
        <v>0</v>
      </c>
      <c r="V9" s="1491"/>
      <c r="W9" s="1493"/>
      <c r="X9" s="598"/>
      <c r="Y9" s="22"/>
    </row>
    <row r="10" spans="1:25" ht="31.5" thickBot="1">
      <c r="A10" s="389"/>
      <c r="B10" s="1519" t="s">
        <v>330</v>
      </c>
      <c r="C10" s="1520"/>
      <c r="D10" s="1520"/>
      <c r="E10" s="1483">
        <f>(COUNTIF($J$15:$L$244,$B$10))*50000</f>
        <v>0</v>
      </c>
      <c r="F10" s="1484"/>
      <c r="G10" s="1484"/>
      <c r="H10" s="1485"/>
      <c r="I10" s="1483">
        <f>(COUNTIF(M$15:O$244,$B$10))*200000</f>
        <v>0</v>
      </c>
      <c r="J10" s="1484"/>
      <c r="K10" s="1484"/>
      <c r="L10" s="1488">
        <f>(COUNTIF(P$15:R$244,$B$10))*250000</f>
        <v>0</v>
      </c>
      <c r="M10" s="1484"/>
      <c r="N10" s="1489"/>
      <c r="O10" s="1488">
        <f>SUMIF($V$15:$W$244,$B$10,$S$15:$U$244)</f>
        <v>0</v>
      </c>
      <c r="P10" s="1484"/>
      <c r="Q10" s="1484"/>
      <c r="R10" s="1483">
        <f>I10+L10+O10</f>
        <v>0</v>
      </c>
      <c r="S10" s="1484"/>
      <c r="T10" s="1485"/>
      <c r="U10" s="1483">
        <f>SUM(E10:Q10)</f>
        <v>0</v>
      </c>
      <c r="V10" s="1484"/>
      <c r="W10" s="1489"/>
      <c r="X10" s="598"/>
      <c r="Y10" s="22"/>
    </row>
    <row r="11" spans="1:25" ht="31.5" thickTop="1">
      <c r="A11" s="389"/>
      <c r="B11" s="1521" t="s">
        <v>327</v>
      </c>
      <c r="C11" s="1522"/>
      <c r="D11" s="1522"/>
      <c r="E11" s="1480">
        <f>SUM(E8:H10)</f>
        <v>0</v>
      </c>
      <c r="F11" s="1481"/>
      <c r="G11" s="1481"/>
      <c r="H11" s="1482"/>
      <c r="I11" s="1480">
        <f>SUM(I8:K10)</f>
        <v>0</v>
      </c>
      <c r="J11" s="1481"/>
      <c r="K11" s="1481"/>
      <c r="L11" s="1486">
        <f>SUM(L8:N10)</f>
        <v>0</v>
      </c>
      <c r="M11" s="1481"/>
      <c r="N11" s="1487"/>
      <c r="O11" s="1486">
        <f>SUM(O8:Q10)</f>
        <v>0</v>
      </c>
      <c r="P11" s="1481"/>
      <c r="Q11" s="1481"/>
      <c r="R11" s="1480">
        <f>SUM(R8:T10)</f>
        <v>0</v>
      </c>
      <c r="S11" s="1481"/>
      <c r="T11" s="1482"/>
      <c r="U11" s="1481">
        <f>SUM(U8:W10)</f>
        <v>0</v>
      </c>
      <c r="V11" s="1481"/>
      <c r="W11" s="1487"/>
      <c r="X11" s="598"/>
      <c r="Y11" s="22"/>
    </row>
    <row r="12" spans="1:25" ht="25.5">
      <c r="A12" s="386"/>
      <c r="B12" s="20" t="s">
        <v>332</v>
      </c>
      <c r="J12" s="334"/>
      <c r="K12" s="334"/>
      <c r="L12" s="334"/>
      <c r="M12" s="334"/>
      <c r="N12" s="334"/>
      <c r="O12" s="334"/>
      <c r="P12" s="334"/>
      <c r="Q12" s="334"/>
      <c r="R12" s="334"/>
      <c r="S12" s="22"/>
      <c r="T12" s="22"/>
      <c r="U12" s="22"/>
      <c r="V12" s="22"/>
      <c r="W12" s="218"/>
      <c r="X12" s="598"/>
      <c r="Y12" s="22"/>
    </row>
    <row r="13" spans="1:25" ht="25.5">
      <c r="A13" s="386"/>
      <c r="B13" s="1494" t="s">
        <v>277</v>
      </c>
      <c r="C13" s="1496"/>
      <c r="D13" s="1494" t="s">
        <v>278</v>
      </c>
      <c r="E13" s="1495"/>
      <c r="F13" s="1495"/>
      <c r="G13" s="1496"/>
      <c r="H13" s="1513" t="s">
        <v>358</v>
      </c>
      <c r="I13" s="1514"/>
      <c r="J13" s="1502" t="s">
        <v>326</v>
      </c>
      <c r="K13" s="1502"/>
      <c r="L13" s="1502"/>
      <c r="M13" s="1502" t="s">
        <v>319</v>
      </c>
      <c r="N13" s="1502"/>
      <c r="O13" s="1502"/>
      <c r="P13" s="1502" t="s">
        <v>360</v>
      </c>
      <c r="Q13" s="1502"/>
      <c r="R13" s="1502"/>
      <c r="S13" s="1504" t="s">
        <v>362</v>
      </c>
      <c r="T13" s="1504"/>
      <c r="U13" s="1504"/>
      <c r="V13" s="1504"/>
      <c r="W13" s="1504"/>
    </row>
    <row r="14" spans="1:25" ht="25.5">
      <c r="A14" s="386"/>
      <c r="B14" s="1497"/>
      <c r="C14" s="1499"/>
      <c r="D14" s="1510"/>
      <c r="E14" s="1511"/>
      <c r="F14" s="1511"/>
      <c r="G14" s="1512"/>
      <c r="H14" s="1515"/>
      <c r="I14" s="1516"/>
      <c r="J14" s="1503"/>
      <c r="K14" s="1503"/>
      <c r="L14" s="1503"/>
      <c r="M14" s="1503"/>
      <c r="N14" s="1503"/>
      <c r="O14" s="1503"/>
      <c r="P14" s="1503"/>
      <c r="Q14" s="1503"/>
      <c r="R14" s="1503"/>
      <c r="S14" s="1505" t="s">
        <v>361</v>
      </c>
      <c r="T14" s="1505"/>
      <c r="U14" s="1505"/>
      <c r="V14" s="1506" t="s">
        <v>363</v>
      </c>
      <c r="W14" s="1506"/>
    </row>
    <row r="15" spans="1:25" ht="21">
      <c r="A15" s="391"/>
      <c r="B15" s="1476">
        <v>1</v>
      </c>
      <c r="C15" s="1526"/>
      <c r="D15" s="1477" t="str">
        <f>IF(VLOOKUP(B15,'3.住戸一覧'!$B:$AJ,3,0)="","",VLOOKUP(B15,'3.住戸一覧'!$B:$AJ,3,0))</f>
        <v/>
      </c>
      <c r="E15" s="1477"/>
      <c r="F15" s="1477"/>
      <c r="G15" s="1477"/>
      <c r="H15" s="1477" t="str">
        <f>IF(VLOOKUP(B15,'3.住戸一覧'!$B:$AJ,6,0)="","",VLOOKUP(B15,'3.住戸一覧'!$B:$AJ,6,0))</f>
        <v/>
      </c>
      <c r="I15" s="1477"/>
      <c r="J15" s="1478"/>
      <c r="K15" s="1478"/>
      <c r="L15" s="1478"/>
      <c r="M15" s="1478"/>
      <c r="N15" s="1478"/>
      <c r="O15" s="1478"/>
      <c r="P15" s="1478"/>
      <c r="Q15" s="1478"/>
      <c r="R15" s="1478"/>
      <c r="S15" s="1479"/>
      <c r="T15" s="1479"/>
      <c r="U15" s="1479"/>
      <c r="V15" s="1478"/>
      <c r="W15" s="1478"/>
    </row>
    <row r="16" spans="1:25" ht="21">
      <c r="A16" s="391"/>
      <c r="B16" s="1476">
        <v>2</v>
      </c>
      <c r="C16" s="1526"/>
      <c r="D16" s="1477" t="str">
        <f>IF(VLOOKUP(B16,'3.住戸一覧'!$B:$AJ,3,0)="","",VLOOKUP(B16,'3.住戸一覧'!$B:$AJ,3,0))</f>
        <v/>
      </c>
      <c r="E16" s="1477"/>
      <c r="F16" s="1477"/>
      <c r="G16" s="1477"/>
      <c r="H16" s="1477" t="str">
        <f>IF(VLOOKUP(B16,'3.住戸一覧'!$B:$AJ,6,0)="","",VLOOKUP(B16,'3.住戸一覧'!$B:$AJ,6,0))</f>
        <v/>
      </c>
      <c r="I16" s="1477"/>
      <c r="J16" s="1478"/>
      <c r="K16" s="1478"/>
      <c r="L16" s="1478"/>
      <c r="M16" s="1478"/>
      <c r="N16" s="1478"/>
      <c r="O16" s="1478"/>
      <c r="P16" s="1478"/>
      <c r="Q16" s="1478"/>
      <c r="R16" s="1478"/>
      <c r="S16" s="1479"/>
      <c r="T16" s="1479"/>
      <c r="U16" s="1479"/>
      <c r="V16" s="1478"/>
      <c r="W16" s="1478"/>
    </row>
    <row r="17" spans="1:23" ht="21">
      <c r="A17" s="391"/>
      <c r="B17" s="1476">
        <v>3</v>
      </c>
      <c r="C17" s="1526"/>
      <c r="D17" s="1477" t="str">
        <f>IF(VLOOKUP(B17,'3.住戸一覧'!$B:$AJ,3,0)="","",VLOOKUP(B17,'3.住戸一覧'!$B:$AJ,3,0))</f>
        <v/>
      </c>
      <c r="E17" s="1477"/>
      <c r="F17" s="1477"/>
      <c r="G17" s="1477"/>
      <c r="H17" s="1477" t="str">
        <f>IF(VLOOKUP(B17,'3.住戸一覧'!$B:$AJ,6,0)="","",VLOOKUP(B17,'3.住戸一覧'!$B:$AJ,6,0))</f>
        <v/>
      </c>
      <c r="I17" s="1477"/>
      <c r="J17" s="1478"/>
      <c r="K17" s="1478"/>
      <c r="L17" s="1478"/>
      <c r="M17" s="1478"/>
      <c r="N17" s="1478"/>
      <c r="O17" s="1478"/>
      <c r="P17" s="1478"/>
      <c r="Q17" s="1478"/>
      <c r="R17" s="1478"/>
      <c r="S17" s="1479"/>
      <c r="T17" s="1479"/>
      <c r="U17" s="1479"/>
      <c r="V17" s="1478"/>
      <c r="W17" s="1478"/>
    </row>
    <row r="18" spans="1:23" ht="21">
      <c r="A18" s="391"/>
      <c r="B18" s="1476">
        <v>4</v>
      </c>
      <c r="C18" s="1526"/>
      <c r="D18" s="1477" t="str">
        <f>IF(VLOOKUP(B18,'3.住戸一覧'!$B:$AJ,3,0)="","",VLOOKUP(B18,'3.住戸一覧'!$B:$AJ,3,0))</f>
        <v/>
      </c>
      <c r="E18" s="1477"/>
      <c r="F18" s="1477"/>
      <c r="G18" s="1477"/>
      <c r="H18" s="1477" t="str">
        <f>IF(VLOOKUP(B18,'3.住戸一覧'!$B:$AJ,6,0)="","",VLOOKUP(B18,'3.住戸一覧'!$B:$AJ,6,0))</f>
        <v/>
      </c>
      <c r="I18" s="1477"/>
      <c r="J18" s="1478"/>
      <c r="K18" s="1478"/>
      <c r="L18" s="1478"/>
      <c r="M18" s="1478"/>
      <c r="N18" s="1478"/>
      <c r="O18" s="1478"/>
      <c r="P18" s="1478"/>
      <c r="Q18" s="1478"/>
      <c r="R18" s="1478"/>
      <c r="S18" s="1479"/>
      <c r="T18" s="1479"/>
      <c r="U18" s="1479"/>
      <c r="V18" s="1478"/>
      <c r="W18" s="1478"/>
    </row>
    <row r="19" spans="1:23" ht="21">
      <c r="A19" s="391"/>
      <c r="B19" s="1476">
        <v>5</v>
      </c>
      <c r="C19" s="1526"/>
      <c r="D19" s="1477" t="str">
        <f>IF(VLOOKUP(B19,'3.住戸一覧'!$B:$AJ,3,0)="","",VLOOKUP(B19,'3.住戸一覧'!$B:$AJ,3,0))</f>
        <v/>
      </c>
      <c r="E19" s="1477"/>
      <c r="F19" s="1477"/>
      <c r="G19" s="1477"/>
      <c r="H19" s="1477" t="str">
        <f>IF(VLOOKUP(B19,'3.住戸一覧'!$B:$AJ,6,0)="","",VLOOKUP(B19,'3.住戸一覧'!$B:$AJ,6,0))</f>
        <v/>
      </c>
      <c r="I19" s="1477"/>
      <c r="J19" s="1478"/>
      <c r="K19" s="1478"/>
      <c r="L19" s="1478"/>
      <c r="M19" s="1478"/>
      <c r="N19" s="1478"/>
      <c r="O19" s="1478"/>
      <c r="P19" s="1478"/>
      <c r="Q19" s="1478"/>
      <c r="R19" s="1478"/>
      <c r="S19" s="1479"/>
      <c r="T19" s="1479"/>
      <c r="U19" s="1479"/>
      <c r="V19" s="1478"/>
      <c r="W19" s="1478"/>
    </row>
    <row r="20" spans="1:23" ht="21">
      <c r="A20" s="391"/>
      <c r="B20" s="1476">
        <v>6</v>
      </c>
      <c r="C20" s="1526"/>
      <c r="D20" s="1477" t="str">
        <f>IF(VLOOKUP(B20,'3.住戸一覧'!$B:$AJ,3,0)="","",VLOOKUP(B20,'3.住戸一覧'!$B:$AJ,3,0))</f>
        <v/>
      </c>
      <c r="E20" s="1477"/>
      <c r="F20" s="1477"/>
      <c r="G20" s="1477"/>
      <c r="H20" s="1477" t="str">
        <f>IF(VLOOKUP(B20,'3.住戸一覧'!$B:$AJ,6,0)="","",VLOOKUP(B20,'3.住戸一覧'!$B:$AJ,6,0))</f>
        <v/>
      </c>
      <c r="I20" s="1477"/>
      <c r="J20" s="1478"/>
      <c r="K20" s="1478"/>
      <c r="L20" s="1478"/>
      <c r="M20" s="1478"/>
      <c r="N20" s="1478"/>
      <c r="O20" s="1478"/>
      <c r="P20" s="1478"/>
      <c r="Q20" s="1478"/>
      <c r="R20" s="1478"/>
      <c r="S20" s="1479"/>
      <c r="T20" s="1479"/>
      <c r="U20" s="1479"/>
      <c r="V20" s="1478"/>
      <c r="W20" s="1478"/>
    </row>
    <row r="21" spans="1:23" ht="21">
      <c r="A21" s="391"/>
      <c r="B21" s="1476">
        <v>7</v>
      </c>
      <c r="C21" s="1526"/>
      <c r="D21" s="1477" t="str">
        <f>IF(VLOOKUP(B21,'3.住戸一覧'!$B:$AJ,3,0)="","",VLOOKUP(B21,'3.住戸一覧'!$B:$AJ,3,0))</f>
        <v/>
      </c>
      <c r="E21" s="1477"/>
      <c r="F21" s="1477"/>
      <c r="G21" s="1477"/>
      <c r="H21" s="1477" t="str">
        <f>IF(VLOOKUP(B21,'3.住戸一覧'!$B:$AJ,6,0)="","",VLOOKUP(B21,'3.住戸一覧'!$B:$AJ,6,0))</f>
        <v/>
      </c>
      <c r="I21" s="1477"/>
      <c r="J21" s="1478"/>
      <c r="K21" s="1478"/>
      <c r="L21" s="1478"/>
      <c r="M21" s="1478"/>
      <c r="N21" s="1478"/>
      <c r="O21" s="1478"/>
      <c r="P21" s="1478"/>
      <c r="Q21" s="1478"/>
      <c r="R21" s="1478"/>
      <c r="S21" s="1479"/>
      <c r="T21" s="1479"/>
      <c r="U21" s="1479"/>
      <c r="V21" s="1478"/>
      <c r="W21" s="1478"/>
    </row>
    <row r="22" spans="1:23" ht="21">
      <c r="A22" s="391"/>
      <c r="B22" s="1476">
        <v>8</v>
      </c>
      <c r="C22" s="1526"/>
      <c r="D22" s="1477" t="str">
        <f>IF(VLOOKUP(B22,'3.住戸一覧'!$B:$AJ,3,0)="","",VLOOKUP(B22,'3.住戸一覧'!$B:$AJ,3,0))</f>
        <v/>
      </c>
      <c r="E22" s="1477"/>
      <c r="F22" s="1477"/>
      <c r="G22" s="1477"/>
      <c r="H22" s="1477" t="str">
        <f>IF(VLOOKUP(B22,'3.住戸一覧'!$B:$AJ,6,0)="","",VLOOKUP(B22,'3.住戸一覧'!$B:$AJ,6,0))</f>
        <v/>
      </c>
      <c r="I22" s="1477"/>
      <c r="J22" s="1478"/>
      <c r="K22" s="1478"/>
      <c r="L22" s="1478"/>
      <c r="M22" s="1478"/>
      <c r="N22" s="1478"/>
      <c r="O22" s="1478"/>
      <c r="P22" s="1478"/>
      <c r="Q22" s="1478"/>
      <c r="R22" s="1478"/>
      <c r="S22" s="1479"/>
      <c r="T22" s="1479"/>
      <c r="U22" s="1479"/>
      <c r="V22" s="1478"/>
      <c r="W22" s="1478"/>
    </row>
    <row r="23" spans="1:23" ht="21">
      <c r="A23" s="391"/>
      <c r="B23" s="1476">
        <v>9</v>
      </c>
      <c r="C23" s="1526"/>
      <c r="D23" s="1477" t="str">
        <f>IF(VLOOKUP(B23,'3.住戸一覧'!$B:$AJ,3,0)="","",VLOOKUP(B23,'3.住戸一覧'!$B:$AJ,3,0))</f>
        <v/>
      </c>
      <c r="E23" s="1477"/>
      <c r="F23" s="1477"/>
      <c r="G23" s="1477"/>
      <c r="H23" s="1477" t="str">
        <f>IF(VLOOKUP(B23,'3.住戸一覧'!$B:$AJ,6,0)="","",VLOOKUP(B23,'3.住戸一覧'!$B:$AJ,6,0))</f>
        <v/>
      </c>
      <c r="I23" s="1477"/>
      <c r="J23" s="1478"/>
      <c r="K23" s="1478"/>
      <c r="L23" s="1478"/>
      <c r="M23" s="1478"/>
      <c r="N23" s="1478"/>
      <c r="O23" s="1478"/>
      <c r="P23" s="1478"/>
      <c r="Q23" s="1478"/>
      <c r="R23" s="1478"/>
      <c r="S23" s="1479"/>
      <c r="T23" s="1479"/>
      <c r="U23" s="1479"/>
      <c r="V23" s="1478"/>
      <c r="W23" s="1478"/>
    </row>
    <row r="24" spans="1:23" ht="21">
      <c r="A24" s="391"/>
      <c r="B24" s="1476">
        <v>10</v>
      </c>
      <c r="C24" s="1526"/>
      <c r="D24" s="1477" t="str">
        <f>IF(VLOOKUP(B24,'3.住戸一覧'!$B:$AJ,3,0)="","",VLOOKUP(B24,'3.住戸一覧'!$B:$AJ,3,0))</f>
        <v/>
      </c>
      <c r="E24" s="1477"/>
      <c r="F24" s="1477"/>
      <c r="G24" s="1477"/>
      <c r="H24" s="1477" t="str">
        <f>IF(VLOOKUP(B24,'3.住戸一覧'!$B:$AJ,6,0)="","",VLOOKUP(B24,'3.住戸一覧'!$B:$AJ,6,0))</f>
        <v/>
      </c>
      <c r="I24" s="1477"/>
      <c r="J24" s="1478"/>
      <c r="K24" s="1478"/>
      <c r="L24" s="1478"/>
      <c r="M24" s="1478"/>
      <c r="N24" s="1478"/>
      <c r="O24" s="1478"/>
      <c r="P24" s="1478"/>
      <c r="Q24" s="1478"/>
      <c r="R24" s="1478"/>
      <c r="S24" s="1479"/>
      <c r="T24" s="1479"/>
      <c r="U24" s="1479"/>
      <c r="V24" s="1478"/>
      <c r="W24" s="1478"/>
    </row>
    <row r="25" spans="1:23" ht="21">
      <c r="A25" s="391"/>
      <c r="B25" s="1476">
        <v>11</v>
      </c>
      <c r="C25" s="1526"/>
      <c r="D25" s="1477" t="str">
        <f>IF(VLOOKUP(B25,'3.住戸一覧'!$B:$AJ,3,0)="","",VLOOKUP(B25,'3.住戸一覧'!$B:$AJ,3,0))</f>
        <v/>
      </c>
      <c r="E25" s="1477"/>
      <c r="F25" s="1477"/>
      <c r="G25" s="1477"/>
      <c r="H25" s="1477" t="str">
        <f>IF(VLOOKUP(B25,'3.住戸一覧'!$B:$AJ,6,0)="","",VLOOKUP(B25,'3.住戸一覧'!$B:$AJ,6,0))</f>
        <v/>
      </c>
      <c r="I25" s="1477"/>
      <c r="J25" s="1478"/>
      <c r="K25" s="1478"/>
      <c r="L25" s="1478"/>
      <c r="M25" s="1478"/>
      <c r="N25" s="1478"/>
      <c r="O25" s="1478"/>
      <c r="P25" s="1478"/>
      <c r="Q25" s="1478"/>
      <c r="R25" s="1478"/>
      <c r="S25" s="1479"/>
      <c r="T25" s="1479"/>
      <c r="U25" s="1479"/>
      <c r="V25" s="1478"/>
      <c r="W25" s="1478"/>
    </row>
    <row r="26" spans="1:23" ht="21">
      <c r="A26" s="391"/>
      <c r="B26" s="1476">
        <v>12</v>
      </c>
      <c r="C26" s="1526"/>
      <c r="D26" s="1477" t="str">
        <f>IF(VLOOKUP(B26,'3.住戸一覧'!$B:$AJ,3,0)="","",VLOOKUP(B26,'3.住戸一覧'!$B:$AJ,3,0))</f>
        <v/>
      </c>
      <c r="E26" s="1477"/>
      <c r="F26" s="1477"/>
      <c r="G26" s="1477"/>
      <c r="H26" s="1477" t="str">
        <f>IF(VLOOKUP(B26,'3.住戸一覧'!$B:$AJ,6,0)="","",VLOOKUP(B26,'3.住戸一覧'!$B:$AJ,6,0))</f>
        <v/>
      </c>
      <c r="I26" s="1477"/>
      <c r="J26" s="1478"/>
      <c r="K26" s="1478"/>
      <c r="L26" s="1478"/>
      <c r="M26" s="1478"/>
      <c r="N26" s="1478"/>
      <c r="O26" s="1478"/>
      <c r="P26" s="1478"/>
      <c r="Q26" s="1478"/>
      <c r="R26" s="1478"/>
      <c r="S26" s="1479"/>
      <c r="T26" s="1479"/>
      <c r="U26" s="1479"/>
      <c r="V26" s="1478"/>
      <c r="W26" s="1478"/>
    </row>
    <row r="27" spans="1:23" ht="21">
      <c r="A27" s="391"/>
      <c r="B27" s="1476">
        <v>13</v>
      </c>
      <c r="C27" s="1526"/>
      <c r="D27" s="1477" t="str">
        <f>IF(VLOOKUP(B27,'3.住戸一覧'!$B:$AJ,3,0)="","",VLOOKUP(B27,'3.住戸一覧'!$B:$AJ,3,0))</f>
        <v/>
      </c>
      <c r="E27" s="1477"/>
      <c r="F27" s="1477"/>
      <c r="G27" s="1477"/>
      <c r="H27" s="1477" t="str">
        <f>IF(VLOOKUP(B27,'3.住戸一覧'!$B:$AJ,6,0)="","",VLOOKUP(B27,'3.住戸一覧'!$B:$AJ,6,0))</f>
        <v/>
      </c>
      <c r="I27" s="1477"/>
      <c r="J27" s="1478"/>
      <c r="K27" s="1478"/>
      <c r="L27" s="1478"/>
      <c r="M27" s="1478"/>
      <c r="N27" s="1478"/>
      <c r="O27" s="1478"/>
      <c r="P27" s="1478"/>
      <c r="Q27" s="1478"/>
      <c r="R27" s="1478"/>
      <c r="S27" s="1479"/>
      <c r="T27" s="1479"/>
      <c r="U27" s="1479"/>
      <c r="V27" s="1478"/>
      <c r="W27" s="1478"/>
    </row>
    <row r="28" spans="1:23" ht="21">
      <c r="A28" s="391"/>
      <c r="B28" s="1476">
        <v>14</v>
      </c>
      <c r="C28" s="1526"/>
      <c r="D28" s="1477" t="str">
        <f>IF(VLOOKUP(B28,'3.住戸一覧'!$B:$AJ,3,0)="","",VLOOKUP(B28,'3.住戸一覧'!$B:$AJ,3,0))</f>
        <v/>
      </c>
      <c r="E28" s="1477"/>
      <c r="F28" s="1477"/>
      <c r="G28" s="1477"/>
      <c r="H28" s="1477" t="str">
        <f>IF(VLOOKUP(B28,'3.住戸一覧'!$B:$AJ,6,0)="","",VLOOKUP(B28,'3.住戸一覧'!$B:$AJ,6,0))</f>
        <v/>
      </c>
      <c r="I28" s="1477"/>
      <c r="J28" s="1478"/>
      <c r="K28" s="1478"/>
      <c r="L28" s="1478"/>
      <c r="M28" s="1478"/>
      <c r="N28" s="1478"/>
      <c r="O28" s="1478"/>
      <c r="P28" s="1478"/>
      <c r="Q28" s="1478"/>
      <c r="R28" s="1478"/>
      <c r="S28" s="1479"/>
      <c r="T28" s="1479"/>
      <c r="U28" s="1479"/>
      <c r="V28" s="1478"/>
      <c r="W28" s="1478"/>
    </row>
    <row r="29" spans="1:23" ht="21">
      <c r="A29" s="391"/>
      <c r="B29" s="1476">
        <v>15</v>
      </c>
      <c r="C29" s="1526"/>
      <c r="D29" s="1477" t="str">
        <f>IF(VLOOKUP(B29,'3.住戸一覧'!$B:$AJ,3,0)="","",VLOOKUP(B29,'3.住戸一覧'!$B:$AJ,3,0))</f>
        <v/>
      </c>
      <c r="E29" s="1477"/>
      <c r="F29" s="1477"/>
      <c r="G29" s="1477"/>
      <c r="H29" s="1477" t="str">
        <f>IF(VLOOKUP(B29,'3.住戸一覧'!$B:$AJ,6,0)="","",VLOOKUP(B29,'3.住戸一覧'!$B:$AJ,6,0))</f>
        <v/>
      </c>
      <c r="I29" s="1477"/>
      <c r="J29" s="1478"/>
      <c r="K29" s="1478"/>
      <c r="L29" s="1478"/>
      <c r="M29" s="1478"/>
      <c r="N29" s="1478"/>
      <c r="O29" s="1478"/>
      <c r="P29" s="1478"/>
      <c r="Q29" s="1478"/>
      <c r="R29" s="1478"/>
      <c r="S29" s="1479"/>
      <c r="T29" s="1479"/>
      <c r="U29" s="1479"/>
      <c r="V29" s="1478"/>
      <c r="W29" s="1478"/>
    </row>
    <row r="30" spans="1:23" ht="21">
      <c r="A30" s="391"/>
      <c r="B30" s="1476">
        <v>16</v>
      </c>
      <c r="C30" s="1526"/>
      <c r="D30" s="1477" t="str">
        <f>IF(VLOOKUP(B30,'3.住戸一覧'!$B:$AJ,3,0)="","",VLOOKUP(B30,'3.住戸一覧'!$B:$AJ,3,0))</f>
        <v/>
      </c>
      <c r="E30" s="1477"/>
      <c r="F30" s="1477"/>
      <c r="G30" s="1477"/>
      <c r="H30" s="1477" t="str">
        <f>IF(VLOOKUP(B30,'3.住戸一覧'!$B:$AJ,6,0)="","",VLOOKUP(B30,'3.住戸一覧'!$B:$AJ,6,0))</f>
        <v/>
      </c>
      <c r="I30" s="1477"/>
      <c r="J30" s="1478"/>
      <c r="K30" s="1478"/>
      <c r="L30" s="1478"/>
      <c r="M30" s="1478"/>
      <c r="N30" s="1478"/>
      <c r="O30" s="1478"/>
      <c r="P30" s="1478"/>
      <c r="Q30" s="1478"/>
      <c r="R30" s="1478"/>
      <c r="S30" s="1479"/>
      <c r="T30" s="1479"/>
      <c r="U30" s="1479"/>
      <c r="V30" s="1478"/>
      <c r="W30" s="1478"/>
    </row>
    <row r="31" spans="1:23" ht="21">
      <c r="A31" s="391"/>
      <c r="B31" s="1476">
        <v>17</v>
      </c>
      <c r="C31" s="1526"/>
      <c r="D31" s="1477" t="str">
        <f>IF(VLOOKUP(B31,'3.住戸一覧'!$B:$AJ,3,0)="","",VLOOKUP(B31,'3.住戸一覧'!$B:$AJ,3,0))</f>
        <v/>
      </c>
      <c r="E31" s="1477"/>
      <c r="F31" s="1477"/>
      <c r="G31" s="1477"/>
      <c r="H31" s="1477" t="str">
        <f>IF(VLOOKUP(B31,'3.住戸一覧'!$B:$AJ,6,0)="","",VLOOKUP(B31,'3.住戸一覧'!$B:$AJ,6,0))</f>
        <v/>
      </c>
      <c r="I31" s="1477"/>
      <c r="J31" s="1478"/>
      <c r="K31" s="1478"/>
      <c r="L31" s="1478"/>
      <c r="M31" s="1478"/>
      <c r="N31" s="1478"/>
      <c r="O31" s="1478"/>
      <c r="P31" s="1478"/>
      <c r="Q31" s="1478"/>
      <c r="R31" s="1478"/>
      <c r="S31" s="1479"/>
      <c r="T31" s="1479"/>
      <c r="U31" s="1479"/>
      <c r="V31" s="1478"/>
      <c r="W31" s="1478"/>
    </row>
    <row r="32" spans="1:23" ht="21">
      <c r="A32" s="391"/>
      <c r="B32" s="1476">
        <v>18</v>
      </c>
      <c r="C32" s="1526"/>
      <c r="D32" s="1477" t="str">
        <f>IF(VLOOKUP(B32,'3.住戸一覧'!$B:$AJ,3,0)="","",VLOOKUP(B32,'3.住戸一覧'!$B:$AJ,3,0))</f>
        <v/>
      </c>
      <c r="E32" s="1477"/>
      <c r="F32" s="1477"/>
      <c r="G32" s="1477"/>
      <c r="H32" s="1477" t="str">
        <f>IF(VLOOKUP(B32,'3.住戸一覧'!$B:$AJ,6,0)="","",VLOOKUP(B32,'3.住戸一覧'!$B:$AJ,6,0))</f>
        <v/>
      </c>
      <c r="I32" s="1477"/>
      <c r="J32" s="1478"/>
      <c r="K32" s="1478"/>
      <c r="L32" s="1478"/>
      <c r="M32" s="1478"/>
      <c r="N32" s="1478"/>
      <c r="O32" s="1478"/>
      <c r="P32" s="1478"/>
      <c r="Q32" s="1478"/>
      <c r="R32" s="1478"/>
      <c r="S32" s="1479"/>
      <c r="T32" s="1479"/>
      <c r="U32" s="1479"/>
      <c r="V32" s="1478"/>
      <c r="W32" s="1478"/>
    </row>
    <row r="33" spans="1:23" ht="21">
      <c r="A33" s="391"/>
      <c r="B33" s="1476">
        <v>19</v>
      </c>
      <c r="C33" s="1526"/>
      <c r="D33" s="1477" t="str">
        <f>IF(VLOOKUP(B33,'3.住戸一覧'!$B:$AJ,3,0)="","",VLOOKUP(B33,'3.住戸一覧'!$B:$AJ,3,0))</f>
        <v/>
      </c>
      <c r="E33" s="1477"/>
      <c r="F33" s="1477"/>
      <c r="G33" s="1477"/>
      <c r="H33" s="1477" t="str">
        <f>IF(VLOOKUP(B33,'3.住戸一覧'!$B:$AJ,6,0)="","",VLOOKUP(B33,'3.住戸一覧'!$B:$AJ,6,0))</f>
        <v/>
      </c>
      <c r="I33" s="1477"/>
      <c r="J33" s="1478"/>
      <c r="K33" s="1478"/>
      <c r="L33" s="1478"/>
      <c r="M33" s="1478"/>
      <c r="N33" s="1478"/>
      <c r="O33" s="1478"/>
      <c r="P33" s="1478"/>
      <c r="Q33" s="1478"/>
      <c r="R33" s="1478"/>
      <c r="S33" s="1479"/>
      <c r="T33" s="1479"/>
      <c r="U33" s="1479"/>
      <c r="V33" s="1478"/>
      <c r="W33" s="1478"/>
    </row>
    <row r="34" spans="1:23" ht="21">
      <c r="A34" s="391"/>
      <c r="B34" s="1476">
        <v>20</v>
      </c>
      <c r="C34" s="1526"/>
      <c r="D34" s="1477" t="str">
        <f>IF(VLOOKUP(B34,'3.住戸一覧'!$B:$AJ,3,0)="","",VLOOKUP(B34,'3.住戸一覧'!$B:$AJ,3,0))</f>
        <v/>
      </c>
      <c r="E34" s="1477"/>
      <c r="F34" s="1477"/>
      <c r="G34" s="1477"/>
      <c r="H34" s="1477" t="str">
        <f>IF(VLOOKUP(B34,'3.住戸一覧'!$B:$AJ,6,0)="","",VLOOKUP(B34,'3.住戸一覧'!$B:$AJ,6,0))</f>
        <v/>
      </c>
      <c r="I34" s="1477"/>
      <c r="J34" s="1478"/>
      <c r="K34" s="1478"/>
      <c r="L34" s="1478"/>
      <c r="M34" s="1478"/>
      <c r="N34" s="1478"/>
      <c r="O34" s="1478"/>
      <c r="P34" s="1478"/>
      <c r="Q34" s="1478"/>
      <c r="R34" s="1478"/>
      <c r="S34" s="1479"/>
      <c r="T34" s="1479"/>
      <c r="U34" s="1479"/>
      <c r="V34" s="1478"/>
      <c r="W34" s="1478"/>
    </row>
    <row r="35" spans="1:23" ht="21">
      <c r="A35" s="391"/>
      <c r="B35" s="1476">
        <v>21</v>
      </c>
      <c r="C35" s="1526"/>
      <c r="D35" s="1477" t="str">
        <f>IF(VLOOKUP(B35,'3.住戸一覧'!$B:$AJ,3,0)="","",VLOOKUP(B35,'3.住戸一覧'!$B:$AJ,3,0))</f>
        <v/>
      </c>
      <c r="E35" s="1477"/>
      <c r="F35" s="1477"/>
      <c r="G35" s="1477"/>
      <c r="H35" s="1477" t="str">
        <f>IF(VLOOKUP(B35,'3.住戸一覧'!$B:$AJ,6,0)="","",VLOOKUP(B35,'3.住戸一覧'!$B:$AJ,6,0))</f>
        <v/>
      </c>
      <c r="I35" s="1477"/>
      <c r="J35" s="1478"/>
      <c r="K35" s="1478"/>
      <c r="L35" s="1478"/>
      <c r="M35" s="1478"/>
      <c r="N35" s="1478"/>
      <c r="O35" s="1478"/>
      <c r="P35" s="1478"/>
      <c r="Q35" s="1478"/>
      <c r="R35" s="1478"/>
      <c r="S35" s="1479"/>
      <c r="T35" s="1479"/>
      <c r="U35" s="1479"/>
      <c r="V35" s="1478"/>
      <c r="W35" s="1478"/>
    </row>
    <row r="36" spans="1:23" ht="21">
      <c r="A36" s="391"/>
      <c r="B36" s="1476">
        <v>22</v>
      </c>
      <c r="C36" s="1526"/>
      <c r="D36" s="1477" t="str">
        <f>IF(VLOOKUP(B36,'3.住戸一覧'!$B:$AJ,3,0)="","",VLOOKUP(B36,'3.住戸一覧'!$B:$AJ,3,0))</f>
        <v/>
      </c>
      <c r="E36" s="1477"/>
      <c r="F36" s="1477"/>
      <c r="G36" s="1477"/>
      <c r="H36" s="1477" t="str">
        <f>IF(VLOOKUP(B36,'3.住戸一覧'!$B:$AJ,6,0)="","",VLOOKUP(B36,'3.住戸一覧'!$B:$AJ,6,0))</f>
        <v/>
      </c>
      <c r="I36" s="1477"/>
      <c r="J36" s="1478"/>
      <c r="K36" s="1478"/>
      <c r="L36" s="1478"/>
      <c r="M36" s="1478"/>
      <c r="N36" s="1478"/>
      <c r="O36" s="1478"/>
      <c r="P36" s="1478"/>
      <c r="Q36" s="1478"/>
      <c r="R36" s="1478"/>
      <c r="S36" s="1479"/>
      <c r="T36" s="1479"/>
      <c r="U36" s="1479"/>
      <c r="V36" s="1478"/>
      <c r="W36" s="1478"/>
    </row>
    <row r="37" spans="1:23" ht="21">
      <c r="A37" s="391"/>
      <c r="B37" s="1476">
        <v>23</v>
      </c>
      <c r="C37" s="1526"/>
      <c r="D37" s="1477" t="str">
        <f>IF(VLOOKUP(B37,'3.住戸一覧'!$B:$AJ,3,0)="","",VLOOKUP(B37,'3.住戸一覧'!$B:$AJ,3,0))</f>
        <v/>
      </c>
      <c r="E37" s="1477"/>
      <c r="F37" s="1477"/>
      <c r="G37" s="1477"/>
      <c r="H37" s="1477" t="str">
        <f>IF(VLOOKUP(B37,'3.住戸一覧'!$B:$AJ,6,0)="","",VLOOKUP(B37,'3.住戸一覧'!$B:$AJ,6,0))</f>
        <v/>
      </c>
      <c r="I37" s="1477"/>
      <c r="J37" s="1478"/>
      <c r="K37" s="1478"/>
      <c r="L37" s="1478"/>
      <c r="M37" s="1478"/>
      <c r="N37" s="1478"/>
      <c r="O37" s="1478"/>
      <c r="P37" s="1478"/>
      <c r="Q37" s="1478"/>
      <c r="R37" s="1478"/>
      <c r="S37" s="1479"/>
      <c r="T37" s="1479"/>
      <c r="U37" s="1479"/>
      <c r="V37" s="1478"/>
      <c r="W37" s="1478"/>
    </row>
    <row r="38" spans="1:23" ht="21">
      <c r="A38" s="391"/>
      <c r="B38" s="1476">
        <v>24</v>
      </c>
      <c r="C38" s="1526"/>
      <c r="D38" s="1477" t="str">
        <f>IF(VLOOKUP(B38,'3.住戸一覧'!$B:$AJ,3,0)="","",VLOOKUP(B38,'3.住戸一覧'!$B:$AJ,3,0))</f>
        <v/>
      </c>
      <c r="E38" s="1477"/>
      <c r="F38" s="1477"/>
      <c r="G38" s="1477"/>
      <c r="H38" s="1477" t="str">
        <f>IF(VLOOKUP(B38,'3.住戸一覧'!$B:$AJ,6,0)="","",VLOOKUP(B38,'3.住戸一覧'!$B:$AJ,6,0))</f>
        <v/>
      </c>
      <c r="I38" s="1477"/>
      <c r="J38" s="1478"/>
      <c r="K38" s="1478"/>
      <c r="L38" s="1478"/>
      <c r="M38" s="1478"/>
      <c r="N38" s="1478"/>
      <c r="O38" s="1478"/>
      <c r="P38" s="1478"/>
      <c r="Q38" s="1478"/>
      <c r="R38" s="1478"/>
      <c r="S38" s="1479"/>
      <c r="T38" s="1479"/>
      <c r="U38" s="1479"/>
      <c r="V38" s="1478"/>
      <c r="W38" s="1478"/>
    </row>
    <row r="39" spans="1:23" ht="21">
      <c r="A39" s="391"/>
      <c r="B39" s="1476">
        <v>25</v>
      </c>
      <c r="C39" s="1526"/>
      <c r="D39" s="1477" t="str">
        <f>IF(VLOOKUP(B39,'3.住戸一覧'!$B:$AJ,3,0)="","",VLOOKUP(B39,'3.住戸一覧'!$B:$AJ,3,0))</f>
        <v/>
      </c>
      <c r="E39" s="1477"/>
      <c r="F39" s="1477"/>
      <c r="G39" s="1477"/>
      <c r="H39" s="1477" t="str">
        <f>IF(VLOOKUP(B39,'3.住戸一覧'!$B:$AJ,6,0)="","",VLOOKUP(B39,'3.住戸一覧'!$B:$AJ,6,0))</f>
        <v/>
      </c>
      <c r="I39" s="1477"/>
      <c r="J39" s="1478"/>
      <c r="K39" s="1478"/>
      <c r="L39" s="1478"/>
      <c r="M39" s="1478"/>
      <c r="N39" s="1478"/>
      <c r="O39" s="1478"/>
      <c r="P39" s="1478"/>
      <c r="Q39" s="1478"/>
      <c r="R39" s="1478"/>
      <c r="S39" s="1479"/>
      <c r="T39" s="1479"/>
      <c r="U39" s="1479"/>
      <c r="V39" s="1478"/>
      <c r="W39" s="1478"/>
    </row>
    <row r="40" spans="1:23" ht="21">
      <c r="A40" s="391"/>
      <c r="B40" s="1476">
        <v>26</v>
      </c>
      <c r="C40" s="1526"/>
      <c r="D40" s="1477" t="str">
        <f>IF(VLOOKUP(B40,'3.住戸一覧'!$B:$AJ,3,0)="","",VLOOKUP(B40,'3.住戸一覧'!$B:$AJ,3,0))</f>
        <v/>
      </c>
      <c r="E40" s="1477"/>
      <c r="F40" s="1477"/>
      <c r="G40" s="1477"/>
      <c r="H40" s="1477" t="str">
        <f>IF(VLOOKUP(B40,'3.住戸一覧'!$B:$AJ,6,0)="","",VLOOKUP(B40,'3.住戸一覧'!$B:$AJ,6,0))</f>
        <v/>
      </c>
      <c r="I40" s="1477"/>
      <c r="J40" s="1478"/>
      <c r="K40" s="1478"/>
      <c r="L40" s="1478"/>
      <c r="M40" s="1478"/>
      <c r="N40" s="1478"/>
      <c r="O40" s="1478"/>
      <c r="P40" s="1478"/>
      <c r="Q40" s="1478"/>
      <c r="R40" s="1478"/>
      <c r="S40" s="1479"/>
      <c r="T40" s="1479"/>
      <c r="U40" s="1479"/>
      <c r="V40" s="1478"/>
      <c r="W40" s="1478"/>
    </row>
    <row r="41" spans="1:23" ht="21">
      <c r="A41" s="391"/>
      <c r="B41" s="1476">
        <v>27</v>
      </c>
      <c r="C41" s="1526"/>
      <c r="D41" s="1477" t="str">
        <f>IF(VLOOKUP(B41,'3.住戸一覧'!$B:$AJ,3,0)="","",VLOOKUP(B41,'3.住戸一覧'!$B:$AJ,3,0))</f>
        <v/>
      </c>
      <c r="E41" s="1477"/>
      <c r="F41" s="1477"/>
      <c r="G41" s="1477"/>
      <c r="H41" s="1477" t="str">
        <f>IF(VLOOKUP(B41,'3.住戸一覧'!$B:$AJ,6,0)="","",VLOOKUP(B41,'3.住戸一覧'!$B:$AJ,6,0))</f>
        <v/>
      </c>
      <c r="I41" s="1477"/>
      <c r="J41" s="1478"/>
      <c r="K41" s="1478"/>
      <c r="L41" s="1478"/>
      <c r="M41" s="1478"/>
      <c r="N41" s="1478"/>
      <c r="O41" s="1478"/>
      <c r="P41" s="1478"/>
      <c r="Q41" s="1478"/>
      <c r="R41" s="1478"/>
      <c r="S41" s="1479"/>
      <c r="T41" s="1479"/>
      <c r="U41" s="1479"/>
      <c r="V41" s="1478"/>
      <c r="W41" s="1478"/>
    </row>
    <row r="42" spans="1:23" ht="21">
      <c r="A42" s="391"/>
      <c r="B42" s="1476">
        <v>28</v>
      </c>
      <c r="C42" s="1526"/>
      <c r="D42" s="1477" t="str">
        <f>IF(VLOOKUP(B42,'3.住戸一覧'!$B:$AJ,3,0)="","",VLOOKUP(B42,'3.住戸一覧'!$B:$AJ,3,0))</f>
        <v/>
      </c>
      <c r="E42" s="1477"/>
      <c r="F42" s="1477"/>
      <c r="G42" s="1477"/>
      <c r="H42" s="1477" t="str">
        <f>IF(VLOOKUP(B42,'3.住戸一覧'!$B:$AJ,6,0)="","",VLOOKUP(B42,'3.住戸一覧'!$B:$AJ,6,0))</f>
        <v/>
      </c>
      <c r="I42" s="1477"/>
      <c r="J42" s="1478"/>
      <c r="K42" s="1478"/>
      <c r="L42" s="1478"/>
      <c r="M42" s="1478"/>
      <c r="N42" s="1478"/>
      <c r="O42" s="1478"/>
      <c r="P42" s="1478"/>
      <c r="Q42" s="1478"/>
      <c r="R42" s="1478"/>
      <c r="S42" s="1479"/>
      <c r="T42" s="1479"/>
      <c r="U42" s="1479"/>
      <c r="V42" s="1478"/>
      <c r="W42" s="1478"/>
    </row>
    <row r="43" spans="1:23" ht="21">
      <c r="A43" s="391"/>
      <c r="B43" s="1476">
        <v>29</v>
      </c>
      <c r="C43" s="1526"/>
      <c r="D43" s="1477" t="str">
        <f>IF(VLOOKUP(B43,'3.住戸一覧'!$B:$AJ,3,0)="","",VLOOKUP(B43,'3.住戸一覧'!$B:$AJ,3,0))</f>
        <v/>
      </c>
      <c r="E43" s="1477"/>
      <c r="F43" s="1477"/>
      <c r="G43" s="1477"/>
      <c r="H43" s="1477" t="str">
        <f>IF(VLOOKUP(B43,'3.住戸一覧'!$B:$AJ,6,0)="","",VLOOKUP(B43,'3.住戸一覧'!$B:$AJ,6,0))</f>
        <v/>
      </c>
      <c r="I43" s="1477"/>
      <c r="J43" s="1478"/>
      <c r="K43" s="1478"/>
      <c r="L43" s="1478"/>
      <c r="M43" s="1478"/>
      <c r="N43" s="1478"/>
      <c r="O43" s="1478"/>
      <c r="P43" s="1478"/>
      <c r="Q43" s="1478"/>
      <c r="R43" s="1478"/>
      <c r="S43" s="1479"/>
      <c r="T43" s="1479"/>
      <c r="U43" s="1479"/>
      <c r="V43" s="1478"/>
      <c r="W43" s="1478"/>
    </row>
    <row r="44" spans="1:23" ht="21">
      <c r="A44" s="391"/>
      <c r="B44" s="1476">
        <v>30</v>
      </c>
      <c r="C44" s="1526"/>
      <c r="D44" s="1477" t="str">
        <f>IF(VLOOKUP(B44,'3.住戸一覧'!$B:$AJ,3,0)="","",VLOOKUP(B44,'3.住戸一覧'!$B:$AJ,3,0))</f>
        <v/>
      </c>
      <c r="E44" s="1477"/>
      <c r="F44" s="1477"/>
      <c r="G44" s="1477"/>
      <c r="H44" s="1477" t="str">
        <f>IF(VLOOKUP(B44,'3.住戸一覧'!$B:$AJ,6,0)="","",VLOOKUP(B44,'3.住戸一覧'!$B:$AJ,6,0))</f>
        <v/>
      </c>
      <c r="I44" s="1477"/>
      <c r="J44" s="1478"/>
      <c r="K44" s="1478"/>
      <c r="L44" s="1478"/>
      <c r="M44" s="1478"/>
      <c r="N44" s="1478"/>
      <c r="O44" s="1478"/>
      <c r="P44" s="1478"/>
      <c r="Q44" s="1478"/>
      <c r="R44" s="1478"/>
      <c r="S44" s="1479"/>
      <c r="T44" s="1479"/>
      <c r="U44" s="1479"/>
      <c r="V44" s="1478"/>
      <c r="W44" s="1478"/>
    </row>
    <row r="45" spans="1:23" ht="21">
      <c r="A45" s="391"/>
      <c r="B45" s="1476">
        <v>31</v>
      </c>
      <c r="C45" s="1526"/>
      <c r="D45" s="1477" t="str">
        <f>IF(VLOOKUP(B45,'3.住戸一覧'!$B:$AJ,3,0)="","",VLOOKUP(B45,'3.住戸一覧'!$B:$AJ,3,0))</f>
        <v/>
      </c>
      <c r="E45" s="1477"/>
      <c r="F45" s="1477"/>
      <c r="G45" s="1477"/>
      <c r="H45" s="1477" t="str">
        <f>IF(VLOOKUP(B45,'3.住戸一覧'!$B:$AJ,6,0)="","",VLOOKUP(B45,'3.住戸一覧'!$B:$AJ,6,0))</f>
        <v/>
      </c>
      <c r="I45" s="1477"/>
      <c r="J45" s="1478"/>
      <c r="K45" s="1478"/>
      <c r="L45" s="1478"/>
      <c r="M45" s="1478"/>
      <c r="N45" s="1478"/>
      <c r="O45" s="1478"/>
      <c r="P45" s="1478"/>
      <c r="Q45" s="1478"/>
      <c r="R45" s="1478"/>
      <c r="S45" s="1479"/>
      <c r="T45" s="1479"/>
      <c r="U45" s="1479"/>
      <c r="V45" s="1478"/>
      <c r="W45" s="1478"/>
    </row>
    <row r="46" spans="1:23" ht="21">
      <c r="A46" s="391"/>
      <c r="B46" s="1476">
        <v>32</v>
      </c>
      <c r="C46" s="1526"/>
      <c r="D46" s="1477" t="str">
        <f>IF(VLOOKUP(B46,'3.住戸一覧'!$B:$AJ,3,0)="","",VLOOKUP(B46,'3.住戸一覧'!$B:$AJ,3,0))</f>
        <v/>
      </c>
      <c r="E46" s="1477"/>
      <c r="F46" s="1477"/>
      <c r="G46" s="1477"/>
      <c r="H46" s="1477" t="str">
        <f>IF(VLOOKUP(B46,'3.住戸一覧'!$B:$AJ,6,0)="","",VLOOKUP(B46,'3.住戸一覧'!$B:$AJ,6,0))</f>
        <v/>
      </c>
      <c r="I46" s="1477"/>
      <c r="J46" s="1478"/>
      <c r="K46" s="1478"/>
      <c r="L46" s="1478"/>
      <c r="M46" s="1478"/>
      <c r="N46" s="1478"/>
      <c r="O46" s="1478"/>
      <c r="P46" s="1478"/>
      <c r="Q46" s="1478"/>
      <c r="R46" s="1478"/>
      <c r="S46" s="1479"/>
      <c r="T46" s="1479"/>
      <c r="U46" s="1479"/>
      <c r="V46" s="1478"/>
      <c r="W46" s="1478"/>
    </row>
    <row r="47" spans="1:23" ht="21">
      <c r="A47" s="391"/>
      <c r="B47" s="1476">
        <v>33</v>
      </c>
      <c r="C47" s="1526"/>
      <c r="D47" s="1477" t="str">
        <f>IF(VLOOKUP(B47,'3.住戸一覧'!$B:$AJ,3,0)="","",VLOOKUP(B47,'3.住戸一覧'!$B:$AJ,3,0))</f>
        <v/>
      </c>
      <c r="E47" s="1477"/>
      <c r="F47" s="1477"/>
      <c r="G47" s="1477"/>
      <c r="H47" s="1477" t="str">
        <f>IF(VLOOKUP(B47,'3.住戸一覧'!$B:$AJ,6,0)="","",VLOOKUP(B47,'3.住戸一覧'!$B:$AJ,6,0))</f>
        <v/>
      </c>
      <c r="I47" s="1477"/>
      <c r="J47" s="1478"/>
      <c r="K47" s="1478"/>
      <c r="L47" s="1478"/>
      <c r="M47" s="1478"/>
      <c r="N47" s="1478"/>
      <c r="O47" s="1478"/>
      <c r="P47" s="1478"/>
      <c r="Q47" s="1478"/>
      <c r="R47" s="1478"/>
      <c r="S47" s="1479"/>
      <c r="T47" s="1479"/>
      <c r="U47" s="1479"/>
      <c r="V47" s="1478"/>
      <c r="W47" s="1478"/>
    </row>
    <row r="48" spans="1:23" ht="21">
      <c r="A48" s="391"/>
      <c r="B48" s="1476">
        <v>34</v>
      </c>
      <c r="C48" s="1526"/>
      <c r="D48" s="1477" t="str">
        <f>IF(VLOOKUP(B48,'3.住戸一覧'!$B:$AJ,3,0)="","",VLOOKUP(B48,'3.住戸一覧'!$B:$AJ,3,0))</f>
        <v/>
      </c>
      <c r="E48" s="1477"/>
      <c r="F48" s="1477"/>
      <c r="G48" s="1477"/>
      <c r="H48" s="1477" t="str">
        <f>IF(VLOOKUP(B48,'3.住戸一覧'!$B:$AJ,6,0)="","",VLOOKUP(B48,'3.住戸一覧'!$B:$AJ,6,0))</f>
        <v/>
      </c>
      <c r="I48" s="1477"/>
      <c r="J48" s="1478"/>
      <c r="K48" s="1478"/>
      <c r="L48" s="1478"/>
      <c r="M48" s="1478"/>
      <c r="N48" s="1478"/>
      <c r="O48" s="1478"/>
      <c r="P48" s="1478"/>
      <c r="Q48" s="1478"/>
      <c r="R48" s="1478"/>
      <c r="S48" s="1479"/>
      <c r="T48" s="1479"/>
      <c r="U48" s="1479"/>
      <c r="V48" s="1478"/>
      <c r="W48" s="1478"/>
    </row>
    <row r="49" spans="1:23" ht="21">
      <c r="A49" s="391"/>
      <c r="B49" s="1476">
        <v>35</v>
      </c>
      <c r="C49" s="1526"/>
      <c r="D49" s="1477" t="str">
        <f>IF(VLOOKUP(B49,'3.住戸一覧'!$B:$AJ,3,0)="","",VLOOKUP(B49,'3.住戸一覧'!$B:$AJ,3,0))</f>
        <v/>
      </c>
      <c r="E49" s="1477"/>
      <c r="F49" s="1477"/>
      <c r="G49" s="1477"/>
      <c r="H49" s="1477" t="str">
        <f>IF(VLOOKUP(B49,'3.住戸一覧'!$B:$AJ,6,0)="","",VLOOKUP(B49,'3.住戸一覧'!$B:$AJ,6,0))</f>
        <v/>
      </c>
      <c r="I49" s="1477"/>
      <c r="J49" s="1478"/>
      <c r="K49" s="1478"/>
      <c r="L49" s="1478"/>
      <c r="M49" s="1478"/>
      <c r="N49" s="1478"/>
      <c r="O49" s="1478"/>
      <c r="P49" s="1478"/>
      <c r="Q49" s="1478"/>
      <c r="R49" s="1478"/>
      <c r="S49" s="1479"/>
      <c r="T49" s="1479"/>
      <c r="U49" s="1479"/>
      <c r="V49" s="1478"/>
      <c r="W49" s="1478"/>
    </row>
    <row r="50" spans="1:23" ht="21">
      <c r="A50" s="391"/>
      <c r="B50" s="1476">
        <v>36</v>
      </c>
      <c r="C50" s="1526"/>
      <c r="D50" s="1529" t="str">
        <f>IF(VLOOKUP(B50,'3.住戸一覧'!$B:$AJ,3,0)="","",VLOOKUP(B50,'3.住戸一覧'!$B:$AJ,3,0))</f>
        <v/>
      </c>
      <c r="E50" s="1530"/>
      <c r="F50" s="1530"/>
      <c r="G50" s="1531"/>
      <c r="H50" s="1477" t="str">
        <f>IF(VLOOKUP(B50,'3.住戸一覧'!$B:$AJ,6,0)="","",VLOOKUP(B50,'3.住戸一覧'!$B:$AJ,6,0))</f>
        <v/>
      </c>
      <c r="I50" s="1477"/>
      <c r="J50" s="1478"/>
      <c r="K50" s="1478"/>
      <c r="L50" s="1478"/>
      <c r="M50" s="1478"/>
      <c r="N50" s="1478"/>
      <c r="O50" s="1478"/>
      <c r="P50" s="1478"/>
      <c r="Q50" s="1478"/>
      <c r="R50" s="1478"/>
      <c r="S50" s="1479"/>
      <c r="T50" s="1479"/>
      <c r="U50" s="1479"/>
      <c r="V50" s="1478"/>
      <c r="W50" s="1478"/>
    </row>
    <row r="51" spans="1:23" ht="21">
      <c r="A51" s="391"/>
      <c r="B51" s="1476">
        <v>37</v>
      </c>
      <c r="C51" s="1526"/>
      <c r="D51" s="1529" t="str">
        <f>IF(VLOOKUP(B51,'3.住戸一覧'!$B:$AJ,3,0)="","",VLOOKUP(B51,'3.住戸一覧'!$B:$AJ,3,0))</f>
        <v/>
      </c>
      <c r="E51" s="1530"/>
      <c r="F51" s="1530"/>
      <c r="G51" s="1531"/>
      <c r="H51" s="1477" t="str">
        <f>IF(VLOOKUP(B51,'3.住戸一覧'!$B:$AJ,6,0)="","",VLOOKUP(B51,'3.住戸一覧'!$B:$AJ,6,0))</f>
        <v/>
      </c>
      <c r="I51" s="1477"/>
      <c r="J51" s="1478"/>
      <c r="K51" s="1478"/>
      <c r="L51" s="1478"/>
      <c r="M51" s="1478"/>
      <c r="N51" s="1478"/>
      <c r="O51" s="1478"/>
      <c r="P51" s="1478"/>
      <c r="Q51" s="1478"/>
      <c r="R51" s="1478"/>
      <c r="S51" s="1479"/>
      <c r="T51" s="1479"/>
      <c r="U51" s="1479"/>
      <c r="V51" s="1478"/>
      <c r="W51" s="1478"/>
    </row>
    <row r="52" spans="1:23" ht="21">
      <c r="A52" s="391"/>
      <c r="B52" s="1476">
        <v>38</v>
      </c>
      <c r="C52" s="1526"/>
      <c r="D52" s="1529" t="str">
        <f>IF(VLOOKUP(B52,'3.住戸一覧'!$B:$AJ,3,0)="","",VLOOKUP(B52,'3.住戸一覧'!$B:$AJ,3,0))</f>
        <v/>
      </c>
      <c r="E52" s="1530"/>
      <c r="F52" s="1530"/>
      <c r="G52" s="1531"/>
      <c r="H52" s="1477" t="str">
        <f>IF(VLOOKUP(B52,'3.住戸一覧'!$B:$AJ,6,0)="","",VLOOKUP(B52,'3.住戸一覧'!$B:$AJ,6,0))</f>
        <v/>
      </c>
      <c r="I52" s="1477"/>
      <c r="J52" s="1478"/>
      <c r="K52" s="1478"/>
      <c r="L52" s="1478"/>
      <c r="M52" s="1478"/>
      <c r="N52" s="1478"/>
      <c r="O52" s="1478"/>
      <c r="P52" s="1478"/>
      <c r="Q52" s="1478"/>
      <c r="R52" s="1478"/>
      <c r="S52" s="1479"/>
      <c r="T52" s="1479"/>
      <c r="U52" s="1479"/>
      <c r="V52" s="1478"/>
      <c r="W52" s="1478"/>
    </row>
    <row r="53" spans="1:23" ht="21">
      <c r="A53" s="391"/>
      <c r="B53" s="1476">
        <v>39</v>
      </c>
      <c r="C53" s="1526"/>
      <c r="D53" s="1529" t="str">
        <f>IF(VLOOKUP(B53,'3.住戸一覧'!$B:$AJ,3,0)="","",VLOOKUP(B53,'3.住戸一覧'!$B:$AJ,3,0))</f>
        <v/>
      </c>
      <c r="E53" s="1530"/>
      <c r="F53" s="1530"/>
      <c r="G53" s="1531"/>
      <c r="H53" s="1477" t="str">
        <f>IF(VLOOKUP(B53,'3.住戸一覧'!$B:$AJ,6,0)="","",VLOOKUP(B53,'3.住戸一覧'!$B:$AJ,6,0))</f>
        <v/>
      </c>
      <c r="I53" s="1477"/>
      <c r="J53" s="1478"/>
      <c r="K53" s="1478"/>
      <c r="L53" s="1478"/>
      <c r="M53" s="1478"/>
      <c r="N53" s="1478"/>
      <c r="O53" s="1478"/>
      <c r="P53" s="1478"/>
      <c r="Q53" s="1478"/>
      <c r="R53" s="1478"/>
      <c r="S53" s="1479"/>
      <c r="T53" s="1479"/>
      <c r="U53" s="1479"/>
      <c r="V53" s="1478"/>
      <c r="W53" s="1478"/>
    </row>
    <row r="54" spans="1:23" ht="21">
      <c r="A54" s="391"/>
      <c r="B54" s="1476">
        <v>40</v>
      </c>
      <c r="C54" s="1526"/>
      <c r="D54" s="1529" t="str">
        <f>IF(VLOOKUP(B54,'3.住戸一覧'!$B:$AJ,3,0)="","",VLOOKUP(B54,'3.住戸一覧'!$B:$AJ,3,0))</f>
        <v/>
      </c>
      <c r="E54" s="1530"/>
      <c r="F54" s="1530"/>
      <c r="G54" s="1531"/>
      <c r="H54" s="1477" t="str">
        <f>IF(VLOOKUP(B54,'3.住戸一覧'!$B:$AJ,6,0)="","",VLOOKUP(B54,'3.住戸一覧'!$B:$AJ,6,0))</f>
        <v/>
      </c>
      <c r="I54" s="1477"/>
      <c r="J54" s="1478"/>
      <c r="K54" s="1478"/>
      <c r="L54" s="1478"/>
      <c r="M54" s="1478"/>
      <c r="N54" s="1478"/>
      <c r="O54" s="1478"/>
      <c r="P54" s="1478"/>
      <c r="Q54" s="1478"/>
      <c r="R54" s="1478"/>
      <c r="S54" s="1479"/>
      <c r="T54" s="1479"/>
      <c r="U54" s="1479"/>
      <c r="V54" s="1478"/>
      <c r="W54" s="1478"/>
    </row>
    <row r="55" spans="1:23" ht="21">
      <c r="A55" s="391"/>
      <c r="B55" s="1476">
        <v>41</v>
      </c>
      <c r="C55" s="1526"/>
      <c r="D55" s="1529" t="str">
        <f>IF(VLOOKUP(B55,'3.住戸一覧'!$B:$AJ,3,0)="","",VLOOKUP(B55,'3.住戸一覧'!$B:$AJ,3,0))</f>
        <v/>
      </c>
      <c r="E55" s="1530"/>
      <c r="F55" s="1530"/>
      <c r="G55" s="1531"/>
      <c r="H55" s="1477" t="str">
        <f>IF(VLOOKUP(B55,'3.住戸一覧'!$B:$AJ,6,0)="","",VLOOKUP(B55,'3.住戸一覧'!$B:$AJ,6,0))</f>
        <v/>
      </c>
      <c r="I55" s="1477"/>
      <c r="J55" s="1478"/>
      <c r="K55" s="1478"/>
      <c r="L55" s="1478"/>
      <c r="M55" s="1478"/>
      <c r="N55" s="1478"/>
      <c r="O55" s="1478"/>
      <c r="P55" s="1478"/>
      <c r="Q55" s="1478"/>
      <c r="R55" s="1478"/>
      <c r="S55" s="1479"/>
      <c r="T55" s="1479"/>
      <c r="U55" s="1479"/>
      <c r="V55" s="1478"/>
      <c r="W55" s="1478"/>
    </row>
    <row r="56" spans="1:23" ht="21">
      <c r="A56" s="391"/>
      <c r="B56" s="1476">
        <v>42</v>
      </c>
      <c r="C56" s="1526"/>
      <c r="D56" s="1529" t="str">
        <f>IF(VLOOKUP(B56,'3.住戸一覧'!$B:$AJ,3,0)="","",VLOOKUP(B56,'3.住戸一覧'!$B:$AJ,3,0))</f>
        <v/>
      </c>
      <c r="E56" s="1530"/>
      <c r="F56" s="1530"/>
      <c r="G56" s="1531"/>
      <c r="H56" s="1477" t="str">
        <f>IF(VLOOKUP(B56,'3.住戸一覧'!$B:$AJ,6,0)="","",VLOOKUP(B56,'3.住戸一覧'!$B:$AJ,6,0))</f>
        <v/>
      </c>
      <c r="I56" s="1477"/>
      <c r="J56" s="1478"/>
      <c r="K56" s="1478"/>
      <c r="L56" s="1478"/>
      <c r="M56" s="1478"/>
      <c r="N56" s="1478"/>
      <c r="O56" s="1478"/>
      <c r="P56" s="1478"/>
      <c r="Q56" s="1478"/>
      <c r="R56" s="1478"/>
      <c r="S56" s="1479"/>
      <c r="T56" s="1479"/>
      <c r="U56" s="1479"/>
      <c r="V56" s="1478"/>
      <c r="W56" s="1478"/>
    </row>
    <row r="57" spans="1:23" ht="21">
      <c r="A57" s="391"/>
      <c r="B57" s="1476">
        <v>43</v>
      </c>
      <c r="C57" s="1526"/>
      <c r="D57" s="1529" t="str">
        <f>IF(VLOOKUP(B57,'3.住戸一覧'!$B:$AJ,3,0)="","",VLOOKUP(B57,'3.住戸一覧'!$B:$AJ,3,0))</f>
        <v/>
      </c>
      <c r="E57" s="1530"/>
      <c r="F57" s="1530"/>
      <c r="G57" s="1531"/>
      <c r="H57" s="1477" t="str">
        <f>IF(VLOOKUP(B57,'3.住戸一覧'!$B:$AJ,6,0)="","",VLOOKUP(B57,'3.住戸一覧'!$B:$AJ,6,0))</f>
        <v/>
      </c>
      <c r="I57" s="1477"/>
      <c r="J57" s="1478"/>
      <c r="K57" s="1478"/>
      <c r="L57" s="1478"/>
      <c r="M57" s="1478"/>
      <c r="N57" s="1478"/>
      <c r="O57" s="1478"/>
      <c r="P57" s="1478"/>
      <c r="Q57" s="1478"/>
      <c r="R57" s="1478"/>
      <c r="S57" s="1479"/>
      <c r="T57" s="1479"/>
      <c r="U57" s="1479"/>
      <c r="V57" s="1478"/>
      <c r="W57" s="1478"/>
    </row>
    <row r="58" spans="1:23" ht="21">
      <c r="A58" s="391"/>
      <c r="B58" s="1476">
        <v>44</v>
      </c>
      <c r="C58" s="1526"/>
      <c r="D58" s="1529" t="str">
        <f>IF(VLOOKUP(B58,'3.住戸一覧'!$B:$AJ,3,0)="","",VLOOKUP(B58,'3.住戸一覧'!$B:$AJ,3,0))</f>
        <v/>
      </c>
      <c r="E58" s="1530"/>
      <c r="F58" s="1530"/>
      <c r="G58" s="1531"/>
      <c r="H58" s="1477" t="str">
        <f>IF(VLOOKUP(B58,'3.住戸一覧'!$B:$AJ,6,0)="","",VLOOKUP(B58,'3.住戸一覧'!$B:$AJ,6,0))</f>
        <v/>
      </c>
      <c r="I58" s="1477"/>
      <c r="J58" s="1478"/>
      <c r="K58" s="1478"/>
      <c r="L58" s="1478"/>
      <c r="M58" s="1478"/>
      <c r="N58" s="1478"/>
      <c r="O58" s="1478"/>
      <c r="P58" s="1478"/>
      <c r="Q58" s="1478"/>
      <c r="R58" s="1478"/>
      <c r="S58" s="1479"/>
      <c r="T58" s="1479"/>
      <c r="U58" s="1479"/>
      <c r="V58" s="1478"/>
      <c r="W58" s="1478"/>
    </row>
    <row r="59" spans="1:23" ht="21">
      <c r="A59" s="391"/>
      <c r="B59" s="1476">
        <v>45</v>
      </c>
      <c r="C59" s="1526"/>
      <c r="D59" s="1529" t="str">
        <f>IF(VLOOKUP(B59,'3.住戸一覧'!$B:$AJ,3,0)="","",VLOOKUP(B59,'3.住戸一覧'!$B:$AJ,3,0))</f>
        <v/>
      </c>
      <c r="E59" s="1530"/>
      <c r="F59" s="1530"/>
      <c r="G59" s="1531"/>
      <c r="H59" s="1477" t="str">
        <f>IF(VLOOKUP(B59,'3.住戸一覧'!$B:$AJ,6,0)="","",VLOOKUP(B59,'3.住戸一覧'!$B:$AJ,6,0))</f>
        <v/>
      </c>
      <c r="I59" s="1477"/>
      <c r="J59" s="1478"/>
      <c r="K59" s="1478"/>
      <c r="L59" s="1478"/>
      <c r="M59" s="1478"/>
      <c r="N59" s="1478"/>
      <c r="O59" s="1478"/>
      <c r="P59" s="1478"/>
      <c r="Q59" s="1478"/>
      <c r="R59" s="1478"/>
      <c r="S59" s="1479"/>
      <c r="T59" s="1479"/>
      <c r="U59" s="1479"/>
      <c r="V59" s="1478"/>
      <c r="W59" s="1478"/>
    </row>
    <row r="60" spans="1:23" ht="21">
      <c r="A60" s="391"/>
      <c r="B60" s="1476">
        <v>46</v>
      </c>
      <c r="C60" s="1526"/>
      <c r="D60" s="1529" t="str">
        <f>IF(VLOOKUP(B60,'3.住戸一覧'!$B:$AJ,3,0)="","",VLOOKUP(B60,'3.住戸一覧'!$B:$AJ,3,0))</f>
        <v/>
      </c>
      <c r="E60" s="1530"/>
      <c r="F60" s="1530"/>
      <c r="G60" s="1531"/>
      <c r="H60" s="1477" t="str">
        <f>IF(VLOOKUP(B60,'3.住戸一覧'!$B:$AJ,6,0)="","",VLOOKUP(B60,'3.住戸一覧'!$B:$AJ,6,0))</f>
        <v/>
      </c>
      <c r="I60" s="1477"/>
      <c r="J60" s="1478"/>
      <c r="K60" s="1478"/>
      <c r="L60" s="1478"/>
      <c r="M60" s="1478"/>
      <c r="N60" s="1478"/>
      <c r="O60" s="1478"/>
      <c r="P60" s="1478"/>
      <c r="Q60" s="1478"/>
      <c r="R60" s="1478"/>
      <c r="S60" s="1479"/>
      <c r="T60" s="1479"/>
      <c r="U60" s="1479"/>
      <c r="V60" s="1478"/>
      <c r="W60" s="1478"/>
    </row>
    <row r="61" spans="1:23" ht="21">
      <c r="A61" s="391"/>
      <c r="B61" s="1476">
        <v>47</v>
      </c>
      <c r="C61" s="1526"/>
      <c r="D61" s="1529" t="str">
        <f>IF(VLOOKUP(B61,'3.住戸一覧'!$B:$AJ,3,0)="","",VLOOKUP(B61,'3.住戸一覧'!$B:$AJ,3,0))</f>
        <v/>
      </c>
      <c r="E61" s="1530"/>
      <c r="F61" s="1530"/>
      <c r="G61" s="1531"/>
      <c r="H61" s="1477" t="str">
        <f>IF(VLOOKUP(B61,'3.住戸一覧'!$B:$AJ,6,0)="","",VLOOKUP(B61,'3.住戸一覧'!$B:$AJ,6,0))</f>
        <v/>
      </c>
      <c r="I61" s="1477"/>
      <c r="J61" s="1478"/>
      <c r="K61" s="1478"/>
      <c r="L61" s="1478"/>
      <c r="M61" s="1478"/>
      <c r="N61" s="1478"/>
      <c r="O61" s="1478"/>
      <c r="P61" s="1478"/>
      <c r="Q61" s="1478"/>
      <c r="R61" s="1478"/>
      <c r="S61" s="1479"/>
      <c r="T61" s="1479"/>
      <c r="U61" s="1479"/>
      <c r="V61" s="1478"/>
      <c r="W61" s="1478"/>
    </row>
    <row r="62" spans="1:23" ht="21">
      <c r="A62" s="391"/>
      <c r="B62" s="1476">
        <v>48</v>
      </c>
      <c r="C62" s="1526"/>
      <c r="D62" s="1529" t="str">
        <f>IF(VLOOKUP(B62,'3.住戸一覧'!$B:$AJ,3,0)="","",VLOOKUP(B62,'3.住戸一覧'!$B:$AJ,3,0))</f>
        <v/>
      </c>
      <c r="E62" s="1530"/>
      <c r="F62" s="1530"/>
      <c r="G62" s="1531"/>
      <c r="H62" s="1477" t="str">
        <f>IF(VLOOKUP(B62,'3.住戸一覧'!$B:$AJ,6,0)="","",VLOOKUP(B62,'3.住戸一覧'!$B:$AJ,6,0))</f>
        <v/>
      </c>
      <c r="I62" s="1477"/>
      <c r="J62" s="1478"/>
      <c r="K62" s="1478"/>
      <c r="L62" s="1478"/>
      <c r="M62" s="1478"/>
      <c r="N62" s="1478"/>
      <c r="O62" s="1478"/>
      <c r="P62" s="1478"/>
      <c r="Q62" s="1478"/>
      <c r="R62" s="1478"/>
      <c r="S62" s="1479"/>
      <c r="T62" s="1479"/>
      <c r="U62" s="1479"/>
      <c r="V62" s="1478"/>
      <c r="W62" s="1478"/>
    </row>
    <row r="63" spans="1:23" ht="21">
      <c r="A63" s="391"/>
      <c r="B63" s="1476">
        <v>49</v>
      </c>
      <c r="C63" s="1526"/>
      <c r="D63" s="1529" t="str">
        <f>IF(VLOOKUP(B63,'3.住戸一覧'!$B:$AJ,3,0)="","",VLOOKUP(B63,'3.住戸一覧'!$B:$AJ,3,0))</f>
        <v/>
      </c>
      <c r="E63" s="1530"/>
      <c r="F63" s="1530"/>
      <c r="G63" s="1531"/>
      <c r="H63" s="1477" t="str">
        <f>IF(VLOOKUP(B63,'3.住戸一覧'!$B:$AJ,6,0)="","",VLOOKUP(B63,'3.住戸一覧'!$B:$AJ,6,0))</f>
        <v/>
      </c>
      <c r="I63" s="1477"/>
      <c r="J63" s="1478"/>
      <c r="K63" s="1478"/>
      <c r="L63" s="1478"/>
      <c r="M63" s="1478"/>
      <c r="N63" s="1478"/>
      <c r="O63" s="1478"/>
      <c r="P63" s="1478"/>
      <c r="Q63" s="1478"/>
      <c r="R63" s="1478"/>
      <c r="S63" s="1479"/>
      <c r="T63" s="1479"/>
      <c r="U63" s="1479"/>
      <c r="V63" s="1478"/>
      <c r="W63" s="1478"/>
    </row>
    <row r="64" spans="1:23" ht="21">
      <c r="A64" s="391"/>
      <c r="B64" s="1476">
        <v>50</v>
      </c>
      <c r="C64" s="1526"/>
      <c r="D64" s="1529" t="str">
        <f>IF(VLOOKUP(B64,'3.住戸一覧'!$B:$AJ,3,0)="","",VLOOKUP(B64,'3.住戸一覧'!$B:$AJ,3,0))</f>
        <v/>
      </c>
      <c r="E64" s="1530"/>
      <c r="F64" s="1530"/>
      <c r="G64" s="1531"/>
      <c r="H64" s="1477" t="str">
        <f>IF(VLOOKUP(B64,'3.住戸一覧'!$B:$AJ,6,0)="","",VLOOKUP(B64,'3.住戸一覧'!$B:$AJ,6,0))</f>
        <v/>
      </c>
      <c r="I64" s="1477"/>
      <c r="J64" s="1478"/>
      <c r="K64" s="1478"/>
      <c r="L64" s="1478"/>
      <c r="M64" s="1478"/>
      <c r="N64" s="1478"/>
      <c r="O64" s="1478"/>
      <c r="P64" s="1478"/>
      <c r="Q64" s="1478"/>
      <c r="R64" s="1478"/>
      <c r="S64" s="1479"/>
      <c r="T64" s="1479"/>
      <c r="U64" s="1479"/>
      <c r="V64" s="1478"/>
      <c r="W64" s="1478"/>
    </row>
    <row r="65" spans="1:23" ht="21">
      <c r="A65" s="391"/>
      <c r="B65" s="1476">
        <v>51</v>
      </c>
      <c r="C65" s="1476"/>
      <c r="D65" s="1477" t="str">
        <f>IF(VLOOKUP(B65,'3.住戸一覧'!$B:$AJ,3,0)="","",VLOOKUP(B65,'3.住戸一覧'!$B:$AJ,3,0))</f>
        <v/>
      </c>
      <c r="E65" s="1477"/>
      <c r="F65" s="1477"/>
      <c r="G65" s="1477"/>
      <c r="H65" s="1477" t="str">
        <f>IF(VLOOKUP(B65,'3.住戸一覧'!$B:$AJ,6,0)="","",VLOOKUP(B65,'3.住戸一覧'!$B:$AJ,6,0))</f>
        <v/>
      </c>
      <c r="I65" s="1477"/>
      <c r="J65" s="1478"/>
      <c r="K65" s="1478"/>
      <c r="L65" s="1478"/>
      <c r="M65" s="1478"/>
      <c r="N65" s="1478"/>
      <c r="O65" s="1478"/>
      <c r="P65" s="1478"/>
      <c r="Q65" s="1478"/>
      <c r="R65" s="1478"/>
      <c r="S65" s="1479"/>
      <c r="T65" s="1479"/>
      <c r="U65" s="1479"/>
      <c r="V65" s="1478"/>
      <c r="W65" s="1478"/>
    </row>
    <row r="66" spans="1:23" ht="21">
      <c r="A66" s="391"/>
      <c r="B66" s="1476">
        <v>52</v>
      </c>
      <c r="C66" s="1476"/>
      <c r="D66" s="1477" t="str">
        <f>IF(VLOOKUP(B66,'3.住戸一覧'!$B:$AJ,3,0)="","",VLOOKUP(B66,'3.住戸一覧'!$B:$AJ,3,0))</f>
        <v/>
      </c>
      <c r="E66" s="1477"/>
      <c r="F66" s="1477"/>
      <c r="G66" s="1477"/>
      <c r="H66" s="1477" t="str">
        <f>IF(VLOOKUP(B66,'3.住戸一覧'!$B:$AJ,6,0)="","",VLOOKUP(B66,'3.住戸一覧'!$B:$AJ,6,0))</f>
        <v/>
      </c>
      <c r="I66" s="1477"/>
      <c r="J66" s="1478"/>
      <c r="K66" s="1478"/>
      <c r="L66" s="1478"/>
      <c r="M66" s="1478"/>
      <c r="N66" s="1478"/>
      <c r="O66" s="1478"/>
      <c r="P66" s="1478"/>
      <c r="Q66" s="1478"/>
      <c r="R66" s="1478"/>
      <c r="S66" s="1479"/>
      <c r="T66" s="1479"/>
      <c r="U66" s="1479"/>
      <c r="V66" s="1478"/>
      <c r="W66" s="1478"/>
    </row>
    <row r="67" spans="1:23" ht="21">
      <c r="A67" s="391"/>
      <c r="B67" s="1476">
        <v>53</v>
      </c>
      <c r="C67" s="1476"/>
      <c r="D67" s="1477" t="str">
        <f>IF(VLOOKUP(B67,'3.住戸一覧'!$B:$AJ,3,0)="","",VLOOKUP(B67,'3.住戸一覧'!$B:$AJ,3,0))</f>
        <v/>
      </c>
      <c r="E67" s="1477"/>
      <c r="F67" s="1477"/>
      <c r="G67" s="1477"/>
      <c r="H67" s="1477" t="str">
        <f>IF(VLOOKUP(B67,'3.住戸一覧'!$B:$AJ,6,0)="","",VLOOKUP(B67,'3.住戸一覧'!$B:$AJ,6,0))</f>
        <v/>
      </c>
      <c r="I67" s="1477"/>
      <c r="J67" s="1478"/>
      <c r="K67" s="1478"/>
      <c r="L67" s="1478"/>
      <c r="M67" s="1478"/>
      <c r="N67" s="1478"/>
      <c r="O67" s="1478"/>
      <c r="P67" s="1478"/>
      <c r="Q67" s="1478"/>
      <c r="R67" s="1478"/>
      <c r="S67" s="1479"/>
      <c r="T67" s="1479"/>
      <c r="U67" s="1479"/>
      <c r="V67" s="1478"/>
      <c r="W67" s="1478"/>
    </row>
    <row r="68" spans="1:23" ht="21">
      <c r="A68" s="391"/>
      <c r="B68" s="1476">
        <v>54</v>
      </c>
      <c r="C68" s="1476"/>
      <c r="D68" s="1477" t="str">
        <f>IF(VLOOKUP(B68,'3.住戸一覧'!$B:$AJ,3,0)="","",VLOOKUP(B68,'3.住戸一覧'!$B:$AJ,3,0))</f>
        <v/>
      </c>
      <c r="E68" s="1477"/>
      <c r="F68" s="1477"/>
      <c r="G68" s="1477"/>
      <c r="H68" s="1477" t="str">
        <f>IF(VLOOKUP(B68,'3.住戸一覧'!$B:$AJ,6,0)="","",VLOOKUP(B68,'3.住戸一覧'!$B:$AJ,6,0))</f>
        <v/>
      </c>
      <c r="I68" s="1477"/>
      <c r="J68" s="1478"/>
      <c r="K68" s="1478"/>
      <c r="L68" s="1478"/>
      <c r="M68" s="1478"/>
      <c r="N68" s="1478"/>
      <c r="O68" s="1478"/>
      <c r="P68" s="1478"/>
      <c r="Q68" s="1478"/>
      <c r="R68" s="1478"/>
      <c r="S68" s="1479"/>
      <c r="T68" s="1479"/>
      <c r="U68" s="1479"/>
      <c r="V68" s="1478"/>
      <c r="W68" s="1478"/>
    </row>
    <row r="69" spans="1:23" ht="21">
      <c r="A69" s="391"/>
      <c r="B69" s="1476">
        <v>55</v>
      </c>
      <c r="C69" s="1476"/>
      <c r="D69" s="1477" t="str">
        <f>IF(VLOOKUP(B69,'3.住戸一覧'!$B:$AJ,3,0)="","",VLOOKUP(B69,'3.住戸一覧'!$B:$AJ,3,0))</f>
        <v/>
      </c>
      <c r="E69" s="1477"/>
      <c r="F69" s="1477"/>
      <c r="G69" s="1477"/>
      <c r="H69" s="1477" t="str">
        <f>IF(VLOOKUP(B69,'3.住戸一覧'!$B:$AJ,6,0)="","",VLOOKUP(B69,'3.住戸一覧'!$B:$AJ,6,0))</f>
        <v/>
      </c>
      <c r="I69" s="1477"/>
      <c r="J69" s="1478"/>
      <c r="K69" s="1478"/>
      <c r="L69" s="1478"/>
      <c r="M69" s="1478"/>
      <c r="N69" s="1478"/>
      <c r="O69" s="1478"/>
      <c r="P69" s="1478"/>
      <c r="Q69" s="1478"/>
      <c r="R69" s="1478"/>
      <c r="S69" s="1479"/>
      <c r="T69" s="1479"/>
      <c r="U69" s="1479"/>
      <c r="V69" s="1478"/>
      <c r="W69" s="1478"/>
    </row>
    <row r="70" spans="1:23" ht="21">
      <c r="A70" s="391"/>
      <c r="B70" s="1476">
        <v>56</v>
      </c>
      <c r="C70" s="1476"/>
      <c r="D70" s="1477" t="str">
        <f>IF(VLOOKUP(B70,'3.住戸一覧'!$B:$AJ,3,0)="","",VLOOKUP(B70,'3.住戸一覧'!$B:$AJ,3,0))</f>
        <v/>
      </c>
      <c r="E70" s="1477"/>
      <c r="F70" s="1477"/>
      <c r="G70" s="1477"/>
      <c r="H70" s="1477" t="str">
        <f>IF(VLOOKUP(B70,'3.住戸一覧'!$B:$AJ,6,0)="","",VLOOKUP(B70,'3.住戸一覧'!$B:$AJ,6,0))</f>
        <v/>
      </c>
      <c r="I70" s="1477"/>
      <c r="J70" s="1478"/>
      <c r="K70" s="1478"/>
      <c r="L70" s="1478"/>
      <c r="M70" s="1478"/>
      <c r="N70" s="1478"/>
      <c r="O70" s="1478"/>
      <c r="P70" s="1478"/>
      <c r="Q70" s="1478"/>
      <c r="R70" s="1478"/>
      <c r="S70" s="1479"/>
      <c r="T70" s="1479"/>
      <c r="U70" s="1479"/>
      <c r="V70" s="1478"/>
      <c r="W70" s="1478"/>
    </row>
    <row r="71" spans="1:23" ht="21">
      <c r="A71" s="391"/>
      <c r="B71" s="1476">
        <v>57</v>
      </c>
      <c r="C71" s="1476"/>
      <c r="D71" s="1477" t="str">
        <f>IF(VLOOKUP(B71,'3.住戸一覧'!$B:$AJ,3,0)="","",VLOOKUP(B71,'3.住戸一覧'!$B:$AJ,3,0))</f>
        <v/>
      </c>
      <c r="E71" s="1477"/>
      <c r="F71" s="1477"/>
      <c r="G71" s="1477"/>
      <c r="H71" s="1477" t="str">
        <f>IF(VLOOKUP(B71,'3.住戸一覧'!$B:$AJ,6,0)="","",VLOOKUP(B71,'3.住戸一覧'!$B:$AJ,6,0))</f>
        <v/>
      </c>
      <c r="I71" s="1477"/>
      <c r="J71" s="1478"/>
      <c r="K71" s="1478"/>
      <c r="L71" s="1478"/>
      <c r="M71" s="1478"/>
      <c r="N71" s="1478"/>
      <c r="O71" s="1478"/>
      <c r="P71" s="1478"/>
      <c r="Q71" s="1478"/>
      <c r="R71" s="1478"/>
      <c r="S71" s="1479"/>
      <c r="T71" s="1479"/>
      <c r="U71" s="1479"/>
      <c r="V71" s="1478"/>
      <c r="W71" s="1478"/>
    </row>
    <row r="72" spans="1:23" ht="21">
      <c r="A72" s="391"/>
      <c r="B72" s="1476">
        <v>58</v>
      </c>
      <c r="C72" s="1476"/>
      <c r="D72" s="1477" t="str">
        <f>IF(VLOOKUP(B72,'3.住戸一覧'!$B:$AJ,3,0)="","",VLOOKUP(B72,'3.住戸一覧'!$B:$AJ,3,0))</f>
        <v/>
      </c>
      <c r="E72" s="1477"/>
      <c r="F72" s="1477"/>
      <c r="G72" s="1477"/>
      <c r="H72" s="1477" t="str">
        <f>IF(VLOOKUP(B72,'3.住戸一覧'!$B:$AJ,6,0)="","",VLOOKUP(B72,'3.住戸一覧'!$B:$AJ,6,0))</f>
        <v/>
      </c>
      <c r="I72" s="1477"/>
      <c r="J72" s="1478"/>
      <c r="K72" s="1478"/>
      <c r="L72" s="1478"/>
      <c r="M72" s="1478"/>
      <c r="N72" s="1478"/>
      <c r="O72" s="1478"/>
      <c r="P72" s="1478"/>
      <c r="Q72" s="1478"/>
      <c r="R72" s="1478"/>
      <c r="S72" s="1479"/>
      <c r="T72" s="1479"/>
      <c r="U72" s="1479"/>
      <c r="V72" s="1478"/>
      <c r="W72" s="1478"/>
    </row>
    <row r="73" spans="1:23" ht="21">
      <c r="A73" s="391"/>
      <c r="B73" s="1476">
        <v>59</v>
      </c>
      <c r="C73" s="1476"/>
      <c r="D73" s="1477" t="str">
        <f>IF(VLOOKUP(B73,'3.住戸一覧'!$B:$AJ,3,0)="","",VLOOKUP(B73,'3.住戸一覧'!$B:$AJ,3,0))</f>
        <v/>
      </c>
      <c r="E73" s="1477"/>
      <c r="F73" s="1477"/>
      <c r="G73" s="1477"/>
      <c r="H73" s="1477" t="str">
        <f>IF(VLOOKUP(B73,'3.住戸一覧'!$B:$AJ,6,0)="","",VLOOKUP(B73,'3.住戸一覧'!$B:$AJ,6,0))</f>
        <v/>
      </c>
      <c r="I73" s="1477"/>
      <c r="J73" s="1478"/>
      <c r="K73" s="1478"/>
      <c r="L73" s="1478"/>
      <c r="M73" s="1478"/>
      <c r="N73" s="1478"/>
      <c r="O73" s="1478"/>
      <c r="P73" s="1478"/>
      <c r="Q73" s="1478"/>
      <c r="R73" s="1478"/>
      <c r="S73" s="1479"/>
      <c r="T73" s="1479"/>
      <c r="U73" s="1479"/>
      <c r="V73" s="1478"/>
      <c r="W73" s="1478"/>
    </row>
    <row r="74" spans="1:23" ht="21">
      <c r="A74" s="391"/>
      <c r="B74" s="1476">
        <v>60</v>
      </c>
      <c r="C74" s="1476"/>
      <c r="D74" s="1477" t="str">
        <f>IF(VLOOKUP(B74,'3.住戸一覧'!$B:$AJ,3,0)="","",VLOOKUP(B74,'3.住戸一覧'!$B:$AJ,3,0))</f>
        <v/>
      </c>
      <c r="E74" s="1477"/>
      <c r="F74" s="1477"/>
      <c r="G74" s="1477"/>
      <c r="H74" s="1477" t="str">
        <f>IF(VLOOKUP(B74,'3.住戸一覧'!$B:$AJ,6,0)="","",VLOOKUP(B74,'3.住戸一覧'!$B:$AJ,6,0))</f>
        <v/>
      </c>
      <c r="I74" s="1477"/>
      <c r="J74" s="1478"/>
      <c r="K74" s="1478"/>
      <c r="L74" s="1478"/>
      <c r="M74" s="1478"/>
      <c r="N74" s="1478"/>
      <c r="O74" s="1478"/>
      <c r="P74" s="1478"/>
      <c r="Q74" s="1478"/>
      <c r="R74" s="1478"/>
      <c r="S74" s="1479"/>
      <c r="T74" s="1479"/>
      <c r="U74" s="1479"/>
      <c r="V74" s="1478"/>
      <c r="W74" s="1478"/>
    </row>
    <row r="75" spans="1:23" ht="21">
      <c r="A75" s="391"/>
      <c r="B75" s="1476">
        <v>61</v>
      </c>
      <c r="C75" s="1476"/>
      <c r="D75" s="1477" t="str">
        <f>IF(VLOOKUP(B75,'3.住戸一覧'!$B:$AJ,3,0)="","",VLOOKUP(B75,'3.住戸一覧'!$B:$AJ,3,0))</f>
        <v/>
      </c>
      <c r="E75" s="1477"/>
      <c r="F75" s="1477"/>
      <c r="G75" s="1477"/>
      <c r="H75" s="1477" t="str">
        <f>IF(VLOOKUP(B75,'3.住戸一覧'!$B:$AJ,6,0)="","",VLOOKUP(B75,'3.住戸一覧'!$B:$AJ,6,0))</f>
        <v/>
      </c>
      <c r="I75" s="1477"/>
      <c r="J75" s="1478"/>
      <c r="K75" s="1478"/>
      <c r="L75" s="1478"/>
      <c r="M75" s="1478"/>
      <c r="N75" s="1478"/>
      <c r="O75" s="1478"/>
      <c r="P75" s="1478"/>
      <c r="Q75" s="1478"/>
      <c r="R75" s="1478"/>
      <c r="S75" s="1479"/>
      <c r="T75" s="1479"/>
      <c r="U75" s="1479"/>
      <c r="V75" s="1478"/>
      <c r="W75" s="1478"/>
    </row>
    <row r="76" spans="1:23" ht="21">
      <c r="A76" s="391"/>
      <c r="B76" s="1476">
        <v>62</v>
      </c>
      <c r="C76" s="1476"/>
      <c r="D76" s="1477" t="str">
        <f>IF(VLOOKUP(B76,'3.住戸一覧'!$B:$AJ,3,0)="","",VLOOKUP(B76,'3.住戸一覧'!$B:$AJ,3,0))</f>
        <v/>
      </c>
      <c r="E76" s="1477"/>
      <c r="F76" s="1477"/>
      <c r="G76" s="1477"/>
      <c r="H76" s="1477" t="str">
        <f>IF(VLOOKUP(B76,'3.住戸一覧'!$B:$AJ,6,0)="","",VLOOKUP(B76,'3.住戸一覧'!$B:$AJ,6,0))</f>
        <v/>
      </c>
      <c r="I76" s="1477"/>
      <c r="J76" s="1478"/>
      <c r="K76" s="1478"/>
      <c r="L76" s="1478"/>
      <c r="M76" s="1478"/>
      <c r="N76" s="1478"/>
      <c r="O76" s="1478"/>
      <c r="P76" s="1478"/>
      <c r="Q76" s="1478"/>
      <c r="R76" s="1478"/>
      <c r="S76" s="1479"/>
      <c r="T76" s="1479"/>
      <c r="U76" s="1479"/>
      <c r="V76" s="1478"/>
      <c r="W76" s="1478"/>
    </row>
    <row r="77" spans="1:23" ht="21">
      <c r="A77" s="391"/>
      <c r="B77" s="1476">
        <v>63</v>
      </c>
      <c r="C77" s="1476"/>
      <c r="D77" s="1477" t="str">
        <f>IF(VLOOKUP(B77,'3.住戸一覧'!$B:$AJ,3,0)="","",VLOOKUP(B77,'3.住戸一覧'!$B:$AJ,3,0))</f>
        <v/>
      </c>
      <c r="E77" s="1477"/>
      <c r="F77" s="1477"/>
      <c r="G77" s="1477"/>
      <c r="H77" s="1477" t="str">
        <f>IF(VLOOKUP(B77,'3.住戸一覧'!$B:$AJ,6,0)="","",VLOOKUP(B77,'3.住戸一覧'!$B:$AJ,6,0))</f>
        <v/>
      </c>
      <c r="I77" s="1477"/>
      <c r="J77" s="1478"/>
      <c r="K77" s="1478"/>
      <c r="L77" s="1478"/>
      <c r="M77" s="1478"/>
      <c r="N77" s="1478"/>
      <c r="O77" s="1478"/>
      <c r="P77" s="1478"/>
      <c r="Q77" s="1478"/>
      <c r="R77" s="1478"/>
      <c r="S77" s="1479"/>
      <c r="T77" s="1479"/>
      <c r="U77" s="1479"/>
      <c r="V77" s="1478"/>
      <c r="W77" s="1478"/>
    </row>
    <row r="78" spans="1:23" ht="21">
      <c r="A78" s="391"/>
      <c r="B78" s="1476">
        <v>64</v>
      </c>
      <c r="C78" s="1476"/>
      <c r="D78" s="1477" t="str">
        <f>IF(VLOOKUP(B78,'3.住戸一覧'!$B:$AJ,3,0)="","",VLOOKUP(B78,'3.住戸一覧'!$B:$AJ,3,0))</f>
        <v/>
      </c>
      <c r="E78" s="1477"/>
      <c r="F78" s="1477"/>
      <c r="G78" s="1477"/>
      <c r="H78" s="1477" t="str">
        <f>IF(VLOOKUP(B78,'3.住戸一覧'!$B:$AJ,6,0)="","",VLOOKUP(B78,'3.住戸一覧'!$B:$AJ,6,0))</f>
        <v/>
      </c>
      <c r="I78" s="1477"/>
      <c r="J78" s="1478"/>
      <c r="K78" s="1478"/>
      <c r="L78" s="1478"/>
      <c r="M78" s="1478"/>
      <c r="N78" s="1478"/>
      <c r="O78" s="1478"/>
      <c r="P78" s="1478"/>
      <c r="Q78" s="1478"/>
      <c r="R78" s="1478"/>
      <c r="S78" s="1479"/>
      <c r="T78" s="1479"/>
      <c r="U78" s="1479"/>
      <c r="V78" s="1478"/>
      <c r="W78" s="1478"/>
    </row>
    <row r="79" spans="1:23" ht="21">
      <c r="A79" s="391"/>
      <c r="B79" s="1476">
        <v>65</v>
      </c>
      <c r="C79" s="1476"/>
      <c r="D79" s="1477" t="str">
        <f>IF(VLOOKUP(B79,'3.住戸一覧'!$B:$AJ,3,0)="","",VLOOKUP(B79,'3.住戸一覧'!$B:$AJ,3,0))</f>
        <v/>
      </c>
      <c r="E79" s="1477"/>
      <c r="F79" s="1477"/>
      <c r="G79" s="1477"/>
      <c r="H79" s="1477" t="str">
        <f>IF(VLOOKUP(B79,'3.住戸一覧'!$B:$AJ,6,0)="","",VLOOKUP(B79,'3.住戸一覧'!$B:$AJ,6,0))</f>
        <v/>
      </c>
      <c r="I79" s="1477"/>
      <c r="J79" s="1478"/>
      <c r="K79" s="1478"/>
      <c r="L79" s="1478"/>
      <c r="M79" s="1478"/>
      <c r="N79" s="1478"/>
      <c r="O79" s="1478"/>
      <c r="P79" s="1478"/>
      <c r="Q79" s="1478"/>
      <c r="R79" s="1478"/>
      <c r="S79" s="1479"/>
      <c r="T79" s="1479"/>
      <c r="U79" s="1479"/>
      <c r="V79" s="1478"/>
      <c r="W79" s="1478"/>
    </row>
    <row r="80" spans="1:23" ht="21">
      <c r="A80" s="391"/>
      <c r="B80" s="1476">
        <v>66</v>
      </c>
      <c r="C80" s="1476"/>
      <c r="D80" s="1477" t="str">
        <f>IF(VLOOKUP(B80,'3.住戸一覧'!$B:$AJ,3,0)="","",VLOOKUP(B80,'3.住戸一覧'!$B:$AJ,3,0))</f>
        <v/>
      </c>
      <c r="E80" s="1477"/>
      <c r="F80" s="1477"/>
      <c r="G80" s="1477"/>
      <c r="H80" s="1477" t="str">
        <f>IF(VLOOKUP(B80,'3.住戸一覧'!$B:$AJ,6,0)="","",VLOOKUP(B80,'3.住戸一覧'!$B:$AJ,6,0))</f>
        <v/>
      </c>
      <c r="I80" s="1477"/>
      <c r="J80" s="1478"/>
      <c r="K80" s="1478"/>
      <c r="L80" s="1478"/>
      <c r="M80" s="1478"/>
      <c r="N80" s="1478"/>
      <c r="O80" s="1478"/>
      <c r="P80" s="1478"/>
      <c r="Q80" s="1478"/>
      <c r="R80" s="1478"/>
      <c r="S80" s="1479"/>
      <c r="T80" s="1479"/>
      <c r="U80" s="1479"/>
      <c r="V80" s="1478"/>
      <c r="W80" s="1478"/>
    </row>
    <row r="81" spans="1:23" ht="21">
      <c r="A81" s="391"/>
      <c r="B81" s="1476">
        <v>67</v>
      </c>
      <c r="C81" s="1476"/>
      <c r="D81" s="1477" t="str">
        <f>IF(VLOOKUP(B81,'3.住戸一覧'!$B:$AJ,3,0)="","",VLOOKUP(B81,'3.住戸一覧'!$B:$AJ,3,0))</f>
        <v/>
      </c>
      <c r="E81" s="1477"/>
      <c r="F81" s="1477"/>
      <c r="G81" s="1477"/>
      <c r="H81" s="1477" t="str">
        <f>IF(VLOOKUP(B81,'3.住戸一覧'!$B:$AJ,6,0)="","",VLOOKUP(B81,'3.住戸一覧'!$B:$AJ,6,0))</f>
        <v/>
      </c>
      <c r="I81" s="1477"/>
      <c r="J81" s="1478"/>
      <c r="K81" s="1478"/>
      <c r="L81" s="1478"/>
      <c r="M81" s="1478"/>
      <c r="N81" s="1478"/>
      <c r="O81" s="1478"/>
      <c r="P81" s="1478"/>
      <c r="Q81" s="1478"/>
      <c r="R81" s="1478"/>
      <c r="S81" s="1479"/>
      <c r="T81" s="1479"/>
      <c r="U81" s="1479"/>
      <c r="V81" s="1478"/>
      <c r="W81" s="1478"/>
    </row>
    <row r="82" spans="1:23" ht="21">
      <c r="A82" s="391"/>
      <c r="B82" s="1476">
        <v>68</v>
      </c>
      <c r="C82" s="1476"/>
      <c r="D82" s="1477" t="str">
        <f>IF(VLOOKUP(B82,'3.住戸一覧'!$B:$AJ,3,0)="","",VLOOKUP(B82,'3.住戸一覧'!$B:$AJ,3,0))</f>
        <v/>
      </c>
      <c r="E82" s="1477"/>
      <c r="F82" s="1477"/>
      <c r="G82" s="1477"/>
      <c r="H82" s="1477" t="str">
        <f>IF(VLOOKUP(B82,'3.住戸一覧'!$B:$AJ,6,0)="","",VLOOKUP(B82,'3.住戸一覧'!$B:$AJ,6,0))</f>
        <v/>
      </c>
      <c r="I82" s="1477"/>
      <c r="J82" s="1478"/>
      <c r="K82" s="1478"/>
      <c r="L82" s="1478"/>
      <c r="M82" s="1478"/>
      <c r="N82" s="1478"/>
      <c r="O82" s="1478"/>
      <c r="P82" s="1478"/>
      <c r="Q82" s="1478"/>
      <c r="R82" s="1478"/>
      <c r="S82" s="1479"/>
      <c r="T82" s="1479"/>
      <c r="U82" s="1479"/>
      <c r="V82" s="1478"/>
      <c r="W82" s="1478"/>
    </row>
    <row r="83" spans="1:23" ht="21">
      <c r="A83" s="391"/>
      <c r="B83" s="1476">
        <v>69</v>
      </c>
      <c r="C83" s="1476"/>
      <c r="D83" s="1477" t="str">
        <f>IF(VLOOKUP(B83,'3.住戸一覧'!$B:$AJ,3,0)="","",VLOOKUP(B83,'3.住戸一覧'!$B:$AJ,3,0))</f>
        <v/>
      </c>
      <c r="E83" s="1477"/>
      <c r="F83" s="1477"/>
      <c r="G83" s="1477"/>
      <c r="H83" s="1477" t="str">
        <f>IF(VLOOKUP(B83,'3.住戸一覧'!$B:$AJ,6,0)="","",VLOOKUP(B83,'3.住戸一覧'!$B:$AJ,6,0))</f>
        <v/>
      </c>
      <c r="I83" s="1477"/>
      <c r="J83" s="1478"/>
      <c r="K83" s="1478"/>
      <c r="L83" s="1478"/>
      <c r="M83" s="1478"/>
      <c r="N83" s="1478"/>
      <c r="O83" s="1478"/>
      <c r="P83" s="1478"/>
      <c r="Q83" s="1478"/>
      <c r="R83" s="1478"/>
      <c r="S83" s="1479"/>
      <c r="T83" s="1479"/>
      <c r="U83" s="1479"/>
      <c r="V83" s="1478"/>
      <c r="W83" s="1478"/>
    </row>
    <row r="84" spans="1:23" ht="21">
      <c r="A84" s="391"/>
      <c r="B84" s="1476">
        <v>70</v>
      </c>
      <c r="C84" s="1476"/>
      <c r="D84" s="1477" t="str">
        <f>IF(VLOOKUP(B84,'3.住戸一覧'!$B:$AJ,3,0)="","",VLOOKUP(B84,'3.住戸一覧'!$B:$AJ,3,0))</f>
        <v/>
      </c>
      <c r="E84" s="1477"/>
      <c r="F84" s="1477"/>
      <c r="G84" s="1477"/>
      <c r="H84" s="1477" t="str">
        <f>IF(VLOOKUP(B84,'3.住戸一覧'!$B:$AJ,6,0)="","",VLOOKUP(B84,'3.住戸一覧'!$B:$AJ,6,0))</f>
        <v/>
      </c>
      <c r="I84" s="1477"/>
      <c r="J84" s="1478"/>
      <c r="K84" s="1478"/>
      <c r="L84" s="1478"/>
      <c r="M84" s="1478"/>
      <c r="N84" s="1478"/>
      <c r="O84" s="1478"/>
      <c r="P84" s="1478"/>
      <c r="Q84" s="1478"/>
      <c r="R84" s="1478"/>
      <c r="S84" s="1479"/>
      <c r="T84" s="1479"/>
      <c r="U84" s="1479"/>
      <c r="V84" s="1478"/>
      <c r="W84" s="1478"/>
    </row>
    <row r="85" spans="1:23" ht="21">
      <c r="A85" s="391"/>
      <c r="B85" s="1476">
        <v>71</v>
      </c>
      <c r="C85" s="1476"/>
      <c r="D85" s="1477" t="str">
        <f>IF(VLOOKUP(B85,'3.住戸一覧'!$B:$AJ,3,0)="","",VLOOKUP(B85,'3.住戸一覧'!$B:$AJ,3,0))</f>
        <v/>
      </c>
      <c r="E85" s="1477"/>
      <c r="F85" s="1477"/>
      <c r="G85" s="1477"/>
      <c r="H85" s="1477" t="str">
        <f>IF(VLOOKUP(B85,'3.住戸一覧'!$B:$AJ,6,0)="","",VLOOKUP(B85,'3.住戸一覧'!$B:$AJ,6,0))</f>
        <v/>
      </c>
      <c r="I85" s="1477"/>
      <c r="J85" s="1478"/>
      <c r="K85" s="1478"/>
      <c r="L85" s="1478"/>
      <c r="M85" s="1478"/>
      <c r="N85" s="1478"/>
      <c r="O85" s="1478"/>
      <c r="P85" s="1478"/>
      <c r="Q85" s="1478"/>
      <c r="R85" s="1478"/>
      <c r="S85" s="1479"/>
      <c r="T85" s="1479"/>
      <c r="U85" s="1479"/>
      <c r="V85" s="1478"/>
      <c r="W85" s="1478"/>
    </row>
    <row r="86" spans="1:23" ht="21">
      <c r="A86" s="391"/>
      <c r="B86" s="1476">
        <v>72</v>
      </c>
      <c r="C86" s="1476"/>
      <c r="D86" s="1477" t="str">
        <f>IF(VLOOKUP(B86,'3.住戸一覧'!$B:$AJ,3,0)="","",VLOOKUP(B86,'3.住戸一覧'!$B:$AJ,3,0))</f>
        <v/>
      </c>
      <c r="E86" s="1477"/>
      <c r="F86" s="1477"/>
      <c r="G86" s="1477"/>
      <c r="H86" s="1477" t="str">
        <f>IF(VLOOKUP(B86,'3.住戸一覧'!$B:$AJ,6,0)="","",VLOOKUP(B86,'3.住戸一覧'!$B:$AJ,6,0))</f>
        <v/>
      </c>
      <c r="I86" s="1477"/>
      <c r="J86" s="1478"/>
      <c r="K86" s="1478"/>
      <c r="L86" s="1478"/>
      <c r="M86" s="1478"/>
      <c r="N86" s="1478"/>
      <c r="O86" s="1478"/>
      <c r="P86" s="1478"/>
      <c r="Q86" s="1478"/>
      <c r="R86" s="1478"/>
      <c r="S86" s="1479"/>
      <c r="T86" s="1479"/>
      <c r="U86" s="1479"/>
      <c r="V86" s="1478"/>
      <c r="W86" s="1478"/>
    </row>
    <row r="87" spans="1:23" ht="21">
      <c r="A87" s="391"/>
      <c r="B87" s="1476">
        <v>73</v>
      </c>
      <c r="C87" s="1476"/>
      <c r="D87" s="1477" t="str">
        <f>IF(VLOOKUP(B87,'3.住戸一覧'!$B:$AJ,3,0)="","",VLOOKUP(B87,'3.住戸一覧'!$B:$AJ,3,0))</f>
        <v/>
      </c>
      <c r="E87" s="1477"/>
      <c r="F87" s="1477"/>
      <c r="G87" s="1477"/>
      <c r="H87" s="1477" t="str">
        <f>IF(VLOOKUP(B87,'3.住戸一覧'!$B:$AJ,6,0)="","",VLOOKUP(B87,'3.住戸一覧'!$B:$AJ,6,0))</f>
        <v/>
      </c>
      <c r="I87" s="1477"/>
      <c r="J87" s="1478"/>
      <c r="K87" s="1478"/>
      <c r="L87" s="1478"/>
      <c r="M87" s="1478"/>
      <c r="N87" s="1478"/>
      <c r="O87" s="1478"/>
      <c r="P87" s="1478"/>
      <c r="Q87" s="1478"/>
      <c r="R87" s="1478"/>
      <c r="S87" s="1479"/>
      <c r="T87" s="1479"/>
      <c r="U87" s="1479"/>
      <c r="V87" s="1478"/>
      <c r="W87" s="1478"/>
    </row>
    <row r="88" spans="1:23" ht="21">
      <c r="A88" s="391"/>
      <c r="B88" s="1476">
        <v>74</v>
      </c>
      <c r="C88" s="1476"/>
      <c r="D88" s="1477" t="str">
        <f>IF(VLOOKUP(B88,'3.住戸一覧'!$B:$AJ,3,0)="","",VLOOKUP(B88,'3.住戸一覧'!$B:$AJ,3,0))</f>
        <v/>
      </c>
      <c r="E88" s="1477"/>
      <c r="F88" s="1477"/>
      <c r="G88" s="1477"/>
      <c r="H88" s="1477" t="str">
        <f>IF(VLOOKUP(B88,'3.住戸一覧'!$B:$AJ,6,0)="","",VLOOKUP(B88,'3.住戸一覧'!$B:$AJ,6,0))</f>
        <v/>
      </c>
      <c r="I88" s="1477"/>
      <c r="J88" s="1478"/>
      <c r="K88" s="1478"/>
      <c r="L88" s="1478"/>
      <c r="M88" s="1478"/>
      <c r="N88" s="1478"/>
      <c r="O88" s="1478"/>
      <c r="P88" s="1478"/>
      <c r="Q88" s="1478"/>
      <c r="R88" s="1478"/>
      <c r="S88" s="1479"/>
      <c r="T88" s="1479"/>
      <c r="U88" s="1479"/>
      <c r="V88" s="1478"/>
      <c r="W88" s="1478"/>
    </row>
    <row r="89" spans="1:23" ht="21">
      <c r="A89" s="391"/>
      <c r="B89" s="1476">
        <v>75</v>
      </c>
      <c r="C89" s="1476"/>
      <c r="D89" s="1477" t="str">
        <f>IF(VLOOKUP(B89,'3.住戸一覧'!$B:$AJ,3,0)="","",VLOOKUP(B89,'3.住戸一覧'!$B:$AJ,3,0))</f>
        <v/>
      </c>
      <c r="E89" s="1477"/>
      <c r="F89" s="1477"/>
      <c r="G89" s="1477"/>
      <c r="H89" s="1477" t="str">
        <f>IF(VLOOKUP(B89,'3.住戸一覧'!$B:$AJ,6,0)="","",VLOOKUP(B89,'3.住戸一覧'!$B:$AJ,6,0))</f>
        <v/>
      </c>
      <c r="I89" s="1477"/>
      <c r="J89" s="1478"/>
      <c r="K89" s="1478"/>
      <c r="L89" s="1478"/>
      <c r="M89" s="1478"/>
      <c r="N89" s="1478"/>
      <c r="O89" s="1478"/>
      <c r="P89" s="1478"/>
      <c r="Q89" s="1478"/>
      <c r="R89" s="1478"/>
      <c r="S89" s="1479"/>
      <c r="T89" s="1479"/>
      <c r="U89" s="1479"/>
      <c r="V89" s="1478"/>
      <c r="W89" s="1478"/>
    </row>
    <row r="90" spans="1:23" ht="21">
      <c r="A90" s="391"/>
      <c r="B90" s="1476">
        <v>76</v>
      </c>
      <c r="C90" s="1476"/>
      <c r="D90" s="1477" t="str">
        <f>IF(VLOOKUP(B90,'3.住戸一覧'!$B:$AJ,3,0)="","",VLOOKUP(B90,'3.住戸一覧'!$B:$AJ,3,0))</f>
        <v/>
      </c>
      <c r="E90" s="1477"/>
      <c r="F90" s="1477"/>
      <c r="G90" s="1477"/>
      <c r="H90" s="1477" t="str">
        <f>IF(VLOOKUP(B90,'3.住戸一覧'!$B:$AJ,6,0)="","",VLOOKUP(B90,'3.住戸一覧'!$B:$AJ,6,0))</f>
        <v/>
      </c>
      <c r="I90" s="1477"/>
      <c r="J90" s="1478"/>
      <c r="K90" s="1478"/>
      <c r="L90" s="1478"/>
      <c r="M90" s="1478"/>
      <c r="N90" s="1478"/>
      <c r="O90" s="1478"/>
      <c r="P90" s="1478"/>
      <c r="Q90" s="1478"/>
      <c r="R90" s="1478"/>
      <c r="S90" s="1479"/>
      <c r="T90" s="1479"/>
      <c r="U90" s="1479"/>
      <c r="V90" s="1478"/>
      <c r="W90" s="1478"/>
    </row>
    <row r="91" spans="1:23" ht="21">
      <c r="A91" s="391"/>
      <c r="B91" s="1476">
        <v>77</v>
      </c>
      <c r="C91" s="1476"/>
      <c r="D91" s="1477" t="str">
        <f>IF(VLOOKUP(B91,'3.住戸一覧'!$B:$AJ,3,0)="","",VLOOKUP(B91,'3.住戸一覧'!$B:$AJ,3,0))</f>
        <v/>
      </c>
      <c r="E91" s="1477"/>
      <c r="F91" s="1477"/>
      <c r="G91" s="1477"/>
      <c r="H91" s="1477" t="str">
        <f>IF(VLOOKUP(B91,'3.住戸一覧'!$B:$AJ,6,0)="","",VLOOKUP(B91,'3.住戸一覧'!$B:$AJ,6,0))</f>
        <v/>
      </c>
      <c r="I91" s="1477"/>
      <c r="J91" s="1478"/>
      <c r="K91" s="1478"/>
      <c r="L91" s="1478"/>
      <c r="M91" s="1478"/>
      <c r="N91" s="1478"/>
      <c r="O91" s="1478"/>
      <c r="P91" s="1478"/>
      <c r="Q91" s="1478"/>
      <c r="R91" s="1478"/>
      <c r="S91" s="1479"/>
      <c r="T91" s="1479"/>
      <c r="U91" s="1479"/>
      <c r="V91" s="1478"/>
      <c r="W91" s="1478"/>
    </row>
    <row r="92" spans="1:23" ht="21">
      <c r="A92" s="391"/>
      <c r="B92" s="1476">
        <v>78</v>
      </c>
      <c r="C92" s="1476"/>
      <c r="D92" s="1477" t="str">
        <f>IF(VLOOKUP(B92,'3.住戸一覧'!$B:$AJ,3,0)="","",VLOOKUP(B92,'3.住戸一覧'!$B:$AJ,3,0))</f>
        <v/>
      </c>
      <c r="E92" s="1477"/>
      <c r="F92" s="1477"/>
      <c r="G92" s="1477"/>
      <c r="H92" s="1477" t="str">
        <f>IF(VLOOKUP(B92,'3.住戸一覧'!$B:$AJ,6,0)="","",VLOOKUP(B92,'3.住戸一覧'!$B:$AJ,6,0))</f>
        <v/>
      </c>
      <c r="I92" s="1477"/>
      <c r="J92" s="1478"/>
      <c r="K92" s="1478"/>
      <c r="L92" s="1478"/>
      <c r="M92" s="1478"/>
      <c r="N92" s="1478"/>
      <c r="O92" s="1478"/>
      <c r="P92" s="1478"/>
      <c r="Q92" s="1478"/>
      <c r="R92" s="1478"/>
      <c r="S92" s="1479"/>
      <c r="T92" s="1479"/>
      <c r="U92" s="1479"/>
      <c r="V92" s="1478"/>
      <c r="W92" s="1478"/>
    </row>
    <row r="93" spans="1:23" ht="21">
      <c r="A93" s="391"/>
      <c r="B93" s="1476">
        <v>79</v>
      </c>
      <c r="C93" s="1476"/>
      <c r="D93" s="1477" t="str">
        <f>IF(VLOOKUP(B93,'3.住戸一覧'!$B:$AJ,3,0)="","",VLOOKUP(B93,'3.住戸一覧'!$B:$AJ,3,0))</f>
        <v/>
      </c>
      <c r="E93" s="1477"/>
      <c r="F93" s="1477"/>
      <c r="G93" s="1477"/>
      <c r="H93" s="1477" t="str">
        <f>IF(VLOOKUP(B93,'3.住戸一覧'!$B:$AJ,6,0)="","",VLOOKUP(B93,'3.住戸一覧'!$B:$AJ,6,0))</f>
        <v/>
      </c>
      <c r="I93" s="1477"/>
      <c r="J93" s="1478"/>
      <c r="K93" s="1478"/>
      <c r="L93" s="1478"/>
      <c r="M93" s="1478"/>
      <c r="N93" s="1478"/>
      <c r="O93" s="1478"/>
      <c r="P93" s="1478"/>
      <c r="Q93" s="1478"/>
      <c r="R93" s="1478"/>
      <c r="S93" s="1479"/>
      <c r="T93" s="1479"/>
      <c r="U93" s="1479"/>
      <c r="V93" s="1478"/>
      <c r="W93" s="1478"/>
    </row>
    <row r="94" spans="1:23" ht="21">
      <c r="A94" s="391"/>
      <c r="B94" s="1476">
        <v>80</v>
      </c>
      <c r="C94" s="1476"/>
      <c r="D94" s="1477" t="str">
        <f>IF(VLOOKUP(B94,'3.住戸一覧'!$B:$AJ,3,0)="","",VLOOKUP(B94,'3.住戸一覧'!$B:$AJ,3,0))</f>
        <v/>
      </c>
      <c r="E94" s="1477"/>
      <c r="F94" s="1477"/>
      <c r="G94" s="1477"/>
      <c r="H94" s="1477" t="str">
        <f>IF(VLOOKUP(B94,'3.住戸一覧'!$B:$AJ,6,0)="","",VLOOKUP(B94,'3.住戸一覧'!$B:$AJ,6,0))</f>
        <v/>
      </c>
      <c r="I94" s="1477"/>
      <c r="J94" s="1478"/>
      <c r="K94" s="1478"/>
      <c r="L94" s="1478"/>
      <c r="M94" s="1478"/>
      <c r="N94" s="1478"/>
      <c r="O94" s="1478"/>
      <c r="P94" s="1478"/>
      <c r="Q94" s="1478"/>
      <c r="R94" s="1478"/>
      <c r="S94" s="1479"/>
      <c r="T94" s="1479"/>
      <c r="U94" s="1479"/>
      <c r="V94" s="1478"/>
      <c r="W94" s="1478"/>
    </row>
    <row r="95" spans="1:23" ht="21">
      <c r="A95" s="391"/>
      <c r="B95" s="1476">
        <v>81</v>
      </c>
      <c r="C95" s="1476"/>
      <c r="D95" s="1477" t="str">
        <f>IF(VLOOKUP(B95,'3.住戸一覧'!$B:$AJ,3,0)="","",VLOOKUP(B95,'3.住戸一覧'!$B:$AJ,3,0))</f>
        <v/>
      </c>
      <c r="E95" s="1477"/>
      <c r="F95" s="1477"/>
      <c r="G95" s="1477"/>
      <c r="H95" s="1477" t="str">
        <f>IF(VLOOKUP(B95,'3.住戸一覧'!$B:$AJ,6,0)="","",VLOOKUP(B95,'3.住戸一覧'!$B:$AJ,6,0))</f>
        <v/>
      </c>
      <c r="I95" s="1477"/>
      <c r="J95" s="1478"/>
      <c r="K95" s="1478"/>
      <c r="L95" s="1478"/>
      <c r="M95" s="1478"/>
      <c r="N95" s="1478"/>
      <c r="O95" s="1478"/>
      <c r="P95" s="1478"/>
      <c r="Q95" s="1478"/>
      <c r="R95" s="1478"/>
      <c r="S95" s="1479"/>
      <c r="T95" s="1479"/>
      <c r="U95" s="1479"/>
      <c r="V95" s="1478"/>
      <c r="W95" s="1478"/>
    </row>
    <row r="96" spans="1:23" ht="21">
      <c r="A96" s="391"/>
      <c r="B96" s="1476">
        <v>82</v>
      </c>
      <c r="C96" s="1476"/>
      <c r="D96" s="1477" t="str">
        <f>IF(VLOOKUP(B96,'3.住戸一覧'!$B:$AJ,3,0)="","",VLOOKUP(B96,'3.住戸一覧'!$B:$AJ,3,0))</f>
        <v/>
      </c>
      <c r="E96" s="1477"/>
      <c r="F96" s="1477"/>
      <c r="G96" s="1477"/>
      <c r="H96" s="1477" t="str">
        <f>IF(VLOOKUP(B96,'3.住戸一覧'!$B:$AJ,6,0)="","",VLOOKUP(B96,'3.住戸一覧'!$B:$AJ,6,0))</f>
        <v/>
      </c>
      <c r="I96" s="1477"/>
      <c r="J96" s="1478"/>
      <c r="K96" s="1478"/>
      <c r="L96" s="1478"/>
      <c r="M96" s="1478"/>
      <c r="N96" s="1478"/>
      <c r="O96" s="1478"/>
      <c r="P96" s="1478"/>
      <c r="Q96" s="1478"/>
      <c r="R96" s="1478"/>
      <c r="S96" s="1479"/>
      <c r="T96" s="1479"/>
      <c r="U96" s="1479"/>
      <c r="V96" s="1478"/>
      <c r="W96" s="1478"/>
    </row>
    <row r="97" spans="1:23" ht="21">
      <c r="A97" s="391"/>
      <c r="B97" s="1476">
        <v>83</v>
      </c>
      <c r="C97" s="1476"/>
      <c r="D97" s="1477" t="str">
        <f>IF(VLOOKUP(B97,'3.住戸一覧'!$B:$AJ,3,0)="","",VLOOKUP(B97,'3.住戸一覧'!$B:$AJ,3,0))</f>
        <v/>
      </c>
      <c r="E97" s="1477"/>
      <c r="F97" s="1477"/>
      <c r="G97" s="1477"/>
      <c r="H97" s="1477" t="str">
        <f>IF(VLOOKUP(B97,'3.住戸一覧'!$B:$AJ,6,0)="","",VLOOKUP(B97,'3.住戸一覧'!$B:$AJ,6,0))</f>
        <v/>
      </c>
      <c r="I97" s="1477"/>
      <c r="J97" s="1478"/>
      <c r="K97" s="1478"/>
      <c r="L97" s="1478"/>
      <c r="M97" s="1478"/>
      <c r="N97" s="1478"/>
      <c r="O97" s="1478"/>
      <c r="P97" s="1478"/>
      <c r="Q97" s="1478"/>
      <c r="R97" s="1478"/>
      <c r="S97" s="1479"/>
      <c r="T97" s="1479"/>
      <c r="U97" s="1479"/>
      <c r="V97" s="1478"/>
      <c r="W97" s="1478"/>
    </row>
    <row r="98" spans="1:23" ht="21">
      <c r="A98" s="391"/>
      <c r="B98" s="1476">
        <v>84</v>
      </c>
      <c r="C98" s="1476"/>
      <c r="D98" s="1477" t="str">
        <f>IF(VLOOKUP(B98,'3.住戸一覧'!$B:$AJ,3,0)="","",VLOOKUP(B98,'3.住戸一覧'!$B:$AJ,3,0))</f>
        <v/>
      </c>
      <c r="E98" s="1477"/>
      <c r="F98" s="1477"/>
      <c r="G98" s="1477"/>
      <c r="H98" s="1477" t="str">
        <f>IF(VLOOKUP(B98,'3.住戸一覧'!$B:$AJ,6,0)="","",VLOOKUP(B98,'3.住戸一覧'!$B:$AJ,6,0))</f>
        <v/>
      </c>
      <c r="I98" s="1477"/>
      <c r="J98" s="1478"/>
      <c r="K98" s="1478"/>
      <c r="L98" s="1478"/>
      <c r="M98" s="1478"/>
      <c r="N98" s="1478"/>
      <c r="O98" s="1478"/>
      <c r="P98" s="1478"/>
      <c r="Q98" s="1478"/>
      <c r="R98" s="1478"/>
      <c r="S98" s="1479"/>
      <c r="T98" s="1479"/>
      <c r="U98" s="1479"/>
      <c r="V98" s="1478"/>
      <c r="W98" s="1478"/>
    </row>
    <row r="99" spans="1:23" ht="21">
      <c r="A99" s="391"/>
      <c r="B99" s="1476">
        <v>85</v>
      </c>
      <c r="C99" s="1476"/>
      <c r="D99" s="1477" t="str">
        <f>IF(VLOOKUP(B99,'3.住戸一覧'!$B:$AJ,3,0)="","",VLOOKUP(B99,'3.住戸一覧'!$B:$AJ,3,0))</f>
        <v/>
      </c>
      <c r="E99" s="1477"/>
      <c r="F99" s="1477"/>
      <c r="G99" s="1477"/>
      <c r="H99" s="1477" t="str">
        <f>IF(VLOOKUP(B99,'3.住戸一覧'!$B:$AJ,6,0)="","",VLOOKUP(B99,'3.住戸一覧'!$B:$AJ,6,0))</f>
        <v/>
      </c>
      <c r="I99" s="1477"/>
      <c r="J99" s="1478"/>
      <c r="K99" s="1478"/>
      <c r="L99" s="1478"/>
      <c r="M99" s="1478"/>
      <c r="N99" s="1478"/>
      <c r="O99" s="1478"/>
      <c r="P99" s="1478"/>
      <c r="Q99" s="1478"/>
      <c r="R99" s="1478"/>
      <c r="S99" s="1479"/>
      <c r="T99" s="1479"/>
      <c r="U99" s="1479"/>
      <c r="V99" s="1478"/>
      <c r="W99" s="1478"/>
    </row>
    <row r="100" spans="1:23" ht="21">
      <c r="A100" s="391"/>
      <c r="B100" s="1476">
        <v>86</v>
      </c>
      <c r="C100" s="1476"/>
      <c r="D100" s="1477" t="str">
        <f>IF(VLOOKUP(B100,'3.住戸一覧'!$B:$AJ,3,0)="","",VLOOKUP(B100,'3.住戸一覧'!$B:$AJ,3,0))</f>
        <v/>
      </c>
      <c r="E100" s="1477"/>
      <c r="F100" s="1477"/>
      <c r="G100" s="1477"/>
      <c r="H100" s="1477" t="str">
        <f>IF(VLOOKUP(B100,'3.住戸一覧'!$B:$AJ,6,0)="","",VLOOKUP(B100,'3.住戸一覧'!$B:$AJ,6,0))</f>
        <v/>
      </c>
      <c r="I100" s="1477"/>
      <c r="J100" s="1478"/>
      <c r="K100" s="1478"/>
      <c r="L100" s="1478"/>
      <c r="M100" s="1478"/>
      <c r="N100" s="1478"/>
      <c r="O100" s="1478"/>
      <c r="P100" s="1478"/>
      <c r="Q100" s="1478"/>
      <c r="R100" s="1478"/>
      <c r="S100" s="1479"/>
      <c r="T100" s="1479"/>
      <c r="U100" s="1479"/>
      <c r="V100" s="1478"/>
      <c r="W100" s="1478"/>
    </row>
    <row r="101" spans="1:23" ht="21">
      <c r="A101" s="391"/>
      <c r="B101" s="1476">
        <v>87</v>
      </c>
      <c r="C101" s="1476"/>
      <c r="D101" s="1477" t="str">
        <f>IF(VLOOKUP(B101,'3.住戸一覧'!$B:$AJ,3,0)="","",VLOOKUP(B101,'3.住戸一覧'!$B:$AJ,3,0))</f>
        <v/>
      </c>
      <c r="E101" s="1477"/>
      <c r="F101" s="1477"/>
      <c r="G101" s="1477"/>
      <c r="H101" s="1477" t="str">
        <f>IF(VLOOKUP(B101,'3.住戸一覧'!$B:$AJ,6,0)="","",VLOOKUP(B101,'3.住戸一覧'!$B:$AJ,6,0))</f>
        <v/>
      </c>
      <c r="I101" s="1477"/>
      <c r="J101" s="1478"/>
      <c r="K101" s="1478"/>
      <c r="L101" s="1478"/>
      <c r="M101" s="1478"/>
      <c r="N101" s="1478"/>
      <c r="O101" s="1478"/>
      <c r="P101" s="1478"/>
      <c r="Q101" s="1478"/>
      <c r="R101" s="1478"/>
      <c r="S101" s="1479"/>
      <c r="T101" s="1479"/>
      <c r="U101" s="1479"/>
      <c r="V101" s="1478"/>
      <c r="W101" s="1478"/>
    </row>
    <row r="102" spans="1:23" ht="21">
      <c r="A102" s="391"/>
      <c r="B102" s="1476">
        <v>88</v>
      </c>
      <c r="C102" s="1476"/>
      <c r="D102" s="1477" t="str">
        <f>IF(VLOOKUP(B102,'3.住戸一覧'!$B:$AJ,3,0)="","",VLOOKUP(B102,'3.住戸一覧'!$B:$AJ,3,0))</f>
        <v/>
      </c>
      <c r="E102" s="1477"/>
      <c r="F102" s="1477"/>
      <c r="G102" s="1477"/>
      <c r="H102" s="1477" t="str">
        <f>IF(VLOOKUP(B102,'3.住戸一覧'!$B:$AJ,6,0)="","",VLOOKUP(B102,'3.住戸一覧'!$B:$AJ,6,0))</f>
        <v/>
      </c>
      <c r="I102" s="1477"/>
      <c r="J102" s="1478"/>
      <c r="K102" s="1478"/>
      <c r="L102" s="1478"/>
      <c r="M102" s="1478"/>
      <c r="N102" s="1478"/>
      <c r="O102" s="1478"/>
      <c r="P102" s="1478"/>
      <c r="Q102" s="1478"/>
      <c r="R102" s="1478"/>
      <c r="S102" s="1479"/>
      <c r="T102" s="1479"/>
      <c r="U102" s="1479"/>
      <c r="V102" s="1478"/>
      <c r="W102" s="1478"/>
    </row>
    <row r="103" spans="1:23" ht="21">
      <c r="A103" s="391"/>
      <c r="B103" s="1476">
        <v>89</v>
      </c>
      <c r="C103" s="1476"/>
      <c r="D103" s="1477" t="str">
        <f>IF(VLOOKUP(B103,'3.住戸一覧'!$B:$AJ,3,0)="","",VLOOKUP(B103,'3.住戸一覧'!$B:$AJ,3,0))</f>
        <v/>
      </c>
      <c r="E103" s="1477"/>
      <c r="F103" s="1477"/>
      <c r="G103" s="1477"/>
      <c r="H103" s="1477" t="str">
        <f>IF(VLOOKUP(B103,'3.住戸一覧'!$B:$AJ,6,0)="","",VLOOKUP(B103,'3.住戸一覧'!$B:$AJ,6,0))</f>
        <v/>
      </c>
      <c r="I103" s="1477"/>
      <c r="J103" s="1478"/>
      <c r="K103" s="1478"/>
      <c r="L103" s="1478"/>
      <c r="M103" s="1478"/>
      <c r="N103" s="1478"/>
      <c r="O103" s="1478"/>
      <c r="P103" s="1478"/>
      <c r="Q103" s="1478"/>
      <c r="R103" s="1478"/>
      <c r="S103" s="1479"/>
      <c r="T103" s="1479"/>
      <c r="U103" s="1479"/>
      <c r="V103" s="1478"/>
      <c r="W103" s="1478"/>
    </row>
    <row r="104" spans="1:23" ht="21">
      <c r="A104" s="391"/>
      <c r="B104" s="1476">
        <v>90</v>
      </c>
      <c r="C104" s="1476"/>
      <c r="D104" s="1477" t="str">
        <f>IF(VLOOKUP(B104,'3.住戸一覧'!$B:$AJ,3,0)="","",VLOOKUP(B104,'3.住戸一覧'!$B:$AJ,3,0))</f>
        <v/>
      </c>
      <c r="E104" s="1477"/>
      <c r="F104" s="1477"/>
      <c r="G104" s="1477"/>
      <c r="H104" s="1477" t="str">
        <f>IF(VLOOKUP(B104,'3.住戸一覧'!$B:$AJ,6,0)="","",VLOOKUP(B104,'3.住戸一覧'!$B:$AJ,6,0))</f>
        <v/>
      </c>
      <c r="I104" s="1477"/>
      <c r="J104" s="1478"/>
      <c r="K104" s="1478"/>
      <c r="L104" s="1478"/>
      <c r="M104" s="1478"/>
      <c r="N104" s="1478"/>
      <c r="O104" s="1478"/>
      <c r="P104" s="1478"/>
      <c r="Q104" s="1478"/>
      <c r="R104" s="1478"/>
      <c r="S104" s="1479"/>
      <c r="T104" s="1479"/>
      <c r="U104" s="1479"/>
      <c r="V104" s="1478"/>
      <c r="W104" s="1478"/>
    </row>
    <row r="105" spans="1:23" ht="21">
      <c r="A105" s="391"/>
      <c r="B105" s="1476">
        <v>91</v>
      </c>
      <c r="C105" s="1476"/>
      <c r="D105" s="1477" t="str">
        <f>IF(VLOOKUP(B105,'3.住戸一覧'!$B:$AJ,3,0)="","",VLOOKUP(B105,'3.住戸一覧'!$B:$AJ,3,0))</f>
        <v/>
      </c>
      <c r="E105" s="1477"/>
      <c r="F105" s="1477"/>
      <c r="G105" s="1477"/>
      <c r="H105" s="1477" t="str">
        <f>IF(VLOOKUP(B105,'3.住戸一覧'!$B:$AJ,6,0)="","",VLOOKUP(B105,'3.住戸一覧'!$B:$AJ,6,0))</f>
        <v/>
      </c>
      <c r="I105" s="1477"/>
      <c r="J105" s="1478"/>
      <c r="K105" s="1478"/>
      <c r="L105" s="1478"/>
      <c r="M105" s="1478"/>
      <c r="N105" s="1478"/>
      <c r="O105" s="1478"/>
      <c r="P105" s="1478"/>
      <c r="Q105" s="1478"/>
      <c r="R105" s="1478"/>
      <c r="S105" s="1479"/>
      <c r="T105" s="1479"/>
      <c r="U105" s="1479"/>
      <c r="V105" s="1478"/>
      <c r="W105" s="1478"/>
    </row>
    <row r="106" spans="1:23" ht="21">
      <c r="A106" s="391"/>
      <c r="B106" s="1476">
        <v>92</v>
      </c>
      <c r="C106" s="1476"/>
      <c r="D106" s="1477" t="str">
        <f>IF(VLOOKUP(B106,'3.住戸一覧'!$B:$AJ,3,0)="","",VLOOKUP(B106,'3.住戸一覧'!$B:$AJ,3,0))</f>
        <v/>
      </c>
      <c r="E106" s="1477"/>
      <c r="F106" s="1477"/>
      <c r="G106" s="1477"/>
      <c r="H106" s="1477" t="str">
        <f>IF(VLOOKUP(B106,'3.住戸一覧'!$B:$AJ,6,0)="","",VLOOKUP(B106,'3.住戸一覧'!$B:$AJ,6,0))</f>
        <v/>
      </c>
      <c r="I106" s="1477"/>
      <c r="J106" s="1478"/>
      <c r="K106" s="1478"/>
      <c r="L106" s="1478"/>
      <c r="M106" s="1478"/>
      <c r="N106" s="1478"/>
      <c r="O106" s="1478"/>
      <c r="P106" s="1478"/>
      <c r="Q106" s="1478"/>
      <c r="R106" s="1478"/>
      <c r="S106" s="1479"/>
      <c r="T106" s="1479"/>
      <c r="U106" s="1479"/>
      <c r="V106" s="1478"/>
      <c r="W106" s="1478"/>
    </row>
    <row r="107" spans="1:23" ht="21">
      <c r="A107" s="391"/>
      <c r="B107" s="1476">
        <v>93</v>
      </c>
      <c r="C107" s="1476"/>
      <c r="D107" s="1477" t="str">
        <f>IF(VLOOKUP(B107,'3.住戸一覧'!$B:$AJ,3,0)="","",VLOOKUP(B107,'3.住戸一覧'!$B:$AJ,3,0))</f>
        <v/>
      </c>
      <c r="E107" s="1477"/>
      <c r="F107" s="1477"/>
      <c r="G107" s="1477"/>
      <c r="H107" s="1477" t="str">
        <f>IF(VLOOKUP(B107,'3.住戸一覧'!$B:$AJ,6,0)="","",VLOOKUP(B107,'3.住戸一覧'!$B:$AJ,6,0))</f>
        <v/>
      </c>
      <c r="I107" s="1477"/>
      <c r="J107" s="1478"/>
      <c r="K107" s="1478"/>
      <c r="L107" s="1478"/>
      <c r="M107" s="1478"/>
      <c r="N107" s="1478"/>
      <c r="O107" s="1478"/>
      <c r="P107" s="1478"/>
      <c r="Q107" s="1478"/>
      <c r="R107" s="1478"/>
      <c r="S107" s="1479"/>
      <c r="T107" s="1479"/>
      <c r="U107" s="1479"/>
      <c r="V107" s="1478"/>
      <c r="W107" s="1478"/>
    </row>
    <row r="108" spans="1:23" ht="21">
      <c r="A108" s="391"/>
      <c r="B108" s="1476">
        <v>94</v>
      </c>
      <c r="C108" s="1476"/>
      <c r="D108" s="1477" t="str">
        <f>IF(VLOOKUP(B108,'3.住戸一覧'!$B:$AJ,3,0)="","",VLOOKUP(B108,'3.住戸一覧'!$B:$AJ,3,0))</f>
        <v/>
      </c>
      <c r="E108" s="1477"/>
      <c r="F108" s="1477"/>
      <c r="G108" s="1477"/>
      <c r="H108" s="1477" t="str">
        <f>IF(VLOOKUP(B108,'3.住戸一覧'!$B:$AJ,6,0)="","",VLOOKUP(B108,'3.住戸一覧'!$B:$AJ,6,0))</f>
        <v/>
      </c>
      <c r="I108" s="1477"/>
      <c r="J108" s="1478"/>
      <c r="K108" s="1478"/>
      <c r="L108" s="1478"/>
      <c r="M108" s="1478"/>
      <c r="N108" s="1478"/>
      <c r="O108" s="1478"/>
      <c r="P108" s="1478"/>
      <c r="Q108" s="1478"/>
      <c r="R108" s="1478"/>
      <c r="S108" s="1479"/>
      <c r="T108" s="1479"/>
      <c r="U108" s="1479"/>
      <c r="V108" s="1478"/>
      <c r="W108" s="1478"/>
    </row>
    <row r="109" spans="1:23" ht="21">
      <c r="A109" s="391"/>
      <c r="B109" s="1476">
        <v>95</v>
      </c>
      <c r="C109" s="1476"/>
      <c r="D109" s="1477" t="str">
        <f>IF(VLOOKUP(B109,'3.住戸一覧'!$B:$AJ,3,0)="","",VLOOKUP(B109,'3.住戸一覧'!$B:$AJ,3,0))</f>
        <v/>
      </c>
      <c r="E109" s="1477"/>
      <c r="F109" s="1477"/>
      <c r="G109" s="1477"/>
      <c r="H109" s="1477" t="str">
        <f>IF(VLOOKUP(B109,'3.住戸一覧'!$B:$AJ,6,0)="","",VLOOKUP(B109,'3.住戸一覧'!$B:$AJ,6,0))</f>
        <v/>
      </c>
      <c r="I109" s="1477"/>
      <c r="J109" s="1478"/>
      <c r="K109" s="1478"/>
      <c r="L109" s="1478"/>
      <c r="M109" s="1478"/>
      <c r="N109" s="1478"/>
      <c r="O109" s="1478"/>
      <c r="P109" s="1478"/>
      <c r="Q109" s="1478"/>
      <c r="R109" s="1478"/>
      <c r="S109" s="1479"/>
      <c r="T109" s="1479"/>
      <c r="U109" s="1479"/>
      <c r="V109" s="1478"/>
      <c r="W109" s="1478"/>
    </row>
    <row r="110" spans="1:23" ht="21">
      <c r="A110" s="391"/>
      <c r="B110" s="1476">
        <v>96</v>
      </c>
      <c r="C110" s="1476"/>
      <c r="D110" s="1477" t="str">
        <f>IF(VLOOKUP(B110,'3.住戸一覧'!$B:$AJ,3,0)="","",VLOOKUP(B110,'3.住戸一覧'!$B:$AJ,3,0))</f>
        <v/>
      </c>
      <c r="E110" s="1477"/>
      <c r="F110" s="1477"/>
      <c r="G110" s="1477"/>
      <c r="H110" s="1477" t="str">
        <f>IF(VLOOKUP(B110,'3.住戸一覧'!$B:$AJ,6,0)="","",VLOOKUP(B110,'3.住戸一覧'!$B:$AJ,6,0))</f>
        <v/>
      </c>
      <c r="I110" s="1477"/>
      <c r="J110" s="1478"/>
      <c r="K110" s="1478"/>
      <c r="L110" s="1478"/>
      <c r="M110" s="1478"/>
      <c r="N110" s="1478"/>
      <c r="O110" s="1478"/>
      <c r="P110" s="1478"/>
      <c r="Q110" s="1478"/>
      <c r="R110" s="1478"/>
      <c r="S110" s="1479"/>
      <c r="T110" s="1479"/>
      <c r="U110" s="1479"/>
      <c r="V110" s="1478"/>
      <c r="W110" s="1478"/>
    </row>
    <row r="111" spans="1:23" ht="21">
      <c r="A111" s="391"/>
      <c r="B111" s="1476">
        <v>97</v>
      </c>
      <c r="C111" s="1476"/>
      <c r="D111" s="1477" t="str">
        <f>IF(VLOOKUP(B111,'3.住戸一覧'!$B:$AJ,3,0)="","",VLOOKUP(B111,'3.住戸一覧'!$B:$AJ,3,0))</f>
        <v/>
      </c>
      <c r="E111" s="1477"/>
      <c r="F111" s="1477"/>
      <c r="G111" s="1477"/>
      <c r="H111" s="1477" t="str">
        <f>IF(VLOOKUP(B111,'3.住戸一覧'!$B:$AJ,6,0)="","",VLOOKUP(B111,'3.住戸一覧'!$B:$AJ,6,0))</f>
        <v/>
      </c>
      <c r="I111" s="1477"/>
      <c r="J111" s="1478"/>
      <c r="K111" s="1478"/>
      <c r="L111" s="1478"/>
      <c r="M111" s="1478"/>
      <c r="N111" s="1478"/>
      <c r="O111" s="1478"/>
      <c r="P111" s="1478"/>
      <c r="Q111" s="1478"/>
      <c r="R111" s="1478"/>
      <c r="S111" s="1479"/>
      <c r="T111" s="1479"/>
      <c r="U111" s="1479"/>
      <c r="V111" s="1478"/>
      <c r="W111" s="1478"/>
    </row>
    <row r="112" spans="1:23" ht="21">
      <c r="A112" s="391"/>
      <c r="B112" s="1476">
        <v>98</v>
      </c>
      <c r="C112" s="1476"/>
      <c r="D112" s="1477" t="str">
        <f>IF(VLOOKUP(B112,'3.住戸一覧'!$B:$AJ,3,0)="","",VLOOKUP(B112,'3.住戸一覧'!$B:$AJ,3,0))</f>
        <v/>
      </c>
      <c r="E112" s="1477"/>
      <c r="F112" s="1477"/>
      <c r="G112" s="1477"/>
      <c r="H112" s="1477" t="str">
        <f>IF(VLOOKUP(B112,'3.住戸一覧'!$B:$AJ,6,0)="","",VLOOKUP(B112,'3.住戸一覧'!$B:$AJ,6,0))</f>
        <v/>
      </c>
      <c r="I112" s="1477"/>
      <c r="J112" s="1478"/>
      <c r="K112" s="1478"/>
      <c r="L112" s="1478"/>
      <c r="M112" s="1478"/>
      <c r="N112" s="1478"/>
      <c r="O112" s="1478"/>
      <c r="P112" s="1478"/>
      <c r="Q112" s="1478"/>
      <c r="R112" s="1478"/>
      <c r="S112" s="1479"/>
      <c r="T112" s="1479"/>
      <c r="U112" s="1479"/>
      <c r="V112" s="1478"/>
      <c r="W112" s="1478"/>
    </row>
    <row r="113" spans="1:23" ht="21">
      <c r="A113" s="391"/>
      <c r="B113" s="1476">
        <v>99</v>
      </c>
      <c r="C113" s="1476"/>
      <c r="D113" s="1477" t="str">
        <f>IF(VLOOKUP(B113,'3.住戸一覧'!$B:$AJ,3,0)="","",VLOOKUP(B113,'3.住戸一覧'!$B:$AJ,3,0))</f>
        <v/>
      </c>
      <c r="E113" s="1477"/>
      <c r="F113" s="1477"/>
      <c r="G113" s="1477"/>
      <c r="H113" s="1477" t="str">
        <f>IF(VLOOKUP(B113,'3.住戸一覧'!$B:$AJ,6,0)="","",VLOOKUP(B113,'3.住戸一覧'!$B:$AJ,6,0))</f>
        <v/>
      </c>
      <c r="I113" s="1477"/>
      <c r="J113" s="1478"/>
      <c r="K113" s="1478"/>
      <c r="L113" s="1478"/>
      <c r="M113" s="1478"/>
      <c r="N113" s="1478"/>
      <c r="O113" s="1478"/>
      <c r="P113" s="1478"/>
      <c r="Q113" s="1478"/>
      <c r="R113" s="1478"/>
      <c r="S113" s="1479"/>
      <c r="T113" s="1479"/>
      <c r="U113" s="1479"/>
      <c r="V113" s="1478"/>
      <c r="W113" s="1478"/>
    </row>
    <row r="114" spans="1:23" ht="21">
      <c r="A114" s="391"/>
      <c r="B114" s="1476">
        <v>100</v>
      </c>
      <c r="C114" s="1476"/>
      <c r="D114" s="1477" t="str">
        <f>IF(VLOOKUP(B114,'3.住戸一覧'!$B:$AJ,3,0)="","",VLOOKUP(B114,'3.住戸一覧'!$B:$AJ,3,0))</f>
        <v/>
      </c>
      <c r="E114" s="1477"/>
      <c r="F114" s="1477"/>
      <c r="G114" s="1477"/>
      <c r="H114" s="1477" t="str">
        <f>IF(VLOOKUP(B114,'3.住戸一覧'!$B:$AJ,6,0)="","",VLOOKUP(B114,'3.住戸一覧'!$B:$AJ,6,0))</f>
        <v/>
      </c>
      <c r="I114" s="1477"/>
      <c r="J114" s="1478"/>
      <c r="K114" s="1478"/>
      <c r="L114" s="1478"/>
      <c r="M114" s="1478"/>
      <c r="N114" s="1478"/>
      <c r="O114" s="1478"/>
      <c r="P114" s="1478"/>
      <c r="Q114" s="1478"/>
      <c r="R114" s="1478"/>
      <c r="S114" s="1479"/>
      <c r="T114" s="1479"/>
      <c r="U114" s="1479"/>
      <c r="V114" s="1478"/>
      <c r="W114" s="1478"/>
    </row>
    <row r="115" spans="1:23" ht="21">
      <c r="A115" s="391"/>
      <c r="B115" s="1476">
        <v>101</v>
      </c>
      <c r="C115" s="1476"/>
      <c r="D115" s="1477" t="str">
        <f>IF(VLOOKUP(B115,'3.住戸一覧'!$B:$AJ,3,0)="","",VLOOKUP(B115,'3.住戸一覧'!$B:$AJ,3,0))</f>
        <v/>
      </c>
      <c r="E115" s="1477"/>
      <c r="F115" s="1477"/>
      <c r="G115" s="1477"/>
      <c r="H115" s="1477" t="str">
        <f>IF(VLOOKUP(B115,'3.住戸一覧'!$B:$AJ,6,0)="","",VLOOKUP(B115,'3.住戸一覧'!$B:$AJ,6,0))</f>
        <v/>
      </c>
      <c r="I115" s="1477"/>
      <c r="J115" s="1478"/>
      <c r="K115" s="1478"/>
      <c r="L115" s="1478"/>
      <c r="M115" s="1478"/>
      <c r="N115" s="1478"/>
      <c r="O115" s="1478"/>
      <c r="P115" s="1478"/>
      <c r="Q115" s="1478"/>
      <c r="R115" s="1478"/>
      <c r="S115" s="1479"/>
      <c r="T115" s="1479"/>
      <c r="U115" s="1479"/>
      <c r="V115" s="1478"/>
      <c r="W115" s="1478"/>
    </row>
    <row r="116" spans="1:23" ht="21">
      <c r="A116" s="391"/>
      <c r="B116" s="1476">
        <v>102</v>
      </c>
      <c r="C116" s="1476"/>
      <c r="D116" s="1477" t="str">
        <f>IF(VLOOKUP(B116,'3.住戸一覧'!$B:$AJ,3,0)="","",VLOOKUP(B116,'3.住戸一覧'!$B:$AJ,3,0))</f>
        <v/>
      </c>
      <c r="E116" s="1477"/>
      <c r="F116" s="1477"/>
      <c r="G116" s="1477"/>
      <c r="H116" s="1477" t="str">
        <f>IF(VLOOKUP(B116,'3.住戸一覧'!$B:$AJ,6,0)="","",VLOOKUP(B116,'3.住戸一覧'!$B:$AJ,6,0))</f>
        <v/>
      </c>
      <c r="I116" s="1477"/>
      <c r="J116" s="1478"/>
      <c r="K116" s="1478"/>
      <c r="L116" s="1478"/>
      <c r="M116" s="1478"/>
      <c r="N116" s="1478"/>
      <c r="O116" s="1478"/>
      <c r="P116" s="1478"/>
      <c r="Q116" s="1478"/>
      <c r="R116" s="1478"/>
      <c r="S116" s="1479"/>
      <c r="T116" s="1479"/>
      <c r="U116" s="1479"/>
      <c r="V116" s="1478"/>
      <c r="W116" s="1478"/>
    </row>
    <row r="117" spans="1:23" ht="21">
      <c r="A117" s="391"/>
      <c r="B117" s="1476">
        <v>103</v>
      </c>
      <c r="C117" s="1476"/>
      <c r="D117" s="1477" t="str">
        <f>IF(VLOOKUP(B117,'3.住戸一覧'!$B:$AJ,3,0)="","",VLOOKUP(B117,'3.住戸一覧'!$B:$AJ,3,0))</f>
        <v/>
      </c>
      <c r="E117" s="1477"/>
      <c r="F117" s="1477"/>
      <c r="G117" s="1477"/>
      <c r="H117" s="1477" t="str">
        <f>IF(VLOOKUP(B117,'3.住戸一覧'!$B:$AJ,6,0)="","",VLOOKUP(B117,'3.住戸一覧'!$B:$AJ,6,0))</f>
        <v/>
      </c>
      <c r="I117" s="1477"/>
      <c r="J117" s="1478"/>
      <c r="K117" s="1478"/>
      <c r="L117" s="1478"/>
      <c r="M117" s="1478"/>
      <c r="N117" s="1478"/>
      <c r="O117" s="1478"/>
      <c r="P117" s="1478"/>
      <c r="Q117" s="1478"/>
      <c r="R117" s="1478"/>
      <c r="S117" s="1479"/>
      <c r="T117" s="1479"/>
      <c r="U117" s="1479"/>
      <c r="V117" s="1478"/>
      <c r="W117" s="1478"/>
    </row>
    <row r="118" spans="1:23" ht="21">
      <c r="A118" s="391"/>
      <c r="B118" s="1476">
        <v>104</v>
      </c>
      <c r="C118" s="1476"/>
      <c r="D118" s="1477" t="str">
        <f>IF(VLOOKUP(B118,'3.住戸一覧'!$B:$AJ,3,0)="","",VLOOKUP(B118,'3.住戸一覧'!$B:$AJ,3,0))</f>
        <v/>
      </c>
      <c r="E118" s="1477"/>
      <c r="F118" s="1477"/>
      <c r="G118" s="1477"/>
      <c r="H118" s="1477" t="str">
        <f>IF(VLOOKUP(B118,'3.住戸一覧'!$B:$AJ,6,0)="","",VLOOKUP(B118,'3.住戸一覧'!$B:$AJ,6,0))</f>
        <v/>
      </c>
      <c r="I118" s="1477"/>
      <c r="J118" s="1478"/>
      <c r="K118" s="1478"/>
      <c r="L118" s="1478"/>
      <c r="M118" s="1478"/>
      <c r="N118" s="1478"/>
      <c r="O118" s="1478"/>
      <c r="P118" s="1478"/>
      <c r="Q118" s="1478"/>
      <c r="R118" s="1478"/>
      <c r="S118" s="1479"/>
      <c r="T118" s="1479"/>
      <c r="U118" s="1479"/>
      <c r="V118" s="1478"/>
      <c r="W118" s="1478"/>
    </row>
    <row r="119" spans="1:23" ht="21">
      <c r="A119" s="391"/>
      <c r="B119" s="1476">
        <v>105</v>
      </c>
      <c r="C119" s="1476"/>
      <c r="D119" s="1477" t="str">
        <f>IF(VLOOKUP(B119,'3.住戸一覧'!$B:$AJ,3,0)="","",VLOOKUP(B119,'3.住戸一覧'!$B:$AJ,3,0))</f>
        <v/>
      </c>
      <c r="E119" s="1477"/>
      <c r="F119" s="1477"/>
      <c r="G119" s="1477"/>
      <c r="H119" s="1477" t="str">
        <f>IF(VLOOKUP(B119,'3.住戸一覧'!$B:$AJ,6,0)="","",VLOOKUP(B119,'3.住戸一覧'!$B:$AJ,6,0))</f>
        <v/>
      </c>
      <c r="I119" s="1477"/>
      <c r="J119" s="1478"/>
      <c r="K119" s="1478"/>
      <c r="L119" s="1478"/>
      <c r="M119" s="1478"/>
      <c r="N119" s="1478"/>
      <c r="O119" s="1478"/>
      <c r="P119" s="1478"/>
      <c r="Q119" s="1478"/>
      <c r="R119" s="1478"/>
      <c r="S119" s="1479"/>
      <c r="T119" s="1479"/>
      <c r="U119" s="1479"/>
      <c r="V119" s="1478"/>
      <c r="W119" s="1478"/>
    </row>
    <row r="120" spans="1:23" ht="21">
      <c r="A120" s="391"/>
      <c r="B120" s="1476">
        <v>106</v>
      </c>
      <c r="C120" s="1476"/>
      <c r="D120" s="1477" t="str">
        <f>IF(VLOOKUP(B120,'3.住戸一覧'!$B:$AJ,3,0)="","",VLOOKUP(B120,'3.住戸一覧'!$B:$AJ,3,0))</f>
        <v/>
      </c>
      <c r="E120" s="1477"/>
      <c r="F120" s="1477"/>
      <c r="G120" s="1477"/>
      <c r="H120" s="1477" t="str">
        <f>IF(VLOOKUP(B120,'3.住戸一覧'!$B:$AJ,6,0)="","",VLOOKUP(B120,'3.住戸一覧'!$B:$AJ,6,0))</f>
        <v/>
      </c>
      <c r="I120" s="1477"/>
      <c r="J120" s="1478"/>
      <c r="K120" s="1478"/>
      <c r="L120" s="1478"/>
      <c r="M120" s="1478"/>
      <c r="N120" s="1478"/>
      <c r="O120" s="1478"/>
      <c r="P120" s="1478"/>
      <c r="Q120" s="1478"/>
      <c r="R120" s="1478"/>
      <c r="S120" s="1479"/>
      <c r="T120" s="1479"/>
      <c r="U120" s="1479"/>
      <c r="V120" s="1478"/>
      <c r="W120" s="1478"/>
    </row>
    <row r="121" spans="1:23" ht="21">
      <c r="A121" s="391"/>
      <c r="B121" s="1476">
        <v>107</v>
      </c>
      <c r="C121" s="1476"/>
      <c r="D121" s="1477" t="str">
        <f>IF(VLOOKUP(B121,'3.住戸一覧'!$B:$AJ,3,0)="","",VLOOKUP(B121,'3.住戸一覧'!$B:$AJ,3,0))</f>
        <v/>
      </c>
      <c r="E121" s="1477"/>
      <c r="F121" s="1477"/>
      <c r="G121" s="1477"/>
      <c r="H121" s="1477" t="str">
        <f>IF(VLOOKUP(B121,'3.住戸一覧'!$B:$AJ,6,0)="","",VLOOKUP(B121,'3.住戸一覧'!$B:$AJ,6,0))</f>
        <v/>
      </c>
      <c r="I121" s="1477"/>
      <c r="J121" s="1478"/>
      <c r="K121" s="1478"/>
      <c r="L121" s="1478"/>
      <c r="M121" s="1478"/>
      <c r="N121" s="1478"/>
      <c r="O121" s="1478"/>
      <c r="P121" s="1478"/>
      <c r="Q121" s="1478"/>
      <c r="R121" s="1478"/>
      <c r="S121" s="1479"/>
      <c r="T121" s="1479"/>
      <c r="U121" s="1479"/>
      <c r="V121" s="1478"/>
      <c r="W121" s="1478"/>
    </row>
    <row r="122" spans="1:23" ht="21">
      <c r="A122" s="391"/>
      <c r="B122" s="1476">
        <v>108</v>
      </c>
      <c r="C122" s="1476"/>
      <c r="D122" s="1477" t="str">
        <f>IF(VLOOKUP(B122,'3.住戸一覧'!$B:$AJ,3,0)="","",VLOOKUP(B122,'3.住戸一覧'!$B:$AJ,3,0))</f>
        <v/>
      </c>
      <c r="E122" s="1477"/>
      <c r="F122" s="1477"/>
      <c r="G122" s="1477"/>
      <c r="H122" s="1477" t="str">
        <f>IF(VLOOKUP(B122,'3.住戸一覧'!$B:$AJ,6,0)="","",VLOOKUP(B122,'3.住戸一覧'!$B:$AJ,6,0))</f>
        <v/>
      </c>
      <c r="I122" s="1477"/>
      <c r="J122" s="1478"/>
      <c r="K122" s="1478"/>
      <c r="L122" s="1478"/>
      <c r="M122" s="1478"/>
      <c r="N122" s="1478"/>
      <c r="O122" s="1478"/>
      <c r="P122" s="1478"/>
      <c r="Q122" s="1478"/>
      <c r="R122" s="1478"/>
      <c r="S122" s="1479"/>
      <c r="T122" s="1479"/>
      <c r="U122" s="1479"/>
      <c r="V122" s="1478"/>
      <c r="W122" s="1478"/>
    </row>
    <row r="123" spans="1:23" ht="21">
      <c r="A123" s="391"/>
      <c r="B123" s="1476">
        <v>109</v>
      </c>
      <c r="C123" s="1476"/>
      <c r="D123" s="1477" t="str">
        <f>IF(VLOOKUP(B123,'3.住戸一覧'!$B:$AJ,3,0)="","",VLOOKUP(B123,'3.住戸一覧'!$B:$AJ,3,0))</f>
        <v/>
      </c>
      <c r="E123" s="1477"/>
      <c r="F123" s="1477"/>
      <c r="G123" s="1477"/>
      <c r="H123" s="1477" t="str">
        <f>IF(VLOOKUP(B123,'3.住戸一覧'!$B:$AJ,6,0)="","",VLOOKUP(B123,'3.住戸一覧'!$B:$AJ,6,0))</f>
        <v/>
      </c>
      <c r="I123" s="1477"/>
      <c r="J123" s="1478"/>
      <c r="K123" s="1478"/>
      <c r="L123" s="1478"/>
      <c r="M123" s="1478"/>
      <c r="N123" s="1478"/>
      <c r="O123" s="1478"/>
      <c r="P123" s="1478"/>
      <c r="Q123" s="1478"/>
      <c r="R123" s="1478"/>
      <c r="S123" s="1479"/>
      <c r="T123" s="1479"/>
      <c r="U123" s="1479"/>
      <c r="V123" s="1478"/>
      <c r="W123" s="1478"/>
    </row>
    <row r="124" spans="1:23" ht="21">
      <c r="A124" s="391"/>
      <c r="B124" s="1476">
        <v>110</v>
      </c>
      <c r="C124" s="1476"/>
      <c r="D124" s="1477" t="str">
        <f>IF(VLOOKUP(B124,'3.住戸一覧'!$B:$AJ,3,0)="","",VLOOKUP(B124,'3.住戸一覧'!$B:$AJ,3,0))</f>
        <v/>
      </c>
      <c r="E124" s="1477"/>
      <c r="F124" s="1477"/>
      <c r="G124" s="1477"/>
      <c r="H124" s="1477" t="str">
        <f>IF(VLOOKUP(B124,'3.住戸一覧'!$B:$AJ,6,0)="","",VLOOKUP(B124,'3.住戸一覧'!$B:$AJ,6,0))</f>
        <v/>
      </c>
      <c r="I124" s="1477"/>
      <c r="J124" s="1478"/>
      <c r="K124" s="1478"/>
      <c r="L124" s="1478"/>
      <c r="M124" s="1478"/>
      <c r="N124" s="1478"/>
      <c r="O124" s="1478"/>
      <c r="P124" s="1478"/>
      <c r="Q124" s="1478"/>
      <c r="R124" s="1478"/>
      <c r="S124" s="1479"/>
      <c r="T124" s="1479"/>
      <c r="U124" s="1479"/>
      <c r="V124" s="1478"/>
      <c r="W124" s="1478"/>
    </row>
    <row r="125" spans="1:23" ht="21">
      <c r="A125" s="391"/>
      <c r="B125" s="1476">
        <v>111</v>
      </c>
      <c r="C125" s="1476"/>
      <c r="D125" s="1477" t="str">
        <f>IF(VLOOKUP(B125,'3.住戸一覧'!$B:$AJ,3,0)="","",VLOOKUP(B125,'3.住戸一覧'!$B:$AJ,3,0))</f>
        <v/>
      </c>
      <c r="E125" s="1477"/>
      <c r="F125" s="1477"/>
      <c r="G125" s="1477"/>
      <c r="H125" s="1477" t="str">
        <f>IF(VLOOKUP(B125,'3.住戸一覧'!$B:$AJ,6,0)="","",VLOOKUP(B125,'3.住戸一覧'!$B:$AJ,6,0))</f>
        <v/>
      </c>
      <c r="I125" s="1477"/>
      <c r="J125" s="1478"/>
      <c r="K125" s="1478"/>
      <c r="L125" s="1478"/>
      <c r="M125" s="1478"/>
      <c r="N125" s="1478"/>
      <c r="O125" s="1478"/>
      <c r="P125" s="1478"/>
      <c r="Q125" s="1478"/>
      <c r="R125" s="1478"/>
      <c r="S125" s="1479"/>
      <c r="T125" s="1479"/>
      <c r="U125" s="1479"/>
      <c r="V125" s="1478"/>
      <c r="W125" s="1478"/>
    </row>
    <row r="126" spans="1:23" ht="21">
      <c r="A126" s="391"/>
      <c r="B126" s="1476">
        <v>112</v>
      </c>
      <c r="C126" s="1476"/>
      <c r="D126" s="1477" t="str">
        <f>IF(VLOOKUP(B126,'3.住戸一覧'!$B:$AJ,3,0)="","",VLOOKUP(B126,'3.住戸一覧'!$B:$AJ,3,0))</f>
        <v/>
      </c>
      <c r="E126" s="1477"/>
      <c r="F126" s="1477"/>
      <c r="G126" s="1477"/>
      <c r="H126" s="1477" t="str">
        <f>IF(VLOOKUP(B126,'3.住戸一覧'!$B:$AJ,6,0)="","",VLOOKUP(B126,'3.住戸一覧'!$B:$AJ,6,0))</f>
        <v/>
      </c>
      <c r="I126" s="1477"/>
      <c r="J126" s="1478"/>
      <c r="K126" s="1478"/>
      <c r="L126" s="1478"/>
      <c r="M126" s="1478"/>
      <c r="N126" s="1478"/>
      <c r="O126" s="1478"/>
      <c r="P126" s="1478"/>
      <c r="Q126" s="1478"/>
      <c r="R126" s="1478"/>
      <c r="S126" s="1479"/>
      <c r="T126" s="1479"/>
      <c r="U126" s="1479"/>
      <c r="V126" s="1478"/>
      <c r="W126" s="1478"/>
    </row>
    <row r="127" spans="1:23" ht="21">
      <c r="A127" s="391"/>
      <c r="B127" s="1476">
        <v>113</v>
      </c>
      <c r="C127" s="1476"/>
      <c r="D127" s="1477" t="str">
        <f>IF(VLOOKUP(B127,'3.住戸一覧'!$B:$AJ,3,0)="","",VLOOKUP(B127,'3.住戸一覧'!$B:$AJ,3,0))</f>
        <v/>
      </c>
      <c r="E127" s="1477"/>
      <c r="F127" s="1477"/>
      <c r="G127" s="1477"/>
      <c r="H127" s="1477" t="str">
        <f>IF(VLOOKUP(B127,'3.住戸一覧'!$B:$AJ,6,0)="","",VLOOKUP(B127,'3.住戸一覧'!$B:$AJ,6,0))</f>
        <v/>
      </c>
      <c r="I127" s="1477"/>
      <c r="J127" s="1478"/>
      <c r="K127" s="1478"/>
      <c r="L127" s="1478"/>
      <c r="M127" s="1478"/>
      <c r="N127" s="1478"/>
      <c r="O127" s="1478"/>
      <c r="P127" s="1478"/>
      <c r="Q127" s="1478"/>
      <c r="R127" s="1478"/>
      <c r="S127" s="1479"/>
      <c r="T127" s="1479"/>
      <c r="U127" s="1479"/>
      <c r="V127" s="1478"/>
      <c r="W127" s="1478"/>
    </row>
    <row r="128" spans="1:23" ht="21">
      <c r="A128" s="391"/>
      <c r="B128" s="1476">
        <v>114</v>
      </c>
      <c r="C128" s="1476"/>
      <c r="D128" s="1477" t="str">
        <f>IF(VLOOKUP(B128,'3.住戸一覧'!$B:$AJ,3,0)="","",VLOOKUP(B128,'3.住戸一覧'!$B:$AJ,3,0))</f>
        <v/>
      </c>
      <c r="E128" s="1477"/>
      <c r="F128" s="1477"/>
      <c r="G128" s="1477"/>
      <c r="H128" s="1477" t="str">
        <f>IF(VLOOKUP(B128,'3.住戸一覧'!$B:$AJ,6,0)="","",VLOOKUP(B128,'3.住戸一覧'!$B:$AJ,6,0))</f>
        <v/>
      </c>
      <c r="I128" s="1477"/>
      <c r="J128" s="1478"/>
      <c r="K128" s="1478"/>
      <c r="L128" s="1478"/>
      <c r="M128" s="1478"/>
      <c r="N128" s="1478"/>
      <c r="O128" s="1478"/>
      <c r="P128" s="1478"/>
      <c r="Q128" s="1478"/>
      <c r="R128" s="1478"/>
      <c r="S128" s="1479"/>
      <c r="T128" s="1479"/>
      <c r="U128" s="1479"/>
      <c r="V128" s="1478"/>
      <c r="W128" s="1478"/>
    </row>
    <row r="129" spans="1:23" ht="21">
      <c r="A129" s="391"/>
      <c r="B129" s="1476">
        <v>115</v>
      </c>
      <c r="C129" s="1476"/>
      <c r="D129" s="1477" t="str">
        <f>IF(VLOOKUP(B129,'3.住戸一覧'!$B:$AJ,3,0)="","",VLOOKUP(B129,'3.住戸一覧'!$B:$AJ,3,0))</f>
        <v/>
      </c>
      <c r="E129" s="1477"/>
      <c r="F129" s="1477"/>
      <c r="G129" s="1477"/>
      <c r="H129" s="1477" t="str">
        <f>IF(VLOOKUP(B129,'3.住戸一覧'!$B:$AJ,6,0)="","",VLOOKUP(B129,'3.住戸一覧'!$B:$AJ,6,0))</f>
        <v/>
      </c>
      <c r="I129" s="1477"/>
      <c r="J129" s="1478"/>
      <c r="K129" s="1478"/>
      <c r="L129" s="1478"/>
      <c r="M129" s="1478"/>
      <c r="N129" s="1478"/>
      <c r="O129" s="1478"/>
      <c r="P129" s="1478"/>
      <c r="Q129" s="1478"/>
      <c r="R129" s="1478"/>
      <c r="S129" s="1479"/>
      <c r="T129" s="1479"/>
      <c r="U129" s="1479"/>
      <c r="V129" s="1478"/>
      <c r="W129" s="1478"/>
    </row>
    <row r="130" spans="1:23" ht="21">
      <c r="A130" s="391"/>
      <c r="B130" s="1476">
        <v>116</v>
      </c>
      <c r="C130" s="1476"/>
      <c r="D130" s="1477" t="str">
        <f>IF(VLOOKUP(B130,'3.住戸一覧'!$B:$AJ,3,0)="","",VLOOKUP(B130,'3.住戸一覧'!$B:$AJ,3,0))</f>
        <v/>
      </c>
      <c r="E130" s="1477"/>
      <c r="F130" s="1477"/>
      <c r="G130" s="1477"/>
      <c r="H130" s="1477" t="str">
        <f>IF(VLOOKUP(B130,'3.住戸一覧'!$B:$AJ,6,0)="","",VLOOKUP(B130,'3.住戸一覧'!$B:$AJ,6,0))</f>
        <v/>
      </c>
      <c r="I130" s="1477"/>
      <c r="J130" s="1478"/>
      <c r="K130" s="1478"/>
      <c r="L130" s="1478"/>
      <c r="M130" s="1478"/>
      <c r="N130" s="1478"/>
      <c r="O130" s="1478"/>
      <c r="P130" s="1478"/>
      <c r="Q130" s="1478"/>
      <c r="R130" s="1478"/>
      <c r="S130" s="1479"/>
      <c r="T130" s="1479"/>
      <c r="U130" s="1479"/>
      <c r="V130" s="1478"/>
      <c r="W130" s="1478"/>
    </row>
    <row r="131" spans="1:23" ht="21">
      <c r="A131" s="391"/>
      <c r="B131" s="1476">
        <v>117</v>
      </c>
      <c r="C131" s="1476"/>
      <c r="D131" s="1477" t="str">
        <f>IF(VLOOKUP(B131,'3.住戸一覧'!$B:$AJ,3,0)="","",VLOOKUP(B131,'3.住戸一覧'!$B:$AJ,3,0))</f>
        <v/>
      </c>
      <c r="E131" s="1477"/>
      <c r="F131" s="1477"/>
      <c r="G131" s="1477"/>
      <c r="H131" s="1477" t="str">
        <f>IF(VLOOKUP(B131,'3.住戸一覧'!$B:$AJ,6,0)="","",VLOOKUP(B131,'3.住戸一覧'!$B:$AJ,6,0))</f>
        <v/>
      </c>
      <c r="I131" s="1477"/>
      <c r="J131" s="1478"/>
      <c r="K131" s="1478"/>
      <c r="L131" s="1478"/>
      <c r="M131" s="1478"/>
      <c r="N131" s="1478"/>
      <c r="O131" s="1478"/>
      <c r="P131" s="1478"/>
      <c r="Q131" s="1478"/>
      <c r="R131" s="1478"/>
      <c r="S131" s="1479"/>
      <c r="T131" s="1479"/>
      <c r="U131" s="1479"/>
      <c r="V131" s="1478"/>
      <c r="W131" s="1478"/>
    </row>
    <row r="132" spans="1:23" ht="21">
      <c r="A132" s="391"/>
      <c r="B132" s="1476">
        <v>118</v>
      </c>
      <c r="C132" s="1476"/>
      <c r="D132" s="1477" t="str">
        <f>IF(VLOOKUP(B132,'3.住戸一覧'!$B:$AJ,3,0)="","",VLOOKUP(B132,'3.住戸一覧'!$B:$AJ,3,0))</f>
        <v/>
      </c>
      <c r="E132" s="1477"/>
      <c r="F132" s="1477"/>
      <c r="G132" s="1477"/>
      <c r="H132" s="1477" t="str">
        <f>IF(VLOOKUP(B132,'3.住戸一覧'!$B:$AJ,6,0)="","",VLOOKUP(B132,'3.住戸一覧'!$B:$AJ,6,0))</f>
        <v/>
      </c>
      <c r="I132" s="1477"/>
      <c r="J132" s="1478"/>
      <c r="K132" s="1478"/>
      <c r="L132" s="1478"/>
      <c r="M132" s="1478"/>
      <c r="N132" s="1478"/>
      <c r="O132" s="1478"/>
      <c r="P132" s="1478"/>
      <c r="Q132" s="1478"/>
      <c r="R132" s="1478"/>
      <c r="S132" s="1479"/>
      <c r="T132" s="1479"/>
      <c r="U132" s="1479"/>
      <c r="V132" s="1478"/>
      <c r="W132" s="1478"/>
    </row>
    <row r="133" spans="1:23" ht="21">
      <c r="A133" s="391"/>
      <c r="B133" s="1476">
        <v>119</v>
      </c>
      <c r="C133" s="1476"/>
      <c r="D133" s="1477" t="str">
        <f>IF(VLOOKUP(B133,'3.住戸一覧'!$B:$AJ,3,0)="","",VLOOKUP(B133,'3.住戸一覧'!$B:$AJ,3,0))</f>
        <v/>
      </c>
      <c r="E133" s="1477"/>
      <c r="F133" s="1477"/>
      <c r="G133" s="1477"/>
      <c r="H133" s="1477" t="str">
        <f>IF(VLOOKUP(B133,'3.住戸一覧'!$B:$AJ,6,0)="","",VLOOKUP(B133,'3.住戸一覧'!$B:$AJ,6,0))</f>
        <v/>
      </c>
      <c r="I133" s="1477"/>
      <c r="J133" s="1478"/>
      <c r="K133" s="1478"/>
      <c r="L133" s="1478"/>
      <c r="M133" s="1478"/>
      <c r="N133" s="1478"/>
      <c r="O133" s="1478"/>
      <c r="P133" s="1478"/>
      <c r="Q133" s="1478"/>
      <c r="R133" s="1478"/>
      <c r="S133" s="1479"/>
      <c r="T133" s="1479"/>
      <c r="U133" s="1479"/>
      <c r="V133" s="1478"/>
      <c r="W133" s="1478"/>
    </row>
    <row r="134" spans="1:23" ht="21">
      <c r="A134" s="391"/>
      <c r="B134" s="1476">
        <v>120</v>
      </c>
      <c r="C134" s="1476"/>
      <c r="D134" s="1477" t="str">
        <f>IF(VLOOKUP(B134,'3.住戸一覧'!$B:$AJ,3,0)="","",VLOOKUP(B134,'3.住戸一覧'!$B:$AJ,3,0))</f>
        <v/>
      </c>
      <c r="E134" s="1477"/>
      <c r="F134" s="1477"/>
      <c r="G134" s="1477"/>
      <c r="H134" s="1477" t="str">
        <f>IF(VLOOKUP(B134,'3.住戸一覧'!$B:$AJ,6,0)="","",VLOOKUP(B134,'3.住戸一覧'!$B:$AJ,6,0))</f>
        <v/>
      </c>
      <c r="I134" s="1477"/>
      <c r="J134" s="1478"/>
      <c r="K134" s="1478"/>
      <c r="L134" s="1478"/>
      <c r="M134" s="1478"/>
      <c r="N134" s="1478"/>
      <c r="O134" s="1478"/>
      <c r="P134" s="1478"/>
      <c r="Q134" s="1478"/>
      <c r="R134" s="1478"/>
      <c r="S134" s="1479"/>
      <c r="T134" s="1479"/>
      <c r="U134" s="1479"/>
      <c r="V134" s="1478"/>
      <c r="W134" s="1478"/>
    </row>
    <row r="135" spans="1:23" ht="21">
      <c r="A135" s="391"/>
      <c r="B135" s="1476">
        <v>121</v>
      </c>
      <c r="C135" s="1476"/>
      <c r="D135" s="1477" t="str">
        <f>IF(VLOOKUP(B135,'3.住戸一覧'!$B:$AJ,3,0)="","",VLOOKUP(B135,'3.住戸一覧'!$B:$AJ,3,0))</f>
        <v/>
      </c>
      <c r="E135" s="1477"/>
      <c r="F135" s="1477"/>
      <c r="G135" s="1477"/>
      <c r="H135" s="1477" t="str">
        <f>IF(VLOOKUP(B135,'3.住戸一覧'!$B:$AJ,6,0)="","",VLOOKUP(B135,'3.住戸一覧'!$B:$AJ,6,0))</f>
        <v/>
      </c>
      <c r="I135" s="1477"/>
      <c r="J135" s="1478"/>
      <c r="K135" s="1478"/>
      <c r="L135" s="1478"/>
      <c r="M135" s="1478"/>
      <c r="N135" s="1478"/>
      <c r="O135" s="1478"/>
      <c r="P135" s="1478"/>
      <c r="Q135" s="1478"/>
      <c r="R135" s="1478"/>
      <c r="S135" s="1479"/>
      <c r="T135" s="1479"/>
      <c r="U135" s="1479"/>
      <c r="V135" s="1478"/>
      <c r="W135" s="1478"/>
    </row>
    <row r="136" spans="1:23" ht="21">
      <c r="A136" s="391"/>
      <c r="B136" s="1476">
        <v>122</v>
      </c>
      <c r="C136" s="1476"/>
      <c r="D136" s="1477" t="str">
        <f>IF(VLOOKUP(B136,'3.住戸一覧'!$B:$AJ,3,0)="","",VLOOKUP(B136,'3.住戸一覧'!$B:$AJ,3,0))</f>
        <v/>
      </c>
      <c r="E136" s="1477"/>
      <c r="F136" s="1477"/>
      <c r="G136" s="1477"/>
      <c r="H136" s="1477" t="str">
        <f>IF(VLOOKUP(B136,'3.住戸一覧'!$B:$AJ,6,0)="","",VLOOKUP(B136,'3.住戸一覧'!$B:$AJ,6,0))</f>
        <v/>
      </c>
      <c r="I136" s="1477"/>
      <c r="J136" s="1478"/>
      <c r="K136" s="1478"/>
      <c r="L136" s="1478"/>
      <c r="M136" s="1478"/>
      <c r="N136" s="1478"/>
      <c r="O136" s="1478"/>
      <c r="P136" s="1478"/>
      <c r="Q136" s="1478"/>
      <c r="R136" s="1478"/>
      <c r="S136" s="1479"/>
      <c r="T136" s="1479"/>
      <c r="U136" s="1479"/>
      <c r="V136" s="1478"/>
      <c r="W136" s="1478"/>
    </row>
    <row r="137" spans="1:23" ht="21">
      <c r="A137" s="391"/>
      <c r="B137" s="1476">
        <v>123</v>
      </c>
      <c r="C137" s="1476"/>
      <c r="D137" s="1477" t="str">
        <f>IF(VLOOKUP(B137,'3.住戸一覧'!$B:$AJ,3,0)="","",VLOOKUP(B137,'3.住戸一覧'!$B:$AJ,3,0))</f>
        <v/>
      </c>
      <c r="E137" s="1477"/>
      <c r="F137" s="1477"/>
      <c r="G137" s="1477"/>
      <c r="H137" s="1477" t="str">
        <f>IF(VLOOKUP(B137,'3.住戸一覧'!$B:$AJ,6,0)="","",VLOOKUP(B137,'3.住戸一覧'!$B:$AJ,6,0))</f>
        <v/>
      </c>
      <c r="I137" s="1477"/>
      <c r="J137" s="1478"/>
      <c r="K137" s="1478"/>
      <c r="L137" s="1478"/>
      <c r="M137" s="1478"/>
      <c r="N137" s="1478"/>
      <c r="O137" s="1478"/>
      <c r="P137" s="1478"/>
      <c r="Q137" s="1478"/>
      <c r="R137" s="1478"/>
      <c r="S137" s="1479"/>
      <c r="T137" s="1479"/>
      <c r="U137" s="1479"/>
      <c r="V137" s="1478"/>
      <c r="W137" s="1478"/>
    </row>
    <row r="138" spans="1:23" ht="21">
      <c r="A138" s="391"/>
      <c r="B138" s="1476">
        <v>124</v>
      </c>
      <c r="C138" s="1476"/>
      <c r="D138" s="1477" t="str">
        <f>IF(VLOOKUP(B138,'3.住戸一覧'!$B:$AJ,3,0)="","",VLOOKUP(B138,'3.住戸一覧'!$B:$AJ,3,0))</f>
        <v/>
      </c>
      <c r="E138" s="1477"/>
      <c r="F138" s="1477"/>
      <c r="G138" s="1477"/>
      <c r="H138" s="1477" t="str">
        <f>IF(VLOOKUP(B138,'3.住戸一覧'!$B:$AJ,6,0)="","",VLOOKUP(B138,'3.住戸一覧'!$B:$AJ,6,0))</f>
        <v/>
      </c>
      <c r="I138" s="1477"/>
      <c r="J138" s="1478"/>
      <c r="K138" s="1478"/>
      <c r="L138" s="1478"/>
      <c r="M138" s="1478"/>
      <c r="N138" s="1478"/>
      <c r="O138" s="1478"/>
      <c r="P138" s="1478"/>
      <c r="Q138" s="1478"/>
      <c r="R138" s="1478"/>
      <c r="S138" s="1479"/>
      <c r="T138" s="1479"/>
      <c r="U138" s="1479"/>
      <c r="V138" s="1478"/>
      <c r="W138" s="1478"/>
    </row>
    <row r="139" spans="1:23" ht="21">
      <c r="A139" s="391"/>
      <c r="B139" s="1476">
        <v>125</v>
      </c>
      <c r="C139" s="1476"/>
      <c r="D139" s="1477" t="str">
        <f>IF(VLOOKUP(B139,'3.住戸一覧'!$B:$AJ,3,0)="","",VLOOKUP(B139,'3.住戸一覧'!$B:$AJ,3,0))</f>
        <v/>
      </c>
      <c r="E139" s="1477"/>
      <c r="F139" s="1477"/>
      <c r="G139" s="1477"/>
      <c r="H139" s="1477" t="str">
        <f>IF(VLOOKUP(B139,'3.住戸一覧'!$B:$AJ,6,0)="","",VLOOKUP(B139,'3.住戸一覧'!$B:$AJ,6,0))</f>
        <v/>
      </c>
      <c r="I139" s="1477"/>
      <c r="J139" s="1478"/>
      <c r="K139" s="1478"/>
      <c r="L139" s="1478"/>
      <c r="M139" s="1478"/>
      <c r="N139" s="1478"/>
      <c r="O139" s="1478"/>
      <c r="P139" s="1478"/>
      <c r="Q139" s="1478"/>
      <c r="R139" s="1478"/>
      <c r="S139" s="1479"/>
      <c r="T139" s="1479"/>
      <c r="U139" s="1479"/>
      <c r="V139" s="1478"/>
      <c r="W139" s="1478"/>
    </row>
    <row r="140" spans="1:23" ht="21">
      <c r="A140" s="391"/>
      <c r="B140" s="1476">
        <v>126</v>
      </c>
      <c r="C140" s="1476"/>
      <c r="D140" s="1477" t="str">
        <f>IF(VLOOKUP(B140,'3.住戸一覧'!$B:$AJ,3,0)="","",VLOOKUP(B140,'3.住戸一覧'!$B:$AJ,3,0))</f>
        <v/>
      </c>
      <c r="E140" s="1477"/>
      <c r="F140" s="1477"/>
      <c r="G140" s="1477"/>
      <c r="H140" s="1477" t="str">
        <f>IF(VLOOKUP(B140,'3.住戸一覧'!$B:$AJ,6,0)="","",VLOOKUP(B140,'3.住戸一覧'!$B:$AJ,6,0))</f>
        <v/>
      </c>
      <c r="I140" s="1477"/>
      <c r="J140" s="1478"/>
      <c r="K140" s="1478"/>
      <c r="L140" s="1478"/>
      <c r="M140" s="1478"/>
      <c r="N140" s="1478"/>
      <c r="O140" s="1478"/>
      <c r="P140" s="1478"/>
      <c r="Q140" s="1478"/>
      <c r="R140" s="1478"/>
      <c r="S140" s="1479"/>
      <c r="T140" s="1479"/>
      <c r="U140" s="1479"/>
      <c r="V140" s="1478"/>
      <c r="W140" s="1478"/>
    </row>
    <row r="141" spans="1:23" ht="21">
      <c r="A141" s="391"/>
      <c r="B141" s="1476">
        <v>127</v>
      </c>
      <c r="C141" s="1476"/>
      <c r="D141" s="1477" t="str">
        <f>IF(VLOOKUP(B141,'3.住戸一覧'!$B:$AJ,3,0)="","",VLOOKUP(B141,'3.住戸一覧'!$B:$AJ,3,0))</f>
        <v/>
      </c>
      <c r="E141" s="1477"/>
      <c r="F141" s="1477"/>
      <c r="G141" s="1477"/>
      <c r="H141" s="1477" t="str">
        <f>IF(VLOOKUP(B141,'3.住戸一覧'!$B:$AJ,6,0)="","",VLOOKUP(B141,'3.住戸一覧'!$B:$AJ,6,0))</f>
        <v/>
      </c>
      <c r="I141" s="1477"/>
      <c r="J141" s="1478"/>
      <c r="K141" s="1478"/>
      <c r="L141" s="1478"/>
      <c r="M141" s="1478"/>
      <c r="N141" s="1478"/>
      <c r="O141" s="1478"/>
      <c r="P141" s="1478"/>
      <c r="Q141" s="1478"/>
      <c r="R141" s="1478"/>
      <c r="S141" s="1479"/>
      <c r="T141" s="1479"/>
      <c r="U141" s="1479"/>
      <c r="V141" s="1478"/>
      <c r="W141" s="1478"/>
    </row>
    <row r="142" spans="1:23" ht="21">
      <c r="A142" s="391"/>
      <c r="B142" s="1476">
        <v>128</v>
      </c>
      <c r="C142" s="1476"/>
      <c r="D142" s="1477" t="str">
        <f>IF(VLOOKUP(B142,'3.住戸一覧'!$B:$AJ,3,0)="","",VLOOKUP(B142,'3.住戸一覧'!$B:$AJ,3,0))</f>
        <v/>
      </c>
      <c r="E142" s="1477"/>
      <c r="F142" s="1477"/>
      <c r="G142" s="1477"/>
      <c r="H142" s="1477" t="str">
        <f>IF(VLOOKUP(B142,'3.住戸一覧'!$B:$AJ,6,0)="","",VLOOKUP(B142,'3.住戸一覧'!$B:$AJ,6,0))</f>
        <v/>
      </c>
      <c r="I142" s="1477"/>
      <c r="J142" s="1478"/>
      <c r="K142" s="1478"/>
      <c r="L142" s="1478"/>
      <c r="M142" s="1478"/>
      <c r="N142" s="1478"/>
      <c r="O142" s="1478"/>
      <c r="P142" s="1478"/>
      <c r="Q142" s="1478"/>
      <c r="R142" s="1478"/>
      <c r="S142" s="1479"/>
      <c r="T142" s="1479"/>
      <c r="U142" s="1479"/>
      <c r="V142" s="1478"/>
      <c r="W142" s="1478"/>
    </row>
    <row r="143" spans="1:23" ht="21">
      <c r="A143" s="391"/>
      <c r="B143" s="1476">
        <v>129</v>
      </c>
      <c r="C143" s="1476"/>
      <c r="D143" s="1477" t="str">
        <f>IF(VLOOKUP(B143,'3.住戸一覧'!$B:$AJ,3,0)="","",VLOOKUP(B143,'3.住戸一覧'!$B:$AJ,3,0))</f>
        <v/>
      </c>
      <c r="E143" s="1477"/>
      <c r="F143" s="1477"/>
      <c r="G143" s="1477"/>
      <c r="H143" s="1477" t="str">
        <f>IF(VLOOKUP(B143,'3.住戸一覧'!$B:$AJ,6,0)="","",VLOOKUP(B143,'3.住戸一覧'!$B:$AJ,6,0))</f>
        <v/>
      </c>
      <c r="I143" s="1477"/>
      <c r="J143" s="1478"/>
      <c r="K143" s="1478"/>
      <c r="L143" s="1478"/>
      <c r="M143" s="1478"/>
      <c r="N143" s="1478"/>
      <c r="O143" s="1478"/>
      <c r="P143" s="1478"/>
      <c r="Q143" s="1478"/>
      <c r="R143" s="1478"/>
      <c r="S143" s="1479"/>
      <c r="T143" s="1479"/>
      <c r="U143" s="1479"/>
      <c r="V143" s="1478"/>
      <c r="W143" s="1478"/>
    </row>
    <row r="144" spans="1:23" ht="21">
      <c r="A144" s="391"/>
      <c r="B144" s="1476">
        <v>130</v>
      </c>
      <c r="C144" s="1476"/>
      <c r="D144" s="1477" t="str">
        <f>IF(VLOOKUP(B144,'3.住戸一覧'!$B:$AJ,3,0)="","",VLOOKUP(B144,'3.住戸一覧'!$B:$AJ,3,0))</f>
        <v/>
      </c>
      <c r="E144" s="1477"/>
      <c r="F144" s="1477"/>
      <c r="G144" s="1477"/>
      <c r="H144" s="1477" t="str">
        <f>IF(VLOOKUP(B144,'3.住戸一覧'!$B:$AJ,6,0)="","",VLOOKUP(B144,'3.住戸一覧'!$B:$AJ,6,0))</f>
        <v/>
      </c>
      <c r="I144" s="1477"/>
      <c r="J144" s="1478"/>
      <c r="K144" s="1478"/>
      <c r="L144" s="1478"/>
      <c r="M144" s="1478"/>
      <c r="N144" s="1478"/>
      <c r="O144" s="1478"/>
      <c r="P144" s="1478"/>
      <c r="Q144" s="1478"/>
      <c r="R144" s="1478"/>
      <c r="S144" s="1479"/>
      <c r="T144" s="1479"/>
      <c r="U144" s="1479"/>
      <c r="V144" s="1478"/>
      <c r="W144" s="1478"/>
    </row>
    <row r="145" spans="1:23" ht="21">
      <c r="A145" s="391"/>
      <c r="B145" s="1476">
        <v>131</v>
      </c>
      <c r="C145" s="1476"/>
      <c r="D145" s="1477" t="str">
        <f>IF(VLOOKUP(B145,'3.住戸一覧'!$B:$AJ,3,0)="","",VLOOKUP(B145,'3.住戸一覧'!$B:$AJ,3,0))</f>
        <v/>
      </c>
      <c r="E145" s="1477"/>
      <c r="F145" s="1477"/>
      <c r="G145" s="1477"/>
      <c r="H145" s="1477" t="str">
        <f>IF(VLOOKUP(B145,'3.住戸一覧'!$B:$AJ,6,0)="","",VLOOKUP(B145,'3.住戸一覧'!$B:$AJ,6,0))</f>
        <v/>
      </c>
      <c r="I145" s="1477"/>
      <c r="J145" s="1478"/>
      <c r="K145" s="1478"/>
      <c r="L145" s="1478"/>
      <c r="M145" s="1478"/>
      <c r="N145" s="1478"/>
      <c r="O145" s="1478"/>
      <c r="P145" s="1478"/>
      <c r="Q145" s="1478"/>
      <c r="R145" s="1478"/>
      <c r="S145" s="1479"/>
      <c r="T145" s="1479"/>
      <c r="U145" s="1479"/>
      <c r="V145" s="1478"/>
      <c r="W145" s="1478"/>
    </row>
    <row r="146" spans="1:23" ht="21">
      <c r="A146" s="391"/>
      <c r="B146" s="1476">
        <v>132</v>
      </c>
      <c r="C146" s="1476"/>
      <c r="D146" s="1477" t="str">
        <f>IF(VLOOKUP(B146,'3.住戸一覧'!$B:$AJ,3,0)="","",VLOOKUP(B146,'3.住戸一覧'!$B:$AJ,3,0))</f>
        <v/>
      </c>
      <c r="E146" s="1477"/>
      <c r="F146" s="1477"/>
      <c r="G146" s="1477"/>
      <c r="H146" s="1477" t="str">
        <f>IF(VLOOKUP(B146,'3.住戸一覧'!$B:$AJ,6,0)="","",VLOOKUP(B146,'3.住戸一覧'!$B:$AJ,6,0))</f>
        <v/>
      </c>
      <c r="I146" s="1477"/>
      <c r="J146" s="1478"/>
      <c r="K146" s="1478"/>
      <c r="L146" s="1478"/>
      <c r="M146" s="1478"/>
      <c r="N146" s="1478"/>
      <c r="O146" s="1478"/>
      <c r="P146" s="1478"/>
      <c r="Q146" s="1478"/>
      <c r="R146" s="1478"/>
      <c r="S146" s="1479"/>
      <c r="T146" s="1479"/>
      <c r="U146" s="1479"/>
      <c r="V146" s="1478"/>
      <c r="W146" s="1478"/>
    </row>
    <row r="147" spans="1:23" ht="21">
      <c r="A147" s="391"/>
      <c r="B147" s="1476">
        <v>133</v>
      </c>
      <c r="C147" s="1476"/>
      <c r="D147" s="1477" t="str">
        <f>IF(VLOOKUP(B147,'3.住戸一覧'!$B:$AJ,3,0)="","",VLOOKUP(B147,'3.住戸一覧'!$B:$AJ,3,0))</f>
        <v/>
      </c>
      <c r="E147" s="1477"/>
      <c r="F147" s="1477"/>
      <c r="G147" s="1477"/>
      <c r="H147" s="1477" t="str">
        <f>IF(VLOOKUP(B147,'3.住戸一覧'!$B:$AJ,6,0)="","",VLOOKUP(B147,'3.住戸一覧'!$B:$AJ,6,0))</f>
        <v/>
      </c>
      <c r="I147" s="1477"/>
      <c r="J147" s="1478"/>
      <c r="K147" s="1478"/>
      <c r="L147" s="1478"/>
      <c r="M147" s="1478"/>
      <c r="N147" s="1478"/>
      <c r="O147" s="1478"/>
      <c r="P147" s="1478"/>
      <c r="Q147" s="1478"/>
      <c r="R147" s="1478"/>
      <c r="S147" s="1479"/>
      <c r="T147" s="1479"/>
      <c r="U147" s="1479"/>
      <c r="V147" s="1478"/>
      <c r="W147" s="1478"/>
    </row>
    <row r="148" spans="1:23" ht="21">
      <c r="A148" s="391"/>
      <c r="B148" s="1476">
        <v>134</v>
      </c>
      <c r="C148" s="1476"/>
      <c r="D148" s="1477" t="str">
        <f>IF(VLOOKUP(B148,'3.住戸一覧'!$B:$AJ,3,0)="","",VLOOKUP(B148,'3.住戸一覧'!$B:$AJ,3,0))</f>
        <v/>
      </c>
      <c r="E148" s="1477"/>
      <c r="F148" s="1477"/>
      <c r="G148" s="1477"/>
      <c r="H148" s="1477" t="str">
        <f>IF(VLOOKUP(B148,'3.住戸一覧'!$B:$AJ,6,0)="","",VLOOKUP(B148,'3.住戸一覧'!$B:$AJ,6,0))</f>
        <v/>
      </c>
      <c r="I148" s="1477"/>
      <c r="J148" s="1478"/>
      <c r="K148" s="1478"/>
      <c r="L148" s="1478"/>
      <c r="M148" s="1478"/>
      <c r="N148" s="1478"/>
      <c r="O148" s="1478"/>
      <c r="P148" s="1478"/>
      <c r="Q148" s="1478"/>
      <c r="R148" s="1478"/>
      <c r="S148" s="1479"/>
      <c r="T148" s="1479"/>
      <c r="U148" s="1479"/>
      <c r="V148" s="1478"/>
      <c r="W148" s="1478"/>
    </row>
    <row r="149" spans="1:23" ht="21">
      <c r="A149" s="391"/>
      <c r="B149" s="1476">
        <v>135</v>
      </c>
      <c r="C149" s="1476"/>
      <c r="D149" s="1477" t="str">
        <f>IF(VLOOKUP(B149,'3.住戸一覧'!$B:$AJ,3,0)="","",VLOOKUP(B149,'3.住戸一覧'!$B:$AJ,3,0))</f>
        <v/>
      </c>
      <c r="E149" s="1477"/>
      <c r="F149" s="1477"/>
      <c r="G149" s="1477"/>
      <c r="H149" s="1477" t="str">
        <f>IF(VLOOKUP(B149,'3.住戸一覧'!$B:$AJ,6,0)="","",VLOOKUP(B149,'3.住戸一覧'!$B:$AJ,6,0))</f>
        <v/>
      </c>
      <c r="I149" s="1477"/>
      <c r="J149" s="1478"/>
      <c r="K149" s="1478"/>
      <c r="L149" s="1478"/>
      <c r="M149" s="1478"/>
      <c r="N149" s="1478"/>
      <c r="O149" s="1478"/>
      <c r="P149" s="1478"/>
      <c r="Q149" s="1478"/>
      <c r="R149" s="1478"/>
      <c r="S149" s="1479"/>
      <c r="T149" s="1479"/>
      <c r="U149" s="1479"/>
      <c r="V149" s="1478"/>
      <c r="W149" s="1478"/>
    </row>
    <row r="150" spans="1:23" ht="21">
      <c r="A150" s="391"/>
      <c r="B150" s="1476">
        <v>136</v>
      </c>
      <c r="C150" s="1476"/>
      <c r="D150" s="1477" t="str">
        <f>IF(VLOOKUP(B150,'3.住戸一覧'!$B:$AJ,3,0)="","",VLOOKUP(B150,'3.住戸一覧'!$B:$AJ,3,0))</f>
        <v/>
      </c>
      <c r="E150" s="1477"/>
      <c r="F150" s="1477"/>
      <c r="G150" s="1477"/>
      <c r="H150" s="1477" t="str">
        <f>IF(VLOOKUP(B150,'3.住戸一覧'!$B:$AJ,6,0)="","",VLOOKUP(B150,'3.住戸一覧'!$B:$AJ,6,0))</f>
        <v/>
      </c>
      <c r="I150" s="1477"/>
      <c r="J150" s="1478"/>
      <c r="K150" s="1478"/>
      <c r="L150" s="1478"/>
      <c r="M150" s="1478"/>
      <c r="N150" s="1478"/>
      <c r="O150" s="1478"/>
      <c r="P150" s="1478"/>
      <c r="Q150" s="1478"/>
      <c r="R150" s="1478"/>
      <c r="S150" s="1479"/>
      <c r="T150" s="1479"/>
      <c r="U150" s="1479"/>
      <c r="V150" s="1478"/>
      <c r="W150" s="1478"/>
    </row>
    <row r="151" spans="1:23" ht="21">
      <c r="A151" s="391"/>
      <c r="B151" s="1476">
        <v>137</v>
      </c>
      <c r="C151" s="1476"/>
      <c r="D151" s="1477" t="str">
        <f>IF(VLOOKUP(B151,'3.住戸一覧'!$B:$AJ,3,0)="","",VLOOKUP(B151,'3.住戸一覧'!$B:$AJ,3,0))</f>
        <v/>
      </c>
      <c r="E151" s="1477"/>
      <c r="F151" s="1477"/>
      <c r="G151" s="1477"/>
      <c r="H151" s="1477" t="str">
        <f>IF(VLOOKUP(B151,'3.住戸一覧'!$B:$AJ,6,0)="","",VLOOKUP(B151,'3.住戸一覧'!$B:$AJ,6,0))</f>
        <v/>
      </c>
      <c r="I151" s="1477"/>
      <c r="J151" s="1478"/>
      <c r="K151" s="1478"/>
      <c r="L151" s="1478"/>
      <c r="M151" s="1478"/>
      <c r="N151" s="1478"/>
      <c r="O151" s="1478"/>
      <c r="P151" s="1478"/>
      <c r="Q151" s="1478"/>
      <c r="R151" s="1478"/>
      <c r="S151" s="1479"/>
      <c r="T151" s="1479"/>
      <c r="U151" s="1479"/>
      <c r="V151" s="1478"/>
      <c r="W151" s="1478"/>
    </row>
    <row r="152" spans="1:23" ht="21">
      <c r="A152" s="391"/>
      <c r="B152" s="1476">
        <v>138</v>
      </c>
      <c r="C152" s="1476"/>
      <c r="D152" s="1477" t="str">
        <f>IF(VLOOKUP(B152,'3.住戸一覧'!$B:$AJ,3,0)="","",VLOOKUP(B152,'3.住戸一覧'!$B:$AJ,3,0))</f>
        <v/>
      </c>
      <c r="E152" s="1477"/>
      <c r="F152" s="1477"/>
      <c r="G152" s="1477"/>
      <c r="H152" s="1477" t="str">
        <f>IF(VLOOKUP(B152,'3.住戸一覧'!$B:$AJ,6,0)="","",VLOOKUP(B152,'3.住戸一覧'!$B:$AJ,6,0))</f>
        <v/>
      </c>
      <c r="I152" s="1477"/>
      <c r="J152" s="1478"/>
      <c r="K152" s="1478"/>
      <c r="L152" s="1478"/>
      <c r="M152" s="1478"/>
      <c r="N152" s="1478"/>
      <c r="O152" s="1478"/>
      <c r="P152" s="1478"/>
      <c r="Q152" s="1478"/>
      <c r="R152" s="1478"/>
      <c r="S152" s="1479"/>
      <c r="T152" s="1479"/>
      <c r="U152" s="1479"/>
      <c r="V152" s="1478"/>
      <c r="W152" s="1478"/>
    </row>
    <row r="153" spans="1:23" ht="21">
      <c r="A153" s="391"/>
      <c r="B153" s="1476">
        <v>139</v>
      </c>
      <c r="C153" s="1476"/>
      <c r="D153" s="1477" t="str">
        <f>IF(VLOOKUP(B153,'3.住戸一覧'!$B:$AJ,3,0)="","",VLOOKUP(B153,'3.住戸一覧'!$B:$AJ,3,0))</f>
        <v/>
      </c>
      <c r="E153" s="1477"/>
      <c r="F153" s="1477"/>
      <c r="G153" s="1477"/>
      <c r="H153" s="1477" t="str">
        <f>IF(VLOOKUP(B153,'3.住戸一覧'!$B:$AJ,6,0)="","",VLOOKUP(B153,'3.住戸一覧'!$B:$AJ,6,0))</f>
        <v/>
      </c>
      <c r="I153" s="1477"/>
      <c r="J153" s="1478"/>
      <c r="K153" s="1478"/>
      <c r="L153" s="1478"/>
      <c r="M153" s="1478"/>
      <c r="N153" s="1478"/>
      <c r="O153" s="1478"/>
      <c r="P153" s="1478"/>
      <c r="Q153" s="1478"/>
      <c r="R153" s="1478"/>
      <c r="S153" s="1479"/>
      <c r="T153" s="1479"/>
      <c r="U153" s="1479"/>
      <c r="V153" s="1478"/>
      <c r="W153" s="1478"/>
    </row>
    <row r="154" spans="1:23" ht="21">
      <c r="A154" s="391"/>
      <c r="B154" s="1476">
        <v>140</v>
      </c>
      <c r="C154" s="1476"/>
      <c r="D154" s="1477" t="str">
        <f>IF(VLOOKUP(B154,'3.住戸一覧'!$B:$AJ,3,0)="","",VLOOKUP(B154,'3.住戸一覧'!$B:$AJ,3,0))</f>
        <v/>
      </c>
      <c r="E154" s="1477"/>
      <c r="F154" s="1477"/>
      <c r="G154" s="1477"/>
      <c r="H154" s="1477" t="str">
        <f>IF(VLOOKUP(B154,'3.住戸一覧'!$B:$AJ,6,0)="","",VLOOKUP(B154,'3.住戸一覧'!$B:$AJ,6,0))</f>
        <v/>
      </c>
      <c r="I154" s="1477"/>
      <c r="J154" s="1478"/>
      <c r="K154" s="1478"/>
      <c r="L154" s="1478"/>
      <c r="M154" s="1478"/>
      <c r="N154" s="1478"/>
      <c r="O154" s="1478"/>
      <c r="P154" s="1478"/>
      <c r="Q154" s="1478"/>
      <c r="R154" s="1478"/>
      <c r="S154" s="1479"/>
      <c r="T154" s="1479"/>
      <c r="U154" s="1479"/>
      <c r="V154" s="1478"/>
      <c r="W154" s="1478"/>
    </row>
    <row r="155" spans="1:23" ht="21">
      <c r="A155" s="391"/>
      <c r="B155" s="1476">
        <v>141</v>
      </c>
      <c r="C155" s="1476"/>
      <c r="D155" s="1477" t="str">
        <f>IF(VLOOKUP(B155,'3.住戸一覧'!$B:$AJ,3,0)="","",VLOOKUP(B155,'3.住戸一覧'!$B:$AJ,3,0))</f>
        <v/>
      </c>
      <c r="E155" s="1477"/>
      <c r="F155" s="1477"/>
      <c r="G155" s="1477"/>
      <c r="H155" s="1477" t="str">
        <f>IF(VLOOKUP(B155,'3.住戸一覧'!$B:$AJ,6,0)="","",VLOOKUP(B155,'3.住戸一覧'!$B:$AJ,6,0))</f>
        <v/>
      </c>
      <c r="I155" s="1477"/>
      <c r="J155" s="1478"/>
      <c r="K155" s="1478"/>
      <c r="L155" s="1478"/>
      <c r="M155" s="1478"/>
      <c r="N155" s="1478"/>
      <c r="O155" s="1478"/>
      <c r="P155" s="1478"/>
      <c r="Q155" s="1478"/>
      <c r="R155" s="1478"/>
      <c r="S155" s="1479"/>
      <c r="T155" s="1479"/>
      <c r="U155" s="1479"/>
      <c r="V155" s="1478"/>
      <c r="W155" s="1478"/>
    </row>
    <row r="156" spans="1:23" ht="21">
      <c r="A156" s="391"/>
      <c r="B156" s="1476">
        <v>142</v>
      </c>
      <c r="C156" s="1476"/>
      <c r="D156" s="1477" t="str">
        <f>IF(VLOOKUP(B156,'3.住戸一覧'!$B:$AJ,3,0)="","",VLOOKUP(B156,'3.住戸一覧'!$B:$AJ,3,0))</f>
        <v/>
      </c>
      <c r="E156" s="1477"/>
      <c r="F156" s="1477"/>
      <c r="G156" s="1477"/>
      <c r="H156" s="1477" t="str">
        <f>IF(VLOOKUP(B156,'3.住戸一覧'!$B:$AJ,6,0)="","",VLOOKUP(B156,'3.住戸一覧'!$B:$AJ,6,0))</f>
        <v/>
      </c>
      <c r="I156" s="1477"/>
      <c r="J156" s="1478"/>
      <c r="K156" s="1478"/>
      <c r="L156" s="1478"/>
      <c r="M156" s="1478"/>
      <c r="N156" s="1478"/>
      <c r="O156" s="1478"/>
      <c r="P156" s="1478"/>
      <c r="Q156" s="1478"/>
      <c r="R156" s="1478"/>
      <c r="S156" s="1479"/>
      <c r="T156" s="1479"/>
      <c r="U156" s="1479"/>
      <c r="V156" s="1478"/>
      <c r="W156" s="1478"/>
    </row>
    <row r="157" spans="1:23" ht="21">
      <c r="A157" s="391"/>
      <c r="B157" s="1476">
        <v>143</v>
      </c>
      <c r="C157" s="1476"/>
      <c r="D157" s="1477" t="str">
        <f>IF(VLOOKUP(B157,'3.住戸一覧'!$B:$AJ,3,0)="","",VLOOKUP(B157,'3.住戸一覧'!$B:$AJ,3,0))</f>
        <v/>
      </c>
      <c r="E157" s="1477"/>
      <c r="F157" s="1477"/>
      <c r="G157" s="1477"/>
      <c r="H157" s="1477" t="str">
        <f>IF(VLOOKUP(B157,'3.住戸一覧'!$B:$AJ,6,0)="","",VLOOKUP(B157,'3.住戸一覧'!$B:$AJ,6,0))</f>
        <v/>
      </c>
      <c r="I157" s="1477"/>
      <c r="J157" s="1478"/>
      <c r="K157" s="1478"/>
      <c r="L157" s="1478"/>
      <c r="M157" s="1478"/>
      <c r="N157" s="1478"/>
      <c r="O157" s="1478"/>
      <c r="P157" s="1478"/>
      <c r="Q157" s="1478"/>
      <c r="R157" s="1478"/>
      <c r="S157" s="1479"/>
      <c r="T157" s="1479"/>
      <c r="U157" s="1479"/>
      <c r="V157" s="1478"/>
      <c r="W157" s="1478"/>
    </row>
    <row r="158" spans="1:23" ht="21">
      <c r="A158" s="391"/>
      <c r="B158" s="1476">
        <v>144</v>
      </c>
      <c r="C158" s="1476"/>
      <c r="D158" s="1477" t="str">
        <f>IF(VLOOKUP(B158,'3.住戸一覧'!$B:$AJ,3,0)="","",VLOOKUP(B158,'3.住戸一覧'!$B:$AJ,3,0))</f>
        <v/>
      </c>
      <c r="E158" s="1477"/>
      <c r="F158" s="1477"/>
      <c r="G158" s="1477"/>
      <c r="H158" s="1477" t="str">
        <f>IF(VLOOKUP(B158,'3.住戸一覧'!$B:$AJ,6,0)="","",VLOOKUP(B158,'3.住戸一覧'!$B:$AJ,6,0))</f>
        <v/>
      </c>
      <c r="I158" s="1477"/>
      <c r="J158" s="1478"/>
      <c r="K158" s="1478"/>
      <c r="L158" s="1478"/>
      <c r="M158" s="1478"/>
      <c r="N158" s="1478"/>
      <c r="O158" s="1478"/>
      <c r="P158" s="1478"/>
      <c r="Q158" s="1478"/>
      <c r="R158" s="1478"/>
      <c r="S158" s="1479"/>
      <c r="T158" s="1479"/>
      <c r="U158" s="1479"/>
      <c r="V158" s="1478"/>
      <c r="W158" s="1478"/>
    </row>
    <row r="159" spans="1:23" ht="21">
      <c r="A159" s="391"/>
      <c r="B159" s="1476">
        <v>145</v>
      </c>
      <c r="C159" s="1476"/>
      <c r="D159" s="1477" t="str">
        <f>IF(VLOOKUP(B159,'3.住戸一覧'!$B:$AJ,3,0)="","",VLOOKUP(B159,'3.住戸一覧'!$B:$AJ,3,0))</f>
        <v/>
      </c>
      <c r="E159" s="1477"/>
      <c r="F159" s="1477"/>
      <c r="G159" s="1477"/>
      <c r="H159" s="1477" t="str">
        <f>IF(VLOOKUP(B159,'3.住戸一覧'!$B:$AJ,6,0)="","",VLOOKUP(B159,'3.住戸一覧'!$B:$AJ,6,0))</f>
        <v/>
      </c>
      <c r="I159" s="1477"/>
      <c r="J159" s="1478"/>
      <c r="K159" s="1478"/>
      <c r="L159" s="1478"/>
      <c r="M159" s="1478"/>
      <c r="N159" s="1478"/>
      <c r="O159" s="1478"/>
      <c r="P159" s="1478"/>
      <c r="Q159" s="1478"/>
      <c r="R159" s="1478"/>
      <c r="S159" s="1479"/>
      <c r="T159" s="1479"/>
      <c r="U159" s="1479"/>
      <c r="V159" s="1478"/>
      <c r="W159" s="1478"/>
    </row>
    <row r="160" spans="1:23" ht="21">
      <c r="A160" s="391"/>
      <c r="B160" s="1476">
        <v>146</v>
      </c>
      <c r="C160" s="1476"/>
      <c r="D160" s="1477" t="str">
        <f>IF(VLOOKUP(B160,'3.住戸一覧'!$B:$AJ,3,0)="","",VLOOKUP(B160,'3.住戸一覧'!$B:$AJ,3,0))</f>
        <v/>
      </c>
      <c r="E160" s="1477"/>
      <c r="F160" s="1477"/>
      <c r="G160" s="1477"/>
      <c r="H160" s="1477" t="str">
        <f>IF(VLOOKUP(B160,'3.住戸一覧'!$B:$AJ,6,0)="","",VLOOKUP(B160,'3.住戸一覧'!$B:$AJ,6,0))</f>
        <v/>
      </c>
      <c r="I160" s="1477"/>
      <c r="J160" s="1478"/>
      <c r="K160" s="1478"/>
      <c r="L160" s="1478"/>
      <c r="M160" s="1478"/>
      <c r="N160" s="1478"/>
      <c r="O160" s="1478"/>
      <c r="P160" s="1478"/>
      <c r="Q160" s="1478"/>
      <c r="R160" s="1478"/>
      <c r="S160" s="1479"/>
      <c r="T160" s="1479"/>
      <c r="U160" s="1479"/>
      <c r="V160" s="1478"/>
      <c r="W160" s="1478"/>
    </row>
    <row r="161" spans="1:23" ht="21">
      <c r="A161" s="391"/>
      <c r="B161" s="1476">
        <v>147</v>
      </c>
      <c r="C161" s="1476"/>
      <c r="D161" s="1477" t="str">
        <f>IF(VLOOKUP(B161,'3.住戸一覧'!$B:$AJ,3,0)="","",VLOOKUP(B161,'3.住戸一覧'!$B:$AJ,3,0))</f>
        <v/>
      </c>
      <c r="E161" s="1477"/>
      <c r="F161" s="1477"/>
      <c r="G161" s="1477"/>
      <c r="H161" s="1477" t="str">
        <f>IF(VLOOKUP(B161,'3.住戸一覧'!$B:$AJ,6,0)="","",VLOOKUP(B161,'3.住戸一覧'!$B:$AJ,6,0))</f>
        <v/>
      </c>
      <c r="I161" s="1477"/>
      <c r="J161" s="1478"/>
      <c r="K161" s="1478"/>
      <c r="L161" s="1478"/>
      <c r="M161" s="1478"/>
      <c r="N161" s="1478"/>
      <c r="O161" s="1478"/>
      <c r="P161" s="1478"/>
      <c r="Q161" s="1478"/>
      <c r="R161" s="1478"/>
      <c r="S161" s="1479"/>
      <c r="T161" s="1479"/>
      <c r="U161" s="1479"/>
      <c r="V161" s="1478"/>
      <c r="W161" s="1478"/>
    </row>
    <row r="162" spans="1:23" ht="21">
      <c r="A162" s="391"/>
      <c r="B162" s="1476">
        <v>148</v>
      </c>
      <c r="C162" s="1476"/>
      <c r="D162" s="1477" t="str">
        <f>IF(VLOOKUP(B162,'3.住戸一覧'!$B:$AJ,3,0)="","",VLOOKUP(B162,'3.住戸一覧'!$B:$AJ,3,0))</f>
        <v/>
      </c>
      <c r="E162" s="1477"/>
      <c r="F162" s="1477"/>
      <c r="G162" s="1477"/>
      <c r="H162" s="1477" t="str">
        <f>IF(VLOOKUP(B162,'3.住戸一覧'!$B:$AJ,6,0)="","",VLOOKUP(B162,'3.住戸一覧'!$B:$AJ,6,0))</f>
        <v/>
      </c>
      <c r="I162" s="1477"/>
      <c r="J162" s="1478"/>
      <c r="K162" s="1478"/>
      <c r="L162" s="1478"/>
      <c r="M162" s="1478"/>
      <c r="N162" s="1478"/>
      <c r="O162" s="1478"/>
      <c r="P162" s="1478"/>
      <c r="Q162" s="1478"/>
      <c r="R162" s="1478"/>
      <c r="S162" s="1479"/>
      <c r="T162" s="1479"/>
      <c r="U162" s="1479"/>
      <c r="V162" s="1478"/>
      <c r="W162" s="1478"/>
    </row>
    <row r="163" spans="1:23" ht="21">
      <c r="A163" s="391"/>
      <c r="B163" s="1476">
        <v>149</v>
      </c>
      <c r="C163" s="1476"/>
      <c r="D163" s="1477" t="str">
        <f>IF(VLOOKUP(B163,'3.住戸一覧'!$B:$AJ,3,0)="","",VLOOKUP(B163,'3.住戸一覧'!$B:$AJ,3,0))</f>
        <v/>
      </c>
      <c r="E163" s="1477"/>
      <c r="F163" s="1477"/>
      <c r="G163" s="1477"/>
      <c r="H163" s="1477" t="str">
        <f>IF(VLOOKUP(B163,'3.住戸一覧'!$B:$AJ,6,0)="","",VLOOKUP(B163,'3.住戸一覧'!$B:$AJ,6,0))</f>
        <v/>
      </c>
      <c r="I163" s="1477"/>
      <c r="J163" s="1478"/>
      <c r="K163" s="1478"/>
      <c r="L163" s="1478"/>
      <c r="M163" s="1478"/>
      <c r="N163" s="1478"/>
      <c r="O163" s="1478"/>
      <c r="P163" s="1478"/>
      <c r="Q163" s="1478"/>
      <c r="R163" s="1478"/>
      <c r="S163" s="1479"/>
      <c r="T163" s="1479"/>
      <c r="U163" s="1479"/>
      <c r="V163" s="1478"/>
      <c r="W163" s="1478"/>
    </row>
    <row r="164" spans="1:23" ht="21">
      <c r="A164" s="391"/>
      <c r="B164" s="1476">
        <v>150</v>
      </c>
      <c r="C164" s="1476"/>
      <c r="D164" s="1477" t="str">
        <f>IF(VLOOKUP(B164,'3.住戸一覧'!$B:$AJ,3,0)="","",VLOOKUP(B164,'3.住戸一覧'!$B:$AJ,3,0))</f>
        <v/>
      </c>
      <c r="E164" s="1477"/>
      <c r="F164" s="1477"/>
      <c r="G164" s="1477"/>
      <c r="H164" s="1477" t="str">
        <f>IF(VLOOKUP(B164,'3.住戸一覧'!$B:$AJ,6,0)="","",VLOOKUP(B164,'3.住戸一覧'!$B:$AJ,6,0))</f>
        <v/>
      </c>
      <c r="I164" s="1477"/>
      <c r="J164" s="1478"/>
      <c r="K164" s="1478"/>
      <c r="L164" s="1478"/>
      <c r="M164" s="1478"/>
      <c r="N164" s="1478"/>
      <c r="O164" s="1478"/>
      <c r="P164" s="1478"/>
      <c r="Q164" s="1478"/>
      <c r="R164" s="1478"/>
      <c r="S164" s="1479"/>
      <c r="T164" s="1479"/>
      <c r="U164" s="1479"/>
      <c r="V164" s="1478"/>
      <c r="W164" s="1478"/>
    </row>
    <row r="165" spans="1:23" ht="21">
      <c r="A165" s="391"/>
      <c r="B165" s="1476">
        <v>151</v>
      </c>
      <c r="C165" s="1476"/>
      <c r="D165" s="1477" t="str">
        <f>IF(VLOOKUP(B165,'3.住戸一覧'!$B:$AJ,3,0)="","",VLOOKUP(B165,'3.住戸一覧'!$B:$AJ,3,0))</f>
        <v/>
      </c>
      <c r="E165" s="1477"/>
      <c r="F165" s="1477"/>
      <c r="G165" s="1477"/>
      <c r="H165" s="1477" t="str">
        <f>IF(VLOOKUP(B165,'3.住戸一覧'!$B:$AJ,6,0)="","",VLOOKUP(B165,'3.住戸一覧'!$B:$AJ,6,0))</f>
        <v/>
      </c>
      <c r="I165" s="1477"/>
      <c r="J165" s="1478"/>
      <c r="K165" s="1478"/>
      <c r="L165" s="1478"/>
      <c r="M165" s="1478"/>
      <c r="N165" s="1478"/>
      <c r="O165" s="1478"/>
      <c r="P165" s="1478"/>
      <c r="Q165" s="1478"/>
      <c r="R165" s="1478"/>
      <c r="S165" s="1479"/>
      <c r="T165" s="1479"/>
      <c r="U165" s="1479"/>
      <c r="V165" s="1478"/>
      <c r="W165" s="1478"/>
    </row>
    <row r="166" spans="1:23" ht="21">
      <c r="A166" s="391"/>
      <c r="B166" s="1476">
        <v>152</v>
      </c>
      <c r="C166" s="1476"/>
      <c r="D166" s="1477" t="str">
        <f>IF(VLOOKUP(B166,'3.住戸一覧'!$B:$AJ,3,0)="","",VLOOKUP(B166,'3.住戸一覧'!$B:$AJ,3,0))</f>
        <v/>
      </c>
      <c r="E166" s="1477"/>
      <c r="F166" s="1477"/>
      <c r="G166" s="1477"/>
      <c r="H166" s="1477" t="str">
        <f>IF(VLOOKUP(B166,'3.住戸一覧'!$B:$AJ,6,0)="","",VLOOKUP(B166,'3.住戸一覧'!$B:$AJ,6,0))</f>
        <v/>
      </c>
      <c r="I166" s="1477"/>
      <c r="J166" s="1478"/>
      <c r="K166" s="1478"/>
      <c r="L166" s="1478"/>
      <c r="M166" s="1478"/>
      <c r="N166" s="1478"/>
      <c r="O166" s="1478"/>
      <c r="P166" s="1478"/>
      <c r="Q166" s="1478"/>
      <c r="R166" s="1478"/>
      <c r="S166" s="1479"/>
      <c r="T166" s="1479"/>
      <c r="U166" s="1479"/>
      <c r="V166" s="1478"/>
      <c r="W166" s="1478"/>
    </row>
    <row r="167" spans="1:23" ht="21">
      <c r="A167" s="391"/>
      <c r="B167" s="1476">
        <v>153</v>
      </c>
      <c r="C167" s="1476"/>
      <c r="D167" s="1477" t="str">
        <f>IF(VLOOKUP(B167,'3.住戸一覧'!$B:$AJ,3,0)="","",VLOOKUP(B167,'3.住戸一覧'!$B:$AJ,3,0))</f>
        <v/>
      </c>
      <c r="E167" s="1477"/>
      <c r="F167" s="1477"/>
      <c r="G167" s="1477"/>
      <c r="H167" s="1477" t="str">
        <f>IF(VLOOKUP(B167,'3.住戸一覧'!$B:$AJ,6,0)="","",VLOOKUP(B167,'3.住戸一覧'!$B:$AJ,6,0))</f>
        <v/>
      </c>
      <c r="I167" s="1477"/>
      <c r="J167" s="1478"/>
      <c r="K167" s="1478"/>
      <c r="L167" s="1478"/>
      <c r="M167" s="1478"/>
      <c r="N167" s="1478"/>
      <c r="O167" s="1478"/>
      <c r="P167" s="1478"/>
      <c r="Q167" s="1478"/>
      <c r="R167" s="1478"/>
      <c r="S167" s="1479"/>
      <c r="T167" s="1479"/>
      <c r="U167" s="1479"/>
      <c r="V167" s="1478"/>
      <c r="W167" s="1478"/>
    </row>
    <row r="168" spans="1:23" ht="21">
      <c r="A168" s="391"/>
      <c r="B168" s="1476">
        <v>154</v>
      </c>
      <c r="C168" s="1476"/>
      <c r="D168" s="1477" t="str">
        <f>IF(VLOOKUP(B168,'3.住戸一覧'!$B:$AJ,3,0)="","",VLOOKUP(B168,'3.住戸一覧'!$B:$AJ,3,0))</f>
        <v/>
      </c>
      <c r="E168" s="1477"/>
      <c r="F168" s="1477"/>
      <c r="G168" s="1477"/>
      <c r="H168" s="1477" t="str">
        <f>IF(VLOOKUP(B168,'3.住戸一覧'!$B:$AJ,6,0)="","",VLOOKUP(B168,'3.住戸一覧'!$B:$AJ,6,0))</f>
        <v/>
      </c>
      <c r="I168" s="1477"/>
      <c r="J168" s="1478"/>
      <c r="K168" s="1478"/>
      <c r="L168" s="1478"/>
      <c r="M168" s="1478"/>
      <c r="N168" s="1478"/>
      <c r="O168" s="1478"/>
      <c r="P168" s="1478"/>
      <c r="Q168" s="1478"/>
      <c r="R168" s="1478"/>
      <c r="S168" s="1479"/>
      <c r="T168" s="1479"/>
      <c r="U168" s="1479"/>
      <c r="V168" s="1478"/>
      <c r="W168" s="1478"/>
    </row>
    <row r="169" spans="1:23" ht="21">
      <c r="A169" s="391"/>
      <c r="B169" s="1476">
        <v>155</v>
      </c>
      <c r="C169" s="1476"/>
      <c r="D169" s="1477" t="str">
        <f>IF(VLOOKUP(B169,'3.住戸一覧'!$B:$AJ,3,0)="","",VLOOKUP(B169,'3.住戸一覧'!$B:$AJ,3,0))</f>
        <v/>
      </c>
      <c r="E169" s="1477"/>
      <c r="F169" s="1477"/>
      <c r="G169" s="1477"/>
      <c r="H169" s="1477" t="str">
        <f>IF(VLOOKUP(B169,'3.住戸一覧'!$B:$AJ,6,0)="","",VLOOKUP(B169,'3.住戸一覧'!$B:$AJ,6,0))</f>
        <v/>
      </c>
      <c r="I169" s="1477"/>
      <c r="J169" s="1478"/>
      <c r="K169" s="1478"/>
      <c r="L169" s="1478"/>
      <c r="M169" s="1478"/>
      <c r="N169" s="1478"/>
      <c r="O169" s="1478"/>
      <c r="P169" s="1478"/>
      <c r="Q169" s="1478"/>
      <c r="R169" s="1478"/>
      <c r="S169" s="1479"/>
      <c r="T169" s="1479"/>
      <c r="U169" s="1479"/>
      <c r="V169" s="1478"/>
      <c r="W169" s="1478"/>
    </row>
    <row r="170" spans="1:23" ht="21">
      <c r="A170" s="391"/>
      <c r="B170" s="1476">
        <v>156</v>
      </c>
      <c r="C170" s="1476"/>
      <c r="D170" s="1477" t="str">
        <f>IF(VLOOKUP(B170,'3.住戸一覧'!$B:$AJ,3,0)="","",VLOOKUP(B170,'3.住戸一覧'!$B:$AJ,3,0))</f>
        <v/>
      </c>
      <c r="E170" s="1477"/>
      <c r="F170" s="1477"/>
      <c r="G170" s="1477"/>
      <c r="H170" s="1477" t="str">
        <f>IF(VLOOKUP(B170,'3.住戸一覧'!$B:$AJ,6,0)="","",VLOOKUP(B170,'3.住戸一覧'!$B:$AJ,6,0))</f>
        <v/>
      </c>
      <c r="I170" s="1477"/>
      <c r="J170" s="1478"/>
      <c r="K170" s="1478"/>
      <c r="L170" s="1478"/>
      <c r="M170" s="1478"/>
      <c r="N170" s="1478"/>
      <c r="O170" s="1478"/>
      <c r="P170" s="1478"/>
      <c r="Q170" s="1478"/>
      <c r="R170" s="1478"/>
      <c r="S170" s="1479"/>
      <c r="T170" s="1479"/>
      <c r="U170" s="1479"/>
      <c r="V170" s="1478"/>
      <c r="W170" s="1478"/>
    </row>
    <row r="171" spans="1:23" ht="21">
      <c r="A171" s="391"/>
      <c r="B171" s="1476">
        <v>157</v>
      </c>
      <c r="C171" s="1476"/>
      <c r="D171" s="1477" t="str">
        <f>IF(VLOOKUP(B171,'3.住戸一覧'!$B:$AJ,3,0)="","",VLOOKUP(B171,'3.住戸一覧'!$B:$AJ,3,0))</f>
        <v/>
      </c>
      <c r="E171" s="1477"/>
      <c r="F171" s="1477"/>
      <c r="G171" s="1477"/>
      <c r="H171" s="1477" t="str">
        <f>IF(VLOOKUP(B171,'3.住戸一覧'!$B:$AJ,6,0)="","",VLOOKUP(B171,'3.住戸一覧'!$B:$AJ,6,0))</f>
        <v/>
      </c>
      <c r="I171" s="1477"/>
      <c r="J171" s="1478"/>
      <c r="K171" s="1478"/>
      <c r="L171" s="1478"/>
      <c r="M171" s="1478"/>
      <c r="N171" s="1478"/>
      <c r="O171" s="1478"/>
      <c r="P171" s="1478"/>
      <c r="Q171" s="1478"/>
      <c r="R171" s="1478"/>
      <c r="S171" s="1479"/>
      <c r="T171" s="1479"/>
      <c r="U171" s="1479"/>
      <c r="V171" s="1478"/>
      <c r="W171" s="1478"/>
    </row>
    <row r="172" spans="1:23" ht="21">
      <c r="A172" s="391"/>
      <c r="B172" s="1476">
        <v>158</v>
      </c>
      <c r="C172" s="1476"/>
      <c r="D172" s="1477" t="str">
        <f>IF(VLOOKUP(B172,'3.住戸一覧'!$B:$AJ,3,0)="","",VLOOKUP(B172,'3.住戸一覧'!$B:$AJ,3,0))</f>
        <v/>
      </c>
      <c r="E172" s="1477"/>
      <c r="F172" s="1477"/>
      <c r="G172" s="1477"/>
      <c r="H172" s="1477" t="str">
        <f>IF(VLOOKUP(B172,'3.住戸一覧'!$B:$AJ,6,0)="","",VLOOKUP(B172,'3.住戸一覧'!$B:$AJ,6,0))</f>
        <v/>
      </c>
      <c r="I172" s="1477"/>
      <c r="J172" s="1478"/>
      <c r="K172" s="1478"/>
      <c r="L172" s="1478"/>
      <c r="M172" s="1478"/>
      <c r="N172" s="1478"/>
      <c r="O172" s="1478"/>
      <c r="P172" s="1478"/>
      <c r="Q172" s="1478"/>
      <c r="R172" s="1478"/>
      <c r="S172" s="1479"/>
      <c r="T172" s="1479"/>
      <c r="U172" s="1479"/>
      <c r="V172" s="1478"/>
      <c r="W172" s="1478"/>
    </row>
    <row r="173" spans="1:23" ht="21">
      <c r="A173" s="391"/>
      <c r="B173" s="1476">
        <v>159</v>
      </c>
      <c r="C173" s="1476"/>
      <c r="D173" s="1477" t="str">
        <f>IF(VLOOKUP(B173,'3.住戸一覧'!$B:$AJ,3,0)="","",VLOOKUP(B173,'3.住戸一覧'!$B:$AJ,3,0))</f>
        <v/>
      </c>
      <c r="E173" s="1477"/>
      <c r="F173" s="1477"/>
      <c r="G173" s="1477"/>
      <c r="H173" s="1477" t="str">
        <f>IF(VLOOKUP(B173,'3.住戸一覧'!$B:$AJ,6,0)="","",VLOOKUP(B173,'3.住戸一覧'!$B:$AJ,6,0))</f>
        <v/>
      </c>
      <c r="I173" s="1477"/>
      <c r="J173" s="1478"/>
      <c r="K173" s="1478"/>
      <c r="L173" s="1478"/>
      <c r="M173" s="1478"/>
      <c r="N173" s="1478"/>
      <c r="O173" s="1478"/>
      <c r="P173" s="1478"/>
      <c r="Q173" s="1478"/>
      <c r="R173" s="1478"/>
      <c r="S173" s="1479"/>
      <c r="T173" s="1479"/>
      <c r="U173" s="1479"/>
      <c r="V173" s="1478"/>
      <c r="W173" s="1478"/>
    </row>
    <row r="174" spans="1:23" ht="21">
      <c r="A174" s="391"/>
      <c r="B174" s="1476">
        <v>160</v>
      </c>
      <c r="C174" s="1476"/>
      <c r="D174" s="1477" t="str">
        <f>IF(VLOOKUP(B174,'3.住戸一覧'!$B:$AJ,3,0)="","",VLOOKUP(B174,'3.住戸一覧'!$B:$AJ,3,0))</f>
        <v/>
      </c>
      <c r="E174" s="1477"/>
      <c r="F174" s="1477"/>
      <c r="G174" s="1477"/>
      <c r="H174" s="1477" t="str">
        <f>IF(VLOOKUP(B174,'3.住戸一覧'!$B:$AJ,6,0)="","",VLOOKUP(B174,'3.住戸一覧'!$B:$AJ,6,0))</f>
        <v/>
      </c>
      <c r="I174" s="1477"/>
      <c r="J174" s="1478"/>
      <c r="K174" s="1478"/>
      <c r="L174" s="1478"/>
      <c r="M174" s="1478"/>
      <c r="N174" s="1478"/>
      <c r="O174" s="1478"/>
      <c r="P174" s="1478"/>
      <c r="Q174" s="1478"/>
      <c r="R174" s="1478"/>
      <c r="S174" s="1479"/>
      <c r="T174" s="1479"/>
      <c r="U174" s="1479"/>
      <c r="V174" s="1478"/>
      <c r="W174" s="1478"/>
    </row>
    <row r="175" spans="1:23" ht="21">
      <c r="A175" s="391"/>
      <c r="B175" s="1476">
        <v>161</v>
      </c>
      <c r="C175" s="1476"/>
      <c r="D175" s="1477" t="str">
        <f>IF(VLOOKUP(B175,'3.住戸一覧'!$B:$AJ,3,0)="","",VLOOKUP(B175,'3.住戸一覧'!$B:$AJ,3,0))</f>
        <v/>
      </c>
      <c r="E175" s="1477"/>
      <c r="F175" s="1477"/>
      <c r="G175" s="1477"/>
      <c r="H175" s="1477" t="str">
        <f>IF(VLOOKUP(B175,'3.住戸一覧'!$B:$AJ,6,0)="","",VLOOKUP(B175,'3.住戸一覧'!$B:$AJ,6,0))</f>
        <v/>
      </c>
      <c r="I175" s="1477"/>
      <c r="J175" s="1478"/>
      <c r="K175" s="1478"/>
      <c r="L175" s="1478"/>
      <c r="M175" s="1478"/>
      <c r="N175" s="1478"/>
      <c r="O175" s="1478"/>
      <c r="P175" s="1478"/>
      <c r="Q175" s="1478"/>
      <c r="R175" s="1478"/>
      <c r="S175" s="1479"/>
      <c r="T175" s="1479"/>
      <c r="U175" s="1479"/>
      <c r="V175" s="1478"/>
      <c r="W175" s="1478"/>
    </row>
    <row r="176" spans="1:23" ht="21">
      <c r="A176" s="391"/>
      <c r="B176" s="1476">
        <v>162</v>
      </c>
      <c r="C176" s="1476"/>
      <c r="D176" s="1477" t="str">
        <f>IF(VLOOKUP(B176,'3.住戸一覧'!$B:$AJ,3,0)="","",VLOOKUP(B176,'3.住戸一覧'!$B:$AJ,3,0))</f>
        <v/>
      </c>
      <c r="E176" s="1477"/>
      <c r="F176" s="1477"/>
      <c r="G176" s="1477"/>
      <c r="H176" s="1477" t="str">
        <f>IF(VLOOKUP(B176,'3.住戸一覧'!$B:$AJ,6,0)="","",VLOOKUP(B176,'3.住戸一覧'!$B:$AJ,6,0))</f>
        <v/>
      </c>
      <c r="I176" s="1477"/>
      <c r="J176" s="1478"/>
      <c r="K176" s="1478"/>
      <c r="L176" s="1478"/>
      <c r="M176" s="1478"/>
      <c r="N176" s="1478"/>
      <c r="O176" s="1478"/>
      <c r="P176" s="1478"/>
      <c r="Q176" s="1478"/>
      <c r="R176" s="1478"/>
      <c r="S176" s="1479"/>
      <c r="T176" s="1479"/>
      <c r="U176" s="1479"/>
      <c r="V176" s="1478"/>
      <c r="W176" s="1478"/>
    </row>
    <row r="177" spans="1:23" ht="21">
      <c r="A177" s="391"/>
      <c r="B177" s="1476">
        <v>163</v>
      </c>
      <c r="C177" s="1476"/>
      <c r="D177" s="1477" t="str">
        <f>IF(VLOOKUP(B177,'3.住戸一覧'!$B:$AJ,3,0)="","",VLOOKUP(B177,'3.住戸一覧'!$B:$AJ,3,0))</f>
        <v/>
      </c>
      <c r="E177" s="1477"/>
      <c r="F177" s="1477"/>
      <c r="G177" s="1477"/>
      <c r="H177" s="1477" t="str">
        <f>IF(VLOOKUP(B177,'3.住戸一覧'!$B:$AJ,6,0)="","",VLOOKUP(B177,'3.住戸一覧'!$B:$AJ,6,0))</f>
        <v/>
      </c>
      <c r="I177" s="1477"/>
      <c r="J177" s="1478"/>
      <c r="K177" s="1478"/>
      <c r="L177" s="1478"/>
      <c r="M177" s="1478"/>
      <c r="N177" s="1478"/>
      <c r="O177" s="1478"/>
      <c r="P177" s="1478"/>
      <c r="Q177" s="1478"/>
      <c r="R177" s="1478"/>
      <c r="S177" s="1479"/>
      <c r="T177" s="1479"/>
      <c r="U177" s="1479"/>
      <c r="V177" s="1478"/>
      <c r="W177" s="1478"/>
    </row>
    <row r="178" spans="1:23" ht="21">
      <c r="A178" s="391"/>
      <c r="B178" s="1476">
        <v>164</v>
      </c>
      <c r="C178" s="1476"/>
      <c r="D178" s="1477" t="str">
        <f>IF(VLOOKUP(B178,'3.住戸一覧'!$B:$AJ,3,0)="","",VLOOKUP(B178,'3.住戸一覧'!$B:$AJ,3,0))</f>
        <v/>
      </c>
      <c r="E178" s="1477"/>
      <c r="F178" s="1477"/>
      <c r="G178" s="1477"/>
      <c r="H178" s="1477" t="str">
        <f>IF(VLOOKUP(B178,'3.住戸一覧'!$B:$AJ,6,0)="","",VLOOKUP(B178,'3.住戸一覧'!$B:$AJ,6,0))</f>
        <v/>
      </c>
      <c r="I178" s="1477"/>
      <c r="J178" s="1478"/>
      <c r="K178" s="1478"/>
      <c r="L178" s="1478"/>
      <c r="M178" s="1478"/>
      <c r="N178" s="1478"/>
      <c r="O178" s="1478"/>
      <c r="P178" s="1478"/>
      <c r="Q178" s="1478"/>
      <c r="R178" s="1478"/>
      <c r="S178" s="1479"/>
      <c r="T178" s="1479"/>
      <c r="U178" s="1479"/>
      <c r="V178" s="1478"/>
      <c r="W178" s="1478"/>
    </row>
    <row r="179" spans="1:23" ht="21">
      <c r="A179" s="391"/>
      <c r="B179" s="1476">
        <v>165</v>
      </c>
      <c r="C179" s="1476"/>
      <c r="D179" s="1477" t="str">
        <f>IF(VLOOKUP(B179,'3.住戸一覧'!$B:$AJ,3,0)="","",VLOOKUP(B179,'3.住戸一覧'!$B:$AJ,3,0))</f>
        <v/>
      </c>
      <c r="E179" s="1477"/>
      <c r="F179" s="1477"/>
      <c r="G179" s="1477"/>
      <c r="H179" s="1477" t="str">
        <f>IF(VLOOKUP(B179,'3.住戸一覧'!$B:$AJ,6,0)="","",VLOOKUP(B179,'3.住戸一覧'!$B:$AJ,6,0))</f>
        <v/>
      </c>
      <c r="I179" s="1477"/>
      <c r="J179" s="1478"/>
      <c r="K179" s="1478"/>
      <c r="L179" s="1478"/>
      <c r="M179" s="1478"/>
      <c r="N179" s="1478"/>
      <c r="O179" s="1478"/>
      <c r="P179" s="1478"/>
      <c r="Q179" s="1478"/>
      <c r="R179" s="1478"/>
      <c r="S179" s="1479"/>
      <c r="T179" s="1479"/>
      <c r="U179" s="1479"/>
      <c r="V179" s="1478"/>
      <c r="W179" s="1478"/>
    </row>
    <row r="180" spans="1:23" ht="21">
      <c r="A180" s="391"/>
      <c r="B180" s="1476">
        <v>166</v>
      </c>
      <c r="C180" s="1476"/>
      <c r="D180" s="1477" t="str">
        <f>IF(VLOOKUP(B180,'3.住戸一覧'!$B:$AJ,3,0)="","",VLOOKUP(B180,'3.住戸一覧'!$B:$AJ,3,0))</f>
        <v/>
      </c>
      <c r="E180" s="1477"/>
      <c r="F180" s="1477"/>
      <c r="G180" s="1477"/>
      <c r="H180" s="1477" t="str">
        <f>IF(VLOOKUP(B180,'3.住戸一覧'!$B:$AJ,6,0)="","",VLOOKUP(B180,'3.住戸一覧'!$B:$AJ,6,0))</f>
        <v/>
      </c>
      <c r="I180" s="1477"/>
      <c r="J180" s="1478"/>
      <c r="K180" s="1478"/>
      <c r="L180" s="1478"/>
      <c r="M180" s="1478"/>
      <c r="N180" s="1478"/>
      <c r="O180" s="1478"/>
      <c r="P180" s="1478"/>
      <c r="Q180" s="1478"/>
      <c r="R180" s="1478"/>
      <c r="S180" s="1479"/>
      <c r="T180" s="1479"/>
      <c r="U180" s="1479"/>
      <c r="V180" s="1478"/>
      <c r="W180" s="1478"/>
    </row>
    <row r="181" spans="1:23" ht="21">
      <c r="A181" s="391"/>
      <c r="B181" s="1476">
        <v>167</v>
      </c>
      <c r="C181" s="1476"/>
      <c r="D181" s="1477" t="str">
        <f>IF(VLOOKUP(B181,'3.住戸一覧'!$B:$AJ,3,0)="","",VLOOKUP(B181,'3.住戸一覧'!$B:$AJ,3,0))</f>
        <v/>
      </c>
      <c r="E181" s="1477"/>
      <c r="F181" s="1477"/>
      <c r="G181" s="1477"/>
      <c r="H181" s="1477" t="str">
        <f>IF(VLOOKUP(B181,'3.住戸一覧'!$B:$AJ,6,0)="","",VLOOKUP(B181,'3.住戸一覧'!$B:$AJ,6,0))</f>
        <v/>
      </c>
      <c r="I181" s="1477"/>
      <c r="J181" s="1478"/>
      <c r="K181" s="1478"/>
      <c r="L181" s="1478"/>
      <c r="M181" s="1478"/>
      <c r="N181" s="1478"/>
      <c r="O181" s="1478"/>
      <c r="P181" s="1478"/>
      <c r="Q181" s="1478"/>
      <c r="R181" s="1478"/>
      <c r="S181" s="1479"/>
      <c r="T181" s="1479"/>
      <c r="U181" s="1479"/>
      <c r="V181" s="1478"/>
      <c r="W181" s="1478"/>
    </row>
    <row r="182" spans="1:23" ht="21">
      <c r="A182" s="391"/>
      <c r="B182" s="1476">
        <v>168</v>
      </c>
      <c r="C182" s="1476"/>
      <c r="D182" s="1477" t="str">
        <f>IF(VLOOKUP(B182,'3.住戸一覧'!$B:$AJ,3,0)="","",VLOOKUP(B182,'3.住戸一覧'!$B:$AJ,3,0))</f>
        <v/>
      </c>
      <c r="E182" s="1477"/>
      <c r="F182" s="1477"/>
      <c r="G182" s="1477"/>
      <c r="H182" s="1477" t="str">
        <f>IF(VLOOKUP(B182,'3.住戸一覧'!$B:$AJ,6,0)="","",VLOOKUP(B182,'3.住戸一覧'!$B:$AJ,6,0))</f>
        <v/>
      </c>
      <c r="I182" s="1477"/>
      <c r="J182" s="1478"/>
      <c r="K182" s="1478"/>
      <c r="L182" s="1478"/>
      <c r="M182" s="1478"/>
      <c r="N182" s="1478"/>
      <c r="O182" s="1478"/>
      <c r="P182" s="1478"/>
      <c r="Q182" s="1478"/>
      <c r="R182" s="1478"/>
      <c r="S182" s="1479"/>
      <c r="T182" s="1479"/>
      <c r="U182" s="1479"/>
      <c r="V182" s="1478"/>
      <c r="W182" s="1478"/>
    </row>
    <row r="183" spans="1:23" ht="21">
      <c r="A183" s="391"/>
      <c r="B183" s="1476">
        <v>169</v>
      </c>
      <c r="C183" s="1476"/>
      <c r="D183" s="1477" t="str">
        <f>IF(VLOOKUP(B183,'3.住戸一覧'!$B:$AJ,3,0)="","",VLOOKUP(B183,'3.住戸一覧'!$B:$AJ,3,0))</f>
        <v/>
      </c>
      <c r="E183" s="1477"/>
      <c r="F183" s="1477"/>
      <c r="G183" s="1477"/>
      <c r="H183" s="1477" t="str">
        <f>IF(VLOOKUP(B183,'3.住戸一覧'!$B:$AJ,6,0)="","",VLOOKUP(B183,'3.住戸一覧'!$B:$AJ,6,0))</f>
        <v/>
      </c>
      <c r="I183" s="1477"/>
      <c r="J183" s="1478"/>
      <c r="K183" s="1478"/>
      <c r="L183" s="1478"/>
      <c r="M183" s="1478"/>
      <c r="N183" s="1478"/>
      <c r="O183" s="1478"/>
      <c r="P183" s="1478"/>
      <c r="Q183" s="1478"/>
      <c r="R183" s="1478"/>
      <c r="S183" s="1479"/>
      <c r="T183" s="1479"/>
      <c r="U183" s="1479"/>
      <c r="V183" s="1478"/>
      <c r="W183" s="1478"/>
    </row>
    <row r="184" spans="1:23" ht="21">
      <c r="A184" s="391"/>
      <c r="B184" s="1476">
        <v>170</v>
      </c>
      <c r="C184" s="1476"/>
      <c r="D184" s="1477" t="str">
        <f>IF(VLOOKUP(B184,'3.住戸一覧'!$B:$AJ,3,0)="","",VLOOKUP(B184,'3.住戸一覧'!$B:$AJ,3,0))</f>
        <v/>
      </c>
      <c r="E184" s="1477"/>
      <c r="F184" s="1477"/>
      <c r="G184" s="1477"/>
      <c r="H184" s="1477" t="str">
        <f>IF(VLOOKUP(B184,'3.住戸一覧'!$B:$AJ,6,0)="","",VLOOKUP(B184,'3.住戸一覧'!$B:$AJ,6,0))</f>
        <v/>
      </c>
      <c r="I184" s="1477"/>
      <c r="J184" s="1478"/>
      <c r="K184" s="1478"/>
      <c r="L184" s="1478"/>
      <c r="M184" s="1478"/>
      <c r="N184" s="1478"/>
      <c r="O184" s="1478"/>
      <c r="P184" s="1478"/>
      <c r="Q184" s="1478"/>
      <c r="R184" s="1478"/>
      <c r="S184" s="1479"/>
      <c r="T184" s="1479"/>
      <c r="U184" s="1479"/>
      <c r="V184" s="1478"/>
      <c r="W184" s="1478"/>
    </row>
    <row r="185" spans="1:23" ht="21">
      <c r="A185" s="391"/>
      <c r="B185" s="1476">
        <v>171</v>
      </c>
      <c r="C185" s="1476"/>
      <c r="D185" s="1477" t="str">
        <f>IF(VLOOKUP(B185,'3.住戸一覧'!$B:$AJ,3,0)="","",VLOOKUP(B185,'3.住戸一覧'!$B:$AJ,3,0))</f>
        <v/>
      </c>
      <c r="E185" s="1477"/>
      <c r="F185" s="1477"/>
      <c r="G185" s="1477"/>
      <c r="H185" s="1477" t="str">
        <f>IF(VLOOKUP(B185,'3.住戸一覧'!$B:$AJ,6,0)="","",VLOOKUP(B185,'3.住戸一覧'!$B:$AJ,6,0))</f>
        <v/>
      </c>
      <c r="I185" s="1477"/>
      <c r="J185" s="1478"/>
      <c r="K185" s="1478"/>
      <c r="L185" s="1478"/>
      <c r="M185" s="1478"/>
      <c r="N185" s="1478"/>
      <c r="O185" s="1478"/>
      <c r="P185" s="1478"/>
      <c r="Q185" s="1478"/>
      <c r="R185" s="1478"/>
      <c r="S185" s="1479"/>
      <c r="T185" s="1479"/>
      <c r="U185" s="1479"/>
      <c r="V185" s="1478"/>
      <c r="W185" s="1478"/>
    </row>
    <row r="186" spans="1:23" ht="21">
      <c r="A186" s="391"/>
      <c r="B186" s="1476">
        <v>172</v>
      </c>
      <c r="C186" s="1476"/>
      <c r="D186" s="1477" t="str">
        <f>IF(VLOOKUP(B186,'3.住戸一覧'!$B:$AJ,3,0)="","",VLOOKUP(B186,'3.住戸一覧'!$B:$AJ,3,0))</f>
        <v/>
      </c>
      <c r="E186" s="1477"/>
      <c r="F186" s="1477"/>
      <c r="G186" s="1477"/>
      <c r="H186" s="1477" t="str">
        <f>IF(VLOOKUP(B186,'3.住戸一覧'!$B:$AJ,6,0)="","",VLOOKUP(B186,'3.住戸一覧'!$B:$AJ,6,0))</f>
        <v/>
      </c>
      <c r="I186" s="1477"/>
      <c r="J186" s="1478"/>
      <c r="K186" s="1478"/>
      <c r="L186" s="1478"/>
      <c r="M186" s="1478"/>
      <c r="N186" s="1478"/>
      <c r="O186" s="1478"/>
      <c r="P186" s="1478"/>
      <c r="Q186" s="1478"/>
      <c r="R186" s="1478"/>
      <c r="S186" s="1479"/>
      <c r="T186" s="1479"/>
      <c r="U186" s="1479"/>
      <c r="V186" s="1478"/>
      <c r="W186" s="1478"/>
    </row>
    <row r="187" spans="1:23" ht="21">
      <c r="A187" s="391"/>
      <c r="B187" s="1476">
        <v>173</v>
      </c>
      <c r="C187" s="1476"/>
      <c r="D187" s="1477" t="str">
        <f>IF(VLOOKUP(B187,'3.住戸一覧'!$B:$AJ,3,0)="","",VLOOKUP(B187,'3.住戸一覧'!$B:$AJ,3,0))</f>
        <v/>
      </c>
      <c r="E187" s="1477"/>
      <c r="F187" s="1477"/>
      <c r="G187" s="1477"/>
      <c r="H187" s="1477" t="str">
        <f>IF(VLOOKUP(B187,'3.住戸一覧'!$B:$AJ,6,0)="","",VLOOKUP(B187,'3.住戸一覧'!$B:$AJ,6,0))</f>
        <v/>
      </c>
      <c r="I187" s="1477"/>
      <c r="J187" s="1478"/>
      <c r="K187" s="1478"/>
      <c r="L187" s="1478"/>
      <c r="M187" s="1478"/>
      <c r="N187" s="1478"/>
      <c r="O187" s="1478"/>
      <c r="P187" s="1478"/>
      <c r="Q187" s="1478"/>
      <c r="R187" s="1478"/>
      <c r="S187" s="1479"/>
      <c r="T187" s="1479"/>
      <c r="U187" s="1479"/>
      <c r="V187" s="1478"/>
      <c r="W187" s="1478"/>
    </row>
    <row r="188" spans="1:23" ht="21">
      <c r="A188" s="391"/>
      <c r="B188" s="1476">
        <v>174</v>
      </c>
      <c r="C188" s="1476"/>
      <c r="D188" s="1477" t="str">
        <f>IF(VLOOKUP(B188,'3.住戸一覧'!$B:$AJ,3,0)="","",VLOOKUP(B188,'3.住戸一覧'!$B:$AJ,3,0))</f>
        <v/>
      </c>
      <c r="E188" s="1477"/>
      <c r="F188" s="1477"/>
      <c r="G188" s="1477"/>
      <c r="H188" s="1477" t="str">
        <f>IF(VLOOKUP(B188,'3.住戸一覧'!$B:$AJ,6,0)="","",VLOOKUP(B188,'3.住戸一覧'!$B:$AJ,6,0))</f>
        <v/>
      </c>
      <c r="I188" s="1477"/>
      <c r="J188" s="1478"/>
      <c r="K188" s="1478"/>
      <c r="L188" s="1478"/>
      <c r="M188" s="1478"/>
      <c r="N188" s="1478"/>
      <c r="O188" s="1478"/>
      <c r="P188" s="1478"/>
      <c r="Q188" s="1478"/>
      <c r="R188" s="1478"/>
      <c r="S188" s="1479"/>
      <c r="T188" s="1479"/>
      <c r="U188" s="1479"/>
      <c r="V188" s="1478"/>
      <c r="W188" s="1478"/>
    </row>
    <row r="189" spans="1:23" ht="21">
      <c r="A189" s="391"/>
      <c r="B189" s="1476">
        <v>175</v>
      </c>
      <c r="C189" s="1476"/>
      <c r="D189" s="1477" t="str">
        <f>IF(VLOOKUP(B189,'3.住戸一覧'!$B:$AJ,3,0)="","",VLOOKUP(B189,'3.住戸一覧'!$B:$AJ,3,0))</f>
        <v/>
      </c>
      <c r="E189" s="1477"/>
      <c r="F189" s="1477"/>
      <c r="G189" s="1477"/>
      <c r="H189" s="1477" t="str">
        <f>IF(VLOOKUP(B189,'3.住戸一覧'!$B:$AJ,6,0)="","",VLOOKUP(B189,'3.住戸一覧'!$B:$AJ,6,0))</f>
        <v/>
      </c>
      <c r="I189" s="1477"/>
      <c r="J189" s="1478"/>
      <c r="K189" s="1478"/>
      <c r="L189" s="1478"/>
      <c r="M189" s="1478"/>
      <c r="N189" s="1478"/>
      <c r="O189" s="1478"/>
      <c r="P189" s="1478"/>
      <c r="Q189" s="1478"/>
      <c r="R189" s="1478"/>
      <c r="S189" s="1479"/>
      <c r="T189" s="1479"/>
      <c r="U189" s="1479"/>
      <c r="V189" s="1478"/>
      <c r="W189" s="1478"/>
    </row>
    <row r="190" spans="1:23" ht="21">
      <c r="A190" s="391"/>
      <c r="B190" s="1476">
        <v>176</v>
      </c>
      <c r="C190" s="1476"/>
      <c r="D190" s="1477" t="str">
        <f>IF(VLOOKUP(B190,'3.住戸一覧'!$B:$AJ,3,0)="","",VLOOKUP(B190,'3.住戸一覧'!$B:$AJ,3,0))</f>
        <v/>
      </c>
      <c r="E190" s="1477"/>
      <c r="F190" s="1477"/>
      <c r="G190" s="1477"/>
      <c r="H190" s="1477" t="str">
        <f>IF(VLOOKUP(B190,'3.住戸一覧'!$B:$AJ,6,0)="","",VLOOKUP(B190,'3.住戸一覧'!$B:$AJ,6,0))</f>
        <v/>
      </c>
      <c r="I190" s="1477"/>
      <c r="J190" s="1478"/>
      <c r="K190" s="1478"/>
      <c r="L190" s="1478"/>
      <c r="M190" s="1478"/>
      <c r="N190" s="1478"/>
      <c r="O190" s="1478"/>
      <c r="P190" s="1478"/>
      <c r="Q190" s="1478"/>
      <c r="R190" s="1478"/>
      <c r="S190" s="1479"/>
      <c r="T190" s="1479"/>
      <c r="U190" s="1479"/>
      <c r="V190" s="1478"/>
      <c r="W190" s="1478"/>
    </row>
    <row r="191" spans="1:23" ht="21">
      <c r="A191" s="391"/>
      <c r="B191" s="1476">
        <v>177</v>
      </c>
      <c r="C191" s="1476"/>
      <c r="D191" s="1477" t="str">
        <f>IF(VLOOKUP(B191,'3.住戸一覧'!$B:$AJ,3,0)="","",VLOOKUP(B191,'3.住戸一覧'!$B:$AJ,3,0))</f>
        <v/>
      </c>
      <c r="E191" s="1477"/>
      <c r="F191" s="1477"/>
      <c r="G191" s="1477"/>
      <c r="H191" s="1477" t="str">
        <f>IF(VLOOKUP(B191,'3.住戸一覧'!$B:$AJ,6,0)="","",VLOOKUP(B191,'3.住戸一覧'!$B:$AJ,6,0))</f>
        <v/>
      </c>
      <c r="I191" s="1477"/>
      <c r="J191" s="1478"/>
      <c r="K191" s="1478"/>
      <c r="L191" s="1478"/>
      <c r="M191" s="1478"/>
      <c r="N191" s="1478"/>
      <c r="O191" s="1478"/>
      <c r="P191" s="1478"/>
      <c r="Q191" s="1478"/>
      <c r="R191" s="1478"/>
      <c r="S191" s="1479"/>
      <c r="T191" s="1479"/>
      <c r="U191" s="1479"/>
      <c r="V191" s="1478"/>
      <c r="W191" s="1478"/>
    </row>
    <row r="192" spans="1:23" ht="21">
      <c r="A192" s="391"/>
      <c r="B192" s="1476">
        <v>178</v>
      </c>
      <c r="C192" s="1476"/>
      <c r="D192" s="1477" t="str">
        <f>IF(VLOOKUP(B192,'3.住戸一覧'!$B:$AJ,3,0)="","",VLOOKUP(B192,'3.住戸一覧'!$B:$AJ,3,0))</f>
        <v/>
      </c>
      <c r="E192" s="1477"/>
      <c r="F192" s="1477"/>
      <c r="G192" s="1477"/>
      <c r="H192" s="1477" t="str">
        <f>IF(VLOOKUP(B192,'3.住戸一覧'!$B:$AJ,6,0)="","",VLOOKUP(B192,'3.住戸一覧'!$B:$AJ,6,0))</f>
        <v/>
      </c>
      <c r="I192" s="1477"/>
      <c r="J192" s="1478"/>
      <c r="K192" s="1478"/>
      <c r="L192" s="1478"/>
      <c r="M192" s="1478"/>
      <c r="N192" s="1478"/>
      <c r="O192" s="1478"/>
      <c r="P192" s="1478"/>
      <c r="Q192" s="1478"/>
      <c r="R192" s="1478"/>
      <c r="S192" s="1479"/>
      <c r="T192" s="1479"/>
      <c r="U192" s="1479"/>
      <c r="V192" s="1478"/>
      <c r="W192" s="1478"/>
    </row>
    <row r="193" spans="1:23" ht="21">
      <c r="A193" s="391"/>
      <c r="B193" s="1476">
        <v>179</v>
      </c>
      <c r="C193" s="1476"/>
      <c r="D193" s="1477" t="str">
        <f>IF(VLOOKUP(B193,'3.住戸一覧'!$B:$AJ,3,0)="","",VLOOKUP(B193,'3.住戸一覧'!$B:$AJ,3,0))</f>
        <v/>
      </c>
      <c r="E193" s="1477"/>
      <c r="F193" s="1477"/>
      <c r="G193" s="1477"/>
      <c r="H193" s="1477" t="str">
        <f>IF(VLOOKUP(B193,'3.住戸一覧'!$B:$AJ,6,0)="","",VLOOKUP(B193,'3.住戸一覧'!$B:$AJ,6,0))</f>
        <v/>
      </c>
      <c r="I193" s="1477"/>
      <c r="J193" s="1478"/>
      <c r="K193" s="1478"/>
      <c r="L193" s="1478"/>
      <c r="M193" s="1478"/>
      <c r="N193" s="1478"/>
      <c r="O193" s="1478"/>
      <c r="P193" s="1478"/>
      <c r="Q193" s="1478"/>
      <c r="R193" s="1478"/>
      <c r="S193" s="1479"/>
      <c r="T193" s="1479"/>
      <c r="U193" s="1479"/>
      <c r="V193" s="1478"/>
      <c r="W193" s="1478"/>
    </row>
    <row r="194" spans="1:23" ht="21">
      <c r="A194" s="391"/>
      <c r="B194" s="1476">
        <v>180</v>
      </c>
      <c r="C194" s="1476"/>
      <c r="D194" s="1477" t="str">
        <f>IF(VLOOKUP(B194,'3.住戸一覧'!$B:$AJ,3,0)="","",VLOOKUP(B194,'3.住戸一覧'!$B:$AJ,3,0))</f>
        <v/>
      </c>
      <c r="E194" s="1477"/>
      <c r="F194" s="1477"/>
      <c r="G194" s="1477"/>
      <c r="H194" s="1477" t="str">
        <f>IF(VLOOKUP(B194,'3.住戸一覧'!$B:$AJ,6,0)="","",VLOOKUP(B194,'3.住戸一覧'!$B:$AJ,6,0))</f>
        <v/>
      </c>
      <c r="I194" s="1477"/>
      <c r="J194" s="1478"/>
      <c r="K194" s="1478"/>
      <c r="L194" s="1478"/>
      <c r="M194" s="1478"/>
      <c r="N194" s="1478"/>
      <c r="O194" s="1478"/>
      <c r="P194" s="1478"/>
      <c r="Q194" s="1478"/>
      <c r="R194" s="1478"/>
      <c r="S194" s="1479"/>
      <c r="T194" s="1479"/>
      <c r="U194" s="1479"/>
      <c r="V194" s="1478"/>
      <c r="W194" s="1478"/>
    </row>
    <row r="195" spans="1:23" ht="21">
      <c r="A195" s="391"/>
      <c r="B195" s="1476">
        <v>181</v>
      </c>
      <c r="C195" s="1476"/>
      <c r="D195" s="1477" t="str">
        <f>IF(VLOOKUP(B195,'3.住戸一覧'!$B:$AJ,3,0)="","",VLOOKUP(B195,'3.住戸一覧'!$B:$AJ,3,0))</f>
        <v/>
      </c>
      <c r="E195" s="1477"/>
      <c r="F195" s="1477"/>
      <c r="G195" s="1477"/>
      <c r="H195" s="1477" t="str">
        <f>IF(VLOOKUP(B195,'3.住戸一覧'!$B:$AJ,6,0)="","",VLOOKUP(B195,'3.住戸一覧'!$B:$AJ,6,0))</f>
        <v/>
      </c>
      <c r="I195" s="1477"/>
      <c r="J195" s="1478"/>
      <c r="K195" s="1478"/>
      <c r="L195" s="1478"/>
      <c r="M195" s="1478"/>
      <c r="N195" s="1478"/>
      <c r="O195" s="1478"/>
      <c r="P195" s="1478"/>
      <c r="Q195" s="1478"/>
      <c r="R195" s="1478"/>
      <c r="S195" s="1479"/>
      <c r="T195" s="1479"/>
      <c r="U195" s="1479"/>
      <c r="V195" s="1478"/>
      <c r="W195" s="1478"/>
    </row>
    <row r="196" spans="1:23" ht="21">
      <c r="A196" s="391"/>
      <c r="B196" s="1476">
        <v>182</v>
      </c>
      <c r="C196" s="1476"/>
      <c r="D196" s="1477" t="str">
        <f>IF(VLOOKUP(B196,'3.住戸一覧'!$B:$AJ,3,0)="","",VLOOKUP(B196,'3.住戸一覧'!$B:$AJ,3,0))</f>
        <v/>
      </c>
      <c r="E196" s="1477"/>
      <c r="F196" s="1477"/>
      <c r="G196" s="1477"/>
      <c r="H196" s="1477" t="str">
        <f>IF(VLOOKUP(B196,'3.住戸一覧'!$B:$AJ,6,0)="","",VLOOKUP(B196,'3.住戸一覧'!$B:$AJ,6,0))</f>
        <v/>
      </c>
      <c r="I196" s="1477"/>
      <c r="J196" s="1478"/>
      <c r="K196" s="1478"/>
      <c r="L196" s="1478"/>
      <c r="M196" s="1478"/>
      <c r="N196" s="1478"/>
      <c r="O196" s="1478"/>
      <c r="P196" s="1478"/>
      <c r="Q196" s="1478"/>
      <c r="R196" s="1478"/>
      <c r="S196" s="1479"/>
      <c r="T196" s="1479"/>
      <c r="U196" s="1479"/>
      <c r="V196" s="1478"/>
      <c r="W196" s="1478"/>
    </row>
    <row r="197" spans="1:23" ht="21">
      <c r="A197" s="391"/>
      <c r="B197" s="1476">
        <v>183</v>
      </c>
      <c r="C197" s="1476"/>
      <c r="D197" s="1477" t="str">
        <f>IF(VLOOKUP(B197,'3.住戸一覧'!$B:$AJ,3,0)="","",VLOOKUP(B197,'3.住戸一覧'!$B:$AJ,3,0))</f>
        <v/>
      </c>
      <c r="E197" s="1477"/>
      <c r="F197" s="1477"/>
      <c r="G197" s="1477"/>
      <c r="H197" s="1477" t="str">
        <f>IF(VLOOKUP(B197,'3.住戸一覧'!$B:$AJ,6,0)="","",VLOOKUP(B197,'3.住戸一覧'!$B:$AJ,6,0))</f>
        <v/>
      </c>
      <c r="I197" s="1477"/>
      <c r="J197" s="1478"/>
      <c r="K197" s="1478"/>
      <c r="L197" s="1478"/>
      <c r="M197" s="1478"/>
      <c r="N197" s="1478"/>
      <c r="O197" s="1478"/>
      <c r="P197" s="1478"/>
      <c r="Q197" s="1478"/>
      <c r="R197" s="1478"/>
      <c r="S197" s="1479"/>
      <c r="T197" s="1479"/>
      <c r="U197" s="1479"/>
      <c r="V197" s="1478"/>
      <c r="W197" s="1478"/>
    </row>
    <row r="198" spans="1:23" ht="21">
      <c r="A198" s="391"/>
      <c r="B198" s="1476">
        <v>184</v>
      </c>
      <c r="C198" s="1476"/>
      <c r="D198" s="1477" t="str">
        <f>IF(VLOOKUP(B198,'3.住戸一覧'!$B:$AJ,3,0)="","",VLOOKUP(B198,'3.住戸一覧'!$B:$AJ,3,0))</f>
        <v/>
      </c>
      <c r="E198" s="1477"/>
      <c r="F198" s="1477"/>
      <c r="G198" s="1477"/>
      <c r="H198" s="1477" t="str">
        <f>IF(VLOOKUP(B198,'3.住戸一覧'!$B:$AJ,6,0)="","",VLOOKUP(B198,'3.住戸一覧'!$B:$AJ,6,0))</f>
        <v/>
      </c>
      <c r="I198" s="1477"/>
      <c r="J198" s="1478"/>
      <c r="K198" s="1478"/>
      <c r="L198" s="1478"/>
      <c r="M198" s="1478"/>
      <c r="N198" s="1478"/>
      <c r="O198" s="1478"/>
      <c r="P198" s="1478"/>
      <c r="Q198" s="1478"/>
      <c r="R198" s="1478"/>
      <c r="S198" s="1479"/>
      <c r="T198" s="1479"/>
      <c r="U198" s="1479"/>
      <c r="V198" s="1478"/>
      <c r="W198" s="1478"/>
    </row>
    <row r="199" spans="1:23" ht="21">
      <c r="A199" s="391"/>
      <c r="B199" s="1476">
        <v>185</v>
      </c>
      <c r="C199" s="1476"/>
      <c r="D199" s="1477" t="str">
        <f>IF(VLOOKUP(B199,'3.住戸一覧'!$B:$AJ,3,0)="","",VLOOKUP(B199,'3.住戸一覧'!$B:$AJ,3,0))</f>
        <v/>
      </c>
      <c r="E199" s="1477"/>
      <c r="F199" s="1477"/>
      <c r="G199" s="1477"/>
      <c r="H199" s="1477" t="str">
        <f>IF(VLOOKUP(B199,'3.住戸一覧'!$B:$AJ,6,0)="","",VLOOKUP(B199,'3.住戸一覧'!$B:$AJ,6,0))</f>
        <v/>
      </c>
      <c r="I199" s="1477"/>
      <c r="J199" s="1478"/>
      <c r="K199" s="1478"/>
      <c r="L199" s="1478"/>
      <c r="M199" s="1478"/>
      <c r="N199" s="1478"/>
      <c r="O199" s="1478"/>
      <c r="P199" s="1478"/>
      <c r="Q199" s="1478"/>
      <c r="R199" s="1478"/>
      <c r="S199" s="1479"/>
      <c r="T199" s="1479"/>
      <c r="U199" s="1479"/>
      <c r="V199" s="1478"/>
      <c r="W199" s="1478"/>
    </row>
    <row r="200" spans="1:23" ht="21">
      <c r="A200" s="391"/>
      <c r="B200" s="1476">
        <v>186</v>
      </c>
      <c r="C200" s="1476"/>
      <c r="D200" s="1477" t="str">
        <f>IF(VLOOKUP(B200,'3.住戸一覧'!$B:$AJ,3,0)="","",VLOOKUP(B200,'3.住戸一覧'!$B:$AJ,3,0))</f>
        <v/>
      </c>
      <c r="E200" s="1477"/>
      <c r="F200" s="1477"/>
      <c r="G200" s="1477"/>
      <c r="H200" s="1477" t="str">
        <f>IF(VLOOKUP(B200,'3.住戸一覧'!$B:$AJ,6,0)="","",VLOOKUP(B200,'3.住戸一覧'!$B:$AJ,6,0))</f>
        <v/>
      </c>
      <c r="I200" s="1477"/>
      <c r="J200" s="1478"/>
      <c r="K200" s="1478"/>
      <c r="L200" s="1478"/>
      <c r="M200" s="1478"/>
      <c r="N200" s="1478"/>
      <c r="O200" s="1478"/>
      <c r="P200" s="1478"/>
      <c r="Q200" s="1478"/>
      <c r="R200" s="1478"/>
      <c r="S200" s="1479"/>
      <c r="T200" s="1479"/>
      <c r="U200" s="1479"/>
      <c r="V200" s="1478"/>
      <c r="W200" s="1478"/>
    </row>
    <row r="201" spans="1:23" ht="21">
      <c r="A201" s="391"/>
      <c r="B201" s="1476">
        <v>187</v>
      </c>
      <c r="C201" s="1476"/>
      <c r="D201" s="1477" t="str">
        <f>IF(VLOOKUP(B201,'3.住戸一覧'!$B:$AJ,3,0)="","",VLOOKUP(B201,'3.住戸一覧'!$B:$AJ,3,0))</f>
        <v/>
      </c>
      <c r="E201" s="1477"/>
      <c r="F201" s="1477"/>
      <c r="G201" s="1477"/>
      <c r="H201" s="1477" t="str">
        <f>IF(VLOOKUP(B201,'3.住戸一覧'!$B:$AJ,6,0)="","",VLOOKUP(B201,'3.住戸一覧'!$B:$AJ,6,0))</f>
        <v/>
      </c>
      <c r="I201" s="1477"/>
      <c r="J201" s="1478"/>
      <c r="K201" s="1478"/>
      <c r="L201" s="1478"/>
      <c r="M201" s="1478"/>
      <c r="N201" s="1478"/>
      <c r="O201" s="1478"/>
      <c r="P201" s="1478"/>
      <c r="Q201" s="1478"/>
      <c r="R201" s="1478"/>
      <c r="S201" s="1479"/>
      <c r="T201" s="1479"/>
      <c r="U201" s="1479"/>
      <c r="V201" s="1478"/>
      <c r="W201" s="1478"/>
    </row>
    <row r="202" spans="1:23" ht="21">
      <c r="A202" s="391"/>
      <c r="B202" s="1476">
        <v>188</v>
      </c>
      <c r="C202" s="1476"/>
      <c r="D202" s="1477" t="str">
        <f>IF(VLOOKUP(B202,'3.住戸一覧'!$B:$AJ,3,0)="","",VLOOKUP(B202,'3.住戸一覧'!$B:$AJ,3,0))</f>
        <v/>
      </c>
      <c r="E202" s="1477"/>
      <c r="F202" s="1477"/>
      <c r="G202" s="1477"/>
      <c r="H202" s="1477" t="str">
        <f>IF(VLOOKUP(B202,'3.住戸一覧'!$B:$AJ,6,0)="","",VLOOKUP(B202,'3.住戸一覧'!$B:$AJ,6,0))</f>
        <v/>
      </c>
      <c r="I202" s="1477"/>
      <c r="J202" s="1478"/>
      <c r="K202" s="1478"/>
      <c r="L202" s="1478"/>
      <c r="M202" s="1478"/>
      <c r="N202" s="1478"/>
      <c r="O202" s="1478"/>
      <c r="P202" s="1478"/>
      <c r="Q202" s="1478"/>
      <c r="R202" s="1478"/>
      <c r="S202" s="1479"/>
      <c r="T202" s="1479"/>
      <c r="U202" s="1479"/>
      <c r="V202" s="1478"/>
      <c r="W202" s="1478"/>
    </row>
    <row r="203" spans="1:23" ht="21">
      <c r="A203" s="391"/>
      <c r="B203" s="1476">
        <v>189</v>
      </c>
      <c r="C203" s="1476"/>
      <c r="D203" s="1477" t="str">
        <f>IF(VLOOKUP(B203,'3.住戸一覧'!$B:$AJ,3,0)="","",VLOOKUP(B203,'3.住戸一覧'!$B:$AJ,3,0))</f>
        <v/>
      </c>
      <c r="E203" s="1477"/>
      <c r="F203" s="1477"/>
      <c r="G203" s="1477"/>
      <c r="H203" s="1477" t="str">
        <f>IF(VLOOKUP(B203,'3.住戸一覧'!$B:$AJ,6,0)="","",VLOOKUP(B203,'3.住戸一覧'!$B:$AJ,6,0))</f>
        <v/>
      </c>
      <c r="I203" s="1477"/>
      <c r="J203" s="1478"/>
      <c r="K203" s="1478"/>
      <c r="L203" s="1478"/>
      <c r="M203" s="1478"/>
      <c r="N203" s="1478"/>
      <c r="O203" s="1478"/>
      <c r="P203" s="1478"/>
      <c r="Q203" s="1478"/>
      <c r="R203" s="1478"/>
      <c r="S203" s="1479"/>
      <c r="T203" s="1479"/>
      <c r="U203" s="1479"/>
      <c r="V203" s="1478"/>
      <c r="W203" s="1478"/>
    </row>
    <row r="204" spans="1:23" ht="21">
      <c r="A204" s="391"/>
      <c r="B204" s="1476">
        <v>190</v>
      </c>
      <c r="C204" s="1476"/>
      <c r="D204" s="1477" t="str">
        <f>IF(VLOOKUP(B204,'3.住戸一覧'!$B:$AJ,3,0)="","",VLOOKUP(B204,'3.住戸一覧'!$B:$AJ,3,0))</f>
        <v/>
      </c>
      <c r="E204" s="1477"/>
      <c r="F204" s="1477"/>
      <c r="G204" s="1477"/>
      <c r="H204" s="1477" t="str">
        <f>IF(VLOOKUP(B204,'3.住戸一覧'!$B:$AJ,6,0)="","",VLOOKUP(B204,'3.住戸一覧'!$B:$AJ,6,0))</f>
        <v/>
      </c>
      <c r="I204" s="1477"/>
      <c r="J204" s="1478"/>
      <c r="K204" s="1478"/>
      <c r="L204" s="1478"/>
      <c r="M204" s="1478"/>
      <c r="N204" s="1478"/>
      <c r="O204" s="1478"/>
      <c r="P204" s="1478"/>
      <c r="Q204" s="1478"/>
      <c r="R204" s="1478"/>
      <c r="S204" s="1479"/>
      <c r="T204" s="1479"/>
      <c r="U204" s="1479"/>
      <c r="V204" s="1478"/>
      <c r="W204" s="1478"/>
    </row>
    <row r="205" spans="1:23" ht="21">
      <c r="A205" s="391"/>
      <c r="B205" s="1476">
        <v>191</v>
      </c>
      <c r="C205" s="1476"/>
      <c r="D205" s="1477" t="str">
        <f>IF(VLOOKUP(B205,'3.住戸一覧'!$B:$AJ,3,0)="","",VLOOKUP(B205,'3.住戸一覧'!$B:$AJ,3,0))</f>
        <v/>
      </c>
      <c r="E205" s="1477"/>
      <c r="F205" s="1477"/>
      <c r="G205" s="1477"/>
      <c r="H205" s="1477" t="str">
        <f>IF(VLOOKUP(B205,'3.住戸一覧'!$B:$AJ,6,0)="","",VLOOKUP(B205,'3.住戸一覧'!$B:$AJ,6,0))</f>
        <v/>
      </c>
      <c r="I205" s="1477"/>
      <c r="J205" s="1478"/>
      <c r="K205" s="1478"/>
      <c r="L205" s="1478"/>
      <c r="M205" s="1478"/>
      <c r="N205" s="1478"/>
      <c r="O205" s="1478"/>
      <c r="P205" s="1478"/>
      <c r="Q205" s="1478"/>
      <c r="R205" s="1478"/>
      <c r="S205" s="1479"/>
      <c r="T205" s="1479"/>
      <c r="U205" s="1479"/>
      <c r="V205" s="1478"/>
      <c r="W205" s="1478"/>
    </row>
    <row r="206" spans="1:23" ht="21">
      <c r="A206" s="391"/>
      <c r="B206" s="1476">
        <v>192</v>
      </c>
      <c r="C206" s="1476"/>
      <c r="D206" s="1477" t="str">
        <f>IF(VLOOKUP(B206,'3.住戸一覧'!$B:$AJ,3,0)="","",VLOOKUP(B206,'3.住戸一覧'!$B:$AJ,3,0))</f>
        <v/>
      </c>
      <c r="E206" s="1477"/>
      <c r="F206" s="1477"/>
      <c r="G206" s="1477"/>
      <c r="H206" s="1477" t="str">
        <f>IF(VLOOKUP(B206,'3.住戸一覧'!$B:$AJ,6,0)="","",VLOOKUP(B206,'3.住戸一覧'!$B:$AJ,6,0))</f>
        <v/>
      </c>
      <c r="I206" s="1477"/>
      <c r="J206" s="1478"/>
      <c r="K206" s="1478"/>
      <c r="L206" s="1478"/>
      <c r="M206" s="1478"/>
      <c r="N206" s="1478"/>
      <c r="O206" s="1478"/>
      <c r="P206" s="1478"/>
      <c r="Q206" s="1478"/>
      <c r="R206" s="1478"/>
      <c r="S206" s="1479"/>
      <c r="T206" s="1479"/>
      <c r="U206" s="1479"/>
      <c r="V206" s="1478"/>
      <c r="W206" s="1478"/>
    </row>
    <row r="207" spans="1:23" ht="21">
      <c r="A207" s="391"/>
      <c r="B207" s="1476">
        <v>193</v>
      </c>
      <c r="C207" s="1476"/>
      <c r="D207" s="1477" t="str">
        <f>IF(VLOOKUP(B207,'3.住戸一覧'!$B:$AJ,3,0)="","",VLOOKUP(B207,'3.住戸一覧'!$B:$AJ,3,0))</f>
        <v/>
      </c>
      <c r="E207" s="1477"/>
      <c r="F207" s="1477"/>
      <c r="G207" s="1477"/>
      <c r="H207" s="1477" t="str">
        <f>IF(VLOOKUP(B207,'3.住戸一覧'!$B:$AJ,6,0)="","",VLOOKUP(B207,'3.住戸一覧'!$B:$AJ,6,0))</f>
        <v/>
      </c>
      <c r="I207" s="1477"/>
      <c r="J207" s="1478"/>
      <c r="K207" s="1478"/>
      <c r="L207" s="1478"/>
      <c r="M207" s="1478"/>
      <c r="N207" s="1478"/>
      <c r="O207" s="1478"/>
      <c r="P207" s="1478"/>
      <c r="Q207" s="1478"/>
      <c r="R207" s="1478"/>
      <c r="S207" s="1479"/>
      <c r="T207" s="1479"/>
      <c r="U207" s="1479"/>
      <c r="V207" s="1478"/>
      <c r="W207" s="1478"/>
    </row>
    <row r="208" spans="1:23" ht="21">
      <c r="A208" s="391"/>
      <c r="B208" s="1476">
        <v>194</v>
      </c>
      <c r="C208" s="1476"/>
      <c r="D208" s="1477" t="str">
        <f>IF(VLOOKUP(B208,'3.住戸一覧'!$B:$AJ,3,0)="","",VLOOKUP(B208,'3.住戸一覧'!$B:$AJ,3,0))</f>
        <v/>
      </c>
      <c r="E208" s="1477"/>
      <c r="F208" s="1477"/>
      <c r="G208" s="1477"/>
      <c r="H208" s="1477" t="str">
        <f>IF(VLOOKUP(B208,'3.住戸一覧'!$B:$AJ,6,0)="","",VLOOKUP(B208,'3.住戸一覧'!$B:$AJ,6,0))</f>
        <v/>
      </c>
      <c r="I208" s="1477"/>
      <c r="J208" s="1478"/>
      <c r="K208" s="1478"/>
      <c r="L208" s="1478"/>
      <c r="M208" s="1478"/>
      <c r="N208" s="1478"/>
      <c r="O208" s="1478"/>
      <c r="P208" s="1478"/>
      <c r="Q208" s="1478"/>
      <c r="R208" s="1478"/>
      <c r="S208" s="1479"/>
      <c r="T208" s="1479"/>
      <c r="U208" s="1479"/>
      <c r="V208" s="1478"/>
      <c r="W208" s="1478"/>
    </row>
    <row r="209" spans="1:23" ht="21">
      <c r="A209" s="391"/>
      <c r="B209" s="1476">
        <v>195</v>
      </c>
      <c r="C209" s="1476"/>
      <c r="D209" s="1477" t="str">
        <f>IF(VLOOKUP(B209,'3.住戸一覧'!$B:$AJ,3,0)="","",VLOOKUP(B209,'3.住戸一覧'!$B:$AJ,3,0))</f>
        <v/>
      </c>
      <c r="E209" s="1477"/>
      <c r="F209" s="1477"/>
      <c r="G209" s="1477"/>
      <c r="H209" s="1477" t="str">
        <f>IF(VLOOKUP(B209,'3.住戸一覧'!$B:$AJ,6,0)="","",VLOOKUP(B209,'3.住戸一覧'!$B:$AJ,6,0))</f>
        <v/>
      </c>
      <c r="I209" s="1477"/>
      <c r="J209" s="1478"/>
      <c r="K209" s="1478"/>
      <c r="L209" s="1478"/>
      <c r="M209" s="1478"/>
      <c r="N209" s="1478"/>
      <c r="O209" s="1478"/>
      <c r="P209" s="1478"/>
      <c r="Q209" s="1478"/>
      <c r="R209" s="1478"/>
      <c r="S209" s="1479"/>
      <c r="T209" s="1479"/>
      <c r="U209" s="1479"/>
      <c r="V209" s="1478"/>
      <c r="W209" s="1478"/>
    </row>
    <row r="210" spans="1:23" ht="21">
      <c r="A210" s="391"/>
      <c r="B210" s="1476">
        <v>196</v>
      </c>
      <c r="C210" s="1476"/>
      <c r="D210" s="1477" t="str">
        <f>IF(VLOOKUP(B210,'3.住戸一覧'!$B:$AJ,3,0)="","",VLOOKUP(B210,'3.住戸一覧'!$B:$AJ,3,0))</f>
        <v/>
      </c>
      <c r="E210" s="1477"/>
      <c r="F210" s="1477"/>
      <c r="G210" s="1477"/>
      <c r="H210" s="1477" t="str">
        <f>IF(VLOOKUP(B210,'3.住戸一覧'!$B:$AJ,6,0)="","",VLOOKUP(B210,'3.住戸一覧'!$B:$AJ,6,0))</f>
        <v/>
      </c>
      <c r="I210" s="1477"/>
      <c r="J210" s="1478"/>
      <c r="K210" s="1478"/>
      <c r="L210" s="1478"/>
      <c r="M210" s="1478"/>
      <c r="N210" s="1478"/>
      <c r="O210" s="1478"/>
      <c r="P210" s="1478"/>
      <c r="Q210" s="1478"/>
      <c r="R210" s="1478"/>
      <c r="S210" s="1479"/>
      <c r="T210" s="1479"/>
      <c r="U210" s="1479"/>
      <c r="V210" s="1478"/>
      <c r="W210" s="1478"/>
    </row>
    <row r="211" spans="1:23" ht="21">
      <c r="A211" s="391"/>
      <c r="B211" s="1476">
        <v>197</v>
      </c>
      <c r="C211" s="1476"/>
      <c r="D211" s="1477" t="str">
        <f>IF(VLOOKUP(B211,'3.住戸一覧'!$B:$AJ,3,0)="","",VLOOKUP(B211,'3.住戸一覧'!$B:$AJ,3,0))</f>
        <v/>
      </c>
      <c r="E211" s="1477"/>
      <c r="F211" s="1477"/>
      <c r="G211" s="1477"/>
      <c r="H211" s="1477" t="str">
        <f>IF(VLOOKUP(B211,'3.住戸一覧'!$B:$AJ,6,0)="","",VLOOKUP(B211,'3.住戸一覧'!$B:$AJ,6,0))</f>
        <v/>
      </c>
      <c r="I211" s="1477"/>
      <c r="J211" s="1478"/>
      <c r="K211" s="1478"/>
      <c r="L211" s="1478"/>
      <c r="M211" s="1478"/>
      <c r="N211" s="1478"/>
      <c r="O211" s="1478"/>
      <c r="P211" s="1478"/>
      <c r="Q211" s="1478"/>
      <c r="R211" s="1478"/>
      <c r="S211" s="1479"/>
      <c r="T211" s="1479"/>
      <c r="U211" s="1479"/>
      <c r="V211" s="1478"/>
      <c r="W211" s="1478"/>
    </row>
    <row r="212" spans="1:23" ht="21">
      <c r="A212" s="391"/>
      <c r="B212" s="1476">
        <v>198</v>
      </c>
      <c r="C212" s="1476"/>
      <c r="D212" s="1477" t="str">
        <f>IF(VLOOKUP(B212,'3.住戸一覧'!$B:$AJ,3,0)="","",VLOOKUP(B212,'3.住戸一覧'!$B:$AJ,3,0))</f>
        <v/>
      </c>
      <c r="E212" s="1477"/>
      <c r="F212" s="1477"/>
      <c r="G212" s="1477"/>
      <c r="H212" s="1477" t="str">
        <f>IF(VLOOKUP(B212,'3.住戸一覧'!$B:$AJ,6,0)="","",VLOOKUP(B212,'3.住戸一覧'!$B:$AJ,6,0))</f>
        <v/>
      </c>
      <c r="I212" s="1477"/>
      <c r="J212" s="1478"/>
      <c r="K212" s="1478"/>
      <c r="L212" s="1478"/>
      <c r="M212" s="1478"/>
      <c r="N212" s="1478"/>
      <c r="O212" s="1478"/>
      <c r="P212" s="1478"/>
      <c r="Q212" s="1478"/>
      <c r="R212" s="1478"/>
      <c r="S212" s="1479"/>
      <c r="T212" s="1479"/>
      <c r="U212" s="1479"/>
      <c r="V212" s="1478"/>
      <c r="W212" s="1478"/>
    </row>
    <row r="213" spans="1:23" ht="21">
      <c r="A213" s="391"/>
      <c r="B213" s="1476">
        <v>199</v>
      </c>
      <c r="C213" s="1476"/>
      <c r="D213" s="1477" t="str">
        <f>IF(VLOOKUP(B213,'3.住戸一覧'!$B:$AJ,3,0)="","",VLOOKUP(B213,'3.住戸一覧'!$B:$AJ,3,0))</f>
        <v/>
      </c>
      <c r="E213" s="1477"/>
      <c r="F213" s="1477"/>
      <c r="G213" s="1477"/>
      <c r="H213" s="1477" t="str">
        <f>IF(VLOOKUP(B213,'3.住戸一覧'!$B:$AJ,6,0)="","",VLOOKUP(B213,'3.住戸一覧'!$B:$AJ,6,0))</f>
        <v/>
      </c>
      <c r="I213" s="1477"/>
      <c r="J213" s="1478"/>
      <c r="K213" s="1478"/>
      <c r="L213" s="1478"/>
      <c r="M213" s="1478"/>
      <c r="N213" s="1478"/>
      <c r="O213" s="1478"/>
      <c r="P213" s="1478"/>
      <c r="Q213" s="1478"/>
      <c r="R213" s="1478"/>
      <c r="S213" s="1479"/>
      <c r="T213" s="1479"/>
      <c r="U213" s="1479"/>
      <c r="V213" s="1478"/>
      <c r="W213" s="1478"/>
    </row>
    <row r="214" spans="1:23" ht="21">
      <c r="A214" s="391"/>
      <c r="B214" s="1476">
        <v>200</v>
      </c>
      <c r="C214" s="1476"/>
      <c r="D214" s="1477" t="str">
        <f>IF(VLOOKUP(B214,'3.住戸一覧'!$B:$AJ,3,0)="","",VLOOKUP(B214,'3.住戸一覧'!$B:$AJ,3,0))</f>
        <v/>
      </c>
      <c r="E214" s="1477"/>
      <c r="F214" s="1477"/>
      <c r="G214" s="1477"/>
      <c r="H214" s="1477" t="str">
        <f>IF(VLOOKUP(B214,'3.住戸一覧'!$B:$AJ,6,0)="","",VLOOKUP(B214,'3.住戸一覧'!$B:$AJ,6,0))</f>
        <v/>
      </c>
      <c r="I214" s="1477"/>
      <c r="J214" s="1478"/>
      <c r="K214" s="1478"/>
      <c r="L214" s="1478"/>
      <c r="M214" s="1478"/>
      <c r="N214" s="1478"/>
      <c r="O214" s="1478"/>
      <c r="P214" s="1478"/>
      <c r="Q214" s="1478"/>
      <c r="R214" s="1478"/>
      <c r="S214" s="1479"/>
      <c r="T214" s="1479"/>
      <c r="U214" s="1479"/>
      <c r="V214" s="1478"/>
      <c r="W214" s="1478"/>
    </row>
    <row r="215" spans="1:23" ht="21">
      <c r="A215" s="391"/>
      <c r="B215" s="1476">
        <v>201</v>
      </c>
      <c r="C215" s="1476"/>
      <c r="D215" s="1477" t="str">
        <f>IF(VLOOKUP(B215,'3.住戸一覧'!$B:$AJ,3,0)="","",VLOOKUP(B215,'3.住戸一覧'!$B:$AJ,3,0))</f>
        <v/>
      </c>
      <c r="E215" s="1477"/>
      <c r="F215" s="1477"/>
      <c r="G215" s="1477"/>
      <c r="H215" s="1477" t="str">
        <f>IF(VLOOKUP(B215,'3.住戸一覧'!$B:$AJ,6,0)="","",VLOOKUP(B215,'3.住戸一覧'!$B:$AJ,6,0))</f>
        <v/>
      </c>
      <c r="I215" s="1477"/>
      <c r="J215" s="1478"/>
      <c r="K215" s="1478"/>
      <c r="L215" s="1478"/>
      <c r="M215" s="1478"/>
      <c r="N215" s="1478"/>
      <c r="O215" s="1478"/>
      <c r="P215" s="1478"/>
      <c r="Q215" s="1478"/>
      <c r="R215" s="1478"/>
      <c r="S215" s="1479"/>
      <c r="T215" s="1479"/>
      <c r="U215" s="1479"/>
      <c r="V215" s="1478"/>
      <c r="W215" s="1478"/>
    </row>
    <row r="216" spans="1:23" ht="21">
      <c r="A216" s="391"/>
      <c r="B216" s="1476">
        <v>202</v>
      </c>
      <c r="C216" s="1476"/>
      <c r="D216" s="1477" t="str">
        <f>IF(VLOOKUP(B216,'3.住戸一覧'!$B:$AJ,3,0)="","",VLOOKUP(B216,'3.住戸一覧'!$B:$AJ,3,0))</f>
        <v/>
      </c>
      <c r="E216" s="1477"/>
      <c r="F216" s="1477"/>
      <c r="G216" s="1477"/>
      <c r="H216" s="1477" t="str">
        <f>IF(VLOOKUP(B216,'3.住戸一覧'!$B:$AJ,6,0)="","",VLOOKUP(B216,'3.住戸一覧'!$B:$AJ,6,0))</f>
        <v/>
      </c>
      <c r="I216" s="1477"/>
      <c r="J216" s="1478"/>
      <c r="K216" s="1478"/>
      <c r="L216" s="1478"/>
      <c r="M216" s="1478"/>
      <c r="N216" s="1478"/>
      <c r="O216" s="1478"/>
      <c r="P216" s="1478"/>
      <c r="Q216" s="1478"/>
      <c r="R216" s="1478"/>
      <c r="S216" s="1479"/>
      <c r="T216" s="1479"/>
      <c r="U216" s="1479"/>
      <c r="V216" s="1478"/>
      <c r="W216" s="1478"/>
    </row>
    <row r="217" spans="1:23" ht="21">
      <c r="A217" s="391"/>
      <c r="B217" s="1476">
        <v>203</v>
      </c>
      <c r="C217" s="1476"/>
      <c r="D217" s="1477" t="str">
        <f>IF(VLOOKUP(B217,'3.住戸一覧'!$B:$AJ,3,0)="","",VLOOKUP(B217,'3.住戸一覧'!$B:$AJ,3,0))</f>
        <v/>
      </c>
      <c r="E217" s="1477"/>
      <c r="F217" s="1477"/>
      <c r="G217" s="1477"/>
      <c r="H217" s="1477" t="str">
        <f>IF(VLOOKUP(B217,'3.住戸一覧'!$B:$AJ,6,0)="","",VLOOKUP(B217,'3.住戸一覧'!$B:$AJ,6,0))</f>
        <v/>
      </c>
      <c r="I217" s="1477"/>
      <c r="J217" s="1478"/>
      <c r="K217" s="1478"/>
      <c r="L217" s="1478"/>
      <c r="M217" s="1478"/>
      <c r="N217" s="1478"/>
      <c r="O217" s="1478"/>
      <c r="P217" s="1478"/>
      <c r="Q217" s="1478"/>
      <c r="R217" s="1478"/>
      <c r="S217" s="1479"/>
      <c r="T217" s="1479"/>
      <c r="U217" s="1479"/>
      <c r="V217" s="1478"/>
      <c r="W217" s="1478"/>
    </row>
    <row r="218" spans="1:23" ht="21">
      <c r="A218" s="391"/>
      <c r="B218" s="1476">
        <v>204</v>
      </c>
      <c r="C218" s="1476"/>
      <c r="D218" s="1477" t="str">
        <f>IF(VLOOKUP(B218,'3.住戸一覧'!$B:$AJ,3,0)="","",VLOOKUP(B218,'3.住戸一覧'!$B:$AJ,3,0))</f>
        <v/>
      </c>
      <c r="E218" s="1477"/>
      <c r="F218" s="1477"/>
      <c r="G218" s="1477"/>
      <c r="H218" s="1477" t="str">
        <f>IF(VLOOKUP(B218,'3.住戸一覧'!$B:$AJ,6,0)="","",VLOOKUP(B218,'3.住戸一覧'!$B:$AJ,6,0))</f>
        <v/>
      </c>
      <c r="I218" s="1477"/>
      <c r="J218" s="1478"/>
      <c r="K218" s="1478"/>
      <c r="L218" s="1478"/>
      <c r="M218" s="1478"/>
      <c r="N218" s="1478"/>
      <c r="O218" s="1478"/>
      <c r="P218" s="1478"/>
      <c r="Q218" s="1478"/>
      <c r="R218" s="1478"/>
      <c r="S218" s="1479"/>
      <c r="T218" s="1479"/>
      <c r="U218" s="1479"/>
      <c r="V218" s="1478"/>
      <c r="W218" s="1478"/>
    </row>
    <row r="219" spans="1:23" ht="21">
      <c r="A219" s="391"/>
      <c r="B219" s="1476">
        <v>205</v>
      </c>
      <c r="C219" s="1476"/>
      <c r="D219" s="1477" t="str">
        <f>IF(VLOOKUP(B219,'3.住戸一覧'!$B:$AJ,3,0)="","",VLOOKUP(B219,'3.住戸一覧'!$B:$AJ,3,0))</f>
        <v/>
      </c>
      <c r="E219" s="1477"/>
      <c r="F219" s="1477"/>
      <c r="G219" s="1477"/>
      <c r="H219" s="1477" t="str">
        <f>IF(VLOOKUP(B219,'3.住戸一覧'!$B:$AJ,6,0)="","",VLOOKUP(B219,'3.住戸一覧'!$B:$AJ,6,0))</f>
        <v/>
      </c>
      <c r="I219" s="1477"/>
      <c r="J219" s="1478"/>
      <c r="K219" s="1478"/>
      <c r="L219" s="1478"/>
      <c r="M219" s="1478"/>
      <c r="N219" s="1478"/>
      <c r="O219" s="1478"/>
      <c r="P219" s="1478"/>
      <c r="Q219" s="1478"/>
      <c r="R219" s="1478"/>
      <c r="S219" s="1479"/>
      <c r="T219" s="1479"/>
      <c r="U219" s="1479"/>
      <c r="V219" s="1478"/>
      <c r="W219" s="1478"/>
    </row>
    <row r="220" spans="1:23" ht="21">
      <c r="A220" s="391"/>
      <c r="B220" s="1476">
        <v>206</v>
      </c>
      <c r="C220" s="1476"/>
      <c r="D220" s="1477" t="str">
        <f>IF(VLOOKUP(B220,'3.住戸一覧'!$B:$AJ,3,0)="","",VLOOKUP(B220,'3.住戸一覧'!$B:$AJ,3,0))</f>
        <v/>
      </c>
      <c r="E220" s="1477"/>
      <c r="F220" s="1477"/>
      <c r="G220" s="1477"/>
      <c r="H220" s="1477" t="str">
        <f>IF(VLOOKUP(B220,'3.住戸一覧'!$B:$AJ,6,0)="","",VLOOKUP(B220,'3.住戸一覧'!$B:$AJ,6,0))</f>
        <v/>
      </c>
      <c r="I220" s="1477"/>
      <c r="J220" s="1478"/>
      <c r="K220" s="1478"/>
      <c r="L220" s="1478"/>
      <c r="M220" s="1478"/>
      <c r="N220" s="1478"/>
      <c r="O220" s="1478"/>
      <c r="P220" s="1478"/>
      <c r="Q220" s="1478"/>
      <c r="R220" s="1478"/>
      <c r="S220" s="1479"/>
      <c r="T220" s="1479"/>
      <c r="U220" s="1479"/>
      <c r="V220" s="1478"/>
      <c r="W220" s="1478"/>
    </row>
    <row r="221" spans="1:23" ht="21">
      <c r="A221" s="391"/>
      <c r="B221" s="1476">
        <v>207</v>
      </c>
      <c r="C221" s="1476"/>
      <c r="D221" s="1477" t="str">
        <f>IF(VLOOKUP(B221,'3.住戸一覧'!$B:$AJ,3,0)="","",VLOOKUP(B221,'3.住戸一覧'!$B:$AJ,3,0))</f>
        <v/>
      </c>
      <c r="E221" s="1477"/>
      <c r="F221" s="1477"/>
      <c r="G221" s="1477"/>
      <c r="H221" s="1477" t="str">
        <f>IF(VLOOKUP(B221,'3.住戸一覧'!$B:$AJ,6,0)="","",VLOOKUP(B221,'3.住戸一覧'!$B:$AJ,6,0))</f>
        <v/>
      </c>
      <c r="I221" s="1477"/>
      <c r="J221" s="1478"/>
      <c r="K221" s="1478"/>
      <c r="L221" s="1478"/>
      <c r="M221" s="1478"/>
      <c r="N221" s="1478"/>
      <c r="O221" s="1478"/>
      <c r="P221" s="1478"/>
      <c r="Q221" s="1478"/>
      <c r="R221" s="1478"/>
      <c r="S221" s="1479"/>
      <c r="T221" s="1479"/>
      <c r="U221" s="1479"/>
      <c r="V221" s="1478"/>
      <c r="W221" s="1478"/>
    </row>
    <row r="222" spans="1:23" ht="21">
      <c r="A222" s="391"/>
      <c r="B222" s="1476">
        <v>208</v>
      </c>
      <c r="C222" s="1476"/>
      <c r="D222" s="1477" t="str">
        <f>IF(VLOOKUP(B222,'3.住戸一覧'!$B:$AJ,3,0)="","",VLOOKUP(B222,'3.住戸一覧'!$B:$AJ,3,0))</f>
        <v/>
      </c>
      <c r="E222" s="1477"/>
      <c r="F222" s="1477"/>
      <c r="G222" s="1477"/>
      <c r="H222" s="1477" t="str">
        <f>IF(VLOOKUP(B222,'3.住戸一覧'!$B:$AJ,6,0)="","",VLOOKUP(B222,'3.住戸一覧'!$B:$AJ,6,0))</f>
        <v/>
      </c>
      <c r="I222" s="1477"/>
      <c r="J222" s="1478"/>
      <c r="K222" s="1478"/>
      <c r="L222" s="1478"/>
      <c r="M222" s="1478"/>
      <c r="N222" s="1478"/>
      <c r="O222" s="1478"/>
      <c r="P222" s="1478"/>
      <c r="Q222" s="1478"/>
      <c r="R222" s="1478"/>
      <c r="S222" s="1479"/>
      <c r="T222" s="1479"/>
      <c r="U222" s="1479"/>
      <c r="V222" s="1478"/>
      <c r="W222" s="1478"/>
    </row>
    <row r="223" spans="1:23" ht="21">
      <c r="A223" s="391"/>
      <c r="B223" s="1476">
        <v>209</v>
      </c>
      <c r="C223" s="1476"/>
      <c r="D223" s="1477" t="str">
        <f>IF(VLOOKUP(B223,'3.住戸一覧'!$B:$AJ,3,0)="","",VLOOKUP(B223,'3.住戸一覧'!$B:$AJ,3,0))</f>
        <v/>
      </c>
      <c r="E223" s="1477"/>
      <c r="F223" s="1477"/>
      <c r="G223" s="1477"/>
      <c r="H223" s="1477" t="str">
        <f>IF(VLOOKUP(B223,'3.住戸一覧'!$B:$AJ,6,0)="","",VLOOKUP(B223,'3.住戸一覧'!$B:$AJ,6,0))</f>
        <v/>
      </c>
      <c r="I223" s="1477"/>
      <c r="J223" s="1478"/>
      <c r="K223" s="1478"/>
      <c r="L223" s="1478"/>
      <c r="M223" s="1478"/>
      <c r="N223" s="1478"/>
      <c r="O223" s="1478"/>
      <c r="P223" s="1478"/>
      <c r="Q223" s="1478"/>
      <c r="R223" s="1478"/>
      <c r="S223" s="1479"/>
      <c r="T223" s="1479"/>
      <c r="U223" s="1479"/>
      <c r="V223" s="1478"/>
      <c r="W223" s="1478"/>
    </row>
    <row r="224" spans="1:23" ht="21">
      <c r="A224" s="391"/>
      <c r="B224" s="1476">
        <v>210</v>
      </c>
      <c r="C224" s="1476"/>
      <c r="D224" s="1477" t="str">
        <f>IF(VLOOKUP(B224,'3.住戸一覧'!$B:$AJ,3,0)="","",VLOOKUP(B224,'3.住戸一覧'!$B:$AJ,3,0))</f>
        <v/>
      </c>
      <c r="E224" s="1477"/>
      <c r="F224" s="1477"/>
      <c r="G224" s="1477"/>
      <c r="H224" s="1477" t="str">
        <f>IF(VLOOKUP(B224,'3.住戸一覧'!$B:$AJ,6,0)="","",VLOOKUP(B224,'3.住戸一覧'!$B:$AJ,6,0))</f>
        <v/>
      </c>
      <c r="I224" s="1477"/>
      <c r="J224" s="1478"/>
      <c r="K224" s="1478"/>
      <c r="L224" s="1478"/>
      <c r="M224" s="1478"/>
      <c r="N224" s="1478"/>
      <c r="O224" s="1478"/>
      <c r="P224" s="1478"/>
      <c r="Q224" s="1478"/>
      <c r="R224" s="1478"/>
      <c r="S224" s="1479"/>
      <c r="T224" s="1479"/>
      <c r="U224" s="1479"/>
      <c r="V224" s="1478"/>
      <c r="W224" s="1478"/>
    </row>
    <row r="225" spans="1:23" ht="21">
      <c r="A225" s="391"/>
      <c r="B225" s="1476">
        <v>211</v>
      </c>
      <c r="C225" s="1476"/>
      <c r="D225" s="1477" t="str">
        <f>IF(VLOOKUP(B225,'3.住戸一覧'!$B:$AJ,3,0)="","",VLOOKUP(B225,'3.住戸一覧'!$B:$AJ,3,0))</f>
        <v/>
      </c>
      <c r="E225" s="1477"/>
      <c r="F225" s="1477"/>
      <c r="G225" s="1477"/>
      <c r="H225" s="1477" t="str">
        <f>IF(VLOOKUP(B225,'3.住戸一覧'!$B:$AJ,6,0)="","",VLOOKUP(B225,'3.住戸一覧'!$B:$AJ,6,0))</f>
        <v/>
      </c>
      <c r="I225" s="1477"/>
      <c r="J225" s="1478"/>
      <c r="K225" s="1478"/>
      <c r="L225" s="1478"/>
      <c r="M225" s="1478"/>
      <c r="N225" s="1478"/>
      <c r="O225" s="1478"/>
      <c r="P225" s="1478"/>
      <c r="Q225" s="1478"/>
      <c r="R225" s="1478"/>
      <c r="S225" s="1479"/>
      <c r="T225" s="1479"/>
      <c r="U225" s="1479"/>
      <c r="V225" s="1478"/>
      <c r="W225" s="1478"/>
    </row>
    <row r="226" spans="1:23" ht="21">
      <c r="A226" s="391"/>
      <c r="B226" s="1476">
        <v>212</v>
      </c>
      <c r="C226" s="1476"/>
      <c r="D226" s="1477" t="str">
        <f>IF(VLOOKUP(B226,'3.住戸一覧'!$B:$AJ,3,0)="","",VLOOKUP(B226,'3.住戸一覧'!$B:$AJ,3,0))</f>
        <v/>
      </c>
      <c r="E226" s="1477"/>
      <c r="F226" s="1477"/>
      <c r="G226" s="1477"/>
      <c r="H226" s="1477" t="str">
        <f>IF(VLOOKUP(B226,'3.住戸一覧'!$B:$AJ,6,0)="","",VLOOKUP(B226,'3.住戸一覧'!$B:$AJ,6,0))</f>
        <v/>
      </c>
      <c r="I226" s="1477"/>
      <c r="J226" s="1478"/>
      <c r="K226" s="1478"/>
      <c r="L226" s="1478"/>
      <c r="M226" s="1478"/>
      <c r="N226" s="1478"/>
      <c r="O226" s="1478"/>
      <c r="P226" s="1478"/>
      <c r="Q226" s="1478"/>
      <c r="R226" s="1478"/>
      <c r="S226" s="1479"/>
      <c r="T226" s="1479"/>
      <c r="U226" s="1479"/>
      <c r="V226" s="1478"/>
      <c r="W226" s="1478"/>
    </row>
    <row r="227" spans="1:23" ht="21">
      <c r="A227" s="391"/>
      <c r="B227" s="1476">
        <v>213</v>
      </c>
      <c r="C227" s="1476"/>
      <c r="D227" s="1477" t="str">
        <f>IF(VLOOKUP(B227,'3.住戸一覧'!$B:$AJ,3,0)="","",VLOOKUP(B227,'3.住戸一覧'!$B:$AJ,3,0))</f>
        <v/>
      </c>
      <c r="E227" s="1477"/>
      <c r="F227" s="1477"/>
      <c r="G227" s="1477"/>
      <c r="H227" s="1477" t="str">
        <f>IF(VLOOKUP(B227,'3.住戸一覧'!$B:$AJ,6,0)="","",VLOOKUP(B227,'3.住戸一覧'!$B:$AJ,6,0))</f>
        <v/>
      </c>
      <c r="I227" s="1477"/>
      <c r="J227" s="1478"/>
      <c r="K227" s="1478"/>
      <c r="L227" s="1478"/>
      <c r="M227" s="1478"/>
      <c r="N227" s="1478"/>
      <c r="O227" s="1478"/>
      <c r="P227" s="1478"/>
      <c r="Q227" s="1478"/>
      <c r="R227" s="1478"/>
      <c r="S227" s="1479"/>
      <c r="T227" s="1479"/>
      <c r="U227" s="1479"/>
      <c r="V227" s="1478"/>
      <c r="W227" s="1478"/>
    </row>
    <row r="228" spans="1:23" ht="21">
      <c r="A228" s="391"/>
      <c r="B228" s="1476">
        <v>214</v>
      </c>
      <c r="C228" s="1476"/>
      <c r="D228" s="1477" t="str">
        <f>IF(VLOOKUP(B228,'3.住戸一覧'!$B:$AJ,3,0)="","",VLOOKUP(B228,'3.住戸一覧'!$B:$AJ,3,0))</f>
        <v/>
      </c>
      <c r="E228" s="1477"/>
      <c r="F228" s="1477"/>
      <c r="G228" s="1477"/>
      <c r="H228" s="1477" t="str">
        <f>IF(VLOOKUP(B228,'3.住戸一覧'!$B:$AJ,6,0)="","",VLOOKUP(B228,'3.住戸一覧'!$B:$AJ,6,0))</f>
        <v/>
      </c>
      <c r="I228" s="1477"/>
      <c r="J228" s="1478"/>
      <c r="K228" s="1478"/>
      <c r="L228" s="1478"/>
      <c r="M228" s="1478"/>
      <c r="N228" s="1478"/>
      <c r="O228" s="1478"/>
      <c r="P228" s="1478"/>
      <c r="Q228" s="1478"/>
      <c r="R228" s="1478"/>
      <c r="S228" s="1479"/>
      <c r="T228" s="1479"/>
      <c r="U228" s="1479"/>
      <c r="V228" s="1478"/>
      <c r="W228" s="1478"/>
    </row>
    <row r="229" spans="1:23" ht="21">
      <c r="A229" s="391"/>
      <c r="B229" s="1476">
        <v>215</v>
      </c>
      <c r="C229" s="1476"/>
      <c r="D229" s="1477" t="str">
        <f>IF(VLOOKUP(B229,'3.住戸一覧'!$B:$AJ,3,0)="","",VLOOKUP(B229,'3.住戸一覧'!$B:$AJ,3,0))</f>
        <v/>
      </c>
      <c r="E229" s="1477"/>
      <c r="F229" s="1477"/>
      <c r="G229" s="1477"/>
      <c r="H229" s="1477" t="str">
        <f>IF(VLOOKUP(B229,'3.住戸一覧'!$B:$AJ,6,0)="","",VLOOKUP(B229,'3.住戸一覧'!$B:$AJ,6,0))</f>
        <v/>
      </c>
      <c r="I229" s="1477"/>
      <c r="J229" s="1478"/>
      <c r="K229" s="1478"/>
      <c r="L229" s="1478"/>
      <c r="M229" s="1478"/>
      <c r="N229" s="1478"/>
      <c r="O229" s="1478"/>
      <c r="P229" s="1478"/>
      <c r="Q229" s="1478"/>
      <c r="R229" s="1478"/>
      <c r="S229" s="1479"/>
      <c r="T229" s="1479"/>
      <c r="U229" s="1479"/>
      <c r="V229" s="1478"/>
      <c r="W229" s="1478"/>
    </row>
    <row r="230" spans="1:23" ht="21">
      <c r="A230" s="391"/>
      <c r="B230" s="1476">
        <v>216</v>
      </c>
      <c r="C230" s="1476"/>
      <c r="D230" s="1477" t="str">
        <f>IF(VLOOKUP(B230,'3.住戸一覧'!$B:$AJ,3,0)="","",VLOOKUP(B230,'3.住戸一覧'!$B:$AJ,3,0))</f>
        <v/>
      </c>
      <c r="E230" s="1477"/>
      <c r="F230" s="1477"/>
      <c r="G230" s="1477"/>
      <c r="H230" s="1477" t="str">
        <f>IF(VLOOKUP(B230,'3.住戸一覧'!$B:$AJ,6,0)="","",VLOOKUP(B230,'3.住戸一覧'!$B:$AJ,6,0))</f>
        <v/>
      </c>
      <c r="I230" s="1477"/>
      <c r="J230" s="1478"/>
      <c r="K230" s="1478"/>
      <c r="L230" s="1478"/>
      <c r="M230" s="1478"/>
      <c r="N230" s="1478"/>
      <c r="O230" s="1478"/>
      <c r="P230" s="1478"/>
      <c r="Q230" s="1478"/>
      <c r="R230" s="1478"/>
      <c r="S230" s="1479"/>
      <c r="T230" s="1479"/>
      <c r="U230" s="1479"/>
      <c r="V230" s="1478"/>
      <c r="W230" s="1478"/>
    </row>
    <row r="231" spans="1:23" ht="21">
      <c r="A231" s="391"/>
      <c r="B231" s="1476">
        <v>217</v>
      </c>
      <c r="C231" s="1476"/>
      <c r="D231" s="1477" t="str">
        <f>IF(VLOOKUP(B231,'3.住戸一覧'!$B:$AJ,3,0)="","",VLOOKUP(B231,'3.住戸一覧'!$B:$AJ,3,0))</f>
        <v/>
      </c>
      <c r="E231" s="1477"/>
      <c r="F231" s="1477"/>
      <c r="G231" s="1477"/>
      <c r="H231" s="1477" t="str">
        <f>IF(VLOOKUP(B231,'3.住戸一覧'!$B:$AJ,6,0)="","",VLOOKUP(B231,'3.住戸一覧'!$B:$AJ,6,0))</f>
        <v/>
      </c>
      <c r="I231" s="1477"/>
      <c r="J231" s="1478"/>
      <c r="K231" s="1478"/>
      <c r="L231" s="1478"/>
      <c r="M231" s="1478"/>
      <c r="N231" s="1478"/>
      <c r="O231" s="1478"/>
      <c r="P231" s="1478"/>
      <c r="Q231" s="1478"/>
      <c r="R231" s="1478"/>
      <c r="S231" s="1479"/>
      <c r="T231" s="1479"/>
      <c r="U231" s="1479"/>
      <c r="V231" s="1478"/>
      <c r="W231" s="1478"/>
    </row>
    <row r="232" spans="1:23" ht="21">
      <c r="A232" s="391"/>
      <c r="B232" s="1476">
        <v>218</v>
      </c>
      <c r="C232" s="1476"/>
      <c r="D232" s="1477" t="str">
        <f>IF(VLOOKUP(B232,'3.住戸一覧'!$B:$AJ,3,0)="","",VLOOKUP(B232,'3.住戸一覧'!$B:$AJ,3,0))</f>
        <v/>
      </c>
      <c r="E232" s="1477"/>
      <c r="F232" s="1477"/>
      <c r="G232" s="1477"/>
      <c r="H232" s="1477" t="str">
        <f>IF(VLOOKUP(B232,'3.住戸一覧'!$B:$AJ,6,0)="","",VLOOKUP(B232,'3.住戸一覧'!$B:$AJ,6,0))</f>
        <v/>
      </c>
      <c r="I232" s="1477"/>
      <c r="J232" s="1478"/>
      <c r="K232" s="1478"/>
      <c r="L232" s="1478"/>
      <c r="M232" s="1478"/>
      <c r="N232" s="1478"/>
      <c r="O232" s="1478"/>
      <c r="P232" s="1478"/>
      <c r="Q232" s="1478"/>
      <c r="R232" s="1478"/>
      <c r="S232" s="1479"/>
      <c r="T232" s="1479"/>
      <c r="U232" s="1479"/>
      <c r="V232" s="1478"/>
      <c r="W232" s="1478"/>
    </row>
    <row r="233" spans="1:23" ht="21">
      <c r="A233" s="391"/>
      <c r="B233" s="1476">
        <v>219</v>
      </c>
      <c r="C233" s="1476"/>
      <c r="D233" s="1477" t="str">
        <f>IF(VLOOKUP(B233,'3.住戸一覧'!$B:$AJ,3,0)="","",VLOOKUP(B233,'3.住戸一覧'!$B:$AJ,3,0))</f>
        <v/>
      </c>
      <c r="E233" s="1477"/>
      <c r="F233" s="1477"/>
      <c r="G233" s="1477"/>
      <c r="H233" s="1477" t="str">
        <f>IF(VLOOKUP(B233,'3.住戸一覧'!$B:$AJ,6,0)="","",VLOOKUP(B233,'3.住戸一覧'!$B:$AJ,6,0))</f>
        <v/>
      </c>
      <c r="I233" s="1477"/>
      <c r="J233" s="1478"/>
      <c r="K233" s="1478"/>
      <c r="L233" s="1478"/>
      <c r="M233" s="1478"/>
      <c r="N233" s="1478"/>
      <c r="O233" s="1478"/>
      <c r="P233" s="1478"/>
      <c r="Q233" s="1478"/>
      <c r="R233" s="1478"/>
      <c r="S233" s="1479"/>
      <c r="T233" s="1479"/>
      <c r="U233" s="1479"/>
      <c r="V233" s="1478"/>
      <c r="W233" s="1478"/>
    </row>
    <row r="234" spans="1:23" ht="21">
      <c r="A234" s="391"/>
      <c r="B234" s="1476">
        <v>220</v>
      </c>
      <c r="C234" s="1476"/>
      <c r="D234" s="1477" t="str">
        <f>IF(VLOOKUP(B234,'3.住戸一覧'!$B:$AJ,3,0)="","",VLOOKUP(B234,'3.住戸一覧'!$B:$AJ,3,0))</f>
        <v/>
      </c>
      <c r="E234" s="1477"/>
      <c r="F234" s="1477"/>
      <c r="G234" s="1477"/>
      <c r="H234" s="1477" t="str">
        <f>IF(VLOOKUP(B234,'3.住戸一覧'!$B:$AJ,6,0)="","",VLOOKUP(B234,'3.住戸一覧'!$B:$AJ,6,0))</f>
        <v/>
      </c>
      <c r="I234" s="1477"/>
      <c r="J234" s="1478"/>
      <c r="K234" s="1478"/>
      <c r="L234" s="1478"/>
      <c r="M234" s="1478"/>
      <c r="N234" s="1478"/>
      <c r="O234" s="1478"/>
      <c r="P234" s="1478"/>
      <c r="Q234" s="1478"/>
      <c r="R234" s="1478"/>
      <c r="S234" s="1479"/>
      <c r="T234" s="1479"/>
      <c r="U234" s="1479"/>
      <c r="V234" s="1478"/>
      <c r="W234" s="1478"/>
    </row>
    <row r="235" spans="1:23" ht="21">
      <c r="A235" s="391"/>
      <c r="B235" s="1476">
        <v>221</v>
      </c>
      <c r="C235" s="1476"/>
      <c r="D235" s="1477" t="str">
        <f>IF(VLOOKUP(B235,'3.住戸一覧'!$B:$AJ,3,0)="","",VLOOKUP(B235,'3.住戸一覧'!$B:$AJ,3,0))</f>
        <v/>
      </c>
      <c r="E235" s="1477"/>
      <c r="F235" s="1477"/>
      <c r="G235" s="1477"/>
      <c r="H235" s="1477" t="str">
        <f>IF(VLOOKUP(B235,'3.住戸一覧'!$B:$AJ,6,0)="","",VLOOKUP(B235,'3.住戸一覧'!$B:$AJ,6,0))</f>
        <v/>
      </c>
      <c r="I235" s="1477"/>
      <c r="J235" s="1478"/>
      <c r="K235" s="1478"/>
      <c r="L235" s="1478"/>
      <c r="M235" s="1478"/>
      <c r="N235" s="1478"/>
      <c r="O235" s="1478"/>
      <c r="P235" s="1478"/>
      <c r="Q235" s="1478"/>
      <c r="R235" s="1478"/>
      <c r="S235" s="1479"/>
      <c r="T235" s="1479"/>
      <c r="U235" s="1479"/>
      <c r="V235" s="1478"/>
      <c r="W235" s="1478"/>
    </row>
    <row r="236" spans="1:23" ht="21">
      <c r="A236" s="391"/>
      <c r="B236" s="1476">
        <v>222</v>
      </c>
      <c r="C236" s="1476"/>
      <c r="D236" s="1477" t="str">
        <f>IF(VLOOKUP(B236,'3.住戸一覧'!$B:$AJ,3,0)="","",VLOOKUP(B236,'3.住戸一覧'!$B:$AJ,3,0))</f>
        <v/>
      </c>
      <c r="E236" s="1477"/>
      <c r="F236" s="1477"/>
      <c r="G236" s="1477"/>
      <c r="H236" s="1477" t="str">
        <f>IF(VLOOKUP(B236,'3.住戸一覧'!$B:$AJ,6,0)="","",VLOOKUP(B236,'3.住戸一覧'!$B:$AJ,6,0))</f>
        <v/>
      </c>
      <c r="I236" s="1477"/>
      <c r="J236" s="1478"/>
      <c r="K236" s="1478"/>
      <c r="L236" s="1478"/>
      <c r="M236" s="1478"/>
      <c r="N236" s="1478"/>
      <c r="O236" s="1478"/>
      <c r="P236" s="1478"/>
      <c r="Q236" s="1478"/>
      <c r="R236" s="1478"/>
      <c r="S236" s="1479"/>
      <c r="T236" s="1479"/>
      <c r="U236" s="1479"/>
      <c r="V236" s="1478"/>
      <c r="W236" s="1478"/>
    </row>
    <row r="237" spans="1:23" ht="21">
      <c r="A237" s="391"/>
      <c r="B237" s="1476">
        <v>223</v>
      </c>
      <c r="C237" s="1476"/>
      <c r="D237" s="1477" t="str">
        <f>IF(VLOOKUP(B237,'3.住戸一覧'!$B:$AJ,3,0)="","",VLOOKUP(B237,'3.住戸一覧'!$B:$AJ,3,0))</f>
        <v/>
      </c>
      <c r="E237" s="1477"/>
      <c r="F237" s="1477"/>
      <c r="G237" s="1477"/>
      <c r="H237" s="1477" t="str">
        <f>IF(VLOOKUP(B237,'3.住戸一覧'!$B:$AJ,6,0)="","",VLOOKUP(B237,'3.住戸一覧'!$B:$AJ,6,0))</f>
        <v/>
      </c>
      <c r="I237" s="1477"/>
      <c r="J237" s="1478"/>
      <c r="K237" s="1478"/>
      <c r="L237" s="1478"/>
      <c r="M237" s="1478"/>
      <c r="N237" s="1478"/>
      <c r="O237" s="1478"/>
      <c r="P237" s="1478"/>
      <c r="Q237" s="1478"/>
      <c r="R237" s="1478"/>
      <c r="S237" s="1479"/>
      <c r="T237" s="1479"/>
      <c r="U237" s="1479"/>
      <c r="V237" s="1478"/>
      <c r="W237" s="1478"/>
    </row>
    <row r="238" spans="1:23" ht="21">
      <c r="A238" s="391"/>
      <c r="B238" s="1476">
        <v>224</v>
      </c>
      <c r="C238" s="1476"/>
      <c r="D238" s="1477" t="str">
        <f>IF(VLOOKUP(B238,'3.住戸一覧'!$B:$AJ,3,0)="","",VLOOKUP(B238,'3.住戸一覧'!$B:$AJ,3,0))</f>
        <v/>
      </c>
      <c r="E238" s="1477"/>
      <c r="F238" s="1477"/>
      <c r="G238" s="1477"/>
      <c r="H238" s="1477" t="str">
        <f>IF(VLOOKUP(B238,'3.住戸一覧'!$B:$AJ,6,0)="","",VLOOKUP(B238,'3.住戸一覧'!$B:$AJ,6,0))</f>
        <v/>
      </c>
      <c r="I238" s="1477"/>
      <c r="J238" s="1478"/>
      <c r="K238" s="1478"/>
      <c r="L238" s="1478"/>
      <c r="M238" s="1478"/>
      <c r="N238" s="1478"/>
      <c r="O238" s="1478"/>
      <c r="P238" s="1478"/>
      <c r="Q238" s="1478"/>
      <c r="R238" s="1478"/>
      <c r="S238" s="1479"/>
      <c r="T238" s="1479"/>
      <c r="U238" s="1479"/>
      <c r="V238" s="1478"/>
      <c r="W238" s="1478"/>
    </row>
    <row r="239" spans="1:23" ht="21">
      <c r="A239" s="391"/>
      <c r="B239" s="1476">
        <v>225</v>
      </c>
      <c r="C239" s="1476"/>
      <c r="D239" s="1477" t="str">
        <f>IF(VLOOKUP(B239,'3.住戸一覧'!$B:$AJ,3,0)="","",VLOOKUP(B239,'3.住戸一覧'!$B:$AJ,3,0))</f>
        <v/>
      </c>
      <c r="E239" s="1477"/>
      <c r="F239" s="1477"/>
      <c r="G239" s="1477"/>
      <c r="H239" s="1477" t="str">
        <f>IF(VLOOKUP(B239,'3.住戸一覧'!$B:$AJ,6,0)="","",VLOOKUP(B239,'3.住戸一覧'!$B:$AJ,6,0))</f>
        <v/>
      </c>
      <c r="I239" s="1477"/>
      <c r="J239" s="1478"/>
      <c r="K239" s="1478"/>
      <c r="L239" s="1478"/>
      <c r="M239" s="1478"/>
      <c r="N239" s="1478"/>
      <c r="O239" s="1478"/>
      <c r="P239" s="1478"/>
      <c r="Q239" s="1478"/>
      <c r="R239" s="1478"/>
      <c r="S239" s="1479"/>
      <c r="T239" s="1479"/>
      <c r="U239" s="1479"/>
      <c r="V239" s="1478"/>
      <c r="W239" s="1478"/>
    </row>
    <row r="240" spans="1:23" ht="21">
      <c r="A240" s="391"/>
      <c r="B240" s="1476">
        <v>226</v>
      </c>
      <c r="C240" s="1476"/>
      <c r="D240" s="1477" t="str">
        <f>IF(VLOOKUP(B240,'3.住戸一覧'!$B:$AJ,3,0)="","",VLOOKUP(B240,'3.住戸一覧'!$B:$AJ,3,0))</f>
        <v/>
      </c>
      <c r="E240" s="1477"/>
      <c r="F240" s="1477"/>
      <c r="G240" s="1477"/>
      <c r="H240" s="1477" t="str">
        <f>IF(VLOOKUP(B240,'3.住戸一覧'!$B:$AJ,6,0)="","",VLOOKUP(B240,'3.住戸一覧'!$B:$AJ,6,0))</f>
        <v/>
      </c>
      <c r="I240" s="1477"/>
      <c r="J240" s="1478"/>
      <c r="K240" s="1478"/>
      <c r="L240" s="1478"/>
      <c r="M240" s="1478"/>
      <c r="N240" s="1478"/>
      <c r="O240" s="1478"/>
      <c r="P240" s="1478"/>
      <c r="Q240" s="1478"/>
      <c r="R240" s="1478"/>
      <c r="S240" s="1479"/>
      <c r="T240" s="1479"/>
      <c r="U240" s="1479"/>
      <c r="V240" s="1478"/>
      <c r="W240" s="1478"/>
    </row>
    <row r="241" spans="1:23" ht="21">
      <c r="A241" s="391"/>
      <c r="B241" s="1476">
        <v>227</v>
      </c>
      <c r="C241" s="1476"/>
      <c r="D241" s="1477" t="str">
        <f>IF(VLOOKUP(B241,'3.住戸一覧'!$B:$AJ,3,0)="","",VLOOKUP(B241,'3.住戸一覧'!$B:$AJ,3,0))</f>
        <v/>
      </c>
      <c r="E241" s="1477"/>
      <c r="F241" s="1477"/>
      <c r="G241" s="1477"/>
      <c r="H241" s="1477" t="str">
        <f>IF(VLOOKUP(B241,'3.住戸一覧'!$B:$AJ,6,0)="","",VLOOKUP(B241,'3.住戸一覧'!$B:$AJ,6,0))</f>
        <v/>
      </c>
      <c r="I241" s="1477"/>
      <c r="J241" s="1478"/>
      <c r="K241" s="1478"/>
      <c r="L241" s="1478"/>
      <c r="M241" s="1478"/>
      <c r="N241" s="1478"/>
      <c r="O241" s="1478"/>
      <c r="P241" s="1478"/>
      <c r="Q241" s="1478"/>
      <c r="R241" s="1478"/>
      <c r="S241" s="1479"/>
      <c r="T241" s="1479"/>
      <c r="U241" s="1479"/>
      <c r="V241" s="1478"/>
      <c r="W241" s="1478"/>
    </row>
    <row r="242" spans="1:23" ht="21">
      <c r="A242" s="391"/>
      <c r="B242" s="1476">
        <v>228</v>
      </c>
      <c r="C242" s="1476"/>
      <c r="D242" s="1477" t="str">
        <f>IF(VLOOKUP(B242,'3.住戸一覧'!$B:$AJ,3,0)="","",VLOOKUP(B242,'3.住戸一覧'!$B:$AJ,3,0))</f>
        <v/>
      </c>
      <c r="E242" s="1477"/>
      <c r="F242" s="1477"/>
      <c r="G242" s="1477"/>
      <c r="H242" s="1477" t="str">
        <f>IF(VLOOKUP(B242,'3.住戸一覧'!$B:$AJ,6,0)="","",VLOOKUP(B242,'3.住戸一覧'!$B:$AJ,6,0))</f>
        <v/>
      </c>
      <c r="I242" s="1477"/>
      <c r="J242" s="1478"/>
      <c r="K242" s="1478"/>
      <c r="L242" s="1478"/>
      <c r="M242" s="1478"/>
      <c r="N242" s="1478"/>
      <c r="O242" s="1478"/>
      <c r="P242" s="1478"/>
      <c r="Q242" s="1478"/>
      <c r="R242" s="1478"/>
      <c r="S242" s="1479"/>
      <c r="T242" s="1479"/>
      <c r="U242" s="1479"/>
      <c r="V242" s="1478"/>
      <c r="W242" s="1478"/>
    </row>
    <row r="243" spans="1:23" ht="21">
      <c r="A243" s="391"/>
      <c r="B243" s="1476">
        <v>229</v>
      </c>
      <c r="C243" s="1476"/>
      <c r="D243" s="1477" t="str">
        <f>IF(VLOOKUP(B243,'3.住戸一覧'!$B:$AJ,3,0)="","",VLOOKUP(B243,'3.住戸一覧'!$B:$AJ,3,0))</f>
        <v/>
      </c>
      <c r="E243" s="1477"/>
      <c r="F243" s="1477"/>
      <c r="G243" s="1477"/>
      <c r="H243" s="1477" t="str">
        <f>IF(VLOOKUP(B243,'3.住戸一覧'!$B:$AJ,6,0)="","",VLOOKUP(B243,'3.住戸一覧'!$B:$AJ,6,0))</f>
        <v/>
      </c>
      <c r="I243" s="1477"/>
      <c r="J243" s="1478"/>
      <c r="K243" s="1478"/>
      <c r="L243" s="1478"/>
      <c r="M243" s="1478"/>
      <c r="N243" s="1478"/>
      <c r="O243" s="1478"/>
      <c r="P243" s="1478"/>
      <c r="Q243" s="1478"/>
      <c r="R243" s="1478"/>
      <c r="S243" s="1479"/>
      <c r="T243" s="1479"/>
      <c r="U243" s="1479"/>
      <c r="V243" s="1478"/>
      <c r="W243" s="1478"/>
    </row>
    <row r="244" spans="1:23" ht="21">
      <c r="A244" s="391"/>
      <c r="B244" s="1476">
        <v>230</v>
      </c>
      <c r="C244" s="1476"/>
      <c r="D244" s="1477" t="str">
        <f>IF(VLOOKUP(B244,'3.住戸一覧'!$B:$AJ,3,0)="","",VLOOKUP(B244,'3.住戸一覧'!$B:$AJ,3,0))</f>
        <v/>
      </c>
      <c r="E244" s="1477"/>
      <c r="F244" s="1477"/>
      <c r="G244" s="1477"/>
      <c r="H244" s="1477" t="str">
        <f>IF(VLOOKUP(B244,'3.住戸一覧'!$B:$AJ,6,0)="","",VLOOKUP(B244,'3.住戸一覧'!$B:$AJ,6,0))</f>
        <v/>
      </c>
      <c r="I244" s="1477"/>
      <c r="J244" s="1478"/>
      <c r="K244" s="1478"/>
      <c r="L244" s="1478"/>
      <c r="M244" s="1478"/>
      <c r="N244" s="1478"/>
      <c r="O244" s="1478"/>
      <c r="P244" s="1478"/>
      <c r="Q244" s="1478"/>
      <c r="R244" s="1478"/>
      <c r="S244" s="1479"/>
      <c r="T244" s="1479"/>
      <c r="U244" s="1479"/>
      <c r="V244" s="1478"/>
      <c r="W244" s="1478"/>
    </row>
  </sheetData>
  <sheetProtection sheet="1" selectLockedCells="1"/>
  <mergeCells count="1887">
    <mergeCell ref="S156:U156"/>
    <mergeCell ref="V156:W156"/>
    <mergeCell ref="S150:U150"/>
    <mergeCell ref="V150:W150"/>
    <mergeCell ref="D86:G86"/>
    <mergeCell ref="B184:C184"/>
    <mergeCell ref="D184:G184"/>
    <mergeCell ref="B182:C182"/>
    <mergeCell ref="D182:G182"/>
    <mergeCell ref="B183:C183"/>
    <mergeCell ref="D183:G183"/>
    <mergeCell ref="B179:C179"/>
    <mergeCell ref="D179:G179"/>
    <mergeCell ref="B180:C180"/>
    <mergeCell ref="B181:C181"/>
    <mergeCell ref="D181:G181"/>
    <mergeCell ref="D92:G92"/>
    <mergeCell ref="D102:G102"/>
    <mergeCell ref="B177:C177"/>
    <mergeCell ref="D177:G177"/>
    <mergeCell ref="B178:C178"/>
    <mergeCell ref="D178:G178"/>
    <mergeCell ref="D180:G180"/>
    <mergeCell ref="M155:O155"/>
    <mergeCell ref="P155:R155"/>
    <mergeCell ref="B160:C160"/>
    <mergeCell ref="D160:G160"/>
    <mergeCell ref="B170:C170"/>
    <mergeCell ref="D103:G103"/>
    <mergeCell ref="D119:G119"/>
    <mergeCell ref="H103:I103"/>
    <mergeCell ref="J103:L103"/>
    <mergeCell ref="M103:O103"/>
    <mergeCell ref="P103:R103"/>
    <mergeCell ref="S103:U103"/>
    <mergeCell ref="V103:W103"/>
    <mergeCell ref="H114:I114"/>
    <mergeCell ref="J114:L114"/>
    <mergeCell ref="M114:O114"/>
    <mergeCell ref="P114:R114"/>
    <mergeCell ref="B176:C176"/>
    <mergeCell ref="D176:G176"/>
    <mergeCell ref="B171:C171"/>
    <mergeCell ref="D171:G171"/>
    <mergeCell ref="B172:C172"/>
    <mergeCell ref="B173:C173"/>
    <mergeCell ref="B174:C174"/>
    <mergeCell ref="D172:G172"/>
    <mergeCell ref="D173:G173"/>
    <mergeCell ref="D174:G174"/>
    <mergeCell ref="M148:O148"/>
    <mergeCell ref="P148:R148"/>
    <mergeCell ref="M149:O149"/>
    <mergeCell ref="P149:R149"/>
    <mergeCell ref="M150:O150"/>
    <mergeCell ref="P150:R150"/>
    <mergeCell ref="S155:U155"/>
    <mergeCell ref="V155:W155"/>
    <mergeCell ref="M156:O156"/>
    <mergeCell ref="P156:R156"/>
    <mergeCell ref="D170:G170"/>
    <mergeCell ref="B158:C158"/>
    <mergeCell ref="D158:G158"/>
    <mergeCell ref="B159:C159"/>
    <mergeCell ref="D159:G159"/>
    <mergeCell ref="H170:I170"/>
    <mergeCell ref="J170:L170"/>
    <mergeCell ref="B166:C166"/>
    <mergeCell ref="D166:G166"/>
    <mergeCell ref="H166:I166"/>
    <mergeCell ref="J166:L166"/>
    <mergeCell ref="B169:C169"/>
    <mergeCell ref="D169:G169"/>
    <mergeCell ref="B175:C175"/>
    <mergeCell ref="D175:G175"/>
    <mergeCell ref="B156:C156"/>
    <mergeCell ref="D156:G156"/>
    <mergeCell ref="B157:C157"/>
    <mergeCell ref="D157:G157"/>
    <mergeCell ref="H174:I174"/>
    <mergeCell ref="J174:L174"/>
    <mergeCell ref="H169:I169"/>
    <mergeCell ref="J169:L169"/>
    <mergeCell ref="B161:C161"/>
    <mergeCell ref="D161:G161"/>
    <mergeCell ref="H161:I161"/>
    <mergeCell ref="J161:L161"/>
    <mergeCell ref="B164:C164"/>
    <mergeCell ref="D164:G164"/>
    <mergeCell ref="H164:I164"/>
    <mergeCell ref="J164:L164"/>
    <mergeCell ref="B168:C168"/>
    <mergeCell ref="D168:G168"/>
    <mergeCell ref="H168:I168"/>
    <mergeCell ref="J168:L168"/>
    <mergeCell ref="B150:C150"/>
    <mergeCell ref="B151:C151"/>
    <mergeCell ref="B152:C152"/>
    <mergeCell ref="B153:C153"/>
    <mergeCell ref="B154:C154"/>
    <mergeCell ref="B155:C155"/>
    <mergeCell ref="D155:G155"/>
    <mergeCell ref="D150:G150"/>
    <mergeCell ref="D151:G151"/>
    <mergeCell ref="D152:G152"/>
    <mergeCell ref="D153:G153"/>
    <mergeCell ref="D154:G154"/>
    <mergeCell ref="J157:L157"/>
    <mergeCell ref="B147:C147"/>
    <mergeCell ref="D147:G147"/>
    <mergeCell ref="B148:C148"/>
    <mergeCell ref="B149:C149"/>
    <mergeCell ref="D148:G148"/>
    <mergeCell ref="D149:G149"/>
    <mergeCell ref="H150:I150"/>
    <mergeCell ref="J150:L150"/>
    <mergeCell ref="H151:I151"/>
    <mergeCell ref="J151:L151"/>
    <mergeCell ref="H155:I155"/>
    <mergeCell ref="J155:L155"/>
    <mergeCell ref="H156:I156"/>
    <mergeCell ref="J156:L156"/>
    <mergeCell ref="S148:U148"/>
    <mergeCell ref="V148:W148"/>
    <mergeCell ref="H140:I140"/>
    <mergeCell ref="J140:L140"/>
    <mergeCell ref="M127:O127"/>
    <mergeCell ref="P127:R127"/>
    <mergeCell ref="S127:U127"/>
    <mergeCell ref="V127:W127"/>
    <mergeCell ref="M128:O128"/>
    <mergeCell ref="P128:R128"/>
    <mergeCell ref="S128:U128"/>
    <mergeCell ref="V128:W128"/>
    <mergeCell ref="M129:O129"/>
    <mergeCell ref="P129:R129"/>
    <mergeCell ref="S129:U129"/>
    <mergeCell ref="V129:W129"/>
    <mergeCell ref="S132:U132"/>
    <mergeCell ref="V133:W133"/>
    <mergeCell ref="H134:I134"/>
    <mergeCell ref="J134:L134"/>
    <mergeCell ref="M134:O134"/>
    <mergeCell ref="P134:R134"/>
    <mergeCell ref="S134:U134"/>
    <mergeCell ref="V134:W134"/>
    <mergeCell ref="H135:I135"/>
    <mergeCell ref="J135:L135"/>
    <mergeCell ref="M135:O135"/>
    <mergeCell ref="P135:R135"/>
    <mergeCell ref="S135:U135"/>
    <mergeCell ref="V135:W135"/>
    <mergeCell ref="P132:R132"/>
    <mergeCell ref="M136:O136"/>
    <mergeCell ref="B142:C142"/>
    <mergeCell ref="B143:C143"/>
    <mergeCell ref="B144:C144"/>
    <mergeCell ref="B145:C145"/>
    <mergeCell ref="B146:C146"/>
    <mergeCell ref="D146:G146"/>
    <mergeCell ref="B140:C140"/>
    <mergeCell ref="D140:G140"/>
    <mergeCell ref="B141:C141"/>
    <mergeCell ref="D141:G141"/>
    <mergeCell ref="D143:G143"/>
    <mergeCell ref="H125:I125"/>
    <mergeCell ref="J125:L125"/>
    <mergeCell ref="M125:O125"/>
    <mergeCell ref="P125:R125"/>
    <mergeCell ref="S125:U125"/>
    <mergeCell ref="V125:W125"/>
    <mergeCell ref="H126:I126"/>
    <mergeCell ref="J126:L126"/>
    <mergeCell ref="J131:L131"/>
    <mergeCell ref="B134:C134"/>
    <mergeCell ref="D134:G134"/>
    <mergeCell ref="B135:C135"/>
    <mergeCell ref="D135:G135"/>
    <mergeCell ref="B132:C132"/>
    <mergeCell ref="D132:G132"/>
    <mergeCell ref="B133:C133"/>
    <mergeCell ref="D133:G133"/>
    <mergeCell ref="H132:I132"/>
    <mergeCell ref="J132:L132"/>
    <mergeCell ref="B127:C127"/>
    <mergeCell ref="H127:I127"/>
    <mergeCell ref="S149:U149"/>
    <mergeCell ref="V149:W149"/>
    <mergeCell ref="M130:O130"/>
    <mergeCell ref="P130:R130"/>
    <mergeCell ref="S130:U130"/>
    <mergeCell ref="V130:W130"/>
    <mergeCell ref="M131:O131"/>
    <mergeCell ref="P131:R131"/>
    <mergeCell ref="S131:U131"/>
    <mergeCell ref="V131:W131"/>
    <mergeCell ref="M132:O132"/>
    <mergeCell ref="B138:C138"/>
    <mergeCell ref="D138:G138"/>
    <mergeCell ref="B139:C139"/>
    <mergeCell ref="D139:G139"/>
    <mergeCell ref="B136:C136"/>
    <mergeCell ref="D136:G136"/>
    <mergeCell ref="B137:C137"/>
    <mergeCell ref="D137:G137"/>
    <mergeCell ref="H136:I136"/>
    <mergeCell ref="J136:L136"/>
    <mergeCell ref="V132:W132"/>
    <mergeCell ref="H133:I133"/>
    <mergeCell ref="J133:L133"/>
    <mergeCell ref="M133:O133"/>
    <mergeCell ref="P133:R133"/>
    <mergeCell ref="S133:U133"/>
    <mergeCell ref="D142:G142"/>
    <mergeCell ref="P136:R136"/>
    <mergeCell ref="S136:U136"/>
    <mergeCell ref="V136:W136"/>
    <mergeCell ref="H137:I137"/>
    <mergeCell ref="M75:O75"/>
    <mergeCell ref="P75:R75"/>
    <mergeCell ref="S75:U75"/>
    <mergeCell ref="V75:W75"/>
    <mergeCell ref="M76:O76"/>
    <mergeCell ref="P76:R76"/>
    <mergeCell ref="S76:U76"/>
    <mergeCell ref="V76:W76"/>
    <mergeCell ref="M77:O77"/>
    <mergeCell ref="P77:R77"/>
    <mergeCell ref="S77:U77"/>
    <mergeCell ref="V77:W77"/>
    <mergeCell ref="M78:O78"/>
    <mergeCell ref="P78:R78"/>
    <mergeCell ref="S78:U78"/>
    <mergeCell ref="V78:W78"/>
    <mergeCell ref="H79:I79"/>
    <mergeCell ref="J79:L79"/>
    <mergeCell ref="M79:O79"/>
    <mergeCell ref="P79:R79"/>
    <mergeCell ref="S79:U79"/>
    <mergeCell ref="V79:W79"/>
    <mergeCell ref="H75:I75"/>
    <mergeCell ref="J75:L75"/>
    <mergeCell ref="H76:I76"/>
    <mergeCell ref="J76:L76"/>
    <mergeCell ref="H77:I77"/>
    <mergeCell ref="J77:L77"/>
    <mergeCell ref="H78:I78"/>
    <mergeCell ref="J78:L78"/>
    <mergeCell ref="B51:C51"/>
    <mergeCell ref="D51:G51"/>
    <mergeCell ref="B62:C62"/>
    <mergeCell ref="B60:C60"/>
    <mergeCell ref="B61:C61"/>
    <mergeCell ref="B58:C58"/>
    <mergeCell ref="B59:C59"/>
    <mergeCell ref="B56:C56"/>
    <mergeCell ref="D55:G55"/>
    <mergeCell ref="B54:C54"/>
    <mergeCell ref="D54:G54"/>
    <mergeCell ref="B55:C55"/>
    <mergeCell ref="B64:C64"/>
    <mergeCell ref="B63:C63"/>
    <mergeCell ref="B73:C73"/>
    <mergeCell ref="D73:G73"/>
    <mergeCell ref="H53:I53"/>
    <mergeCell ref="H63:I63"/>
    <mergeCell ref="H66:I66"/>
    <mergeCell ref="H73:I73"/>
    <mergeCell ref="J53:L53"/>
    <mergeCell ref="H55:I55"/>
    <mergeCell ref="J55:L55"/>
    <mergeCell ref="H59:I59"/>
    <mergeCell ref="J59:L59"/>
    <mergeCell ref="D39:G39"/>
    <mergeCell ref="D40:G40"/>
    <mergeCell ref="D41:G41"/>
    <mergeCell ref="D42:G42"/>
    <mergeCell ref="D25:G25"/>
    <mergeCell ref="D26:G26"/>
    <mergeCell ref="D27:G27"/>
    <mergeCell ref="D28:G28"/>
    <mergeCell ref="D29:G29"/>
    <mergeCell ref="M23:O23"/>
    <mergeCell ref="P23:R23"/>
    <mergeCell ref="S23:U23"/>
    <mergeCell ref="P29:R29"/>
    <mergeCell ref="S29:U29"/>
    <mergeCell ref="H33:I33"/>
    <mergeCell ref="J33:L33"/>
    <mergeCell ref="M33:O33"/>
    <mergeCell ref="P33:R33"/>
    <mergeCell ref="S33:U33"/>
    <mergeCell ref="H42:I42"/>
    <mergeCell ref="J42:L42"/>
    <mergeCell ref="M42:O42"/>
    <mergeCell ref="P42:R42"/>
    <mergeCell ref="S42:U42"/>
    <mergeCell ref="S50:U50"/>
    <mergeCell ref="M53:O53"/>
    <mergeCell ref="P53:R53"/>
    <mergeCell ref="H24:I24"/>
    <mergeCell ref="J24:L24"/>
    <mergeCell ref="H25:I25"/>
    <mergeCell ref="J25:L25"/>
    <mergeCell ref="H26:I26"/>
    <mergeCell ref="M27:O27"/>
    <mergeCell ref="P27:R27"/>
    <mergeCell ref="S27:U27"/>
    <mergeCell ref="V27:W27"/>
    <mergeCell ref="H28:I28"/>
    <mergeCell ref="J28:L28"/>
    <mergeCell ref="M28:O28"/>
    <mergeCell ref="P28:R28"/>
    <mergeCell ref="S28:U28"/>
    <mergeCell ref="V28:W28"/>
    <mergeCell ref="H29:I29"/>
    <mergeCell ref="J29:L29"/>
    <mergeCell ref="M29:O29"/>
    <mergeCell ref="V29:W29"/>
    <mergeCell ref="D16:G16"/>
    <mergeCell ref="D17:G17"/>
    <mergeCell ref="D18:G18"/>
    <mergeCell ref="D19:G19"/>
    <mergeCell ref="D20:G20"/>
    <mergeCell ref="D34:G34"/>
    <mergeCell ref="D35:G35"/>
    <mergeCell ref="D36:G36"/>
    <mergeCell ref="D37:G37"/>
    <mergeCell ref="D144:G144"/>
    <mergeCell ref="D145:G145"/>
    <mergeCell ref="H144:I144"/>
    <mergeCell ref="J144:L144"/>
    <mergeCell ref="H148:I148"/>
    <mergeCell ref="J148:L148"/>
    <mergeCell ref="H149:I149"/>
    <mergeCell ref="J149:L149"/>
    <mergeCell ref="D62:G62"/>
    <mergeCell ref="D63:G63"/>
    <mergeCell ref="D64:G64"/>
    <mergeCell ref="D59:G59"/>
    <mergeCell ref="D60:G60"/>
    <mergeCell ref="D61:G61"/>
    <mergeCell ref="D70:G70"/>
    <mergeCell ref="H20:I20"/>
    <mergeCell ref="J20:L20"/>
    <mergeCell ref="H27:I27"/>
    <mergeCell ref="J27:L27"/>
    <mergeCell ref="H31:I31"/>
    <mergeCell ref="J31:L31"/>
    <mergeCell ref="H43:I43"/>
    <mergeCell ref="D38:G38"/>
    <mergeCell ref="J127:L127"/>
    <mergeCell ref="H128:I128"/>
    <mergeCell ref="J128:L128"/>
    <mergeCell ref="H129:I129"/>
    <mergeCell ref="J129:L129"/>
    <mergeCell ref="D131:G131"/>
    <mergeCell ref="B128:C128"/>
    <mergeCell ref="D128:G128"/>
    <mergeCell ref="B129:C129"/>
    <mergeCell ref="D129:G129"/>
    <mergeCell ref="H130:I130"/>
    <mergeCell ref="J130:L130"/>
    <mergeCell ref="H131:I131"/>
    <mergeCell ref="B98:C98"/>
    <mergeCell ref="B126:C126"/>
    <mergeCell ref="D126:G126"/>
    <mergeCell ref="D127:G127"/>
    <mergeCell ref="D117:G117"/>
    <mergeCell ref="B130:C130"/>
    <mergeCell ref="D130:G130"/>
    <mergeCell ref="B131:C131"/>
    <mergeCell ref="B112:C112"/>
    <mergeCell ref="D112:G112"/>
    <mergeCell ref="B116:C116"/>
    <mergeCell ref="B115:C115"/>
    <mergeCell ref="D115:G115"/>
    <mergeCell ref="D116:G116"/>
    <mergeCell ref="H99:I99"/>
    <mergeCell ref="J99:L99"/>
    <mergeCell ref="B125:C125"/>
    <mergeCell ref="D125:G125"/>
    <mergeCell ref="H115:I115"/>
    <mergeCell ref="D114:G114"/>
    <mergeCell ref="B124:C124"/>
    <mergeCell ref="D124:G124"/>
    <mergeCell ref="B123:C123"/>
    <mergeCell ref="D123:G123"/>
    <mergeCell ref="D99:G99"/>
    <mergeCell ref="B122:C122"/>
    <mergeCell ref="D100:G100"/>
    <mergeCell ref="B99:C99"/>
    <mergeCell ref="D120:G120"/>
    <mergeCell ref="B100:C100"/>
    <mergeCell ref="D122:G122"/>
    <mergeCell ref="B118:C118"/>
    <mergeCell ref="D118:G118"/>
    <mergeCell ref="D101:G101"/>
    <mergeCell ref="B114:C114"/>
    <mergeCell ref="B120:C120"/>
    <mergeCell ref="B102:C102"/>
    <mergeCell ref="B103:C103"/>
    <mergeCell ref="B119:C119"/>
    <mergeCell ref="B117:C117"/>
    <mergeCell ref="B96:C96"/>
    <mergeCell ref="B85:C85"/>
    <mergeCell ref="B95:C95"/>
    <mergeCell ref="B94:C94"/>
    <mergeCell ref="B91:C91"/>
    <mergeCell ref="B92:C92"/>
    <mergeCell ref="B93:C93"/>
    <mergeCell ref="B84:C84"/>
    <mergeCell ref="D84:G84"/>
    <mergeCell ref="D93:G93"/>
    <mergeCell ref="D87:G87"/>
    <mergeCell ref="D88:G88"/>
    <mergeCell ref="D89:G89"/>
    <mergeCell ref="D90:G90"/>
    <mergeCell ref="D91:G91"/>
    <mergeCell ref="B109:C109"/>
    <mergeCell ref="D109:G109"/>
    <mergeCell ref="B101:C101"/>
    <mergeCell ref="B97:C97"/>
    <mergeCell ref="B108:C108"/>
    <mergeCell ref="D108:G108"/>
    <mergeCell ref="D97:G97"/>
    <mergeCell ref="D98:G98"/>
    <mergeCell ref="B79:C79"/>
    <mergeCell ref="B78:C78"/>
    <mergeCell ref="D94:G94"/>
    <mergeCell ref="D95:G95"/>
    <mergeCell ref="D85:G85"/>
    <mergeCell ref="D96:G96"/>
    <mergeCell ref="B87:C87"/>
    <mergeCell ref="B88:C88"/>
    <mergeCell ref="B89:C89"/>
    <mergeCell ref="B90:C90"/>
    <mergeCell ref="B77:C77"/>
    <mergeCell ref="D77:G77"/>
    <mergeCell ref="D78:G78"/>
    <mergeCell ref="D79:G79"/>
    <mergeCell ref="B76:C76"/>
    <mergeCell ref="B75:C75"/>
    <mergeCell ref="B65:C65"/>
    <mergeCell ref="D65:G65"/>
    <mergeCell ref="D75:G75"/>
    <mergeCell ref="D76:G76"/>
    <mergeCell ref="B74:C74"/>
    <mergeCell ref="D74:G74"/>
    <mergeCell ref="B80:C80"/>
    <mergeCell ref="B81:C81"/>
    <mergeCell ref="B82:C82"/>
    <mergeCell ref="B83:C83"/>
    <mergeCell ref="B86:C86"/>
    <mergeCell ref="D80:G80"/>
    <mergeCell ref="D81:G81"/>
    <mergeCell ref="D82:G82"/>
    <mergeCell ref="D83:G83"/>
    <mergeCell ref="B70:C70"/>
    <mergeCell ref="B47:C47"/>
    <mergeCell ref="D47:G47"/>
    <mergeCell ref="B42:C42"/>
    <mergeCell ref="B41:C41"/>
    <mergeCell ref="B40:C40"/>
    <mergeCell ref="D68:G68"/>
    <mergeCell ref="B71:C71"/>
    <mergeCell ref="D71:G71"/>
    <mergeCell ref="D56:G56"/>
    <mergeCell ref="D57:G57"/>
    <mergeCell ref="D58:G58"/>
    <mergeCell ref="D43:G43"/>
    <mergeCell ref="D44:G44"/>
    <mergeCell ref="B57:C57"/>
    <mergeCell ref="B45:C45"/>
    <mergeCell ref="D45:G45"/>
    <mergeCell ref="B46:C46"/>
    <mergeCell ref="D46:G46"/>
    <mergeCell ref="B44:C44"/>
    <mergeCell ref="B43:C43"/>
    <mergeCell ref="B66:C66"/>
    <mergeCell ref="D66:G66"/>
    <mergeCell ref="B48:C48"/>
    <mergeCell ref="D48:G48"/>
    <mergeCell ref="B49:C49"/>
    <mergeCell ref="D49:G49"/>
    <mergeCell ref="B52:C52"/>
    <mergeCell ref="D52:G52"/>
    <mergeCell ref="B53:C53"/>
    <mergeCell ref="D53:G53"/>
    <mergeCell ref="B50:C50"/>
    <mergeCell ref="D50:G50"/>
    <mergeCell ref="B39:C39"/>
    <mergeCell ref="B38:C38"/>
    <mergeCell ref="B37:C37"/>
    <mergeCell ref="B36:C36"/>
    <mergeCell ref="B35:C35"/>
    <mergeCell ref="B34:C34"/>
    <mergeCell ref="H35:I35"/>
    <mergeCell ref="J35:L35"/>
    <mergeCell ref="M35:O35"/>
    <mergeCell ref="P35:R35"/>
    <mergeCell ref="S35:U35"/>
    <mergeCell ref="V35:W35"/>
    <mergeCell ref="H36:I36"/>
    <mergeCell ref="J36:L36"/>
    <mergeCell ref="M36:O36"/>
    <mergeCell ref="P36:R36"/>
    <mergeCell ref="S36:U36"/>
    <mergeCell ref="V36:W36"/>
    <mergeCell ref="H37:I37"/>
    <mergeCell ref="J37:L37"/>
    <mergeCell ref="M37:O37"/>
    <mergeCell ref="H38:I38"/>
    <mergeCell ref="J38:L38"/>
    <mergeCell ref="M38:O38"/>
    <mergeCell ref="P38:R38"/>
    <mergeCell ref="S38:U38"/>
    <mergeCell ref="V38:W38"/>
    <mergeCell ref="H39:I39"/>
    <mergeCell ref="J39:L39"/>
    <mergeCell ref="M39:O39"/>
    <mergeCell ref="P39:R39"/>
    <mergeCell ref="S39:U39"/>
    <mergeCell ref="B16:C16"/>
    <mergeCell ref="B3:S3"/>
    <mergeCell ref="B15:C15"/>
    <mergeCell ref="H15:I15"/>
    <mergeCell ref="I7:K7"/>
    <mergeCell ref="O7:Q7"/>
    <mergeCell ref="B33:C33"/>
    <mergeCell ref="B32:C32"/>
    <mergeCell ref="B31:C31"/>
    <mergeCell ref="B30:C30"/>
    <mergeCell ref="B29:C29"/>
    <mergeCell ref="B28:C28"/>
    <mergeCell ref="B27:C27"/>
    <mergeCell ref="B26:C26"/>
    <mergeCell ref="B25:C25"/>
    <mergeCell ref="B24:C24"/>
    <mergeCell ref="B23:C23"/>
    <mergeCell ref="B22:C22"/>
    <mergeCell ref="B21:C21"/>
    <mergeCell ref="B20:C20"/>
    <mergeCell ref="B19:C19"/>
    <mergeCell ref="B18:C18"/>
    <mergeCell ref="B17:C17"/>
    <mergeCell ref="D21:G21"/>
    <mergeCell ref="D22:G22"/>
    <mergeCell ref="D23:G23"/>
    <mergeCell ref="D24:G24"/>
    <mergeCell ref="D30:G30"/>
    <mergeCell ref="D31:G31"/>
    <mergeCell ref="D32:G32"/>
    <mergeCell ref="D33:G33"/>
    <mergeCell ref="H16:I16"/>
    <mergeCell ref="B4:H5"/>
    <mergeCell ref="I4:W5"/>
    <mergeCell ref="L7:N7"/>
    <mergeCell ref="E8:H8"/>
    <mergeCell ref="I8:K8"/>
    <mergeCell ref="L8:N8"/>
    <mergeCell ref="M13:O14"/>
    <mergeCell ref="P13:R14"/>
    <mergeCell ref="S13:W13"/>
    <mergeCell ref="S14:U14"/>
    <mergeCell ref="V14:W14"/>
    <mergeCell ref="M15:O15"/>
    <mergeCell ref="P15:R15"/>
    <mergeCell ref="S15:U15"/>
    <mergeCell ref="V15:W15"/>
    <mergeCell ref="R7:T7"/>
    <mergeCell ref="U7:W7"/>
    <mergeCell ref="O8:Q8"/>
    <mergeCell ref="R8:T8"/>
    <mergeCell ref="U8:W8"/>
    <mergeCell ref="B13:C14"/>
    <mergeCell ref="D13:G14"/>
    <mergeCell ref="H13:I14"/>
    <mergeCell ref="J13:L14"/>
    <mergeCell ref="J15:L15"/>
    <mergeCell ref="B7:D7"/>
    <mergeCell ref="B8:D8"/>
    <mergeCell ref="B9:D9"/>
    <mergeCell ref="B10:D10"/>
    <mergeCell ref="B11:D11"/>
    <mergeCell ref="E7:H7"/>
    <mergeCell ref="D15:G15"/>
    <mergeCell ref="V16:W16"/>
    <mergeCell ref="H17:I17"/>
    <mergeCell ref="J17:L17"/>
    <mergeCell ref="M17:O17"/>
    <mergeCell ref="P17:R17"/>
    <mergeCell ref="S17:U17"/>
    <mergeCell ref="V17:W17"/>
    <mergeCell ref="H18:I18"/>
    <mergeCell ref="J18:L18"/>
    <mergeCell ref="M18:O18"/>
    <mergeCell ref="P18:R18"/>
    <mergeCell ref="S18:U18"/>
    <mergeCell ref="V18:W18"/>
    <mergeCell ref="H19:I19"/>
    <mergeCell ref="J19:L19"/>
    <mergeCell ref="M19:O19"/>
    <mergeCell ref="P19:R19"/>
    <mergeCell ref="S19:U19"/>
    <mergeCell ref="V19:W19"/>
    <mergeCell ref="J16:L16"/>
    <mergeCell ref="M16:O16"/>
    <mergeCell ref="P16:R16"/>
    <mergeCell ref="S16:U16"/>
    <mergeCell ref="M20:O20"/>
    <mergeCell ref="P20:R20"/>
    <mergeCell ref="S20:U20"/>
    <mergeCell ref="V20:W20"/>
    <mergeCell ref="H21:I21"/>
    <mergeCell ref="J21:L21"/>
    <mergeCell ref="M21:O21"/>
    <mergeCell ref="P21:R21"/>
    <mergeCell ref="S21:U21"/>
    <mergeCell ref="V21:W21"/>
    <mergeCell ref="H22:I22"/>
    <mergeCell ref="J22:L22"/>
    <mergeCell ref="M22:O22"/>
    <mergeCell ref="P22:R22"/>
    <mergeCell ref="S22:U22"/>
    <mergeCell ref="V22:W22"/>
    <mergeCell ref="J26:L26"/>
    <mergeCell ref="M26:O26"/>
    <mergeCell ref="P26:R26"/>
    <mergeCell ref="S26:U26"/>
    <mergeCell ref="V26:W26"/>
    <mergeCell ref="V23:W23"/>
    <mergeCell ref="M24:O24"/>
    <mergeCell ref="P24:R24"/>
    <mergeCell ref="S24:U24"/>
    <mergeCell ref="V24:W24"/>
    <mergeCell ref="M25:O25"/>
    <mergeCell ref="P25:R25"/>
    <mergeCell ref="S25:U25"/>
    <mergeCell ref="V25:W25"/>
    <mergeCell ref="H23:I23"/>
    <mergeCell ref="J23:L23"/>
    <mergeCell ref="H30:I30"/>
    <mergeCell ref="J30:L30"/>
    <mergeCell ref="M30:O30"/>
    <mergeCell ref="P30:R30"/>
    <mergeCell ref="S30:U30"/>
    <mergeCell ref="V30:W30"/>
    <mergeCell ref="M31:O31"/>
    <mergeCell ref="P31:R31"/>
    <mergeCell ref="S31:U31"/>
    <mergeCell ref="V31:W31"/>
    <mergeCell ref="H32:I32"/>
    <mergeCell ref="J32:L32"/>
    <mergeCell ref="M32:O32"/>
    <mergeCell ref="P32:R32"/>
    <mergeCell ref="S32:U32"/>
    <mergeCell ref="V32:W32"/>
    <mergeCell ref="V33:W33"/>
    <mergeCell ref="H34:I34"/>
    <mergeCell ref="J34:L34"/>
    <mergeCell ref="M34:O34"/>
    <mergeCell ref="P34:R34"/>
    <mergeCell ref="S34:U34"/>
    <mergeCell ref="V34:W34"/>
    <mergeCell ref="V39:W39"/>
    <mergeCell ref="H40:I40"/>
    <mergeCell ref="J40:L40"/>
    <mergeCell ref="M40:O40"/>
    <mergeCell ref="P40:R40"/>
    <mergeCell ref="S40:U40"/>
    <mergeCell ref="V40:W40"/>
    <mergeCell ref="H41:I41"/>
    <mergeCell ref="J41:L41"/>
    <mergeCell ref="M41:O41"/>
    <mergeCell ref="P41:R41"/>
    <mergeCell ref="S41:U41"/>
    <mergeCell ref="V41:W41"/>
    <mergeCell ref="P37:R37"/>
    <mergeCell ref="S37:U37"/>
    <mergeCell ref="V37:W37"/>
    <mergeCell ref="V42:W42"/>
    <mergeCell ref="J43:L43"/>
    <mergeCell ref="M43:O43"/>
    <mergeCell ref="P43:R43"/>
    <mergeCell ref="S43:U43"/>
    <mergeCell ref="V43:W43"/>
    <mergeCell ref="S49:U49"/>
    <mergeCell ref="V49:W49"/>
    <mergeCell ref="H44:I44"/>
    <mergeCell ref="J44:L44"/>
    <mergeCell ref="M44:O44"/>
    <mergeCell ref="P44:R44"/>
    <mergeCell ref="S44:U44"/>
    <mergeCell ref="V44:W44"/>
    <mergeCell ref="H45:I45"/>
    <mergeCell ref="J45:L45"/>
    <mergeCell ref="M45:O45"/>
    <mergeCell ref="P45:R45"/>
    <mergeCell ref="S45:U45"/>
    <mergeCell ref="V45:W45"/>
    <mergeCell ref="H46:I46"/>
    <mergeCell ref="J46:L46"/>
    <mergeCell ref="M46:O46"/>
    <mergeCell ref="P46:R46"/>
    <mergeCell ref="S46:U46"/>
    <mergeCell ref="V46:W46"/>
    <mergeCell ref="J51:L51"/>
    <mergeCell ref="M51:O51"/>
    <mergeCell ref="P51:R51"/>
    <mergeCell ref="S51:U51"/>
    <mergeCell ref="V51:W51"/>
    <mergeCell ref="H52:I52"/>
    <mergeCell ref="J52:L52"/>
    <mergeCell ref="M52:O52"/>
    <mergeCell ref="P52:R52"/>
    <mergeCell ref="S52:U52"/>
    <mergeCell ref="V52:W52"/>
    <mergeCell ref="H47:I47"/>
    <mergeCell ref="J47:L47"/>
    <mergeCell ref="M47:O47"/>
    <mergeCell ref="P47:R47"/>
    <mergeCell ref="S47:U47"/>
    <mergeCell ref="V47:W47"/>
    <mergeCell ref="H48:I48"/>
    <mergeCell ref="J48:L48"/>
    <mergeCell ref="M48:O48"/>
    <mergeCell ref="P48:R48"/>
    <mergeCell ref="S48:U48"/>
    <mergeCell ref="V48:W48"/>
    <mergeCell ref="H49:I49"/>
    <mergeCell ref="J49:L49"/>
    <mergeCell ref="M49:O49"/>
    <mergeCell ref="P49:R49"/>
    <mergeCell ref="S53:U53"/>
    <mergeCell ref="V53:W53"/>
    <mergeCell ref="H54:I54"/>
    <mergeCell ref="J54:L54"/>
    <mergeCell ref="M54:O54"/>
    <mergeCell ref="P54:R54"/>
    <mergeCell ref="S54:U54"/>
    <mergeCell ref="V54:W54"/>
    <mergeCell ref="E9:H9"/>
    <mergeCell ref="E10:H10"/>
    <mergeCell ref="E11:H11"/>
    <mergeCell ref="I9:K9"/>
    <mergeCell ref="I10:K10"/>
    <mergeCell ref="I11:K11"/>
    <mergeCell ref="L9:N9"/>
    <mergeCell ref="L10:N10"/>
    <mergeCell ref="L11:N11"/>
    <mergeCell ref="O9:Q9"/>
    <mergeCell ref="O10:Q10"/>
    <mergeCell ref="R9:T9"/>
    <mergeCell ref="R10:T10"/>
    <mergeCell ref="R11:T11"/>
    <mergeCell ref="U9:W9"/>
    <mergeCell ref="U10:W10"/>
    <mergeCell ref="U11:W11"/>
    <mergeCell ref="O11:Q11"/>
    <mergeCell ref="H50:I50"/>
    <mergeCell ref="J50:L50"/>
    <mergeCell ref="M50:O50"/>
    <mergeCell ref="P50:R50"/>
    <mergeCell ref="V50:W50"/>
    <mergeCell ref="H51:I51"/>
    <mergeCell ref="M55:O55"/>
    <mergeCell ref="P55:R55"/>
    <mergeCell ref="S55:U55"/>
    <mergeCell ref="V55:W55"/>
    <mergeCell ref="H56:I56"/>
    <mergeCell ref="J56:L56"/>
    <mergeCell ref="M56:O56"/>
    <mergeCell ref="P56:R56"/>
    <mergeCell ref="S56:U56"/>
    <mergeCell ref="V56:W56"/>
    <mergeCell ref="H57:I57"/>
    <mergeCell ref="J57:L57"/>
    <mergeCell ref="M57:O57"/>
    <mergeCell ref="P57:R57"/>
    <mergeCell ref="S57:U57"/>
    <mergeCell ref="V57:W57"/>
    <mergeCell ref="M58:O58"/>
    <mergeCell ref="P58:R58"/>
    <mergeCell ref="S58:U58"/>
    <mergeCell ref="V58:W58"/>
    <mergeCell ref="H58:I58"/>
    <mergeCell ref="J58:L58"/>
    <mergeCell ref="M59:O59"/>
    <mergeCell ref="P59:R59"/>
    <mergeCell ref="S59:U59"/>
    <mergeCell ref="V59:W59"/>
    <mergeCell ref="H60:I60"/>
    <mergeCell ref="J60:L60"/>
    <mergeCell ref="M60:O60"/>
    <mergeCell ref="P60:R60"/>
    <mergeCell ref="S60:U60"/>
    <mergeCell ref="V60:W60"/>
    <mergeCell ref="H61:I61"/>
    <mergeCell ref="J61:L61"/>
    <mergeCell ref="M61:O61"/>
    <mergeCell ref="P61:R61"/>
    <mergeCell ref="S61:U61"/>
    <mergeCell ref="V61:W61"/>
    <mergeCell ref="M62:O62"/>
    <mergeCell ref="P62:R62"/>
    <mergeCell ref="S62:U62"/>
    <mergeCell ref="V62:W62"/>
    <mergeCell ref="H62:I62"/>
    <mergeCell ref="J62:L62"/>
    <mergeCell ref="J63:L63"/>
    <mergeCell ref="M63:O63"/>
    <mergeCell ref="P63:R63"/>
    <mergeCell ref="S63:U63"/>
    <mergeCell ref="V63:W63"/>
    <mergeCell ref="H64:I64"/>
    <mergeCell ref="J64:L64"/>
    <mergeCell ref="M64:O64"/>
    <mergeCell ref="P64:R64"/>
    <mergeCell ref="S64:U64"/>
    <mergeCell ref="V64:W64"/>
    <mergeCell ref="H65:I65"/>
    <mergeCell ref="J65:L65"/>
    <mergeCell ref="M65:O65"/>
    <mergeCell ref="P65:R65"/>
    <mergeCell ref="S65:U65"/>
    <mergeCell ref="V65:W65"/>
    <mergeCell ref="H80:I80"/>
    <mergeCell ref="J80:L80"/>
    <mergeCell ref="M80:O80"/>
    <mergeCell ref="P80:R80"/>
    <mergeCell ref="S80:U80"/>
    <mergeCell ref="V80:W80"/>
    <mergeCell ref="H81:I81"/>
    <mergeCell ref="J81:L81"/>
    <mergeCell ref="M81:O81"/>
    <mergeCell ref="P81:R81"/>
    <mergeCell ref="S81:U81"/>
    <mergeCell ref="V81:W81"/>
    <mergeCell ref="M82:O82"/>
    <mergeCell ref="P82:R82"/>
    <mergeCell ref="S82:U82"/>
    <mergeCell ref="V82:W82"/>
    <mergeCell ref="H83:I83"/>
    <mergeCell ref="J83:L83"/>
    <mergeCell ref="M83:O83"/>
    <mergeCell ref="P83:R83"/>
    <mergeCell ref="S83:U83"/>
    <mergeCell ref="V83:W83"/>
    <mergeCell ref="H82:I82"/>
    <mergeCell ref="J82:L82"/>
    <mergeCell ref="H84:I84"/>
    <mergeCell ref="J84:L84"/>
    <mergeCell ref="M84:O84"/>
    <mergeCell ref="P84:R84"/>
    <mergeCell ref="S84:U84"/>
    <mergeCell ref="V84:W84"/>
    <mergeCell ref="H85:I85"/>
    <mergeCell ref="J85:L85"/>
    <mergeCell ref="M85:O85"/>
    <mergeCell ref="P85:R85"/>
    <mergeCell ref="S85:U85"/>
    <mergeCell ref="V85:W85"/>
    <mergeCell ref="H86:I86"/>
    <mergeCell ref="J86:L86"/>
    <mergeCell ref="M86:O86"/>
    <mergeCell ref="P86:R86"/>
    <mergeCell ref="S86:U86"/>
    <mergeCell ref="V86:W86"/>
    <mergeCell ref="H87:I87"/>
    <mergeCell ref="J87:L87"/>
    <mergeCell ref="M87:O87"/>
    <mergeCell ref="P87:R87"/>
    <mergeCell ref="S87:U87"/>
    <mergeCell ref="V87:W87"/>
    <mergeCell ref="H88:I88"/>
    <mergeCell ref="J88:L88"/>
    <mergeCell ref="M88:O88"/>
    <mergeCell ref="P88:R88"/>
    <mergeCell ref="S88:U88"/>
    <mergeCell ref="V88:W88"/>
    <mergeCell ref="H89:I89"/>
    <mergeCell ref="J89:L89"/>
    <mergeCell ref="M89:O89"/>
    <mergeCell ref="P89:R89"/>
    <mergeCell ref="S89:U89"/>
    <mergeCell ref="V89:W89"/>
    <mergeCell ref="H90:I90"/>
    <mergeCell ref="J90:L90"/>
    <mergeCell ref="M90:O90"/>
    <mergeCell ref="P90:R90"/>
    <mergeCell ref="S90:U90"/>
    <mergeCell ref="V90:W90"/>
    <mergeCell ref="H91:I91"/>
    <mergeCell ref="J91:L91"/>
    <mergeCell ref="M91:O91"/>
    <mergeCell ref="P91:R91"/>
    <mergeCell ref="S91:U91"/>
    <mergeCell ref="V91:W91"/>
    <mergeCell ref="H92:I92"/>
    <mergeCell ref="J92:L92"/>
    <mergeCell ref="M92:O92"/>
    <mergeCell ref="P92:R92"/>
    <mergeCell ref="S92:U92"/>
    <mergeCell ref="V92:W92"/>
    <mergeCell ref="H93:I93"/>
    <mergeCell ref="J93:L93"/>
    <mergeCell ref="M93:O93"/>
    <mergeCell ref="P93:R93"/>
    <mergeCell ref="S93:U93"/>
    <mergeCell ref="V93:W93"/>
    <mergeCell ref="H94:I94"/>
    <mergeCell ref="J94:L94"/>
    <mergeCell ref="M94:O94"/>
    <mergeCell ref="P94:R94"/>
    <mergeCell ref="S94:U94"/>
    <mergeCell ref="V94:W94"/>
    <mergeCell ref="H95:I95"/>
    <mergeCell ref="J95:L95"/>
    <mergeCell ref="M95:O95"/>
    <mergeCell ref="P95:R95"/>
    <mergeCell ref="S95:U95"/>
    <mergeCell ref="V95:W95"/>
    <mergeCell ref="H96:I96"/>
    <mergeCell ref="J96:L96"/>
    <mergeCell ref="M96:O96"/>
    <mergeCell ref="P96:R96"/>
    <mergeCell ref="S96:U96"/>
    <mergeCell ref="V96:W96"/>
    <mergeCell ref="H97:I97"/>
    <mergeCell ref="J97:L97"/>
    <mergeCell ref="M97:O97"/>
    <mergeCell ref="P97:R97"/>
    <mergeCell ref="S97:U97"/>
    <mergeCell ref="V97:W97"/>
    <mergeCell ref="H98:I98"/>
    <mergeCell ref="J98:L98"/>
    <mergeCell ref="M98:O98"/>
    <mergeCell ref="P98:R98"/>
    <mergeCell ref="S98:U98"/>
    <mergeCell ref="V98:W98"/>
    <mergeCell ref="M99:O99"/>
    <mergeCell ref="P99:R99"/>
    <mergeCell ref="S99:U99"/>
    <mergeCell ref="V99:W99"/>
    <mergeCell ref="H100:I100"/>
    <mergeCell ref="J100:L100"/>
    <mergeCell ref="M100:O100"/>
    <mergeCell ref="P100:R100"/>
    <mergeCell ref="S100:U100"/>
    <mergeCell ref="V100:W100"/>
    <mergeCell ref="H101:I101"/>
    <mergeCell ref="J101:L101"/>
    <mergeCell ref="M101:O101"/>
    <mergeCell ref="P101:R101"/>
    <mergeCell ref="S101:U101"/>
    <mergeCell ref="V101:W101"/>
    <mergeCell ref="H102:I102"/>
    <mergeCell ref="J102:L102"/>
    <mergeCell ref="M102:O102"/>
    <mergeCell ref="P102:R102"/>
    <mergeCell ref="S102:U102"/>
    <mergeCell ref="V102:W102"/>
    <mergeCell ref="J66:L66"/>
    <mergeCell ref="M66:O66"/>
    <mergeCell ref="P66:R66"/>
    <mergeCell ref="S66:U66"/>
    <mergeCell ref="V66:W66"/>
    <mergeCell ref="B67:C67"/>
    <mergeCell ref="D67:G67"/>
    <mergeCell ref="H67:I67"/>
    <mergeCell ref="J67:L67"/>
    <mergeCell ref="M67:O67"/>
    <mergeCell ref="P67:R67"/>
    <mergeCell ref="S67:U67"/>
    <mergeCell ref="V67:W67"/>
    <mergeCell ref="B68:C68"/>
    <mergeCell ref="S114:U114"/>
    <mergeCell ref="V114:W114"/>
    <mergeCell ref="H68:I68"/>
    <mergeCell ref="J68:L68"/>
    <mergeCell ref="M68:O68"/>
    <mergeCell ref="P68:R68"/>
    <mergeCell ref="S68:U68"/>
    <mergeCell ref="V68:W68"/>
    <mergeCell ref="B69:C69"/>
    <mergeCell ref="D69:G69"/>
    <mergeCell ref="H69:I69"/>
    <mergeCell ref="J69:L69"/>
    <mergeCell ref="M69:O69"/>
    <mergeCell ref="P69:R69"/>
    <mergeCell ref="S69:U69"/>
    <mergeCell ref="V69:W69"/>
    <mergeCell ref="H70:I70"/>
    <mergeCell ref="J70:L70"/>
    <mergeCell ref="J115:L115"/>
    <mergeCell ref="M115:O115"/>
    <mergeCell ref="P115:R115"/>
    <mergeCell ref="S115:U115"/>
    <mergeCell ref="V115:W115"/>
    <mergeCell ref="H116:I116"/>
    <mergeCell ref="J116:L116"/>
    <mergeCell ref="M116:O116"/>
    <mergeCell ref="P116:R116"/>
    <mergeCell ref="S116:U116"/>
    <mergeCell ref="V116:W116"/>
    <mergeCell ref="H117:I117"/>
    <mergeCell ref="J117:L117"/>
    <mergeCell ref="M117:O117"/>
    <mergeCell ref="P117:R117"/>
    <mergeCell ref="S117:U117"/>
    <mergeCell ref="V117:W117"/>
    <mergeCell ref="H118:I118"/>
    <mergeCell ref="J118:L118"/>
    <mergeCell ref="M118:O118"/>
    <mergeCell ref="P118:R118"/>
    <mergeCell ref="S118:U118"/>
    <mergeCell ref="V118:W118"/>
    <mergeCell ref="H119:I119"/>
    <mergeCell ref="J119:L119"/>
    <mergeCell ref="M119:O119"/>
    <mergeCell ref="P119:R119"/>
    <mergeCell ref="S119:U119"/>
    <mergeCell ref="V119:W119"/>
    <mergeCell ref="H120:I120"/>
    <mergeCell ref="J120:L120"/>
    <mergeCell ref="M120:O120"/>
    <mergeCell ref="P120:R120"/>
    <mergeCell ref="S120:U120"/>
    <mergeCell ref="V120:W120"/>
    <mergeCell ref="M70:O70"/>
    <mergeCell ref="P70:R70"/>
    <mergeCell ref="S70:U70"/>
    <mergeCell ref="V70:W70"/>
    <mergeCell ref="H71:I71"/>
    <mergeCell ref="J71:L71"/>
    <mergeCell ref="M71:O71"/>
    <mergeCell ref="P71:R71"/>
    <mergeCell ref="S71:U71"/>
    <mergeCell ref="V71:W71"/>
    <mergeCell ref="B72:C72"/>
    <mergeCell ref="D72:G72"/>
    <mergeCell ref="H72:I72"/>
    <mergeCell ref="J72:L72"/>
    <mergeCell ref="M72:O72"/>
    <mergeCell ref="P72:R72"/>
    <mergeCell ref="S72:U72"/>
    <mergeCell ref="V72:W72"/>
    <mergeCell ref="J73:L73"/>
    <mergeCell ref="M73:O73"/>
    <mergeCell ref="P73:R73"/>
    <mergeCell ref="S73:U73"/>
    <mergeCell ref="V73:W73"/>
    <mergeCell ref="H74:I74"/>
    <mergeCell ref="J74:L74"/>
    <mergeCell ref="M74:O74"/>
    <mergeCell ref="P74:R74"/>
    <mergeCell ref="S74:U74"/>
    <mergeCell ref="V74:W74"/>
    <mergeCell ref="B121:C121"/>
    <mergeCell ref="D121:G121"/>
    <mergeCell ref="H121:I121"/>
    <mergeCell ref="J121:L121"/>
    <mergeCell ref="M121:O121"/>
    <mergeCell ref="P121:R121"/>
    <mergeCell ref="S121:U121"/>
    <mergeCell ref="V121:W121"/>
    <mergeCell ref="B104:C104"/>
    <mergeCell ref="D104:G104"/>
    <mergeCell ref="H104:I104"/>
    <mergeCell ref="J104:L104"/>
    <mergeCell ref="M104:O104"/>
    <mergeCell ref="P104:R104"/>
    <mergeCell ref="S104:U104"/>
    <mergeCell ref="V104:W104"/>
    <mergeCell ref="B105:C105"/>
    <mergeCell ref="D105:G105"/>
    <mergeCell ref="H105:I105"/>
    <mergeCell ref="J105:L105"/>
    <mergeCell ref="M105:O105"/>
    <mergeCell ref="P105:R105"/>
    <mergeCell ref="S105:U105"/>
    <mergeCell ref="V105:W105"/>
    <mergeCell ref="B106:C106"/>
    <mergeCell ref="D106:G106"/>
    <mergeCell ref="H106:I106"/>
    <mergeCell ref="J106:L106"/>
    <mergeCell ref="M106:O106"/>
    <mergeCell ref="P106:R106"/>
    <mergeCell ref="S106:U106"/>
    <mergeCell ref="V106:W106"/>
    <mergeCell ref="B107:C107"/>
    <mergeCell ref="D107:G107"/>
    <mergeCell ref="H107:I107"/>
    <mergeCell ref="J107:L107"/>
    <mergeCell ref="M107:O107"/>
    <mergeCell ref="P107:R107"/>
    <mergeCell ref="S107:U107"/>
    <mergeCell ref="V107:W107"/>
    <mergeCell ref="H108:I108"/>
    <mergeCell ref="J108:L108"/>
    <mergeCell ref="M108:O108"/>
    <mergeCell ref="P108:R108"/>
    <mergeCell ref="S108:U108"/>
    <mergeCell ref="V108:W108"/>
    <mergeCell ref="H109:I109"/>
    <mergeCell ref="J109:L109"/>
    <mergeCell ref="M109:O109"/>
    <mergeCell ref="P109:R109"/>
    <mergeCell ref="S109:U109"/>
    <mergeCell ref="V109:W109"/>
    <mergeCell ref="B110:C110"/>
    <mergeCell ref="D110:G110"/>
    <mergeCell ref="H110:I110"/>
    <mergeCell ref="J110:L110"/>
    <mergeCell ref="M110:O110"/>
    <mergeCell ref="P110:R110"/>
    <mergeCell ref="S110:U110"/>
    <mergeCell ref="V110:W110"/>
    <mergeCell ref="H111:I111"/>
    <mergeCell ref="J111:L111"/>
    <mergeCell ref="M111:O111"/>
    <mergeCell ref="P111:R111"/>
    <mergeCell ref="S111:U111"/>
    <mergeCell ref="V111:W111"/>
    <mergeCell ref="H112:I112"/>
    <mergeCell ref="J112:L112"/>
    <mergeCell ref="M112:O112"/>
    <mergeCell ref="P112:R112"/>
    <mergeCell ref="S112:U112"/>
    <mergeCell ref="V112:W112"/>
    <mergeCell ref="B113:C113"/>
    <mergeCell ref="D113:G113"/>
    <mergeCell ref="H113:I113"/>
    <mergeCell ref="J113:L113"/>
    <mergeCell ref="M113:O113"/>
    <mergeCell ref="P113:R113"/>
    <mergeCell ref="S113:U113"/>
    <mergeCell ref="V113:W113"/>
    <mergeCell ref="B111:C111"/>
    <mergeCell ref="D111:G111"/>
    <mergeCell ref="M126:O126"/>
    <mergeCell ref="P126:R126"/>
    <mergeCell ref="S126:U126"/>
    <mergeCell ref="V126:W126"/>
    <mergeCell ref="H122:I122"/>
    <mergeCell ref="J122:L122"/>
    <mergeCell ref="M122:O122"/>
    <mergeCell ref="P122:R122"/>
    <mergeCell ref="S122:U122"/>
    <mergeCell ref="V122:W122"/>
    <mergeCell ref="H123:I123"/>
    <mergeCell ref="J123:L123"/>
    <mergeCell ref="M123:O123"/>
    <mergeCell ref="P123:R123"/>
    <mergeCell ref="S123:U123"/>
    <mergeCell ref="V123:W123"/>
    <mergeCell ref="H124:I124"/>
    <mergeCell ref="J124:L124"/>
    <mergeCell ref="M124:O124"/>
    <mergeCell ref="P124:R124"/>
    <mergeCell ref="S124:U124"/>
    <mergeCell ref="V124:W124"/>
    <mergeCell ref="J137:L137"/>
    <mergeCell ref="M137:O137"/>
    <mergeCell ref="P137:R137"/>
    <mergeCell ref="S137:U137"/>
    <mergeCell ref="V137:W137"/>
    <mergeCell ref="H138:I138"/>
    <mergeCell ref="J138:L138"/>
    <mergeCell ref="M138:O138"/>
    <mergeCell ref="P138:R138"/>
    <mergeCell ref="S138:U138"/>
    <mergeCell ref="V138:W138"/>
    <mergeCell ref="H139:I139"/>
    <mergeCell ref="J139:L139"/>
    <mergeCell ref="M139:O139"/>
    <mergeCell ref="P139:R139"/>
    <mergeCell ref="S139:U139"/>
    <mergeCell ref="V139:W139"/>
    <mergeCell ref="M140:O140"/>
    <mergeCell ref="P140:R140"/>
    <mergeCell ref="S140:U140"/>
    <mergeCell ref="V140:W140"/>
    <mergeCell ref="H141:I141"/>
    <mergeCell ref="J141:L141"/>
    <mergeCell ref="M141:O141"/>
    <mergeCell ref="P141:R141"/>
    <mergeCell ref="S141:U141"/>
    <mergeCell ref="V141:W141"/>
    <mergeCell ref="H142:I142"/>
    <mergeCell ref="J142:L142"/>
    <mergeCell ref="M142:O142"/>
    <mergeCell ref="P142:R142"/>
    <mergeCell ref="S142:U142"/>
    <mergeCell ref="V142:W142"/>
    <mergeCell ref="H143:I143"/>
    <mergeCell ref="J143:L143"/>
    <mergeCell ref="M143:O143"/>
    <mergeCell ref="P143:R143"/>
    <mergeCell ref="S143:U143"/>
    <mergeCell ref="V143:W143"/>
    <mergeCell ref="M144:O144"/>
    <mergeCell ref="P144:R144"/>
    <mergeCell ref="S144:U144"/>
    <mergeCell ref="V144:W144"/>
    <mergeCell ref="H145:I145"/>
    <mergeCell ref="J145:L145"/>
    <mergeCell ref="M145:O145"/>
    <mergeCell ref="P145:R145"/>
    <mergeCell ref="S145:U145"/>
    <mergeCell ref="V145:W145"/>
    <mergeCell ref="H146:I146"/>
    <mergeCell ref="J146:L146"/>
    <mergeCell ref="M146:O146"/>
    <mergeCell ref="P146:R146"/>
    <mergeCell ref="S146:U146"/>
    <mergeCell ref="V146:W146"/>
    <mergeCell ref="H147:I147"/>
    <mergeCell ref="J147:L147"/>
    <mergeCell ref="M147:O147"/>
    <mergeCell ref="P147:R147"/>
    <mergeCell ref="S147:U147"/>
    <mergeCell ref="V147:W147"/>
    <mergeCell ref="M151:O151"/>
    <mergeCell ref="P151:R151"/>
    <mergeCell ref="S151:U151"/>
    <mergeCell ref="V151:W151"/>
    <mergeCell ref="H152:I152"/>
    <mergeCell ref="J152:L152"/>
    <mergeCell ref="M152:O152"/>
    <mergeCell ref="P152:R152"/>
    <mergeCell ref="S152:U152"/>
    <mergeCell ref="V152:W152"/>
    <mergeCell ref="H153:I153"/>
    <mergeCell ref="J153:L153"/>
    <mergeCell ref="M153:O153"/>
    <mergeCell ref="P153:R153"/>
    <mergeCell ref="S153:U153"/>
    <mergeCell ref="V153:W153"/>
    <mergeCell ref="H154:I154"/>
    <mergeCell ref="J154:L154"/>
    <mergeCell ref="M154:O154"/>
    <mergeCell ref="P154:R154"/>
    <mergeCell ref="S154:U154"/>
    <mergeCell ref="V154:W154"/>
    <mergeCell ref="M157:O157"/>
    <mergeCell ref="P157:R157"/>
    <mergeCell ref="S157:U157"/>
    <mergeCell ref="V157:W157"/>
    <mergeCell ref="H158:I158"/>
    <mergeCell ref="J158:L158"/>
    <mergeCell ref="M158:O158"/>
    <mergeCell ref="P158:R158"/>
    <mergeCell ref="S158:U158"/>
    <mergeCell ref="V158:W158"/>
    <mergeCell ref="H159:I159"/>
    <mergeCell ref="J159:L159"/>
    <mergeCell ref="M159:O159"/>
    <mergeCell ref="P159:R159"/>
    <mergeCell ref="S159:U159"/>
    <mergeCell ref="V159:W159"/>
    <mergeCell ref="H160:I160"/>
    <mergeCell ref="J160:L160"/>
    <mergeCell ref="M160:O160"/>
    <mergeCell ref="P160:R160"/>
    <mergeCell ref="S160:U160"/>
    <mergeCell ref="V160:W160"/>
    <mergeCell ref="H157:I157"/>
    <mergeCell ref="M170:O170"/>
    <mergeCell ref="P170:R170"/>
    <mergeCell ref="S170:U170"/>
    <mergeCell ref="V170:W170"/>
    <mergeCell ref="H171:I171"/>
    <mergeCell ref="J171:L171"/>
    <mergeCell ref="M171:O171"/>
    <mergeCell ref="P171:R171"/>
    <mergeCell ref="S171:U171"/>
    <mergeCell ref="V171:W171"/>
    <mergeCell ref="H172:I172"/>
    <mergeCell ref="J172:L172"/>
    <mergeCell ref="M172:O172"/>
    <mergeCell ref="P172:R172"/>
    <mergeCell ref="S172:U172"/>
    <mergeCell ref="V172:W172"/>
    <mergeCell ref="H173:I173"/>
    <mergeCell ref="J173:L173"/>
    <mergeCell ref="M173:O173"/>
    <mergeCell ref="P173:R173"/>
    <mergeCell ref="S173:U173"/>
    <mergeCell ref="V173:W173"/>
    <mergeCell ref="M174:O174"/>
    <mergeCell ref="P174:R174"/>
    <mergeCell ref="S174:U174"/>
    <mergeCell ref="V174:W174"/>
    <mergeCell ref="H175:I175"/>
    <mergeCell ref="J175:L175"/>
    <mergeCell ref="M175:O175"/>
    <mergeCell ref="P175:R175"/>
    <mergeCell ref="S175:U175"/>
    <mergeCell ref="V175:W175"/>
    <mergeCell ref="H176:I176"/>
    <mergeCell ref="J176:L176"/>
    <mergeCell ref="M176:O176"/>
    <mergeCell ref="P176:R176"/>
    <mergeCell ref="S176:U176"/>
    <mergeCell ref="V176:W176"/>
    <mergeCell ref="P181:R181"/>
    <mergeCell ref="S181:U181"/>
    <mergeCell ref="V181:W181"/>
    <mergeCell ref="M181:O181"/>
    <mergeCell ref="H182:I182"/>
    <mergeCell ref="J182:L182"/>
    <mergeCell ref="M182:O182"/>
    <mergeCell ref="P182:R182"/>
    <mergeCell ref="S182:U182"/>
    <mergeCell ref="V182:W182"/>
    <mergeCell ref="H177:I177"/>
    <mergeCell ref="J177:L177"/>
    <mergeCell ref="M177:O177"/>
    <mergeCell ref="P177:R177"/>
    <mergeCell ref="S177:U177"/>
    <mergeCell ref="V177:W177"/>
    <mergeCell ref="H178:I178"/>
    <mergeCell ref="J178:L178"/>
    <mergeCell ref="M178:O178"/>
    <mergeCell ref="P178:R178"/>
    <mergeCell ref="S178:U178"/>
    <mergeCell ref="V178:W178"/>
    <mergeCell ref="H179:I179"/>
    <mergeCell ref="J179:L179"/>
    <mergeCell ref="M179:O179"/>
    <mergeCell ref="P179:R179"/>
    <mergeCell ref="S179:U179"/>
    <mergeCell ref="V179:W179"/>
    <mergeCell ref="S180:U180"/>
    <mergeCell ref="V180:W180"/>
    <mergeCell ref="H181:I181"/>
    <mergeCell ref="J181:L181"/>
    <mergeCell ref="M161:O161"/>
    <mergeCell ref="P161:R161"/>
    <mergeCell ref="S161:U161"/>
    <mergeCell ref="V161:W161"/>
    <mergeCell ref="B162:C162"/>
    <mergeCell ref="D162:G162"/>
    <mergeCell ref="H162:I162"/>
    <mergeCell ref="J162:L162"/>
    <mergeCell ref="M162:O162"/>
    <mergeCell ref="P162:R162"/>
    <mergeCell ref="S162:U162"/>
    <mergeCell ref="V162:W162"/>
    <mergeCell ref="B163:C163"/>
    <mergeCell ref="D163:G163"/>
    <mergeCell ref="H163:I163"/>
    <mergeCell ref="J163:L163"/>
    <mergeCell ref="M163:O163"/>
    <mergeCell ref="P163:R163"/>
    <mergeCell ref="S163:U163"/>
    <mergeCell ref="V163:W163"/>
    <mergeCell ref="M164:O164"/>
    <mergeCell ref="P164:R164"/>
    <mergeCell ref="S164:U164"/>
    <mergeCell ref="V164:W164"/>
    <mergeCell ref="B165:C165"/>
    <mergeCell ref="D165:G165"/>
    <mergeCell ref="H165:I165"/>
    <mergeCell ref="J165:L165"/>
    <mergeCell ref="M165:O165"/>
    <mergeCell ref="P165:R165"/>
    <mergeCell ref="S165:U165"/>
    <mergeCell ref="V165:W165"/>
    <mergeCell ref="M166:O166"/>
    <mergeCell ref="P166:R166"/>
    <mergeCell ref="S166:U166"/>
    <mergeCell ref="V166:W166"/>
    <mergeCell ref="B167:C167"/>
    <mergeCell ref="D167:G167"/>
    <mergeCell ref="H167:I167"/>
    <mergeCell ref="J167:L167"/>
    <mergeCell ref="M167:O167"/>
    <mergeCell ref="P167:R167"/>
    <mergeCell ref="S167:U167"/>
    <mergeCell ref="V167:W167"/>
    <mergeCell ref="M168:O168"/>
    <mergeCell ref="P168:R168"/>
    <mergeCell ref="S168:U168"/>
    <mergeCell ref="V168:W168"/>
    <mergeCell ref="M169:O169"/>
    <mergeCell ref="P169:R169"/>
    <mergeCell ref="S169:U169"/>
    <mergeCell ref="V169:W169"/>
    <mergeCell ref="B185:C185"/>
    <mergeCell ref="D185:G185"/>
    <mergeCell ref="H185:I185"/>
    <mergeCell ref="J185:L185"/>
    <mergeCell ref="M185:O185"/>
    <mergeCell ref="P185:R185"/>
    <mergeCell ref="S185:U185"/>
    <mergeCell ref="V185:W185"/>
    <mergeCell ref="H183:I183"/>
    <mergeCell ref="J183:L183"/>
    <mergeCell ref="M183:O183"/>
    <mergeCell ref="P183:R183"/>
    <mergeCell ref="S183:U183"/>
    <mergeCell ref="V183:W183"/>
    <mergeCell ref="H184:I184"/>
    <mergeCell ref="J184:L184"/>
    <mergeCell ref="M184:O184"/>
    <mergeCell ref="P184:R184"/>
    <mergeCell ref="S184:U184"/>
    <mergeCell ref="V184:W184"/>
    <mergeCell ref="H180:I180"/>
    <mergeCell ref="J180:L180"/>
    <mergeCell ref="M180:O180"/>
    <mergeCell ref="P180:R180"/>
    <mergeCell ref="B186:C186"/>
    <mergeCell ref="D186:G186"/>
    <mergeCell ref="H186:I186"/>
    <mergeCell ref="J186:L186"/>
    <mergeCell ref="M186:O186"/>
    <mergeCell ref="P186:R186"/>
    <mergeCell ref="S186:U186"/>
    <mergeCell ref="V186:W186"/>
    <mergeCell ref="B187:C187"/>
    <mergeCell ref="D187:G187"/>
    <mergeCell ref="H187:I187"/>
    <mergeCell ref="J187:L187"/>
    <mergeCell ref="M187:O187"/>
    <mergeCell ref="P187:R187"/>
    <mergeCell ref="S187:U187"/>
    <mergeCell ref="V187:W187"/>
    <mergeCell ref="B188:C188"/>
    <mergeCell ref="D188:G188"/>
    <mergeCell ref="H188:I188"/>
    <mergeCell ref="J188:L188"/>
    <mergeCell ref="M188:O188"/>
    <mergeCell ref="P188:R188"/>
    <mergeCell ref="S188:U188"/>
    <mergeCell ref="V188:W188"/>
    <mergeCell ref="B189:C189"/>
    <mergeCell ref="D189:G189"/>
    <mergeCell ref="H189:I189"/>
    <mergeCell ref="J189:L189"/>
    <mergeCell ref="M189:O189"/>
    <mergeCell ref="P189:R189"/>
    <mergeCell ref="S189:U189"/>
    <mergeCell ref="V189:W189"/>
    <mergeCell ref="B190:C190"/>
    <mergeCell ref="D190:G190"/>
    <mergeCell ref="H190:I190"/>
    <mergeCell ref="J190:L190"/>
    <mergeCell ref="M190:O190"/>
    <mergeCell ref="P190:R190"/>
    <mergeCell ref="S190:U190"/>
    <mergeCell ref="V190:W190"/>
    <mergeCell ref="B191:C191"/>
    <mergeCell ref="D191:G191"/>
    <mergeCell ref="H191:I191"/>
    <mergeCell ref="J191:L191"/>
    <mergeCell ref="M191:O191"/>
    <mergeCell ref="P191:R191"/>
    <mergeCell ref="S191:U191"/>
    <mergeCell ref="V191:W191"/>
    <mergeCell ref="B192:C192"/>
    <mergeCell ref="D192:G192"/>
    <mergeCell ref="H192:I192"/>
    <mergeCell ref="J192:L192"/>
    <mergeCell ref="M192:O192"/>
    <mergeCell ref="P192:R192"/>
    <mergeCell ref="S192:U192"/>
    <mergeCell ref="V192:W192"/>
    <mergeCell ref="B193:C193"/>
    <mergeCell ref="D193:G193"/>
    <mergeCell ref="H193:I193"/>
    <mergeCell ref="J193:L193"/>
    <mergeCell ref="M193:O193"/>
    <mergeCell ref="P193:R193"/>
    <mergeCell ref="S193:U193"/>
    <mergeCell ref="V193:W193"/>
    <mergeCell ref="B194:C194"/>
    <mergeCell ref="D194:G194"/>
    <mergeCell ref="H194:I194"/>
    <mergeCell ref="J194:L194"/>
    <mergeCell ref="M194:O194"/>
    <mergeCell ref="P194:R194"/>
    <mergeCell ref="S194:U194"/>
    <mergeCell ref="V194:W194"/>
    <mergeCell ref="B195:C195"/>
    <mergeCell ref="D195:G195"/>
    <mergeCell ref="H195:I195"/>
    <mergeCell ref="J195:L195"/>
    <mergeCell ref="M195:O195"/>
    <mergeCell ref="P195:R195"/>
    <mergeCell ref="S195:U195"/>
    <mergeCell ref="V195:W195"/>
    <mergeCell ref="B196:C196"/>
    <mergeCell ref="D196:G196"/>
    <mergeCell ref="H196:I196"/>
    <mergeCell ref="J196:L196"/>
    <mergeCell ref="M196:O196"/>
    <mergeCell ref="P196:R196"/>
    <mergeCell ref="S196:U196"/>
    <mergeCell ref="V196:W196"/>
    <mergeCell ref="B197:C197"/>
    <mergeCell ref="D197:G197"/>
    <mergeCell ref="H197:I197"/>
    <mergeCell ref="J197:L197"/>
    <mergeCell ref="M197:O197"/>
    <mergeCell ref="P197:R197"/>
    <mergeCell ref="S197:U197"/>
    <mergeCell ref="V197:W197"/>
    <mergeCell ref="B198:C198"/>
    <mergeCell ref="D198:G198"/>
    <mergeCell ref="H198:I198"/>
    <mergeCell ref="J198:L198"/>
    <mergeCell ref="M198:O198"/>
    <mergeCell ref="P198:R198"/>
    <mergeCell ref="S198:U198"/>
    <mergeCell ref="V198:W198"/>
    <mergeCell ref="B199:C199"/>
    <mergeCell ref="D199:G199"/>
    <mergeCell ref="H199:I199"/>
    <mergeCell ref="J199:L199"/>
    <mergeCell ref="M199:O199"/>
    <mergeCell ref="P199:R199"/>
    <mergeCell ref="S199:U199"/>
    <mergeCell ref="V199:W199"/>
    <mergeCell ref="B200:C200"/>
    <mergeCell ref="D200:G200"/>
    <mergeCell ref="H200:I200"/>
    <mergeCell ref="J200:L200"/>
    <mergeCell ref="M200:O200"/>
    <mergeCell ref="P200:R200"/>
    <mergeCell ref="S200:U200"/>
    <mergeCell ref="V200:W200"/>
    <mergeCell ref="B201:C201"/>
    <mergeCell ref="D201:G201"/>
    <mergeCell ref="H201:I201"/>
    <mergeCell ref="J201:L201"/>
    <mergeCell ref="M201:O201"/>
    <mergeCell ref="P201:R201"/>
    <mergeCell ref="S201:U201"/>
    <mergeCell ref="V201:W201"/>
    <mergeCell ref="B202:C202"/>
    <mergeCell ref="D202:G202"/>
    <mergeCell ref="H202:I202"/>
    <mergeCell ref="J202:L202"/>
    <mergeCell ref="M202:O202"/>
    <mergeCell ref="P202:R202"/>
    <mergeCell ref="S202:U202"/>
    <mergeCell ref="V202:W202"/>
    <mergeCell ref="B203:C203"/>
    <mergeCell ref="D203:G203"/>
    <mergeCell ref="H203:I203"/>
    <mergeCell ref="J203:L203"/>
    <mergeCell ref="M203:O203"/>
    <mergeCell ref="P203:R203"/>
    <mergeCell ref="S203:U203"/>
    <mergeCell ref="V203:W203"/>
    <mergeCell ref="B204:C204"/>
    <mergeCell ref="D204:G204"/>
    <mergeCell ref="H204:I204"/>
    <mergeCell ref="J204:L204"/>
    <mergeCell ref="M204:O204"/>
    <mergeCell ref="P204:R204"/>
    <mergeCell ref="S204:U204"/>
    <mergeCell ref="V204:W204"/>
    <mergeCell ref="B205:C205"/>
    <mergeCell ref="D205:G205"/>
    <mergeCell ref="H205:I205"/>
    <mergeCell ref="J205:L205"/>
    <mergeCell ref="M205:O205"/>
    <mergeCell ref="P205:R205"/>
    <mergeCell ref="S205:U205"/>
    <mergeCell ref="V205:W205"/>
    <mergeCell ref="B206:C206"/>
    <mergeCell ref="D206:G206"/>
    <mergeCell ref="H206:I206"/>
    <mergeCell ref="J206:L206"/>
    <mergeCell ref="M206:O206"/>
    <mergeCell ref="P206:R206"/>
    <mergeCell ref="S206:U206"/>
    <mergeCell ref="V206:W206"/>
    <mergeCell ref="B207:C207"/>
    <mergeCell ref="D207:G207"/>
    <mergeCell ref="H207:I207"/>
    <mergeCell ref="J207:L207"/>
    <mergeCell ref="M207:O207"/>
    <mergeCell ref="P207:R207"/>
    <mergeCell ref="S207:U207"/>
    <mergeCell ref="V207:W207"/>
    <mergeCell ref="B208:C208"/>
    <mergeCell ref="D208:G208"/>
    <mergeCell ref="H208:I208"/>
    <mergeCell ref="J208:L208"/>
    <mergeCell ref="M208:O208"/>
    <mergeCell ref="P208:R208"/>
    <mergeCell ref="S208:U208"/>
    <mergeCell ref="V208:W208"/>
    <mergeCell ref="B209:C209"/>
    <mergeCell ref="D209:G209"/>
    <mergeCell ref="H209:I209"/>
    <mergeCell ref="J209:L209"/>
    <mergeCell ref="M209:O209"/>
    <mergeCell ref="P209:R209"/>
    <mergeCell ref="S209:U209"/>
    <mergeCell ref="V209:W209"/>
    <mergeCell ref="B210:C210"/>
    <mergeCell ref="D210:G210"/>
    <mergeCell ref="H210:I210"/>
    <mergeCell ref="J210:L210"/>
    <mergeCell ref="M210:O210"/>
    <mergeCell ref="P210:R210"/>
    <mergeCell ref="S210:U210"/>
    <mergeCell ref="V210:W210"/>
    <mergeCell ref="B211:C211"/>
    <mergeCell ref="D211:G211"/>
    <mergeCell ref="H211:I211"/>
    <mergeCell ref="J211:L211"/>
    <mergeCell ref="M211:O211"/>
    <mergeCell ref="P211:R211"/>
    <mergeCell ref="S211:U211"/>
    <mergeCell ref="V211:W211"/>
    <mergeCell ref="B212:C212"/>
    <mergeCell ref="D212:G212"/>
    <mergeCell ref="H212:I212"/>
    <mergeCell ref="J212:L212"/>
    <mergeCell ref="M212:O212"/>
    <mergeCell ref="P212:R212"/>
    <mergeCell ref="S212:U212"/>
    <mergeCell ref="V212:W212"/>
    <mergeCell ref="B213:C213"/>
    <mergeCell ref="D213:G213"/>
    <mergeCell ref="H213:I213"/>
    <mergeCell ref="J213:L213"/>
    <mergeCell ref="M213:O213"/>
    <mergeCell ref="P213:R213"/>
    <mergeCell ref="S213:U213"/>
    <mergeCell ref="V213:W213"/>
    <mergeCell ref="B214:C214"/>
    <mergeCell ref="D214:G214"/>
    <mergeCell ref="H214:I214"/>
    <mergeCell ref="J214:L214"/>
    <mergeCell ref="M214:O214"/>
    <mergeCell ref="P214:R214"/>
    <mergeCell ref="S214:U214"/>
    <mergeCell ref="V214:W214"/>
    <mergeCell ref="B215:C215"/>
    <mergeCell ref="D215:G215"/>
    <mergeCell ref="H215:I215"/>
    <mergeCell ref="J215:L215"/>
    <mergeCell ref="M215:O215"/>
    <mergeCell ref="P215:R215"/>
    <mergeCell ref="S215:U215"/>
    <mergeCell ref="V215:W215"/>
    <mergeCell ref="B216:C216"/>
    <mergeCell ref="D216:G216"/>
    <mergeCell ref="H216:I216"/>
    <mergeCell ref="J216:L216"/>
    <mergeCell ref="M216:O216"/>
    <mergeCell ref="P216:R216"/>
    <mergeCell ref="S216:U216"/>
    <mergeCell ref="V216:W216"/>
    <mergeCell ref="B217:C217"/>
    <mergeCell ref="D217:G217"/>
    <mergeCell ref="H217:I217"/>
    <mergeCell ref="J217:L217"/>
    <mergeCell ref="M217:O217"/>
    <mergeCell ref="P217:R217"/>
    <mergeCell ref="S217:U217"/>
    <mergeCell ref="V217:W217"/>
    <mergeCell ref="B218:C218"/>
    <mergeCell ref="D218:G218"/>
    <mergeCell ref="H218:I218"/>
    <mergeCell ref="J218:L218"/>
    <mergeCell ref="M218:O218"/>
    <mergeCell ref="P218:R218"/>
    <mergeCell ref="S218:U218"/>
    <mergeCell ref="V218:W218"/>
    <mergeCell ref="B219:C219"/>
    <mergeCell ref="D219:G219"/>
    <mergeCell ref="H219:I219"/>
    <mergeCell ref="J219:L219"/>
    <mergeCell ref="M219:O219"/>
    <mergeCell ref="P219:R219"/>
    <mergeCell ref="S219:U219"/>
    <mergeCell ref="V219:W219"/>
    <mergeCell ref="B220:C220"/>
    <mergeCell ref="D220:G220"/>
    <mergeCell ref="H220:I220"/>
    <mergeCell ref="J220:L220"/>
    <mergeCell ref="M220:O220"/>
    <mergeCell ref="P220:R220"/>
    <mergeCell ref="S220:U220"/>
    <mergeCell ref="V220:W220"/>
    <mergeCell ref="B221:C221"/>
    <mergeCell ref="D221:G221"/>
    <mergeCell ref="H221:I221"/>
    <mergeCell ref="J221:L221"/>
    <mergeCell ref="M221:O221"/>
    <mergeCell ref="P221:R221"/>
    <mergeCell ref="S221:U221"/>
    <mergeCell ref="V221:W221"/>
    <mergeCell ref="B222:C222"/>
    <mergeCell ref="D222:G222"/>
    <mergeCell ref="H222:I222"/>
    <mergeCell ref="J222:L222"/>
    <mergeCell ref="M222:O222"/>
    <mergeCell ref="P222:R222"/>
    <mergeCell ref="S222:U222"/>
    <mergeCell ref="V222:W222"/>
    <mergeCell ref="B223:C223"/>
    <mergeCell ref="D223:G223"/>
    <mergeCell ref="H223:I223"/>
    <mergeCell ref="J223:L223"/>
    <mergeCell ref="M223:O223"/>
    <mergeCell ref="P223:R223"/>
    <mergeCell ref="S223:U223"/>
    <mergeCell ref="V223:W223"/>
    <mergeCell ref="B224:C224"/>
    <mergeCell ref="D224:G224"/>
    <mergeCell ref="H224:I224"/>
    <mergeCell ref="J224:L224"/>
    <mergeCell ref="M224:O224"/>
    <mergeCell ref="P224:R224"/>
    <mergeCell ref="S224:U224"/>
    <mergeCell ref="V224:W224"/>
    <mergeCell ref="B225:C225"/>
    <mergeCell ref="D225:G225"/>
    <mergeCell ref="H225:I225"/>
    <mergeCell ref="J225:L225"/>
    <mergeCell ref="M225:O225"/>
    <mergeCell ref="P225:R225"/>
    <mergeCell ref="S225:U225"/>
    <mergeCell ref="V225:W225"/>
    <mergeCell ref="B226:C226"/>
    <mergeCell ref="D226:G226"/>
    <mergeCell ref="H226:I226"/>
    <mergeCell ref="J226:L226"/>
    <mergeCell ref="M226:O226"/>
    <mergeCell ref="P226:R226"/>
    <mergeCell ref="S226:U226"/>
    <mergeCell ref="V226:W226"/>
    <mergeCell ref="B227:C227"/>
    <mergeCell ref="D227:G227"/>
    <mergeCell ref="H227:I227"/>
    <mergeCell ref="J227:L227"/>
    <mergeCell ref="M227:O227"/>
    <mergeCell ref="P227:R227"/>
    <mergeCell ref="S227:U227"/>
    <mergeCell ref="V227:W227"/>
    <mergeCell ref="B228:C228"/>
    <mergeCell ref="D228:G228"/>
    <mergeCell ref="H228:I228"/>
    <mergeCell ref="J228:L228"/>
    <mergeCell ref="M228:O228"/>
    <mergeCell ref="P228:R228"/>
    <mergeCell ref="S228:U228"/>
    <mergeCell ref="V228:W228"/>
    <mergeCell ref="B229:C229"/>
    <mergeCell ref="D229:G229"/>
    <mergeCell ref="H229:I229"/>
    <mergeCell ref="J229:L229"/>
    <mergeCell ref="M229:O229"/>
    <mergeCell ref="P229:R229"/>
    <mergeCell ref="S229:U229"/>
    <mergeCell ref="V229:W229"/>
    <mergeCell ref="B230:C230"/>
    <mergeCell ref="D230:G230"/>
    <mergeCell ref="H230:I230"/>
    <mergeCell ref="J230:L230"/>
    <mergeCell ref="M230:O230"/>
    <mergeCell ref="P230:R230"/>
    <mergeCell ref="S230:U230"/>
    <mergeCell ref="V230:W230"/>
    <mergeCell ref="B231:C231"/>
    <mergeCell ref="D231:G231"/>
    <mergeCell ref="H231:I231"/>
    <mergeCell ref="J231:L231"/>
    <mergeCell ref="M231:O231"/>
    <mergeCell ref="P231:R231"/>
    <mergeCell ref="S231:U231"/>
    <mergeCell ref="V231:W231"/>
    <mergeCell ref="B232:C232"/>
    <mergeCell ref="D232:G232"/>
    <mergeCell ref="H232:I232"/>
    <mergeCell ref="J232:L232"/>
    <mergeCell ref="M232:O232"/>
    <mergeCell ref="P232:R232"/>
    <mergeCell ref="S232:U232"/>
    <mergeCell ref="V232:W232"/>
    <mergeCell ref="B233:C233"/>
    <mergeCell ref="D233:G233"/>
    <mergeCell ref="H233:I233"/>
    <mergeCell ref="J233:L233"/>
    <mergeCell ref="M233:O233"/>
    <mergeCell ref="P233:R233"/>
    <mergeCell ref="S233:U233"/>
    <mergeCell ref="V233:W233"/>
    <mergeCell ref="B234:C234"/>
    <mergeCell ref="D234:G234"/>
    <mergeCell ref="H234:I234"/>
    <mergeCell ref="J234:L234"/>
    <mergeCell ref="M234:O234"/>
    <mergeCell ref="P234:R234"/>
    <mergeCell ref="S234:U234"/>
    <mergeCell ref="V234:W234"/>
    <mergeCell ref="B235:C235"/>
    <mergeCell ref="D235:G235"/>
    <mergeCell ref="H235:I235"/>
    <mergeCell ref="J235:L235"/>
    <mergeCell ref="M235:O235"/>
    <mergeCell ref="P235:R235"/>
    <mergeCell ref="S235:U235"/>
    <mergeCell ref="V235:W235"/>
    <mergeCell ref="B236:C236"/>
    <mergeCell ref="D236:G236"/>
    <mergeCell ref="H236:I236"/>
    <mergeCell ref="J236:L236"/>
    <mergeCell ref="M236:O236"/>
    <mergeCell ref="P236:R236"/>
    <mergeCell ref="S236:U236"/>
    <mergeCell ref="V236:W236"/>
    <mergeCell ref="B242:C242"/>
    <mergeCell ref="D242:G242"/>
    <mergeCell ref="H242:I242"/>
    <mergeCell ref="J242:L242"/>
    <mergeCell ref="M242:O242"/>
    <mergeCell ref="P242:R242"/>
    <mergeCell ref="S242:U242"/>
    <mergeCell ref="V242:W242"/>
    <mergeCell ref="B237:C237"/>
    <mergeCell ref="D237:G237"/>
    <mergeCell ref="H237:I237"/>
    <mergeCell ref="J237:L237"/>
    <mergeCell ref="M237:O237"/>
    <mergeCell ref="P237:R237"/>
    <mergeCell ref="S237:U237"/>
    <mergeCell ref="V237:W237"/>
    <mergeCell ref="B238:C238"/>
    <mergeCell ref="D238:G238"/>
    <mergeCell ref="H238:I238"/>
    <mergeCell ref="J238:L238"/>
    <mergeCell ref="M238:O238"/>
    <mergeCell ref="P238:R238"/>
    <mergeCell ref="S238:U238"/>
    <mergeCell ref="V238:W238"/>
    <mergeCell ref="B239:C239"/>
    <mergeCell ref="D239:G239"/>
    <mergeCell ref="H239:I239"/>
    <mergeCell ref="J239:L239"/>
    <mergeCell ref="M239:O239"/>
    <mergeCell ref="P239:R239"/>
    <mergeCell ref="S239:U239"/>
    <mergeCell ref="V239:W239"/>
    <mergeCell ref="B243:C243"/>
    <mergeCell ref="D243:G243"/>
    <mergeCell ref="H243:I243"/>
    <mergeCell ref="J243:L243"/>
    <mergeCell ref="M243:O243"/>
    <mergeCell ref="P243:R243"/>
    <mergeCell ref="S243:U243"/>
    <mergeCell ref="V243:W243"/>
    <mergeCell ref="B244:C244"/>
    <mergeCell ref="D244:G244"/>
    <mergeCell ref="H244:I244"/>
    <mergeCell ref="J244:L244"/>
    <mergeCell ref="M244:O244"/>
    <mergeCell ref="P244:R244"/>
    <mergeCell ref="S244:U244"/>
    <mergeCell ref="V244:W244"/>
    <mergeCell ref="B240:C240"/>
    <mergeCell ref="D240:G240"/>
    <mergeCell ref="H240:I240"/>
    <mergeCell ref="J240:L240"/>
    <mergeCell ref="M240:O240"/>
    <mergeCell ref="P240:R240"/>
    <mergeCell ref="S240:U240"/>
    <mergeCell ref="V240:W240"/>
    <mergeCell ref="B241:C241"/>
    <mergeCell ref="D241:G241"/>
    <mergeCell ref="H241:I241"/>
    <mergeCell ref="J241:L241"/>
    <mergeCell ref="M241:O241"/>
    <mergeCell ref="P241:R241"/>
    <mergeCell ref="S241:U241"/>
    <mergeCell ref="V241:W241"/>
  </mergeCells>
  <phoneticPr fontId="3"/>
  <conditionalFormatting sqref="J15:R15">
    <cfRule type="containsBlanks" dxfId="4" priority="5">
      <formula>LEN(TRIM(J15))=0</formula>
    </cfRule>
  </conditionalFormatting>
  <conditionalFormatting sqref="A1:XFD1048576">
    <cfRule type="expression" dxfId="3" priority="3">
      <formula>_xlfn.ISFORMULA(A1)=TRUE</formula>
    </cfRule>
  </conditionalFormatting>
  <conditionalFormatting sqref="U8:W10">
    <cfRule type="expression" dxfId="2" priority="2">
      <formula>$U8&gt;300000000</formula>
    </cfRule>
  </conditionalFormatting>
  <conditionalFormatting sqref="U11:W11">
    <cfRule type="expression" dxfId="1" priority="1">
      <formula>$U$11&gt;600000000</formula>
    </cfRule>
  </conditionalFormatting>
  <dataValidations count="2">
    <dataValidation type="list" allowBlank="1" showInputMessage="1" showErrorMessage="1" sqref="P15:P244 M15:M244 V15:W244" xr:uid="{700EE20E-07D9-4E48-AFF5-1B70FE6C4E97}">
      <formula1>"１年目,２年目,３年目"</formula1>
    </dataValidation>
    <dataValidation type="list" allowBlank="1" showInputMessage="1" showErrorMessage="1" sqref="J15:L244" xr:uid="{2BA43C4E-775C-4A15-AEBA-0AB961842EBF}">
      <formula1>"１年目"</formula1>
    </dataValidation>
  </dataValidations>
  <pageMargins left="0.9055118110236221" right="0.47244094488188981" top="0.70866141732283472" bottom="0.19685039370078741" header="0.19685039370078741" footer="0.19685039370078741"/>
  <pageSetup paperSize="9" scale="53" fitToHeight="0" orientation="portrait" r:id="rId1"/>
  <headerFooter scaleWithDoc="0">
    <oddFooter>&amp;R&amp;"ＭＳ 明朝,標準"&amp;8&amp;K01+028R3低中層ZEH-M_ver.1</oddFooter>
  </headerFooter>
  <rowBreaks count="3" manualBreakCount="3">
    <brk id="64" min="1" max="22" man="1"/>
    <brk id="124" min="1" max="22" man="1"/>
    <brk id="184" min="1" max="22"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3DDB7-5107-4848-9136-BB867EB21298}">
  <sheetPr codeName="Sheet15">
    <pageSetUpPr fitToPage="1"/>
  </sheetPr>
  <dimension ref="A1:BY65"/>
  <sheetViews>
    <sheetView showGridLines="0" view="pageBreakPreview" zoomScale="80" zoomScaleNormal="55" zoomScaleSheetLayoutView="80" workbookViewId="0">
      <selection activeCell="CA18" sqref="CA18"/>
    </sheetView>
  </sheetViews>
  <sheetFormatPr defaultColWidth="9" defaultRowHeight="18.75"/>
  <cols>
    <col min="1" max="1" width="5.625" style="418" customWidth="1"/>
    <col min="2" max="77" width="2.625" style="283" customWidth="1"/>
    <col min="78" max="16384" width="9" style="283"/>
  </cols>
  <sheetData>
    <row r="1" spans="1:77" s="282" customFormat="1" ht="22.5" customHeight="1">
      <c r="A1" s="417"/>
      <c r="B1" s="588" t="s">
        <v>404</v>
      </c>
    </row>
    <row r="2" spans="1:77" s="282" customFormat="1" ht="29.25" customHeight="1">
      <c r="A2" s="417"/>
      <c r="B2" s="610" t="s">
        <v>402</v>
      </c>
    </row>
    <row r="3" spans="1:77" s="282" customFormat="1" ht="29.25" customHeight="1">
      <c r="A3" s="417"/>
      <c r="B3" s="610" t="s">
        <v>403</v>
      </c>
    </row>
    <row r="4" spans="1:77" ht="18.75" customHeight="1">
      <c r="B4" s="1532"/>
      <c r="C4" s="1532"/>
      <c r="D4" s="1532"/>
      <c r="E4" s="1532"/>
      <c r="F4" s="1532"/>
      <c r="G4" s="1532"/>
      <c r="H4" s="1532"/>
      <c r="I4" s="1532"/>
      <c r="J4" s="1532"/>
      <c r="K4" s="1532"/>
      <c r="L4" s="1532"/>
      <c r="M4" s="1532"/>
      <c r="N4" s="1532"/>
      <c r="O4" s="1532"/>
      <c r="P4" s="1532"/>
      <c r="Q4" s="1532"/>
      <c r="R4" s="1532"/>
      <c r="S4" s="1532"/>
      <c r="T4" s="1532"/>
      <c r="U4" s="1532"/>
      <c r="V4" s="1532"/>
      <c r="W4" s="1532"/>
      <c r="X4" s="1532"/>
      <c r="Y4" s="1532"/>
      <c r="Z4" s="1532"/>
      <c r="AA4" s="1532"/>
      <c r="AB4" s="1532"/>
      <c r="AC4" s="1532"/>
      <c r="AD4" s="1532"/>
      <c r="AE4" s="1532"/>
      <c r="AF4" s="1532"/>
      <c r="AG4" s="1532"/>
      <c r="AH4" s="1532"/>
      <c r="AI4" s="1532"/>
      <c r="AJ4" s="1532"/>
      <c r="AK4" s="1532"/>
      <c r="AL4" s="1532"/>
      <c r="AM4" s="1532"/>
      <c r="AN4" s="1532"/>
      <c r="AO4" s="1532"/>
      <c r="AP4" s="1532"/>
      <c r="AQ4" s="1532"/>
      <c r="AR4" s="1532"/>
      <c r="AS4" s="1532"/>
      <c r="AT4" s="1532"/>
      <c r="AU4" s="1532"/>
      <c r="AV4" s="1532"/>
      <c r="AW4" s="1532"/>
      <c r="AX4" s="1532"/>
      <c r="AY4" s="1532"/>
      <c r="AZ4" s="1532"/>
      <c r="BA4" s="1532"/>
      <c r="BB4" s="1532"/>
      <c r="BC4" s="1532"/>
      <c r="BD4" s="1532"/>
      <c r="BE4" s="1532"/>
      <c r="BF4" s="1532"/>
      <c r="BG4" s="1532"/>
      <c r="BH4" s="1532"/>
      <c r="BI4" s="1532"/>
      <c r="BJ4" s="1532"/>
      <c r="BK4" s="1532"/>
      <c r="BL4" s="1532"/>
      <c r="BM4" s="1532"/>
      <c r="BN4" s="1532"/>
      <c r="BO4" s="1532"/>
      <c r="BP4" s="1532"/>
      <c r="BQ4" s="1532"/>
      <c r="BR4" s="1532"/>
      <c r="BS4" s="1532"/>
      <c r="BT4" s="1532"/>
      <c r="BU4" s="1532"/>
      <c r="BV4" s="1532"/>
      <c r="BW4" s="1532"/>
    </row>
    <row r="5" spans="1:77" ht="24.95" customHeight="1">
      <c r="A5" s="419"/>
      <c r="B5" s="1533" t="s">
        <v>668</v>
      </c>
      <c r="C5" s="1533"/>
      <c r="D5" s="1533"/>
      <c r="E5" s="1533"/>
      <c r="F5" s="1533"/>
      <c r="G5" s="1533"/>
      <c r="H5" s="1533"/>
      <c r="I5" s="1533"/>
      <c r="J5" s="1533"/>
      <c r="K5" s="1533"/>
      <c r="L5" s="1533"/>
      <c r="M5" s="1533"/>
      <c r="N5" s="1533"/>
      <c r="O5" s="1533"/>
      <c r="P5" s="1533"/>
      <c r="Q5" s="1533"/>
      <c r="R5" s="1533"/>
      <c r="S5" s="1533"/>
      <c r="T5" s="1533"/>
      <c r="U5" s="1533"/>
      <c r="V5" s="1533"/>
      <c r="W5" s="1533"/>
      <c r="X5" s="1533"/>
      <c r="Y5" s="1533"/>
      <c r="Z5" s="1533"/>
      <c r="AA5" s="1533"/>
      <c r="AB5" s="1533"/>
      <c r="AC5" s="1533"/>
      <c r="AD5" s="1533"/>
      <c r="AE5" s="1533"/>
      <c r="AF5" s="1533"/>
      <c r="AG5" s="1533"/>
      <c r="AH5" s="1533"/>
      <c r="AI5" s="1533"/>
      <c r="AJ5" s="1533"/>
      <c r="AK5" s="1533"/>
      <c r="AL5" s="1533"/>
      <c r="AM5" s="1533"/>
      <c r="AN5" s="1533"/>
      <c r="AO5" s="1533"/>
      <c r="AP5" s="1533"/>
      <c r="AQ5" s="1533"/>
      <c r="AR5" s="1533"/>
      <c r="AS5" s="1533"/>
      <c r="AT5" s="1533"/>
      <c r="AU5" s="1533"/>
      <c r="AV5" s="1533"/>
      <c r="AW5" s="1533"/>
      <c r="AX5" s="1533"/>
      <c r="AY5" s="1533"/>
      <c r="AZ5" s="1533"/>
      <c r="BA5" s="1533"/>
      <c r="BB5" s="1533"/>
      <c r="BC5" s="1533"/>
      <c r="BD5" s="1533"/>
      <c r="BE5" s="1533"/>
      <c r="BF5" s="1533"/>
      <c r="BG5" s="1533"/>
      <c r="BH5" s="1533"/>
      <c r="BI5" s="1533"/>
      <c r="BJ5" s="1533"/>
      <c r="BK5" s="1533"/>
      <c r="BL5" s="1533"/>
      <c r="BM5" s="1533"/>
      <c r="BN5" s="1533"/>
      <c r="BO5" s="1533"/>
      <c r="BP5" s="1533"/>
      <c r="BQ5" s="1533"/>
      <c r="BR5" s="1533"/>
      <c r="BS5" s="1533"/>
      <c r="BT5" s="1533"/>
      <c r="BU5" s="1533"/>
      <c r="BV5" s="1533"/>
      <c r="BW5" s="1533"/>
      <c r="BX5" s="284"/>
      <c r="BY5" s="284"/>
    </row>
    <row r="6" spans="1:77" ht="24.95" customHeight="1">
      <c r="A6" s="419"/>
      <c r="B6" s="1534" t="s">
        <v>333</v>
      </c>
      <c r="C6" s="1535"/>
      <c r="D6" s="1535"/>
      <c r="E6" s="1535"/>
      <c r="F6" s="1535"/>
      <c r="G6" s="1535"/>
      <c r="H6" s="1536"/>
      <c r="I6" s="1541" t="str">
        <f>IF(入力シート!M11="","",入力シート!M11)&amp;"低中層ＺＥＨ-Ｍ促進事業"</f>
        <v>低中層ＺＥＨ-Ｍ促進事業</v>
      </c>
      <c r="J6" s="1542"/>
      <c r="K6" s="1542"/>
      <c r="L6" s="1542"/>
      <c r="M6" s="1542"/>
      <c r="N6" s="1542"/>
      <c r="O6" s="1542"/>
      <c r="P6" s="1542"/>
      <c r="Q6" s="1542"/>
      <c r="R6" s="1542"/>
      <c r="S6" s="1542"/>
      <c r="T6" s="1542"/>
      <c r="U6" s="1542"/>
      <c r="V6" s="1542"/>
      <c r="W6" s="1542"/>
      <c r="X6" s="1542"/>
      <c r="Y6" s="1542"/>
      <c r="Z6" s="1542"/>
      <c r="AA6" s="1542"/>
      <c r="AB6" s="1542"/>
      <c r="AC6" s="1542"/>
      <c r="AD6" s="1542"/>
      <c r="AE6" s="1542"/>
      <c r="AF6" s="1542"/>
      <c r="AG6" s="1542"/>
      <c r="AH6" s="1542"/>
      <c r="AI6" s="1542"/>
      <c r="AJ6" s="1542"/>
      <c r="AK6" s="1542"/>
      <c r="AL6" s="1543"/>
      <c r="AM6" s="1537" t="s">
        <v>334</v>
      </c>
      <c r="AN6" s="1537"/>
      <c r="AO6" s="1537"/>
      <c r="AP6" s="1537"/>
      <c r="AQ6" s="1534"/>
      <c r="AR6" s="1538" t="str">
        <f>IF(入力シート!M21="","",(IF(入力シート!M33="",入力シート!M21,入力シート!M21&amp;"／"&amp;入力シート!M33)))</f>
        <v/>
      </c>
      <c r="AS6" s="1539"/>
      <c r="AT6" s="1539"/>
      <c r="AU6" s="1539"/>
      <c r="AV6" s="1539"/>
      <c r="AW6" s="1539"/>
      <c r="AX6" s="1539"/>
      <c r="AY6" s="1539"/>
      <c r="AZ6" s="1539"/>
      <c r="BA6" s="1539"/>
      <c r="BB6" s="1539"/>
      <c r="BC6" s="1539"/>
      <c r="BD6" s="1539"/>
      <c r="BE6" s="1539"/>
      <c r="BF6" s="1539"/>
      <c r="BG6" s="1539"/>
      <c r="BH6" s="1539"/>
      <c r="BI6" s="1539"/>
      <c r="BJ6" s="1539"/>
      <c r="BK6" s="1539"/>
      <c r="BL6" s="1539"/>
      <c r="BM6" s="1539"/>
      <c r="BN6" s="1539"/>
      <c r="BO6" s="1539"/>
      <c r="BP6" s="1539"/>
      <c r="BQ6" s="1539"/>
      <c r="BR6" s="1539"/>
      <c r="BS6" s="1539"/>
      <c r="BT6" s="1539"/>
      <c r="BU6" s="1539"/>
      <c r="BV6" s="1539"/>
      <c r="BW6" s="1540"/>
    </row>
    <row r="7" spans="1:77" s="290" customFormat="1" ht="24.95" customHeight="1">
      <c r="A7" s="419"/>
      <c r="B7" s="285"/>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7"/>
      <c r="AG7" s="287"/>
      <c r="AH7" s="287"/>
      <c r="AI7" s="287"/>
      <c r="AJ7" s="287"/>
      <c r="AK7" s="288"/>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9"/>
    </row>
    <row r="8" spans="1:77" s="290" customFormat="1" ht="24.95" customHeight="1">
      <c r="A8" s="419"/>
      <c r="B8" s="285"/>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9"/>
    </row>
    <row r="9" spans="1:77" s="290" customFormat="1" ht="24.95" customHeight="1">
      <c r="A9" s="419"/>
      <c r="B9" s="285"/>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9"/>
    </row>
    <row r="10" spans="1:77" s="290" customFormat="1" ht="24.95" customHeight="1">
      <c r="A10" s="419"/>
      <c r="B10" s="28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9"/>
    </row>
    <row r="11" spans="1:77" s="290" customFormat="1" ht="24.95" customHeight="1">
      <c r="A11" s="419"/>
      <c r="B11" s="285"/>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9"/>
    </row>
    <row r="12" spans="1:77" s="290" customFormat="1" ht="24.95" customHeight="1">
      <c r="A12" s="419"/>
      <c r="B12" s="285"/>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9"/>
    </row>
    <row r="13" spans="1:77" s="290" customFormat="1" ht="24.95" customHeight="1">
      <c r="A13" s="419"/>
      <c r="B13" s="28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9"/>
    </row>
    <row r="14" spans="1:77" s="290" customFormat="1" ht="24.95" customHeight="1">
      <c r="A14" s="419"/>
      <c r="B14" s="285"/>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9"/>
    </row>
    <row r="15" spans="1:77" s="290" customFormat="1" ht="24.95" customHeight="1">
      <c r="A15" s="419"/>
      <c r="B15" s="285"/>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9"/>
    </row>
    <row r="16" spans="1:77" s="290" customFormat="1" ht="24.95" customHeight="1">
      <c r="A16" s="419"/>
      <c r="B16" s="285"/>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9"/>
    </row>
    <row r="17" spans="1:75" s="290" customFormat="1" ht="24.95" customHeight="1">
      <c r="A17" s="419"/>
      <c r="B17" s="28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9"/>
    </row>
    <row r="18" spans="1:75" s="290" customFormat="1" ht="24.95" customHeight="1">
      <c r="A18" s="419"/>
      <c r="B18" s="28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9"/>
    </row>
    <row r="19" spans="1:75" s="290" customFormat="1" ht="24.95" customHeight="1">
      <c r="A19" s="419"/>
      <c r="B19" s="285"/>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9"/>
    </row>
    <row r="20" spans="1:75" s="290" customFormat="1" ht="24.95" customHeight="1">
      <c r="A20" s="419"/>
      <c r="B20" s="285"/>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9"/>
    </row>
    <row r="21" spans="1:75" s="290" customFormat="1" ht="24.95" customHeight="1">
      <c r="A21" s="419"/>
      <c r="B21" s="285"/>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9"/>
    </row>
    <row r="22" spans="1:75" s="290" customFormat="1" ht="24.95" customHeight="1">
      <c r="A22" s="419"/>
      <c r="B22" s="285"/>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9"/>
    </row>
    <row r="23" spans="1:75" s="290" customFormat="1" ht="24.95" customHeight="1">
      <c r="A23" s="419"/>
      <c r="B23" s="285"/>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9"/>
    </row>
    <row r="24" spans="1:75" s="290" customFormat="1" ht="24.95" customHeight="1">
      <c r="A24" s="419"/>
      <c r="B24" s="285"/>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9"/>
    </row>
    <row r="25" spans="1:75" s="290" customFormat="1" ht="24.95" customHeight="1">
      <c r="A25" s="419"/>
      <c r="B25" s="285"/>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89"/>
    </row>
    <row r="26" spans="1:75" s="290" customFormat="1" ht="24.95" customHeight="1">
      <c r="A26" s="419"/>
      <c r="B26" s="285"/>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9"/>
    </row>
    <row r="27" spans="1:75" s="290" customFormat="1" ht="24.95" customHeight="1">
      <c r="A27" s="419"/>
      <c r="B27" s="285"/>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9"/>
    </row>
    <row r="28" spans="1:75" s="290" customFormat="1" ht="24.95" customHeight="1">
      <c r="A28" s="419"/>
      <c r="B28" s="285"/>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9"/>
    </row>
    <row r="29" spans="1:75" s="290" customFormat="1" ht="24.95" customHeight="1">
      <c r="A29" s="419"/>
      <c r="B29" s="285"/>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9"/>
    </row>
    <row r="30" spans="1:75" s="290" customFormat="1" ht="24.95" customHeight="1">
      <c r="A30" s="419"/>
      <c r="B30" s="285"/>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6"/>
      <c r="BW30" s="289"/>
    </row>
    <row r="31" spans="1:75" s="290" customFormat="1" ht="24.95" customHeight="1">
      <c r="A31" s="419"/>
      <c r="B31" s="285"/>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9"/>
    </row>
    <row r="32" spans="1:75" s="290" customFormat="1" ht="24.95" customHeight="1">
      <c r="A32" s="419"/>
      <c r="B32" s="285"/>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9"/>
    </row>
    <row r="33" spans="1:75" s="290" customFormat="1" ht="24.95" customHeight="1">
      <c r="A33" s="419"/>
      <c r="B33" s="285"/>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9"/>
    </row>
    <row r="34" spans="1:75" s="290" customFormat="1" ht="24.95" customHeight="1">
      <c r="A34" s="419"/>
      <c r="B34" s="285"/>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9"/>
    </row>
    <row r="35" spans="1:75" s="290" customFormat="1" ht="24.95" customHeight="1">
      <c r="A35" s="419"/>
      <c r="B35" s="285"/>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9"/>
    </row>
    <row r="36" spans="1:75" s="290" customFormat="1" ht="24.95" customHeight="1">
      <c r="A36" s="419"/>
      <c r="B36" s="285"/>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9"/>
    </row>
    <row r="37" spans="1:75" s="290" customFormat="1" ht="24.95" customHeight="1">
      <c r="A37" s="419"/>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9"/>
    </row>
    <row r="38" spans="1:75" s="290" customFormat="1" ht="24.95" customHeight="1">
      <c r="A38" s="419"/>
      <c r="B38" s="285"/>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9"/>
    </row>
    <row r="39" spans="1:75" s="290" customFormat="1" ht="24.95" customHeight="1">
      <c r="A39" s="420"/>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3"/>
    </row>
    <row r="40" spans="1:75" s="290" customFormat="1" ht="24.95" customHeight="1">
      <c r="A40" s="418"/>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7"/>
    </row>
    <row r="41" spans="1:75" s="290" customFormat="1" ht="24.95" customHeight="1">
      <c r="A41" s="418"/>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row>
    <row r="42" spans="1:75" ht="24.95" customHeight="1">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row>
    <row r="43" spans="1:75" ht="24.95" customHeight="1">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row>
    <row r="44" spans="1:75" ht="24.95" customHeight="1">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row>
    <row r="45" spans="1:75" ht="24.95" customHeight="1">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row>
    <row r="46" spans="1:75" ht="24.95" customHeight="1">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row>
    <row r="47" spans="1:75" ht="24.95" customHeight="1">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row>
    <row r="48" spans="1:75" ht="24.95" customHeight="1">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row>
    <row r="49" spans="2:75" ht="24.95" customHeight="1">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row>
    <row r="50" spans="2:75" ht="24.95" customHeight="1">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row>
    <row r="51" spans="2:75" ht="24.95" customHeight="1">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row>
    <row r="52" spans="2:75" ht="24.95" customHeight="1">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row>
    <row r="53" spans="2:75" ht="24.95" customHeight="1">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row>
    <row r="54" spans="2:75" ht="24.95" customHeight="1">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row>
    <row r="55" spans="2:75" ht="24.95" customHeight="1">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row>
    <row r="56" spans="2:75" ht="24.95" customHeight="1">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row>
    <row r="57" spans="2:75" ht="24.95" customHeight="1">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row>
    <row r="58" spans="2:75" ht="24.95" customHeight="1">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row>
    <row r="59" spans="2:75" ht="24.95" customHeight="1">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row>
    <row r="60" spans="2:75" ht="24.95" customHeight="1">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row>
    <row r="61" spans="2:75" ht="24.95" customHeight="1">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row>
    <row r="62" spans="2:75" ht="24.95" customHeight="1">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row>
    <row r="63" spans="2:75" ht="24.95" customHeight="1">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row>
    <row r="64" spans="2:75" ht="24.95" customHeight="1">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row>
    <row r="65" spans="2:75" ht="24.95" customHeight="1">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row>
  </sheetData>
  <sheetProtection sheet="1" formatCells="0" formatColumns="0" formatRows="0" deleteColumns="0" deleteRows="0" selectLockedCells="1"/>
  <mergeCells count="6">
    <mergeCell ref="B4:BW4"/>
    <mergeCell ref="B5:BW5"/>
    <mergeCell ref="B6:H6"/>
    <mergeCell ref="AM6:AQ6"/>
    <mergeCell ref="AR6:BW6"/>
    <mergeCell ref="I6:AL6"/>
  </mergeCells>
  <phoneticPr fontId="3"/>
  <conditionalFormatting sqref="A1:XFD5 A7:XFD1048576 A6:I6 AM6:XFD6">
    <cfRule type="expression" dxfId="0" priority="1">
      <formula>_xlfn.ISFORMULA(A1)=TRUE</formula>
    </cfRule>
  </conditionalFormatting>
  <pageMargins left="0.9055118110236221" right="0.47244094488188981" top="0.31496062992125984" bottom="0.19685039370078741" header="0.19685039370078741" footer="0.19685039370078741"/>
  <pageSetup paperSize="8" scale="88" orientation="landscape" r:id="rId1"/>
  <headerFooter scaleWithDoc="0">
    <oddFooter>&amp;R&amp;"ＭＳ 明朝,標準"&amp;8&amp;K01+028R3低中層ZEH-M_ver.1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G32"/>
  <sheetViews>
    <sheetView showGridLines="0" showWhiteSpace="0" view="pageBreakPreview" zoomScale="80" zoomScaleNormal="85" zoomScaleSheetLayoutView="80" workbookViewId="0"/>
  </sheetViews>
  <sheetFormatPr defaultColWidth="9" defaultRowHeight="17.25"/>
  <cols>
    <col min="1" max="1" width="2.75" style="30" customWidth="1"/>
    <col min="2" max="2" width="21.25" style="30" customWidth="1"/>
    <col min="3" max="3" width="49" style="30" customWidth="1"/>
    <col min="4" max="4" width="10.625" style="30" bestFit="1" customWidth="1"/>
    <col min="5" max="5" width="8.25" style="31" customWidth="1"/>
    <col min="6" max="6" width="39" style="30" customWidth="1"/>
    <col min="7" max="7" width="7.25" style="109" customWidth="1"/>
    <col min="8" max="8" width="39.375" style="30" customWidth="1"/>
    <col min="9" max="16384" width="9" style="30"/>
  </cols>
  <sheetData>
    <row r="1" spans="1:7" ht="25.5">
      <c r="A1" s="396"/>
      <c r="B1" s="588" t="s">
        <v>238</v>
      </c>
    </row>
    <row r="2" spans="1:7" ht="25.5">
      <c r="A2" s="396"/>
      <c r="B2" s="588" t="s">
        <v>98</v>
      </c>
    </row>
    <row r="3" spans="1:7" ht="25.5">
      <c r="A3" s="396"/>
      <c r="B3" s="588" t="s">
        <v>264</v>
      </c>
      <c r="E3" s="30"/>
      <c r="F3" s="109"/>
      <c r="G3" s="30"/>
    </row>
    <row r="4" spans="1:7" ht="35.1" customHeight="1">
      <c r="B4" s="183" t="s">
        <v>99</v>
      </c>
      <c r="C4" s="183" t="s">
        <v>100</v>
      </c>
      <c r="D4" s="183" t="s">
        <v>265</v>
      </c>
      <c r="E4" s="183" t="s">
        <v>101</v>
      </c>
      <c r="F4" s="183" t="s">
        <v>102</v>
      </c>
      <c r="G4" s="29"/>
    </row>
    <row r="5" spans="1:7" ht="26.25" customHeight="1">
      <c r="B5" s="351" t="s">
        <v>405</v>
      </c>
      <c r="C5" s="351" t="s">
        <v>406</v>
      </c>
      <c r="D5" s="215" t="s">
        <v>407</v>
      </c>
      <c r="E5" s="219" t="s">
        <v>105</v>
      </c>
      <c r="F5" s="351" t="s">
        <v>409</v>
      </c>
      <c r="G5" s="29"/>
    </row>
    <row r="6" spans="1:7" ht="28.5" customHeight="1">
      <c r="B6" s="671" t="s">
        <v>103</v>
      </c>
      <c r="C6" s="206" t="s">
        <v>104</v>
      </c>
      <c r="D6" s="208" t="s">
        <v>266</v>
      </c>
      <c r="E6" s="219" t="s">
        <v>105</v>
      </c>
      <c r="F6" s="207" t="s">
        <v>565</v>
      </c>
    </row>
    <row r="7" spans="1:7" ht="30" customHeight="1">
      <c r="B7" s="671"/>
      <c r="C7" s="206" t="s">
        <v>106</v>
      </c>
      <c r="D7" s="208" t="s">
        <v>267</v>
      </c>
      <c r="E7" s="219" t="s">
        <v>105</v>
      </c>
      <c r="F7" s="32"/>
    </row>
    <row r="8" spans="1:7" ht="28.5" customHeight="1">
      <c r="B8" s="671"/>
      <c r="C8" s="206" t="s">
        <v>107</v>
      </c>
      <c r="D8" s="208" t="s">
        <v>266</v>
      </c>
      <c r="E8" s="219" t="s">
        <v>105</v>
      </c>
      <c r="F8" s="206"/>
    </row>
    <row r="9" spans="1:7" ht="28.5" customHeight="1">
      <c r="B9" s="671"/>
      <c r="C9" s="206" t="s">
        <v>108</v>
      </c>
      <c r="D9" s="208" t="s">
        <v>266</v>
      </c>
      <c r="E9" s="615" t="s">
        <v>369</v>
      </c>
      <c r="F9" s="206" t="s">
        <v>712</v>
      </c>
    </row>
    <row r="10" spans="1:7" ht="28.5" customHeight="1">
      <c r="B10" s="205" t="s">
        <v>191</v>
      </c>
      <c r="C10" s="206" t="s">
        <v>110</v>
      </c>
      <c r="D10" s="184" t="s">
        <v>266</v>
      </c>
      <c r="E10" s="219" t="s">
        <v>105</v>
      </c>
      <c r="F10" s="237" t="s">
        <v>685</v>
      </c>
    </row>
    <row r="11" spans="1:7" ht="28.5" customHeight="1">
      <c r="B11" s="673" t="s">
        <v>192</v>
      </c>
      <c r="C11" s="206" t="s">
        <v>111</v>
      </c>
      <c r="D11" s="676" t="s">
        <v>266</v>
      </c>
      <c r="E11" s="219" t="s">
        <v>105</v>
      </c>
      <c r="F11" s="32"/>
    </row>
    <row r="12" spans="1:7" ht="28.5" customHeight="1">
      <c r="B12" s="674"/>
      <c r="C12" s="206" t="s">
        <v>396</v>
      </c>
      <c r="D12" s="677"/>
      <c r="E12" s="219" t="s">
        <v>105</v>
      </c>
      <c r="F12" s="206" t="s">
        <v>627</v>
      </c>
    </row>
    <row r="13" spans="1:7" ht="28.5" customHeight="1">
      <c r="B13" s="674"/>
      <c r="C13" s="237" t="s">
        <v>566</v>
      </c>
      <c r="D13" s="677"/>
      <c r="E13" s="219" t="s">
        <v>105</v>
      </c>
      <c r="F13" s="237"/>
    </row>
    <row r="14" spans="1:7" ht="28.5" customHeight="1">
      <c r="B14" s="674"/>
      <c r="C14" s="206" t="s">
        <v>567</v>
      </c>
      <c r="D14" s="677"/>
      <c r="E14" s="219" t="s">
        <v>105</v>
      </c>
      <c r="F14" s="206"/>
    </row>
    <row r="15" spans="1:7" ht="28.5" customHeight="1">
      <c r="B15" s="674"/>
      <c r="C15" s="206" t="s">
        <v>675</v>
      </c>
      <c r="D15" s="677"/>
      <c r="E15" s="219" t="s">
        <v>105</v>
      </c>
      <c r="F15" s="207" t="s">
        <v>686</v>
      </c>
    </row>
    <row r="16" spans="1:7" ht="28.5" customHeight="1">
      <c r="B16" s="674"/>
      <c r="C16" s="237" t="s">
        <v>673</v>
      </c>
      <c r="D16" s="677"/>
      <c r="E16" s="335" t="s">
        <v>369</v>
      </c>
      <c r="F16" s="336" t="s">
        <v>370</v>
      </c>
    </row>
    <row r="17" spans="2:6" ht="28.5" customHeight="1">
      <c r="B17" s="674"/>
      <c r="C17" s="206" t="s">
        <v>676</v>
      </c>
      <c r="D17" s="677"/>
      <c r="E17" s="219" t="s">
        <v>105</v>
      </c>
      <c r="F17" s="32"/>
    </row>
    <row r="18" spans="2:6" ht="30" customHeight="1">
      <c r="B18" s="674"/>
      <c r="C18" s="206" t="s">
        <v>677</v>
      </c>
      <c r="D18" s="677"/>
      <c r="E18" s="219" t="s">
        <v>105</v>
      </c>
      <c r="F18" s="32"/>
    </row>
    <row r="19" spans="2:6" ht="30" customHeight="1">
      <c r="B19" s="674"/>
      <c r="C19" s="237" t="s">
        <v>678</v>
      </c>
      <c r="D19" s="677"/>
      <c r="E19" s="219" t="s">
        <v>105</v>
      </c>
      <c r="F19" s="32"/>
    </row>
    <row r="20" spans="2:6" ht="30" customHeight="1">
      <c r="B20" s="675"/>
      <c r="C20" s="237" t="s">
        <v>679</v>
      </c>
      <c r="D20" s="678"/>
      <c r="E20" s="219" t="s">
        <v>105</v>
      </c>
      <c r="F20" s="32"/>
    </row>
    <row r="21" spans="2:6" ht="28.5" customHeight="1">
      <c r="B21" s="206" t="s">
        <v>193</v>
      </c>
      <c r="C21" s="206" t="s">
        <v>189</v>
      </c>
      <c r="D21" s="209" t="s">
        <v>269</v>
      </c>
      <c r="E21" s="219" t="s">
        <v>105</v>
      </c>
      <c r="F21" s="207" t="s">
        <v>392</v>
      </c>
    </row>
    <row r="22" spans="2:6" ht="63.75" customHeight="1">
      <c r="B22" s="672" t="s">
        <v>194</v>
      </c>
      <c r="C22" s="213" t="s">
        <v>467</v>
      </c>
      <c r="D22" s="214" t="s">
        <v>269</v>
      </c>
      <c r="E22" s="219" t="s">
        <v>580</v>
      </c>
      <c r="F22" s="216" t="s">
        <v>581</v>
      </c>
    </row>
    <row r="23" spans="2:6" ht="28.5" customHeight="1">
      <c r="B23" s="672"/>
      <c r="C23" s="213" t="s">
        <v>190</v>
      </c>
      <c r="D23" s="214" t="s">
        <v>269</v>
      </c>
      <c r="E23" s="335" t="s">
        <v>369</v>
      </c>
      <c r="F23" s="216" t="s">
        <v>443</v>
      </c>
    </row>
    <row r="24" spans="2:6" ht="28.5" customHeight="1">
      <c r="B24" s="672" t="s">
        <v>195</v>
      </c>
      <c r="C24" s="213" t="s">
        <v>113</v>
      </c>
      <c r="D24" s="214" t="s">
        <v>268</v>
      </c>
      <c r="E24" s="219" t="s">
        <v>105</v>
      </c>
      <c r="F24" s="670" t="s">
        <v>725</v>
      </c>
    </row>
    <row r="25" spans="2:6" ht="28.5" customHeight="1">
      <c r="B25" s="672"/>
      <c r="C25" s="213" t="s">
        <v>114</v>
      </c>
      <c r="D25" s="214" t="s">
        <v>268</v>
      </c>
      <c r="E25" s="219" t="s">
        <v>105</v>
      </c>
      <c r="F25" s="670"/>
    </row>
    <row r="26" spans="2:6" ht="28.5" customHeight="1">
      <c r="B26" s="672"/>
      <c r="C26" s="213" t="s">
        <v>115</v>
      </c>
      <c r="D26" s="214" t="s">
        <v>268</v>
      </c>
      <c r="E26" s="219" t="s">
        <v>105</v>
      </c>
      <c r="F26" s="670"/>
    </row>
    <row r="27" spans="2:6" ht="28.5" customHeight="1">
      <c r="B27" s="672"/>
      <c r="C27" s="213" t="s">
        <v>116</v>
      </c>
      <c r="D27" s="214" t="s">
        <v>268</v>
      </c>
      <c r="E27" s="219" t="s">
        <v>105</v>
      </c>
      <c r="F27" s="670"/>
    </row>
    <row r="28" spans="2:6" ht="28.5" customHeight="1">
      <c r="B28" s="672"/>
      <c r="C28" s="213" t="s">
        <v>117</v>
      </c>
      <c r="D28" s="214" t="s">
        <v>268</v>
      </c>
      <c r="E28" s="219" t="s">
        <v>105</v>
      </c>
      <c r="F28" s="670"/>
    </row>
    <row r="29" spans="2:6" ht="57">
      <c r="B29" s="56" t="s">
        <v>304</v>
      </c>
      <c r="C29" s="57" t="s">
        <v>468</v>
      </c>
      <c r="D29" s="209" t="s">
        <v>269</v>
      </c>
      <c r="E29" s="219" t="s">
        <v>105</v>
      </c>
      <c r="F29" s="56" t="s">
        <v>551</v>
      </c>
    </row>
    <row r="30" spans="2:6" ht="28.5" customHeight="1">
      <c r="B30" s="206" t="s">
        <v>305</v>
      </c>
      <c r="C30" s="32"/>
      <c r="D30" s="209" t="s">
        <v>268</v>
      </c>
      <c r="E30" s="215" t="s">
        <v>109</v>
      </c>
      <c r="F30" s="206" t="s">
        <v>118</v>
      </c>
    </row>
    <row r="31" spans="2:6" ht="30" customHeight="1">
      <c r="B31" s="206" t="s">
        <v>306</v>
      </c>
      <c r="C31" s="32"/>
      <c r="D31" s="428"/>
      <c r="E31" s="219" t="s">
        <v>105</v>
      </c>
      <c r="F31" s="206" t="s">
        <v>687</v>
      </c>
    </row>
    <row r="32" spans="2:6">
      <c r="B32" s="181"/>
      <c r="E32" s="182"/>
      <c r="F32" s="181"/>
    </row>
  </sheetData>
  <sheetProtection sheet="1" selectLockedCells="1"/>
  <mergeCells count="6">
    <mergeCell ref="F24:F28"/>
    <mergeCell ref="B6:B9"/>
    <mergeCell ref="B22:B23"/>
    <mergeCell ref="B24:B28"/>
    <mergeCell ref="B11:B20"/>
    <mergeCell ref="D11:D20"/>
  </mergeCells>
  <phoneticPr fontId="3"/>
  <pageMargins left="0.9055118110236221" right="0.47244094488188981" top="0.51181102362204722" bottom="0.19685039370078741" header="0.19685039370078741" footer="0.19685039370078741"/>
  <pageSetup paperSize="9" scale="63" fitToHeight="0" orientation="portrait" r:id="rId1"/>
  <headerFooter scaleWithDoc="0">
    <oddFooter>&amp;R&amp;"ＭＳ 明朝,標準"&amp;8&amp;K01+028R3低中層ZEH-M_ver.1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DC478-F035-49B6-B0CE-AD192E7E5E54}">
  <sheetPr codeName="Sheet1"/>
  <dimension ref="A1:L42"/>
  <sheetViews>
    <sheetView showGridLines="0" view="pageBreakPreview" zoomScale="115" zoomScaleNormal="100" zoomScaleSheetLayoutView="115" workbookViewId="0">
      <selection activeCell="E3" sqref="E3"/>
    </sheetView>
  </sheetViews>
  <sheetFormatPr defaultColWidth="9" defaultRowHeight="10.5"/>
  <cols>
    <col min="1" max="1" width="2.625" style="355" customWidth="1"/>
    <col min="2" max="2" width="8.625" style="364" customWidth="1"/>
    <col min="3" max="3" width="21" style="355" customWidth="1"/>
    <col min="4" max="4" width="49.75" style="357" customWidth="1"/>
    <col min="5" max="5" width="5.625" style="358" customWidth="1"/>
    <col min="6" max="6" width="56.5" style="355" customWidth="1"/>
    <col min="7" max="8" width="9" style="355"/>
    <col min="9" max="9" width="15.5" style="355" bestFit="1" customWidth="1"/>
    <col min="10" max="10" width="43" style="357" bestFit="1" customWidth="1"/>
    <col min="11" max="11" width="27.25" style="357" bestFit="1" customWidth="1"/>
    <col min="12" max="12" width="40.75" style="355" customWidth="1"/>
    <col min="13" max="16384" width="9" style="355"/>
  </cols>
  <sheetData>
    <row r="1" spans="2:6" ht="14.25">
      <c r="B1" s="680" t="s">
        <v>410</v>
      </c>
      <c r="C1" s="680"/>
      <c r="D1" s="680"/>
      <c r="E1" s="680"/>
    </row>
    <row r="2" spans="2:6" ht="13.5" customHeight="1">
      <c r="B2" s="681" t="s">
        <v>411</v>
      </c>
      <c r="C2" s="681"/>
      <c r="D2" s="681"/>
      <c r="E2" s="356" t="s">
        <v>412</v>
      </c>
    </row>
    <row r="3" spans="2:6" ht="18" customHeight="1">
      <c r="B3" s="679" t="s">
        <v>475</v>
      </c>
      <c r="C3" s="679"/>
      <c r="D3" s="679"/>
      <c r="E3" s="366" t="s">
        <v>413</v>
      </c>
    </row>
    <row r="4" spans="2:6" ht="21" customHeight="1">
      <c r="B4" s="679" t="s">
        <v>542</v>
      </c>
      <c r="C4" s="679"/>
      <c r="D4" s="679"/>
      <c r="E4" s="366" t="s">
        <v>413</v>
      </c>
    </row>
    <row r="5" spans="2:6" ht="18" customHeight="1">
      <c r="B5" s="679" t="s">
        <v>414</v>
      </c>
      <c r="C5" s="679"/>
      <c r="D5" s="679"/>
      <c r="E5" s="366" t="s">
        <v>413</v>
      </c>
    </row>
    <row r="6" spans="2:6" ht="18" customHeight="1">
      <c r="B6" s="679" t="s">
        <v>415</v>
      </c>
      <c r="C6" s="679"/>
      <c r="D6" s="679"/>
      <c r="E6" s="366" t="s">
        <v>413</v>
      </c>
    </row>
    <row r="7" spans="2:6" ht="18" customHeight="1">
      <c r="B7" s="679" t="s">
        <v>416</v>
      </c>
      <c r="C7" s="679"/>
      <c r="D7" s="679"/>
      <c r="E7" s="366" t="s">
        <v>413</v>
      </c>
      <c r="F7" s="357"/>
    </row>
    <row r="8" spans="2:6" ht="6" customHeight="1">
      <c r="B8" s="355"/>
      <c r="D8" s="355"/>
      <c r="F8" s="357"/>
    </row>
    <row r="9" spans="2:6" ht="13.5" customHeight="1">
      <c r="B9" s="686" t="s">
        <v>417</v>
      </c>
      <c r="C9" s="687"/>
      <c r="D9" s="359" t="s">
        <v>418</v>
      </c>
      <c r="E9" s="356" t="s">
        <v>412</v>
      </c>
    </row>
    <row r="10" spans="2:6" ht="18" customHeight="1">
      <c r="B10" s="360" t="s">
        <v>410</v>
      </c>
      <c r="C10" s="361"/>
      <c r="D10" s="361" t="s">
        <v>419</v>
      </c>
      <c r="E10" s="366" t="s">
        <v>413</v>
      </c>
    </row>
    <row r="11" spans="2:6" ht="18" customHeight="1">
      <c r="B11" s="682" t="s">
        <v>644</v>
      </c>
      <c r="C11" s="682" t="s">
        <v>568</v>
      </c>
      <c r="D11" s="361" t="s">
        <v>420</v>
      </c>
      <c r="E11" s="366" t="s">
        <v>413</v>
      </c>
    </row>
    <row r="12" spans="2:6" ht="31.5">
      <c r="B12" s="683"/>
      <c r="C12" s="682"/>
      <c r="D12" s="361" t="s">
        <v>540</v>
      </c>
      <c r="E12" s="366" t="s">
        <v>413</v>
      </c>
    </row>
    <row r="13" spans="2:6" ht="31.5">
      <c r="B13" s="683"/>
      <c r="C13" s="682"/>
      <c r="D13" s="361" t="s">
        <v>541</v>
      </c>
      <c r="E13" s="366" t="s">
        <v>413</v>
      </c>
    </row>
    <row r="14" spans="2:6" ht="18" customHeight="1">
      <c r="B14" s="683"/>
      <c r="C14" s="362" t="s">
        <v>421</v>
      </c>
      <c r="D14" s="361" t="s">
        <v>688</v>
      </c>
      <c r="E14" s="366" t="s">
        <v>413</v>
      </c>
    </row>
    <row r="15" spans="2:6" ht="18" customHeight="1">
      <c r="B15" s="683"/>
      <c r="C15" s="361" t="s">
        <v>422</v>
      </c>
      <c r="D15" s="361" t="s">
        <v>423</v>
      </c>
      <c r="E15" s="366" t="s">
        <v>413</v>
      </c>
    </row>
    <row r="16" spans="2:6" ht="18" customHeight="1">
      <c r="B16" s="684" t="s">
        <v>424</v>
      </c>
      <c r="C16" s="685"/>
      <c r="D16" s="361" t="s">
        <v>543</v>
      </c>
      <c r="E16" s="366" t="s">
        <v>413</v>
      </c>
    </row>
    <row r="17" spans="2:5" ht="18" customHeight="1">
      <c r="B17" s="690" t="s">
        <v>425</v>
      </c>
      <c r="C17" s="452" t="s">
        <v>569</v>
      </c>
      <c r="D17" s="450" t="s">
        <v>570</v>
      </c>
      <c r="E17" s="366" t="s">
        <v>413</v>
      </c>
    </row>
    <row r="18" spans="2:5" ht="18" customHeight="1">
      <c r="B18" s="691"/>
      <c r="C18" s="452" t="s">
        <v>396</v>
      </c>
      <c r="D18" s="450" t="s">
        <v>570</v>
      </c>
      <c r="E18" s="366" t="s">
        <v>413</v>
      </c>
    </row>
    <row r="19" spans="2:5" ht="18" customHeight="1">
      <c r="B19" s="691"/>
      <c r="C19" s="453" t="s">
        <v>571</v>
      </c>
      <c r="D19" s="450" t="s">
        <v>476</v>
      </c>
      <c r="E19" s="366" t="s">
        <v>413</v>
      </c>
    </row>
    <row r="20" spans="2:5" ht="18" customHeight="1">
      <c r="B20" s="691"/>
      <c r="C20" s="363" t="s">
        <v>572</v>
      </c>
      <c r="D20" s="450" t="s">
        <v>570</v>
      </c>
      <c r="E20" s="366" t="s">
        <v>413</v>
      </c>
    </row>
    <row r="21" spans="2:5" ht="21.75" customHeight="1">
      <c r="B21" s="691"/>
      <c r="C21" s="451" t="s">
        <v>674</v>
      </c>
      <c r="D21" s="450" t="s">
        <v>683</v>
      </c>
      <c r="E21" s="366" t="s">
        <v>413</v>
      </c>
    </row>
    <row r="22" spans="2:5" ht="18" customHeight="1">
      <c r="B22" s="691"/>
      <c r="C22" s="451" t="s">
        <v>673</v>
      </c>
      <c r="D22" s="450" t="s">
        <v>570</v>
      </c>
      <c r="E22" s="366" t="s">
        <v>413</v>
      </c>
    </row>
    <row r="23" spans="2:5" ht="21" customHeight="1">
      <c r="B23" s="691"/>
      <c r="C23" s="361" t="s">
        <v>680</v>
      </c>
      <c r="D23" s="361" t="s">
        <v>573</v>
      </c>
      <c r="E23" s="366" t="s">
        <v>413</v>
      </c>
    </row>
    <row r="24" spans="2:5" ht="31.5">
      <c r="B24" s="691"/>
      <c r="C24" s="362" t="s">
        <v>681</v>
      </c>
      <c r="D24" s="361" t="s">
        <v>474</v>
      </c>
      <c r="E24" s="366" t="s">
        <v>413</v>
      </c>
    </row>
    <row r="25" spans="2:5" ht="21" customHeight="1">
      <c r="B25" s="691"/>
      <c r="C25" s="466" t="s">
        <v>682</v>
      </c>
      <c r="D25" s="465" t="s">
        <v>629</v>
      </c>
      <c r="E25" s="366" t="s">
        <v>413</v>
      </c>
    </row>
    <row r="26" spans="2:5" ht="21" customHeight="1">
      <c r="B26" s="692"/>
      <c r="C26" s="363" t="s">
        <v>679</v>
      </c>
      <c r="D26" s="361" t="s">
        <v>649</v>
      </c>
      <c r="E26" s="366" t="s">
        <v>413</v>
      </c>
    </row>
    <row r="27" spans="2:5" ht="18" customHeight="1">
      <c r="B27" s="684" t="s">
        <v>708</v>
      </c>
      <c r="C27" s="685"/>
      <c r="D27" s="614" t="s">
        <v>709</v>
      </c>
      <c r="E27" s="366" t="s">
        <v>413</v>
      </c>
    </row>
    <row r="28" spans="2:5" ht="18" customHeight="1">
      <c r="B28" s="682" t="s">
        <v>426</v>
      </c>
      <c r="C28" s="688" t="s">
        <v>112</v>
      </c>
      <c r="D28" s="361" t="s">
        <v>460</v>
      </c>
      <c r="E28" s="366" t="s">
        <v>413</v>
      </c>
    </row>
    <row r="29" spans="2:5" ht="30" customHeight="1">
      <c r="B29" s="682"/>
      <c r="C29" s="689"/>
      <c r="D29" s="415" t="s">
        <v>472</v>
      </c>
      <c r="E29" s="366" t="s">
        <v>413</v>
      </c>
    </row>
    <row r="30" spans="2:5" ht="18" customHeight="1">
      <c r="B30" s="682"/>
      <c r="C30" s="361" t="s">
        <v>427</v>
      </c>
      <c r="D30" s="361" t="s">
        <v>428</v>
      </c>
      <c r="E30" s="366" t="s">
        <v>413</v>
      </c>
    </row>
    <row r="31" spans="2:5" ht="21" customHeight="1">
      <c r="B31" s="683" t="s">
        <v>429</v>
      </c>
      <c r="C31" s="361" t="s">
        <v>113</v>
      </c>
      <c r="D31" s="361" t="s">
        <v>430</v>
      </c>
      <c r="E31" s="366" t="s">
        <v>413</v>
      </c>
    </row>
    <row r="32" spans="2:5" ht="18" customHeight="1">
      <c r="B32" s="683"/>
      <c r="C32" s="682" t="s">
        <v>114</v>
      </c>
      <c r="D32" s="361" t="s">
        <v>431</v>
      </c>
      <c r="E32" s="366" t="s">
        <v>413</v>
      </c>
    </row>
    <row r="33" spans="1:12" ht="21" customHeight="1">
      <c r="B33" s="683"/>
      <c r="C33" s="682"/>
      <c r="D33" s="361" t="s">
        <v>432</v>
      </c>
      <c r="E33" s="366" t="s">
        <v>413</v>
      </c>
    </row>
    <row r="34" spans="1:12" ht="21" customHeight="1">
      <c r="B34" s="683"/>
      <c r="C34" s="361" t="s">
        <v>433</v>
      </c>
      <c r="D34" s="361" t="s">
        <v>434</v>
      </c>
      <c r="E34" s="366" t="s">
        <v>413</v>
      </c>
    </row>
    <row r="35" spans="1:12" ht="21" customHeight="1">
      <c r="B35" s="683"/>
      <c r="C35" s="688" t="s">
        <v>116</v>
      </c>
      <c r="D35" s="361" t="s">
        <v>435</v>
      </c>
      <c r="E35" s="366" t="s">
        <v>413</v>
      </c>
    </row>
    <row r="36" spans="1:12" ht="21" customHeight="1">
      <c r="B36" s="683"/>
      <c r="C36" s="689"/>
      <c r="D36" s="415" t="s">
        <v>473</v>
      </c>
      <c r="E36" s="366" t="s">
        <v>413</v>
      </c>
    </row>
    <row r="37" spans="1:12" ht="21" customHeight="1">
      <c r="B37" s="683"/>
      <c r="C37" s="361" t="s">
        <v>436</v>
      </c>
      <c r="D37" s="361" t="s">
        <v>437</v>
      </c>
      <c r="E37" s="366" t="s">
        <v>413</v>
      </c>
    </row>
    <row r="38" spans="1:12" ht="21" customHeight="1">
      <c r="B38" s="362" t="s">
        <v>438</v>
      </c>
      <c r="C38" s="361" t="s">
        <v>439</v>
      </c>
      <c r="D38" s="361" t="s">
        <v>574</v>
      </c>
      <c r="E38" s="366" t="s">
        <v>413</v>
      </c>
    </row>
    <row r="39" spans="1:12" ht="26.25" customHeight="1">
      <c r="B39" s="684" t="s">
        <v>440</v>
      </c>
      <c r="C39" s="685"/>
      <c r="D39" s="361" t="s">
        <v>628</v>
      </c>
      <c r="E39" s="366" t="s">
        <v>413</v>
      </c>
    </row>
    <row r="40" spans="1:12">
      <c r="C40" s="357"/>
    </row>
    <row r="41" spans="1:12" s="357" customFormat="1" ht="11.25">
      <c r="A41" s="355"/>
      <c r="B41" s="365" t="s">
        <v>441</v>
      </c>
      <c r="E41" s="358"/>
      <c r="F41" s="355"/>
      <c r="G41" s="355"/>
      <c r="H41" s="355"/>
      <c r="I41" s="355"/>
      <c r="L41" s="355"/>
    </row>
    <row r="42" spans="1:12" s="357" customFormat="1">
      <c r="A42" s="355"/>
      <c r="B42" s="364"/>
      <c r="E42" s="358"/>
      <c r="F42" s="355"/>
      <c r="G42" s="355"/>
      <c r="H42" s="355"/>
      <c r="I42" s="355"/>
      <c r="L42" s="355"/>
    </row>
  </sheetData>
  <sheetProtection sheet="1" objects="1" formatCells="0" selectLockedCells="1"/>
  <mergeCells count="19">
    <mergeCell ref="B28:B30"/>
    <mergeCell ref="B31:B37"/>
    <mergeCell ref="C32:C33"/>
    <mergeCell ref="B39:C39"/>
    <mergeCell ref="B7:D7"/>
    <mergeCell ref="B9:C9"/>
    <mergeCell ref="B11:B15"/>
    <mergeCell ref="C11:C13"/>
    <mergeCell ref="B16:C16"/>
    <mergeCell ref="C28:C29"/>
    <mergeCell ref="C35:C36"/>
    <mergeCell ref="B17:B26"/>
    <mergeCell ref="B27:C27"/>
    <mergeCell ref="B6:D6"/>
    <mergeCell ref="B1:E1"/>
    <mergeCell ref="B2:D2"/>
    <mergeCell ref="B3:D3"/>
    <mergeCell ref="B4:D4"/>
    <mergeCell ref="B5:D5"/>
  </mergeCells>
  <phoneticPr fontId="3"/>
  <printOptions horizontalCentered="1"/>
  <pageMargins left="0.9055118110236221" right="0.47244094488188981" top="0.31496062992125984" bottom="0.19685039370078741" header="0.19685039370078741" footer="0.19685039370078741"/>
  <pageSetup paperSize="9" scale="82" orientation="portrait" r:id="rId1"/>
  <headerFooter scaleWithDoc="0">
    <oddFooter>&amp;R&amp;"ＭＳ 明朝,標準"&amp;8&amp;K01+028R3低中層ZEH-M_ver.1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V269"/>
  <sheetViews>
    <sheetView showGridLines="0" view="pageBreakPreview" zoomScale="80" zoomScaleNormal="55" zoomScaleSheetLayoutView="80" workbookViewId="0">
      <selection activeCell="A3" sqref="A3"/>
    </sheetView>
  </sheetViews>
  <sheetFormatPr defaultColWidth="3" defaultRowHeight="18" customHeight="1" outlineLevelRow="1"/>
  <cols>
    <col min="1" max="3" width="3" style="33" customWidth="1"/>
    <col min="4" max="5" width="3" style="52" customWidth="1"/>
    <col min="6" max="7" width="3" style="53" customWidth="1"/>
    <col min="8" max="30" width="3" style="33" customWidth="1"/>
    <col min="31" max="31" width="4.75" style="33" customWidth="1"/>
    <col min="32" max="43" width="3" style="33" customWidth="1"/>
    <col min="44" max="44" width="3" style="33"/>
    <col min="45" max="45" width="0.75" style="33" customWidth="1"/>
    <col min="46" max="46" width="3" style="580"/>
    <col min="47" max="16384" width="3" style="33"/>
  </cols>
  <sheetData>
    <row r="1" spans="1:46" s="120" customFormat="1" ht="27.75" customHeight="1">
      <c r="A1" s="577" t="s">
        <v>239</v>
      </c>
      <c r="B1" s="121"/>
      <c r="C1" s="121"/>
      <c r="D1" s="121"/>
      <c r="E1" s="121"/>
      <c r="F1" s="121"/>
      <c r="G1" s="121"/>
      <c r="AD1" s="185"/>
      <c r="AT1" s="578"/>
    </row>
    <row r="2" spans="1:46" s="123" customFormat="1" ht="27.75" customHeight="1">
      <c r="A2" s="577" t="s">
        <v>721</v>
      </c>
      <c r="B2" s="124"/>
      <c r="C2" s="124"/>
      <c r="D2" s="124"/>
      <c r="E2" s="124"/>
      <c r="F2" s="124"/>
      <c r="G2" s="124"/>
      <c r="AD2" s="185"/>
      <c r="AT2" s="578"/>
    </row>
    <row r="3" spans="1:46" s="128" customFormat="1" ht="13.15" customHeight="1">
      <c r="A3" s="199"/>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M3" s="755"/>
      <c r="AN3" s="755"/>
      <c r="AO3" s="755"/>
      <c r="AP3" s="755"/>
      <c r="AQ3" s="755"/>
      <c r="AR3" s="755"/>
      <c r="AS3" s="574"/>
      <c r="AT3" s="579"/>
    </row>
    <row r="4" spans="1:46" s="128" customFormat="1" ht="20.25" customHeight="1">
      <c r="A4" s="180" t="s">
        <v>262</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M4" s="755"/>
      <c r="AN4" s="755"/>
      <c r="AO4" s="755"/>
      <c r="AP4" s="755"/>
      <c r="AQ4" s="755"/>
      <c r="AR4" s="755"/>
      <c r="AS4" s="574"/>
      <c r="AT4" s="579"/>
    </row>
    <row r="5" spans="1:46" ht="30" customHeight="1">
      <c r="A5" s="41"/>
      <c r="B5" s="41"/>
      <c r="C5" s="41"/>
      <c r="D5" s="42"/>
      <c r="E5" s="42"/>
      <c r="F5" s="43"/>
      <c r="G5" s="43"/>
      <c r="H5" s="41"/>
      <c r="I5" s="41"/>
      <c r="J5" s="41"/>
      <c r="K5" s="41"/>
      <c r="L5" s="41"/>
      <c r="M5" s="41"/>
      <c r="N5" s="41"/>
      <c r="O5" s="41"/>
      <c r="P5" s="41"/>
      <c r="Q5" s="41"/>
      <c r="R5" s="41"/>
      <c r="S5" s="41"/>
      <c r="T5" s="41"/>
      <c r="U5" s="41"/>
      <c r="V5" s="41"/>
      <c r="W5" s="41"/>
      <c r="X5" s="41"/>
      <c r="Y5" s="41"/>
      <c r="Z5" s="41"/>
      <c r="AA5" s="41"/>
      <c r="AB5" s="41"/>
      <c r="AC5" s="41"/>
      <c r="AD5" s="41"/>
      <c r="AE5" s="41"/>
      <c r="AF5" s="727" t="str">
        <f>IF(入力シート!M13="","",入力シート!M13)</f>
        <v/>
      </c>
      <c r="AG5" s="727"/>
      <c r="AH5" s="727"/>
      <c r="AI5" s="727"/>
      <c r="AJ5" s="47" t="s">
        <v>89</v>
      </c>
      <c r="AK5" s="728" t="str">
        <f>IF(入力シート!P13="","",入力シート!P13)</f>
        <v/>
      </c>
      <c r="AL5" s="728"/>
      <c r="AM5" s="47" t="s">
        <v>121</v>
      </c>
      <c r="AN5" s="728" t="str">
        <f>IF(入力シート!R13="","",入力シート!R13)</f>
        <v/>
      </c>
      <c r="AO5" s="728"/>
      <c r="AP5" s="47" t="s">
        <v>91</v>
      </c>
      <c r="AQ5" s="131"/>
      <c r="AR5" s="39"/>
      <c r="AS5" s="39"/>
      <c r="AT5" s="580" t="s">
        <v>455</v>
      </c>
    </row>
    <row r="6" spans="1:46" ht="30" customHeight="1">
      <c r="A6" s="41"/>
      <c r="B6" s="41"/>
      <c r="C6" s="41"/>
      <c r="D6" s="42"/>
      <c r="E6" s="42"/>
      <c r="F6" s="43"/>
      <c r="G6" s="43"/>
      <c r="H6" s="41"/>
      <c r="I6" s="41"/>
      <c r="J6" s="41"/>
      <c r="K6" s="41"/>
      <c r="L6" s="41"/>
      <c r="M6" s="41"/>
      <c r="N6" s="41"/>
      <c r="O6" s="41"/>
      <c r="P6" s="41"/>
      <c r="Q6" s="41"/>
      <c r="R6" s="41"/>
      <c r="S6" s="41"/>
      <c r="T6" s="41"/>
      <c r="U6" s="41"/>
      <c r="V6" s="41"/>
      <c r="W6" s="41"/>
      <c r="X6" s="41"/>
      <c r="Y6" s="41"/>
      <c r="Z6" s="41"/>
      <c r="AA6" s="41"/>
      <c r="AB6" s="41"/>
      <c r="AC6" s="41"/>
      <c r="AD6" s="41"/>
      <c r="AE6" s="41"/>
      <c r="AF6" s="132"/>
      <c r="AG6" s="132"/>
      <c r="AH6" s="132"/>
      <c r="AI6" s="132"/>
      <c r="AJ6" s="44"/>
      <c r="AK6" s="696"/>
      <c r="AL6" s="696"/>
      <c r="AM6" s="45"/>
      <c r="AN6" s="696"/>
      <c r="AO6" s="696"/>
      <c r="AP6" s="44"/>
      <c r="AQ6" s="44"/>
      <c r="AR6" s="39"/>
      <c r="AS6" s="39"/>
      <c r="AT6" s="580" t="s">
        <v>454</v>
      </c>
    </row>
    <row r="7" spans="1:46" ht="30" customHeight="1">
      <c r="A7" s="133" t="s">
        <v>122</v>
      </c>
      <c r="B7" s="134"/>
      <c r="C7" s="134"/>
      <c r="D7" s="134"/>
      <c r="E7" s="134"/>
      <c r="F7" s="134"/>
      <c r="G7" s="134"/>
      <c r="H7" s="134"/>
      <c r="I7" s="135"/>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7"/>
      <c r="AM7" s="136"/>
      <c r="AN7" s="136"/>
      <c r="AO7" s="137"/>
      <c r="AP7" s="136"/>
      <c r="AQ7" s="136"/>
      <c r="AR7" s="138"/>
      <c r="AS7" s="138"/>
    </row>
    <row r="8" spans="1:46" ht="30" customHeight="1">
      <c r="A8" s="130" t="s">
        <v>487</v>
      </c>
      <c r="B8" s="139"/>
      <c r="C8" s="139"/>
      <c r="D8" s="139"/>
      <c r="E8" s="139"/>
      <c r="F8" s="139"/>
      <c r="G8" s="139"/>
      <c r="H8" s="139"/>
      <c r="I8" s="140"/>
      <c r="J8" s="140"/>
      <c r="K8" s="140"/>
      <c r="L8" s="140"/>
      <c r="M8" s="140"/>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8"/>
      <c r="AS8" s="138"/>
    </row>
    <row r="9" spans="1:46" ht="30" customHeight="1">
      <c r="A9" s="139"/>
      <c r="B9" s="136"/>
      <c r="C9" s="141"/>
      <c r="D9" s="141"/>
      <c r="E9" s="141"/>
      <c r="F9" s="141"/>
      <c r="G9" s="141"/>
      <c r="H9" s="138"/>
      <c r="I9" s="138"/>
      <c r="J9" s="138"/>
      <c r="K9" s="138"/>
      <c r="L9" s="138"/>
      <c r="M9" s="138"/>
      <c r="N9" s="141"/>
      <c r="O9" s="141"/>
      <c r="P9" s="136"/>
      <c r="Q9" s="136"/>
      <c r="R9" s="136"/>
      <c r="S9" s="136"/>
      <c r="T9" s="136"/>
      <c r="U9" s="136"/>
      <c r="V9" s="136"/>
      <c r="W9" s="136"/>
      <c r="X9" s="136"/>
      <c r="Y9" s="142" t="s">
        <v>229</v>
      </c>
      <c r="Z9" s="729" t="str">
        <f>IF(入力シート!M27="","",入力シート!M27)</f>
        <v/>
      </c>
      <c r="AA9" s="729"/>
      <c r="AB9" s="142" t="s">
        <v>230</v>
      </c>
      <c r="AC9" s="729" t="str">
        <f>IF(入力シート!O27="","",入力シート!O27)</f>
        <v/>
      </c>
      <c r="AD9" s="729"/>
      <c r="AE9" s="138"/>
      <c r="AF9" s="138"/>
      <c r="AG9" s="136"/>
      <c r="AH9" s="136"/>
      <c r="AI9" s="136"/>
      <c r="AJ9" s="136"/>
      <c r="AK9" s="136"/>
      <c r="AL9" s="136"/>
      <c r="AM9" s="136"/>
      <c r="AN9" s="136"/>
      <c r="AO9" s="136"/>
      <c r="AP9" s="136"/>
      <c r="AQ9" s="136"/>
      <c r="AR9" s="138"/>
      <c r="AS9" s="138"/>
    </row>
    <row r="10" spans="1:46" ht="59.25" customHeight="1">
      <c r="A10" s="143"/>
      <c r="B10" s="143"/>
      <c r="C10" s="143"/>
      <c r="D10" s="144"/>
      <c r="E10" s="144"/>
      <c r="F10" s="43"/>
      <c r="G10" s="43"/>
      <c r="H10" s="138"/>
      <c r="I10" s="138"/>
      <c r="J10" s="138"/>
      <c r="K10" s="138"/>
      <c r="L10" s="138"/>
      <c r="M10" s="138"/>
      <c r="N10" s="733" t="s">
        <v>337</v>
      </c>
      <c r="O10" s="733"/>
      <c r="P10" s="733"/>
      <c r="Q10" s="733"/>
      <c r="R10" s="733"/>
      <c r="S10" s="145"/>
      <c r="T10" s="730" t="s">
        <v>482</v>
      </c>
      <c r="U10" s="730"/>
      <c r="V10" s="730"/>
      <c r="W10" s="730"/>
      <c r="X10" s="730"/>
      <c r="Y10" s="730" t="str">
        <f>IF(入力シート!M28="","",入力シート!M28)</f>
        <v/>
      </c>
      <c r="Z10" s="730"/>
      <c r="AA10" s="730"/>
      <c r="AB10" s="730"/>
      <c r="AC10" s="730"/>
      <c r="AD10" s="730"/>
      <c r="AE10" s="730"/>
      <c r="AF10" s="730"/>
      <c r="AG10" s="730"/>
      <c r="AH10" s="730"/>
      <c r="AI10" s="730"/>
      <c r="AJ10" s="730"/>
      <c r="AK10" s="730"/>
      <c r="AL10" s="730"/>
      <c r="AM10" s="730"/>
      <c r="AN10" s="730"/>
      <c r="AO10" s="730"/>
      <c r="AP10" s="730"/>
      <c r="AQ10" s="730"/>
      <c r="AR10" s="730"/>
      <c r="AS10" s="573"/>
    </row>
    <row r="11" spans="1:46" ht="35.1" customHeight="1">
      <c r="A11" s="146"/>
      <c r="B11" s="146"/>
      <c r="C11" s="146"/>
      <c r="D11" s="144"/>
      <c r="E11" s="144"/>
      <c r="F11" s="43"/>
      <c r="G11" s="43"/>
      <c r="H11" s="138"/>
      <c r="I11" s="138"/>
      <c r="J11" s="138"/>
      <c r="K11" s="138"/>
      <c r="L11" s="138"/>
      <c r="M11" s="138"/>
      <c r="N11" s="147"/>
      <c r="O11" s="147"/>
      <c r="P11" s="147"/>
      <c r="Q11" s="147"/>
      <c r="R11" s="147"/>
      <c r="S11" s="147"/>
      <c r="T11" s="730" t="s">
        <v>483</v>
      </c>
      <c r="U11" s="730"/>
      <c r="V11" s="730"/>
      <c r="W11" s="730"/>
      <c r="X11" s="730"/>
      <c r="Y11" s="730" t="str">
        <f>IF(入力シート!M21="","",入力シート!M21)</f>
        <v/>
      </c>
      <c r="Z11" s="730"/>
      <c r="AA11" s="730"/>
      <c r="AB11" s="730"/>
      <c r="AC11" s="730"/>
      <c r="AD11" s="730"/>
      <c r="AE11" s="730"/>
      <c r="AF11" s="730"/>
      <c r="AG11" s="730"/>
      <c r="AH11" s="730"/>
      <c r="AI11" s="730"/>
      <c r="AJ11" s="730"/>
      <c r="AK11" s="730"/>
      <c r="AL11" s="730"/>
      <c r="AM11" s="730"/>
      <c r="AN11" s="730"/>
      <c r="AO11" s="730"/>
      <c r="AP11" s="730"/>
      <c r="AQ11" s="138"/>
      <c r="AR11" s="138"/>
      <c r="AS11" s="138"/>
      <c r="AT11" s="580" t="s">
        <v>549</v>
      </c>
    </row>
    <row r="12" spans="1:46" ht="35.1" customHeight="1">
      <c r="A12" s="146"/>
      <c r="B12" s="146"/>
      <c r="C12" s="146"/>
      <c r="D12" s="148"/>
      <c r="E12" s="148"/>
      <c r="F12" s="43"/>
      <c r="G12" s="43"/>
      <c r="H12" s="138"/>
      <c r="I12" s="138"/>
      <c r="J12" s="138"/>
      <c r="K12" s="138"/>
      <c r="L12" s="138"/>
      <c r="M12" s="138"/>
      <c r="N12" s="147"/>
      <c r="O12" s="147"/>
      <c r="P12" s="147"/>
      <c r="Q12" s="147"/>
      <c r="R12" s="147"/>
      <c r="S12" s="147"/>
      <c r="T12" s="730" t="s">
        <v>123</v>
      </c>
      <c r="U12" s="730"/>
      <c r="V12" s="730"/>
      <c r="W12" s="730"/>
      <c r="X12" s="730"/>
      <c r="Y12" s="731" t="str">
        <f>IF(入力シート!M23="","",入力シート!M23)</f>
        <v/>
      </c>
      <c r="Z12" s="731"/>
      <c r="AA12" s="731"/>
      <c r="AB12" s="731"/>
      <c r="AC12" s="731"/>
      <c r="AD12" s="731"/>
      <c r="AE12" s="731"/>
      <c r="AF12" s="731" t="str">
        <f>IF(入力シート!M24="","",入力シート!M24)</f>
        <v/>
      </c>
      <c r="AG12" s="731"/>
      <c r="AH12" s="731"/>
      <c r="AI12" s="731"/>
      <c r="AJ12" s="731"/>
      <c r="AK12" s="731"/>
      <c r="AL12" s="731"/>
      <c r="AM12" s="731"/>
      <c r="AN12" s="731"/>
      <c r="AO12" s="731"/>
      <c r="AP12" s="731"/>
      <c r="AQ12" s="145"/>
      <c r="AR12" s="138"/>
      <c r="AS12" s="138"/>
    </row>
    <row r="13" spans="1:46" ht="35.1" customHeight="1">
      <c r="A13" s="146"/>
      <c r="B13" s="146"/>
      <c r="C13" s="146"/>
      <c r="D13" s="144"/>
      <c r="E13" s="144"/>
      <c r="F13" s="43"/>
      <c r="G13" s="43"/>
      <c r="H13" s="138"/>
      <c r="I13" s="138"/>
      <c r="J13" s="138"/>
      <c r="K13" s="138"/>
      <c r="L13" s="138"/>
      <c r="M13" s="138"/>
      <c r="N13" s="147"/>
      <c r="O13" s="147"/>
      <c r="P13" s="147"/>
      <c r="Q13" s="147"/>
      <c r="R13" s="147"/>
      <c r="S13" s="136"/>
      <c r="T13" s="734" t="s">
        <v>124</v>
      </c>
      <c r="U13" s="734"/>
      <c r="V13" s="734"/>
      <c r="W13" s="734"/>
      <c r="X13" s="136"/>
      <c r="Y13" s="735" t="str">
        <f>IF(入力シート!M26="","",入力シート!M26)</f>
        <v/>
      </c>
      <c r="Z13" s="735"/>
      <c r="AA13" s="735"/>
      <c r="AB13" s="732" t="str">
        <f>IF(入力シート!N26="","",入力シート!N26)</f>
        <v/>
      </c>
      <c r="AC13" s="732"/>
      <c r="AD13" s="732"/>
      <c r="AE13" s="148" t="s">
        <v>231</v>
      </c>
      <c r="AF13" s="732" t="str">
        <f>IF(入力シート!P26="","",入力シート!P26)</f>
        <v/>
      </c>
      <c r="AG13" s="732"/>
      <c r="AH13" s="148" t="s">
        <v>232</v>
      </c>
      <c r="AI13" s="732" t="str">
        <f>IF(入力シート!R26="","",入力シート!R26)</f>
        <v/>
      </c>
      <c r="AJ13" s="732"/>
      <c r="AK13" s="148" t="s">
        <v>233</v>
      </c>
      <c r="AL13" s="149"/>
      <c r="AM13" s="149"/>
      <c r="AN13" s="149"/>
      <c r="AO13" s="149"/>
      <c r="AP13" s="150"/>
      <c r="AQ13" s="150"/>
      <c r="AR13" s="138"/>
      <c r="AS13" s="138"/>
      <c r="AT13" s="580" t="s">
        <v>339</v>
      </c>
    </row>
    <row r="14" spans="1:46" ht="20.25" customHeight="1">
      <c r="A14" s="146"/>
      <c r="B14" s="146"/>
      <c r="C14" s="146"/>
      <c r="D14" s="144"/>
      <c r="E14" s="144"/>
      <c r="F14" s="43"/>
      <c r="G14" s="43"/>
      <c r="H14" s="138"/>
      <c r="I14" s="138"/>
      <c r="J14" s="138"/>
      <c r="K14" s="138"/>
      <c r="L14" s="138"/>
      <c r="M14" s="138"/>
      <c r="N14" s="147"/>
      <c r="O14" s="147"/>
      <c r="P14" s="147"/>
      <c r="Q14" s="147"/>
      <c r="R14" s="147"/>
      <c r="S14" s="136"/>
      <c r="T14" s="352"/>
      <c r="U14" s="352"/>
      <c r="V14" s="352"/>
      <c r="W14" s="352"/>
      <c r="X14" s="136"/>
      <c r="Y14" s="353"/>
      <c r="Z14" s="353"/>
      <c r="AA14" s="353"/>
      <c r="AB14" s="354"/>
      <c r="AC14" s="354"/>
      <c r="AD14" s="354"/>
      <c r="AE14" s="148"/>
      <c r="AF14" s="354"/>
      <c r="AG14" s="354"/>
      <c r="AH14" s="148"/>
      <c r="AI14" s="354"/>
      <c r="AJ14" s="354"/>
      <c r="AK14" s="148"/>
      <c r="AL14" s="149"/>
      <c r="AM14" s="149"/>
      <c r="AN14" s="149"/>
      <c r="AO14" s="149"/>
      <c r="AP14" s="150"/>
      <c r="AQ14" s="150"/>
      <c r="AR14" s="138"/>
      <c r="AS14" s="138"/>
    </row>
    <row r="15" spans="1:46" ht="30" customHeight="1" outlineLevel="1">
      <c r="A15" s="139"/>
      <c r="B15" s="136"/>
      <c r="C15" s="141"/>
      <c r="D15" s="141"/>
      <c r="E15" s="141"/>
      <c r="F15" s="141"/>
      <c r="G15" s="141"/>
      <c r="H15" s="138"/>
      <c r="I15" s="138"/>
      <c r="J15" s="138"/>
      <c r="K15" s="138"/>
      <c r="L15" s="138"/>
      <c r="M15" s="138"/>
      <c r="N15" s="141"/>
      <c r="O15" s="141"/>
      <c r="P15" s="136"/>
      <c r="Q15" s="136"/>
      <c r="R15" s="136"/>
      <c r="S15" s="136"/>
      <c r="T15" s="136"/>
      <c r="U15" s="136"/>
      <c r="V15" s="136"/>
      <c r="W15" s="136"/>
      <c r="X15" s="136"/>
      <c r="Y15" s="142" t="s">
        <v>229</v>
      </c>
      <c r="Z15" s="729" t="str">
        <f>IF(入力シート!M39="","",入力シート!M39)</f>
        <v/>
      </c>
      <c r="AA15" s="729"/>
      <c r="AB15" s="142" t="s">
        <v>230</v>
      </c>
      <c r="AC15" s="729" t="str">
        <f>IF(入力シート!O39="","",入力シート!O39)</f>
        <v/>
      </c>
      <c r="AD15" s="729"/>
      <c r="AE15" s="138"/>
      <c r="AF15" s="138"/>
      <c r="AG15" s="136"/>
      <c r="AH15" s="136"/>
      <c r="AI15" s="136"/>
      <c r="AJ15" s="136"/>
      <c r="AK15" s="136"/>
      <c r="AL15" s="136"/>
      <c r="AM15" s="136"/>
      <c r="AN15" s="136"/>
      <c r="AO15" s="136"/>
      <c r="AP15" s="136"/>
      <c r="AQ15" s="136"/>
      <c r="AR15" s="138"/>
      <c r="AS15" s="138"/>
    </row>
    <row r="16" spans="1:46" ht="59.25" customHeight="1" outlineLevel="1">
      <c r="A16" s="143"/>
      <c r="B16" s="143"/>
      <c r="C16" s="143"/>
      <c r="D16" s="144"/>
      <c r="E16" s="144"/>
      <c r="F16" s="43"/>
      <c r="G16" s="43"/>
      <c r="H16" s="138"/>
      <c r="I16" s="138"/>
      <c r="J16" s="138"/>
      <c r="K16" s="138"/>
      <c r="L16" s="138"/>
      <c r="M16" s="138"/>
      <c r="N16" s="733" t="s">
        <v>336</v>
      </c>
      <c r="O16" s="733"/>
      <c r="P16" s="733"/>
      <c r="Q16" s="733"/>
      <c r="R16" s="733"/>
      <c r="S16" s="145"/>
      <c r="T16" s="730" t="s">
        <v>485</v>
      </c>
      <c r="U16" s="730"/>
      <c r="V16" s="730"/>
      <c r="W16" s="730"/>
      <c r="X16" s="730"/>
      <c r="Y16" s="730" t="str">
        <f>IF(入力シート!M40="","",入力シート!M40)</f>
        <v/>
      </c>
      <c r="Z16" s="730"/>
      <c r="AA16" s="730"/>
      <c r="AB16" s="730"/>
      <c r="AC16" s="730"/>
      <c r="AD16" s="730"/>
      <c r="AE16" s="730"/>
      <c r="AF16" s="730"/>
      <c r="AG16" s="730"/>
      <c r="AH16" s="730"/>
      <c r="AI16" s="730"/>
      <c r="AJ16" s="730"/>
      <c r="AK16" s="730"/>
      <c r="AL16" s="730"/>
      <c r="AM16" s="730"/>
      <c r="AN16" s="730"/>
      <c r="AO16" s="730"/>
      <c r="AP16" s="730"/>
      <c r="AQ16" s="730"/>
      <c r="AR16" s="730"/>
      <c r="AS16" s="573"/>
    </row>
    <row r="17" spans="1:46" ht="35.1" customHeight="1" outlineLevel="1">
      <c r="A17" s="146"/>
      <c r="B17" s="146"/>
      <c r="C17" s="146"/>
      <c r="D17" s="144"/>
      <c r="E17" s="144"/>
      <c r="F17" s="43"/>
      <c r="G17" s="43"/>
      <c r="H17" s="138"/>
      <c r="I17" s="138"/>
      <c r="J17" s="138"/>
      <c r="K17" s="138"/>
      <c r="L17" s="138"/>
      <c r="M17" s="138"/>
      <c r="N17" s="147"/>
      <c r="O17" s="147"/>
      <c r="P17" s="147"/>
      <c r="Q17" s="147"/>
      <c r="R17" s="147"/>
      <c r="S17" s="147"/>
      <c r="T17" s="730" t="s">
        <v>484</v>
      </c>
      <c r="U17" s="730"/>
      <c r="V17" s="730"/>
      <c r="W17" s="730"/>
      <c r="X17" s="730"/>
      <c r="Y17" s="730" t="str">
        <f>IF(入力シート!M33="","",入力シート!M33)</f>
        <v/>
      </c>
      <c r="Z17" s="730"/>
      <c r="AA17" s="730"/>
      <c r="AB17" s="730"/>
      <c r="AC17" s="730"/>
      <c r="AD17" s="730"/>
      <c r="AE17" s="730"/>
      <c r="AF17" s="730"/>
      <c r="AG17" s="730"/>
      <c r="AH17" s="730"/>
      <c r="AI17" s="730"/>
      <c r="AJ17" s="730"/>
      <c r="AK17" s="730"/>
      <c r="AL17" s="730"/>
      <c r="AM17" s="730"/>
      <c r="AN17" s="730"/>
      <c r="AO17" s="730"/>
      <c r="AP17" s="730"/>
      <c r="AQ17" s="138"/>
      <c r="AR17" s="138"/>
      <c r="AS17" s="138"/>
      <c r="AT17" s="580" t="s">
        <v>549</v>
      </c>
    </row>
    <row r="18" spans="1:46" ht="35.1" customHeight="1" outlineLevel="1">
      <c r="A18" s="146"/>
      <c r="B18" s="146"/>
      <c r="C18" s="146"/>
      <c r="D18" s="148"/>
      <c r="E18" s="148"/>
      <c r="F18" s="43"/>
      <c r="G18" s="43"/>
      <c r="H18" s="138"/>
      <c r="I18" s="138"/>
      <c r="J18" s="138"/>
      <c r="K18" s="138"/>
      <c r="L18" s="138"/>
      <c r="M18" s="138"/>
      <c r="N18" s="147"/>
      <c r="O18" s="147"/>
      <c r="P18" s="147"/>
      <c r="Q18" s="147"/>
      <c r="R18" s="147"/>
      <c r="S18" s="147"/>
      <c r="T18" s="730" t="s">
        <v>123</v>
      </c>
      <c r="U18" s="730"/>
      <c r="V18" s="730"/>
      <c r="W18" s="730"/>
      <c r="X18" s="730"/>
      <c r="Y18" s="731" t="str">
        <f>IF(入力シート!M35="","",入力シート!M35)</f>
        <v/>
      </c>
      <c r="Z18" s="731"/>
      <c r="AA18" s="731"/>
      <c r="AB18" s="731"/>
      <c r="AC18" s="731"/>
      <c r="AD18" s="731"/>
      <c r="AE18" s="731"/>
      <c r="AF18" s="731" t="str">
        <f>IF(入力シート!M36="","",入力シート!M36)</f>
        <v/>
      </c>
      <c r="AG18" s="731"/>
      <c r="AH18" s="731"/>
      <c r="AI18" s="731"/>
      <c r="AJ18" s="731"/>
      <c r="AK18" s="731"/>
      <c r="AL18" s="731"/>
      <c r="AM18" s="731"/>
      <c r="AN18" s="731"/>
      <c r="AO18" s="731"/>
      <c r="AP18" s="731"/>
      <c r="AQ18" s="145"/>
      <c r="AR18" s="138"/>
      <c r="AS18" s="138"/>
    </row>
    <row r="19" spans="1:46" ht="35.1" customHeight="1" outlineLevel="1">
      <c r="A19" s="146"/>
      <c r="B19" s="146"/>
      <c r="C19" s="146"/>
      <c r="D19" s="144"/>
      <c r="E19" s="144"/>
      <c r="F19" s="43"/>
      <c r="G19" s="43"/>
      <c r="H19" s="138"/>
      <c r="I19" s="138"/>
      <c r="J19" s="138"/>
      <c r="K19" s="138"/>
      <c r="L19" s="138"/>
      <c r="M19" s="138"/>
      <c r="N19" s="147"/>
      <c r="O19" s="147"/>
      <c r="P19" s="147"/>
      <c r="Q19" s="147"/>
      <c r="R19" s="147"/>
      <c r="S19" s="136"/>
      <c r="T19" s="734" t="s">
        <v>124</v>
      </c>
      <c r="U19" s="734"/>
      <c r="V19" s="734"/>
      <c r="W19" s="734"/>
      <c r="X19" s="136"/>
      <c r="Y19" s="735" t="str">
        <f>IF(入力シート!M38="","",入力シート!M38)</f>
        <v/>
      </c>
      <c r="Z19" s="735"/>
      <c r="AA19" s="735"/>
      <c r="AB19" s="732" t="str">
        <f>IF(入力シート!N38="","",入力シート!N38)</f>
        <v/>
      </c>
      <c r="AC19" s="732"/>
      <c r="AD19" s="732"/>
      <c r="AE19" s="148" t="s">
        <v>231</v>
      </c>
      <c r="AF19" s="732" t="str">
        <f>IF(入力シート!P38="","",入力シート!P38)</f>
        <v/>
      </c>
      <c r="AG19" s="732"/>
      <c r="AH19" s="148" t="s">
        <v>232</v>
      </c>
      <c r="AI19" s="732" t="str">
        <f>IF(入力シート!R38="","",入力シート!R38)</f>
        <v/>
      </c>
      <c r="AJ19" s="732"/>
      <c r="AK19" s="148" t="s">
        <v>233</v>
      </c>
      <c r="AL19" s="149"/>
      <c r="AM19" s="149"/>
      <c r="AN19" s="149"/>
      <c r="AO19" s="149"/>
      <c r="AP19" s="150"/>
      <c r="AQ19" s="150"/>
      <c r="AR19" s="138"/>
      <c r="AS19" s="138"/>
    </row>
    <row r="20" spans="1:46" ht="35.1" customHeight="1">
      <c r="A20" s="151"/>
      <c r="B20" s="151"/>
      <c r="C20" s="151"/>
      <c r="D20" s="42"/>
      <c r="E20" s="42"/>
      <c r="F20" s="43"/>
      <c r="G20" s="43"/>
      <c r="H20" s="713"/>
      <c r="I20" s="713"/>
      <c r="J20" s="713"/>
      <c r="K20" s="713"/>
      <c r="L20" s="713"/>
      <c r="M20" s="713"/>
      <c r="N20" s="714"/>
      <c r="O20" s="714"/>
      <c r="P20" s="714"/>
      <c r="Q20" s="714"/>
      <c r="R20" s="714"/>
      <c r="S20" s="152"/>
      <c r="T20" s="153"/>
      <c r="U20" s="715"/>
      <c r="V20" s="715"/>
      <c r="W20" s="715"/>
      <c r="X20" s="715"/>
      <c r="Y20" s="715"/>
      <c r="Z20" s="715"/>
      <c r="AA20" s="715"/>
      <c r="AB20" s="715"/>
      <c r="AC20" s="715"/>
      <c r="AD20" s="715"/>
      <c r="AE20" s="715"/>
      <c r="AF20" s="715"/>
      <c r="AG20" s="715"/>
      <c r="AH20" s="715"/>
      <c r="AI20" s="715"/>
      <c r="AJ20" s="715"/>
      <c r="AK20" s="715"/>
      <c r="AL20" s="715"/>
      <c r="AM20" s="715"/>
      <c r="AN20" s="716"/>
      <c r="AO20" s="716"/>
      <c r="AP20" s="153"/>
      <c r="AQ20" s="153"/>
      <c r="AR20" s="39"/>
      <c r="AS20" s="39"/>
      <c r="AT20" s="580" t="s">
        <v>618</v>
      </c>
    </row>
    <row r="21" spans="1:46" ht="35.1" customHeight="1">
      <c r="A21" s="151"/>
      <c r="B21" s="151"/>
      <c r="C21" s="151"/>
      <c r="D21" s="42"/>
      <c r="E21" s="42"/>
      <c r="F21" s="43"/>
      <c r="G21" s="43"/>
      <c r="H21" s="436"/>
      <c r="I21" s="436"/>
      <c r="J21" s="436"/>
      <c r="K21" s="436"/>
      <c r="L21" s="436"/>
      <c r="M21" s="436"/>
      <c r="N21" s="437"/>
      <c r="O21" s="437"/>
      <c r="P21" s="437"/>
      <c r="Q21" s="437"/>
      <c r="R21" s="437"/>
      <c r="S21" s="152"/>
      <c r="T21" s="153"/>
      <c r="U21" s="438"/>
      <c r="V21" s="438"/>
      <c r="W21" s="438"/>
      <c r="X21" s="438"/>
      <c r="Y21" s="438"/>
      <c r="Z21" s="438"/>
      <c r="AA21" s="438"/>
      <c r="AB21" s="438"/>
      <c r="AC21" s="438"/>
      <c r="AD21" s="438"/>
      <c r="AE21" s="438"/>
      <c r="AF21" s="438"/>
      <c r="AG21" s="438"/>
      <c r="AH21" s="438"/>
      <c r="AI21" s="438"/>
      <c r="AJ21" s="438"/>
      <c r="AK21" s="438"/>
      <c r="AL21" s="438"/>
      <c r="AM21" s="438"/>
      <c r="AN21" s="439"/>
      <c r="AO21" s="439"/>
      <c r="AP21" s="153"/>
      <c r="AQ21" s="153"/>
      <c r="AR21" s="39"/>
      <c r="AS21" s="39"/>
      <c r="AT21" s="580" t="s">
        <v>338</v>
      </c>
    </row>
    <row r="22" spans="1:46" ht="33" customHeight="1">
      <c r="A22" s="762" t="s">
        <v>575</v>
      </c>
      <c r="B22" s="762"/>
      <c r="C22" s="762"/>
      <c r="D22" s="762"/>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575"/>
    </row>
    <row r="23" spans="1:46" ht="33" customHeight="1">
      <c r="A23" s="762"/>
      <c r="B23" s="762"/>
      <c r="C23" s="762"/>
      <c r="D23" s="762"/>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762"/>
      <c r="AM23" s="762"/>
      <c r="AN23" s="762"/>
      <c r="AO23" s="762"/>
      <c r="AP23" s="762"/>
      <c r="AQ23" s="762"/>
      <c r="AR23" s="762"/>
      <c r="AS23" s="575"/>
    </row>
    <row r="24" spans="1:46" ht="30" customHeight="1">
      <c r="A24" s="722" t="s">
        <v>126</v>
      </c>
      <c r="B24" s="722"/>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2"/>
      <c r="AO24" s="722"/>
      <c r="AP24" s="722"/>
      <c r="AQ24" s="722"/>
      <c r="AR24" s="39"/>
      <c r="AS24" s="39"/>
    </row>
    <row r="25" spans="1:46" ht="33" customHeight="1">
      <c r="A25" s="154"/>
      <c r="B25" s="763" t="s">
        <v>486</v>
      </c>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154"/>
      <c r="AS25" s="154"/>
    </row>
    <row r="26" spans="1:46" ht="33" customHeight="1">
      <c r="A26" s="154"/>
      <c r="B26" s="763"/>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154"/>
      <c r="AS26" s="154"/>
    </row>
    <row r="27" spans="1:46" ht="33" customHeight="1">
      <c r="A27" s="154"/>
      <c r="B27" s="763"/>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154"/>
      <c r="AS27" s="154"/>
    </row>
    <row r="28" spans="1:46" ht="33" customHeight="1">
      <c r="A28" s="154"/>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154"/>
      <c r="AS28" s="154"/>
    </row>
    <row r="29" spans="1:46" ht="30" customHeight="1">
      <c r="A29" s="154"/>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3"/>
      <c r="AQ29" s="763"/>
      <c r="AR29" s="154"/>
      <c r="AS29" s="154"/>
    </row>
    <row r="30" spans="1:46" ht="24.95" customHeight="1">
      <c r="A30" s="154"/>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154"/>
      <c r="AS30" s="154"/>
    </row>
    <row r="31" spans="1:46" ht="24.95" customHeight="1">
      <c r="A31" s="155"/>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39"/>
      <c r="AS31" s="39"/>
    </row>
    <row r="32" spans="1:46" s="40" customFormat="1" ht="30" customHeight="1">
      <c r="A32" s="482"/>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721"/>
      <c r="AF32" s="721"/>
      <c r="AG32" s="721"/>
      <c r="AH32" s="721"/>
      <c r="AI32" s="721"/>
      <c r="AJ32" s="721"/>
      <c r="AK32" s="721"/>
      <c r="AL32" s="721"/>
      <c r="AM32" s="721"/>
      <c r="AN32" s="721"/>
      <c r="AO32" s="721"/>
      <c r="AP32" s="721"/>
      <c r="AQ32" s="721"/>
      <c r="AR32" s="46"/>
      <c r="AS32" s="46"/>
      <c r="AT32" s="580"/>
    </row>
    <row r="33" spans="1:46" s="40" customFormat="1" ht="27" customHeight="1">
      <c r="A33" s="47"/>
      <c r="B33" s="47"/>
      <c r="C33" s="47"/>
      <c r="D33" s="454"/>
      <c r="E33" s="454"/>
      <c r="F33" s="159"/>
      <c r="G33" s="159"/>
      <c r="H33" s="47"/>
      <c r="I33" s="47"/>
      <c r="J33" s="47"/>
      <c r="K33" s="47"/>
      <c r="L33" s="47"/>
      <c r="M33" s="47"/>
      <c r="N33" s="47"/>
      <c r="O33" s="47"/>
      <c r="P33" s="47"/>
      <c r="Q33" s="47"/>
      <c r="R33" s="722" t="s">
        <v>127</v>
      </c>
      <c r="S33" s="722"/>
      <c r="T33" s="722"/>
      <c r="U33" s="722"/>
      <c r="V33" s="722"/>
      <c r="W33" s="722"/>
      <c r="X33" s="722"/>
      <c r="Y33" s="722"/>
      <c r="Z33" s="722"/>
      <c r="AA33" s="47"/>
      <c r="AB33" s="47"/>
      <c r="AC33" s="47"/>
      <c r="AD33" s="47"/>
      <c r="AE33" s="47"/>
      <c r="AF33" s="47"/>
      <c r="AG33" s="47"/>
      <c r="AH33" s="47"/>
      <c r="AI33" s="47"/>
      <c r="AJ33" s="47"/>
      <c r="AK33" s="723"/>
      <c r="AL33" s="723"/>
      <c r="AM33" s="483"/>
      <c r="AN33" s="723"/>
      <c r="AO33" s="723"/>
      <c r="AP33" s="47"/>
      <c r="AQ33" s="47"/>
      <c r="AR33" s="46"/>
      <c r="AS33" s="46"/>
      <c r="AT33" s="580"/>
    </row>
    <row r="34" spans="1:46" s="40" customFormat="1" ht="27" customHeight="1">
      <c r="A34" s="47"/>
      <c r="B34" s="47"/>
      <c r="C34" s="47"/>
      <c r="D34" s="454"/>
      <c r="E34" s="454"/>
      <c r="F34" s="159"/>
      <c r="G34" s="159"/>
      <c r="H34" s="47"/>
      <c r="I34" s="47"/>
      <c r="J34" s="47"/>
      <c r="K34" s="47"/>
      <c r="L34" s="47"/>
      <c r="M34" s="47"/>
      <c r="N34" s="47"/>
      <c r="O34" s="47"/>
      <c r="P34" s="47"/>
      <c r="Q34" s="47"/>
      <c r="R34" s="454"/>
      <c r="S34" s="454"/>
      <c r="T34" s="454"/>
      <c r="U34" s="454"/>
      <c r="V34" s="454"/>
      <c r="W34" s="454"/>
      <c r="X34" s="454"/>
      <c r="Y34" s="454"/>
      <c r="Z34" s="454"/>
      <c r="AA34" s="47"/>
      <c r="AB34" s="47"/>
      <c r="AC34" s="47"/>
      <c r="AD34" s="47"/>
      <c r="AE34" s="47"/>
      <c r="AF34" s="47"/>
      <c r="AG34" s="47"/>
      <c r="AH34" s="47"/>
      <c r="AI34" s="47"/>
      <c r="AJ34" s="47"/>
      <c r="AK34" s="484"/>
      <c r="AL34" s="484"/>
      <c r="AM34" s="483"/>
      <c r="AN34" s="484"/>
      <c r="AO34" s="484"/>
      <c r="AP34" s="47"/>
      <c r="AQ34" s="47"/>
      <c r="AR34" s="46"/>
      <c r="AS34" s="46"/>
      <c r="AT34" s="580"/>
    </row>
    <row r="35" spans="1:46" s="40" customFormat="1" ht="27" customHeight="1">
      <c r="A35" s="485"/>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6"/>
      <c r="AS35" s="46"/>
      <c r="AT35" s="580"/>
    </row>
    <row r="36" spans="1:46" s="40" customFormat="1" ht="35.1" customHeight="1">
      <c r="A36" s="46" t="s">
        <v>488</v>
      </c>
      <c r="B36" s="471"/>
      <c r="C36" s="471"/>
      <c r="D36" s="471"/>
      <c r="E36" s="471"/>
      <c r="F36" s="471"/>
      <c r="G36" s="471"/>
      <c r="H36" s="471"/>
      <c r="I36" s="471"/>
      <c r="J36" s="47"/>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6"/>
      <c r="AS36" s="46"/>
      <c r="AT36" s="580"/>
    </row>
    <row r="37" spans="1:46" s="40" customFormat="1" ht="35.1" customHeight="1">
      <c r="A37" s="46"/>
      <c r="B37" s="46"/>
      <c r="C37" s="717" t="s">
        <v>495</v>
      </c>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7"/>
      <c r="AJ37" s="717"/>
      <c r="AK37" s="717"/>
      <c r="AL37" s="717"/>
      <c r="AM37" s="717"/>
      <c r="AN37" s="717"/>
      <c r="AO37" s="717"/>
      <c r="AP37" s="455"/>
      <c r="AQ37" s="455"/>
      <c r="AR37" s="46"/>
      <c r="AS37" s="46"/>
      <c r="AT37" s="580"/>
    </row>
    <row r="38" spans="1:46" s="40" customFormat="1" ht="35.1" customHeight="1">
      <c r="A38" s="454"/>
      <c r="B38" s="454"/>
      <c r="C38" s="455"/>
      <c r="D38" s="455"/>
      <c r="E38" s="455"/>
      <c r="F38" s="455"/>
      <c r="G38" s="455"/>
      <c r="H38" s="455"/>
      <c r="I38" s="455"/>
      <c r="J38" s="455"/>
      <c r="K38" s="455"/>
      <c r="L38" s="455"/>
      <c r="M38" s="479"/>
      <c r="N38" s="155"/>
      <c r="O38" s="454"/>
      <c r="P38" s="454"/>
      <c r="Q38" s="455"/>
      <c r="R38" s="455"/>
      <c r="S38" s="455"/>
      <c r="T38" s="455"/>
      <c r="U38" s="455"/>
      <c r="V38" s="455"/>
      <c r="W38" s="455"/>
      <c r="X38" s="455"/>
      <c r="Y38" s="455"/>
      <c r="Z38" s="455"/>
      <c r="AA38" s="455"/>
      <c r="AB38" s="480"/>
      <c r="AC38" s="454"/>
      <c r="AD38" s="454"/>
      <c r="AE38" s="48"/>
      <c r="AF38" s="48"/>
      <c r="AG38" s="48"/>
      <c r="AH38" s="48"/>
      <c r="AI38" s="48"/>
      <c r="AJ38" s="48"/>
      <c r="AK38" s="48"/>
      <c r="AL38" s="48"/>
      <c r="AM38" s="48"/>
      <c r="AN38" s="48"/>
      <c r="AO38" s="48"/>
      <c r="AP38" s="48"/>
      <c r="AQ38" s="48"/>
      <c r="AR38" s="49"/>
      <c r="AS38" s="49"/>
      <c r="AT38" s="580"/>
    </row>
    <row r="39" spans="1:46" s="40" customFormat="1" ht="35.1" customHeight="1">
      <c r="A39" s="46" t="s">
        <v>489</v>
      </c>
      <c r="B39" s="481"/>
      <c r="C39" s="481"/>
      <c r="D39" s="481"/>
      <c r="E39" s="481"/>
      <c r="F39" s="481"/>
      <c r="G39" s="481"/>
      <c r="H39" s="481"/>
      <c r="I39" s="481"/>
      <c r="J39" s="481"/>
      <c r="K39" s="481"/>
      <c r="L39" s="481"/>
      <c r="M39" s="481"/>
      <c r="N39" s="481"/>
      <c r="O39" s="481"/>
      <c r="P39" s="481"/>
      <c r="Q39" s="481"/>
      <c r="R39" s="719"/>
      <c r="S39" s="719"/>
      <c r="T39" s="719"/>
      <c r="U39" s="719"/>
      <c r="V39" s="719"/>
      <c r="W39" s="719"/>
      <c r="X39" s="719"/>
      <c r="Y39" s="719"/>
      <c r="Z39" s="719"/>
      <c r="AA39" s="481"/>
      <c r="AB39" s="481"/>
      <c r="AC39" s="481"/>
      <c r="AD39" s="481"/>
      <c r="AE39" s="481"/>
      <c r="AF39" s="481"/>
      <c r="AG39" s="481"/>
      <c r="AH39" s="481"/>
      <c r="AI39" s="481"/>
      <c r="AJ39" s="481"/>
      <c r="AK39" s="481"/>
      <c r="AL39" s="481"/>
      <c r="AM39" s="481"/>
      <c r="AN39" s="481"/>
      <c r="AO39" s="481"/>
      <c r="AP39" s="481"/>
      <c r="AQ39" s="481"/>
      <c r="AR39" s="46"/>
      <c r="AS39" s="46"/>
      <c r="AT39" s="580"/>
    </row>
    <row r="40" spans="1:46" s="40" customFormat="1" ht="50.25" customHeight="1">
      <c r="A40" s="46"/>
      <c r="B40" s="46"/>
      <c r="C40" s="726" t="str">
        <f>IF(入力シート!M11="","",入力シート!M11)&amp;"低中層ＺＥＨ-Ｍ促進事業"</f>
        <v>低中層ＺＥＨ-Ｍ促進事業</v>
      </c>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726"/>
      <c r="AN40" s="726"/>
      <c r="AO40" s="726"/>
      <c r="AP40" s="46"/>
      <c r="AQ40" s="46"/>
      <c r="AR40" s="486"/>
      <c r="AS40" s="486"/>
      <c r="AT40" s="580"/>
    </row>
    <row r="41" spans="1:46" s="40" customFormat="1" ht="35.1" customHeight="1">
      <c r="A41" s="471"/>
      <c r="B41" s="454"/>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6"/>
      <c r="AS41" s="46"/>
      <c r="AT41" s="580"/>
    </row>
    <row r="42" spans="1:46" s="40" customFormat="1" ht="35.1" customHeight="1">
      <c r="A42" s="46" t="s">
        <v>490</v>
      </c>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6"/>
      <c r="AS42" s="46"/>
      <c r="AT42" s="580"/>
    </row>
    <row r="43" spans="1:46" s="40" customFormat="1" ht="35.1" customHeight="1">
      <c r="A43" s="472"/>
      <c r="B43" s="471"/>
      <c r="C43" s="724" t="s">
        <v>459</v>
      </c>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471"/>
      <c r="AN43" s="471"/>
      <c r="AO43" s="471"/>
      <c r="AP43" s="471"/>
      <c r="AQ43" s="471"/>
      <c r="AR43" s="46"/>
      <c r="AS43" s="46"/>
      <c r="AT43" s="580"/>
    </row>
    <row r="44" spans="1:46" s="40" customFormat="1" ht="35.1" customHeight="1">
      <c r="A44" s="47"/>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6"/>
      <c r="AS44" s="46"/>
      <c r="AT44" s="580"/>
    </row>
    <row r="45" spans="1:46" s="40" customFormat="1" ht="35.1" customHeight="1">
      <c r="A45" s="46" t="s">
        <v>491</v>
      </c>
      <c r="B45" s="46"/>
      <c r="C45" s="46"/>
      <c r="D45" s="473"/>
      <c r="E45" s="473"/>
      <c r="F45" s="474"/>
      <c r="G45" s="474"/>
      <c r="H45" s="473"/>
      <c r="I45" s="473"/>
      <c r="J45" s="46"/>
      <c r="K45" s="46"/>
      <c r="L45" s="46"/>
      <c r="M45" s="46"/>
      <c r="N45" s="46"/>
      <c r="O45" s="46"/>
      <c r="P45" s="46"/>
      <c r="Q45" s="46"/>
      <c r="R45" s="46"/>
      <c r="S45" s="46"/>
      <c r="T45" s="46"/>
      <c r="U45" s="46"/>
      <c r="V45" s="475"/>
      <c r="W45" s="475"/>
      <c r="X45" s="46"/>
      <c r="Y45" s="46"/>
      <c r="Z45" s="46"/>
      <c r="AA45" s="46"/>
      <c r="AB45" s="46"/>
      <c r="AC45" s="46"/>
      <c r="AD45" s="46"/>
      <c r="AE45" s="46"/>
      <c r="AF45" s="46"/>
      <c r="AG45" s="46"/>
      <c r="AH45" s="46"/>
      <c r="AI45" s="46"/>
      <c r="AJ45" s="46"/>
      <c r="AK45" s="46"/>
      <c r="AL45" s="46"/>
      <c r="AM45" s="46"/>
      <c r="AN45" s="46"/>
      <c r="AO45" s="46"/>
      <c r="AP45" s="46"/>
      <c r="AQ45" s="46"/>
      <c r="AR45" s="46"/>
      <c r="AS45" s="46"/>
      <c r="AT45" s="580"/>
    </row>
    <row r="46" spans="1:46" s="40" customFormat="1" ht="35.1" customHeight="1">
      <c r="A46" s="46"/>
      <c r="B46" s="203"/>
      <c r="C46" s="736" t="s">
        <v>711</v>
      </c>
      <c r="D46" s="736"/>
      <c r="E46" s="736"/>
      <c r="F46" s="736"/>
      <c r="G46" s="736"/>
      <c r="H46" s="736"/>
      <c r="I46" s="736"/>
      <c r="J46" s="736"/>
      <c r="K46" s="736"/>
      <c r="L46" s="736"/>
      <c r="M46" s="736"/>
      <c r="N46" s="736"/>
      <c r="O46" s="736"/>
      <c r="P46" s="736"/>
      <c r="Q46" s="737">
        <f>IF(AJ92="","",様式第1_交付申請書!AJ92)</f>
        <v>0</v>
      </c>
      <c r="R46" s="737"/>
      <c r="S46" s="737"/>
      <c r="T46" s="737"/>
      <c r="U46" s="737"/>
      <c r="V46" s="737"/>
      <c r="W46" s="737"/>
      <c r="X46" s="737"/>
      <c r="Y46" s="737"/>
      <c r="Z46" s="737"/>
      <c r="AA46" s="737"/>
      <c r="AB46" s="737"/>
      <c r="AC46" s="737"/>
      <c r="AD46" s="737"/>
      <c r="AE46" s="737"/>
      <c r="AF46" s="737"/>
      <c r="AG46" s="737"/>
      <c r="AH46" s="737"/>
      <c r="AI46" s="737"/>
      <c r="AJ46" s="737"/>
      <c r="AK46" s="738" t="s">
        <v>120</v>
      </c>
      <c r="AL46" s="738"/>
      <c r="AM46" s="203"/>
      <c r="AN46" s="203"/>
      <c r="AO46" s="203"/>
      <c r="AP46" s="46"/>
      <c r="AQ46" s="46"/>
      <c r="AR46" s="46"/>
      <c r="AS46" s="46"/>
      <c r="AT46" s="580"/>
    </row>
    <row r="47" spans="1:46" s="40" customFormat="1" ht="35.1" customHeight="1">
      <c r="A47" s="476"/>
      <c r="B47" s="476"/>
      <c r="C47" s="476"/>
      <c r="D47" s="476"/>
      <c r="E47" s="476"/>
      <c r="F47" s="476"/>
      <c r="G47" s="476"/>
      <c r="H47" s="476"/>
      <c r="I47" s="476"/>
      <c r="J47" s="476"/>
      <c r="K47" s="476"/>
      <c r="L47" s="476"/>
      <c r="M47" s="476"/>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6"/>
      <c r="AS47" s="46"/>
      <c r="AT47" s="580"/>
    </row>
    <row r="48" spans="1:46" s="40" customFormat="1" ht="35.1" customHeight="1">
      <c r="A48" s="46" t="s">
        <v>492</v>
      </c>
      <c r="B48" s="476"/>
      <c r="C48" s="476"/>
      <c r="D48" s="476"/>
      <c r="E48" s="476"/>
      <c r="F48" s="476"/>
      <c r="G48" s="476"/>
      <c r="H48" s="476"/>
      <c r="I48" s="476"/>
      <c r="J48" s="476"/>
      <c r="K48" s="476"/>
      <c r="L48" s="476"/>
      <c r="M48" s="476"/>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6"/>
      <c r="AS48" s="46"/>
      <c r="AT48" s="580"/>
    </row>
    <row r="49" spans="1:46" s="40" customFormat="1" ht="35.1" customHeight="1">
      <c r="A49" s="476"/>
      <c r="B49" s="476"/>
      <c r="C49" s="476"/>
      <c r="D49" s="476"/>
      <c r="E49" s="476"/>
      <c r="F49" s="476"/>
      <c r="G49" s="476"/>
      <c r="H49" s="476"/>
      <c r="I49" s="476"/>
      <c r="J49" s="476"/>
      <c r="K49" s="476"/>
      <c r="L49" s="476"/>
      <c r="M49" s="476"/>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6"/>
      <c r="AS49" s="46"/>
      <c r="AT49" s="580"/>
    </row>
    <row r="50" spans="1:46" s="40" customFormat="1" ht="35.1" customHeight="1">
      <c r="A50" s="46" t="s">
        <v>493</v>
      </c>
      <c r="B50" s="46"/>
      <c r="C50" s="46"/>
      <c r="D50" s="473"/>
      <c r="E50" s="473"/>
      <c r="F50" s="474"/>
      <c r="G50" s="474"/>
      <c r="H50" s="473"/>
      <c r="I50" s="47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580"/>
    </row>
    <row r="51" spans="1:46" s="40" customFormat="1" ht="35.1" customHeight="1">
      <c r="A51" s="46"/>
      <c r="B51" s="204"/>
      <c r="C51" s="718" t="s">
        <v>201</v>
      </c>
      <c r="D51" s="718"/>
      <c r="E51" s="718"/>
      <c r="F51" s="718"/>
      <c r="G51" s="718"/>
      <c r="H51" s="718"/>
      <c r="I51" s="718"/>
      <c r="J51" s="718"/>
      <c r="K51" s="718"/>
      <c r="L51" s="718"/>
      <c r="M51" s="718"/>
      <c r="N51" s="718"/>
      <c r="O51" s="718"/>
      <c r="P51" s="718"/>
      <c r="Q51" s="202"/>
      <c r="R51" s="719"/>
      <c r="S51" s="719"/>
      <c r="T51" s="719"/>
      <c r="U51" s="725" t="str">
        <f>IF(入力シート!M14="","",入力シート!M14)</f>
        <v>交付決定日</v>
      </c>
      <c r="V51" s="725"/>
      <c r="W51" s="725"/>
      <c r="X51" s="725"/>
      <c r="Y51" s="725"/>
      <c r="Z51" s="725"/>
      <c r="AA51" s="725"/>
      <c r="AB51" s="725"/>
      <c r="AC51" s="725"/>
      <c r="AD51" s="725"/>
      <c r="AE51" s="725"/>
      <c r="AF51" s="725"/>
      <c r="AG51" s="725"/>
      <c r="AH51" s="725"/>
      <c r="AI51" s="725"/>
      <c r="AJ51" s="725"/>
      <c r="AK51" s="725"/>
      <c r="AL51" s="725"/>
      <c r="AM51" s="203"/>
      <c r="AN51" s="203"/>
      <c r="AO51" s="203"/>
      <c r="AP51" s="47"/>
      <c r="AQ51" s="47"/>
      <c r="AR51" s="46"/>
      <c r="AS51" s="46"/>
      <c r="AT51" s="580"/>
    </row>
    <row r="52" spans="1:46" s="40" customFormat="1" ht="35.1" customHeight="1">
      <c r="A52" s="47"/>
      <c r="B52" s="47"/>
      <c r="C52" s="718" t="s">
        <v>202</v>
      </c>
      <c r="D52" s="718"/>
      <c r="E52" s="718"/>
      <c r="F52" s="718"/>
      <c r="G52" s="718"/>
      <c r="H52" s="718"/>
      <c r="I52" s="718"/>
      <c r="J52" s="718"/>
      <c r="K52" s="718"/>
      <c r="L52" s="718"/>
      <c r="M52" s="718"/>
      <c r="N52" s="718"/>
      <c r="O52" s="718"/>
      <c r="P52" s="718"/>
      <c r="Q52" s="202"/>
      <c r="R52" s="719"/>
      <c r="S52" s="719"/>
      <c r="T52" s="719"/>
      <c r="U52" s="720" t="str">
        <f>IF(入力シート!M15="","",入力シート!M15)</f>
        <v/>
      </c>
      <c r="V52" s="720"/>
      <c r="W52" s="720"/>
      <c r="X52" s="720"/>
      <c r="Y52" s="719" t="s">
        <v>200</v>
      </c>
      <c r="Z52" s="719"/>
      <c r="AA52" s="720" t="str">
        <f>IF(入力シート!P15="","",入力シート!P15)</f>
        <v/>
      </c>
      <c r="AB52" s="720"/>
      <c r="AC52" s="720"/>
      <c r="AD52" s="720"/>
      <c r="AE52" s="719" t="s">
        <v>121</v>
      </c>
      <c r="AF52" s="719"/>
      <c r="AG52" s="720" t="str">
        <f>IF(入力シート!R15="","",入力シート!R15)</f>
        <v/>
      </c>
      <c r="AH52" s="720"/>
      <c r="AI52" s="720"/>
      <c r="AJ52" s="720"/>
      <c r="AK52" s="719" t="s">
        <v>128</v>
      </c>
      <c r="AL52" s="719"/>
      <c r="AM52" s="203"/>
      <c r="AN52" s="203"/>
      <c r="AO52" s="203"/>
      <c r="AP52" s="47"/>
      <c r="AQ52" s="47"/>
      <c r="AR52" s="46"/>
      <c r="AS52" s="46"/>
      <c r="AT52" s="580"/>
    </row>
    <row r="53" spans="1:46" s="40" customFormat="1" ht="35.1" customHeight="1">
      <c r="A53" s="47"/>
      <c r="B53" s="47"/>
      <c r="C53" s="718" t="s">
        <v>494</v>
      </c>
      <c r="D53" s="718"/>
      <c r="E53" s="718"/>
      <c r="F53" s="718"/>
      <c r="G53" s="718"/>
      <c r="H53" s="718"/>
      <c r="I53" s="718"/>
      <c r="J53" s="718"/>
      <c r="K53" s="718"/>
      <c r="L53" s="718"/>
      <c r="M53" s="718"/>
      <c r="N53" s="718"/>
      <c r="O53" s="718"/>
      <c r="P53" s="718"/>
      <c r="Q53" s="202"/>
      <c r="R53" s="719"/>
      <c r="S53" s="719"/>
      <c r="T53" s="719"/>
      <c r="U53" s="720" t="str">
        <f>IF(入力シート!M16="","",入力シート!M16)</f>
        <v/>
      </c>
      <c r="V53" s="720"/>
      <c r="W53" s="720"/>
      <c r="X53" s="720"/>
      <c r="Y53" s="719" t="s">
        <v>89</v>
      </c>
      <c r="Z53" s="719"/>
      <c r="AA53" s="720" t="str">
        <f>IF(入力シート!P16="","",入力シート!P16)</f>
        <v/>
      </c>
      <c r="AB53" s="720"/>
      <c r="AC53" s="720"/>
      <c r="AD53" s="720"/>
      <c r="AE53" s="719" t="s">
        <v>121</v>
      </c>
      <c r="AF53" s="719"/>
      <c r="AG53" s="720" t="str">
        <f>IF(入力シート!R16="","",入力シート!R16)</f>
        <v/>
      </c>
      <c r="AH53" s="720"/>
      <c r="AI53" s="720"/>
      <c r="AJ53" s="720"/>
      <c r="AK53" s="719" t="s">
        <v>128</v>
      </c>
      <c r="AL53" s="719"/>
      <c r="AM53" s="203"/>
      <c r="AN53" s="203"/>
      <c r="AO53" s="203"/>
      <c r="AP53" s="47"/>
      <c r="AQ53" s="47"/>
      <c r="AR53" s="46"/>
      <c r="AS53" s="46"/>
      <c r="AT53" s="580"/>
    </row>
    <row r="54" spans="1:46" s="40" customFormat="1" ht="30" customHeight="1">
      <c r="A54" s="47"/>
      <c r="B54" s="47"/>
      <c r="C54" s="47"/>
      <c r="D54" s="454"/>
      <c r="E54" s="454"/>
      <c r="F54" s="159"/>
      <c r="G54" s="159"/>
      <c r="H54" s="454"/>
      <c r="I54" s="454"/>
      <c r="J54" s="47"/>
      <c r="K54" s="47"/>
      <c r="L54" s="47"/>
      <c r="M54" s="47"/>
      <c r="N54" s="47"/>
      <c r="O54" s="47"/>
      <c r="P54" s="47"/>
      <c r="Q54" s="47"/>
      <c r="R54" s="47"/>
      <c r="S54" s="47"/>
      <c r="T54" s="47"/>
      <c r="U54" s="47"/>
      <c r="V54" s="46"/>
      <c r="W54" s="46"/>
      <c r="X54" s="47"/>
      <c r="Y54" s="47"/>
      <c r="Z54" s="47"/>
      <c r="AA54" s="47"/>
      <c r="AB54" s="47"/>
      <c r="AC54" s="47"/>
      <c r="AD54" s="47"/>
      <c r="AE54" s="47"/>
      <c r="AF54" s="47"/>
      <c r="AG54" s="47"/>
      <c r="AH54" s="47"/>
      <c r="AI54" s="47"/>
      <c r="AJ54" s="47"/>
      <c r="AK54" s="47"/>
      <c r="AL54" s="454"/>
      <c r="AM54" s="47"/>
      <c r="AN54" s="47"/>
      <c r="AO54" s="47"/>
      <c r="AP54" s="47"/>
      <c r="AQ54" s="47"/>
      <c r="AR54" s="46"/>
      <c r="AS54" s="46"/>
      <c r="AT54" s="580"/>
    </row>
    <row r="55" spans="1:46" s="40" customFormat="1" ht="30" customHeight="1">
      <c r="A55" s="50" t="s">
        <v>129</v>
      </c>
      <c r="B55" s="47"/>
      <c r="C55" s="47"/>
      <c r="D55" s="454"/>
      <c r="E55" s="454"/>
      <c r="F55" s="159"/>
      <c r="G55" s="159"/>
      <c r="H55" s="454"/>
      <c r="I55" s="454"/>
      <c r="J55" s="47"/>
      <c r="K55" s="47"/>
      <c r="L55" s="47"/>
      <c r="M55" s="47"/>
      <c r="N55" s="47"/>
      <c r="O55" s="47"/>
      <c r="P55" s="47"/>
      <c r="Q55" s="47"/>
      <c r="R55" s="47"/>
      <c r="S55" s="47"/>
      <c r="T55" s="47"/>
      <c r="U55" s="47"/>
      <c r="V55" s="46"/>
      <c r="W55" s="46"/>
      <c r="X55" s="47"/>
      <c r="Y55" s="47"/>
      <c r="Z55" s="47"/>
      <c r="AA55" s="47"/>
      <c r="AB55" s="47"/>
      <c r="AC55" s="47"/>
      <c r="AD55" s="47"/>
      <c r="AE55" s="47"/>
      <c r="AF55" s="47"/>
      <c r="AG55" s="47"/>
      <c r="AH55" s="47"/>
      <c r="AI55" s="47"/>
      <c r="AJ55" s="47"/>
      <c r="AK55" s="47"/>
      <c r="AL55" s="454"/>
      <c r="AM55" s="47"/>
      <c r="AN55" s="47"/>
      <c r="AO55" s="47"/>
      <c r="AP55" s="47"/>
      <c r="AQ55" s="47"/>
      <c r="AR55" s="46"/>
      <c r="AS55" s="46"/>
      <c r="AT55" s="580"/>
    </row>
    <row r="56" spans="1:46" s="40" customFormat="1" ht="21" customHeight="1">
      <c r="A56" s="46" t="s">
        <v>496</v>
      </c>
      <c r="B56" s="46"/>
      <c r="C56" s="46"/>
      <c r="D56" s="46"/>
      <c r="E56" s="46"/>
      <c r="F56" s="46"/>
      <c r="G56" s="46"/>
      <c r="H56" s="46"/>
      <c r="I56" s="46"/>
      <c r="J56" s="46"/>
      <c r="K56" s="46"/>
      <c r="L56" s="46"/>
      <c r="M56" s="46"/>
      <c r="N56" s="46"/>
      <c r="O56" s="46"/>
      <c r="P56" s="46"/>
      <c r="Q56" s="46"/>
      <c r="R56" s="47"/>
      <c r="S56" s="47"/>
      <c r="T56" s="47"/>
      <c r="U56" s="47"/>
      <c r="V56" s="478"/>
      <c r="W56" s="478"/>
      <c r="X56" s="47"/>
      <c r="Y56" s="47"/>
      <c r="Z56" s="47"/>
      <c r="AA56" s="47"/>
      <c r="AB56" s="47"/>
      <c r="AC56" s="47"/>
      <c r="AD56" s="47"/>
      <c r="AE56" s="47"/>
      <c r="AF56" s="47"/>
      <c r="AG56" s="47"/>
      <c r="AH56" s="47"/>
      <c r="AI56" s="47"/>
      <c r="AJ56" s="47"/>
      <c r="AK56" s="47"/>
      <c r="AL56" s="454"/>
      <c r="AM56" s="47"/>
      <c r="AN56" s="47"/>
      <c r="AO56" s="47"/>
      <c r="AP56" s="47"/>
      <c r="AQ56" s="47"/>
      <c r="AR56" s="46"/>
      <c r="AS56" s="46"/>
      <c r="AT56" s="580"/>
    </row>
    <row r="57" spans="1:46" s="40" customFormat="1" ht="21" customHeight="1">
      <c r="A57" s="46" t="s">
        <v>497</v>
      </c>
      <c r="B57" s="46"/>
      <c r="C57" s="46"/>
      <c r="D57" s="46"/>
      <c r="E57" s="46"/>
      <c r="F57" s="46"/>
      <c r="G57" s="46"/>
      <c r="H57" s="46"/>
      <c r="I57" s="46"/>
      <c r="J57" s="46"/>
      <c r="K57" s="46"/>
      <c r="L57" s="46"/>
      <c r="M57" s="46"/>
      <c r="N57" s="46"/>
      <c r="O57" s="46"/>
      <c r="P57" s="46"/>
      <c r="Q57" s="46"/>
      <c r="R57" s="47"/>
      <c r="S57" s="47"/>
      <c r="T57" s="47"/>
      <c r="U57" s="47"/>
      <c r="V57" s="478"/>
      <c r="W57" s="478"/>
      <c r="X57" s="47"/>
      <c r="Y57" s="47"/>
      <c r="Z57" s="47"/>
      <c r="AA57" s="47"/>
      <c r="AB57" s="47"/>
      <c r="AC57" s="47"/>
      <c r="AD57" s="47"/>
      <c r="AE57" s="47"/>
      <c r="AF57" s="47"/>
      <c r="AG57" s="47"/>
      <c r="AH57" s="47"/>
      <c r="AI57" s="47"/>
      <c r="AJ57" s="47"/>
      <c r="AK57" s="47"/>
      <c r="AL57" s="454"/>
      <c r="AM57" s="47"/>
      <c r="AN57" s="47"/>
      <c r="AO57" s="47"/>
      <c r="AP57" s="47"/>
      <c r="AQ57" s="47"/>
      <c r="AR57" s="46"/>
      <c r="AS57" s="46"/>
      <c r="AT57" s="580"/>
    </row>
    <row r="58" spans="1:46" s="39" customFormat="1" ht="21" customHeight="1">
      <c r="A58" s="50" t="s">
        <v>713</v>
      </c>
      <c r="B58" s="47"/>
      <c r="C58" s="47"/>
      <c r="D58" s="454"/>
      <c r="E58" s="454"/>
      <c r="F58" s="159"/>
      <c r="G58" s="159"/>
      <c r="H58" s="454"/>
      <c r="I58" s="454"/>
      <c r="J58" s="47"/>
      <c r="K58" s="47"/>
      <c r="L58" s="47"/>
      <c r="M58" s="47"/>
      <c r="N58" s="47"/>
      <c r="O58" s="47"/>
      <c r="P58" s="47"/>
      <c r="Q58" s="47"/>
      <c r="R58" s="47"/>
      <c r="S58" s="47"/>
      <c r="T58" s="47"/>
      <c r="U58" s="47"/>
      <c r="V58" s="478"/>
      <c r="W58" s="478"/>
      <c r="X58" s="47"/>
      <c r="Y58" s="47"/>
      <c r="Z58" s="47"/>
      <c r="AA58" s="47"/>
      <c r="AB58" s="47"/>
      <c r="AC58" s="47"/>
      <c r="AD58" s="47"/>
      <c r="AE58" s="47"/>
      <c r="AF58" s="47"/>
      <c r="AG58" s="47"/>
      <c r="AH58" s="47"/>
      <c r="AI58" s="47"/>
      <c r="AJ58" s="47"/>
      <c r="AK58" s="47"/>
      <c r="AL58" s="454"/>
      <c r="AM58" s="47"/>
      <c r="AN58" s="47"/>
      <c r="AO58" s="47"/>
      <c r="AP58" s="47"/>
      <c r="AQ58" s="47"/>
      <c r="AR58" s="46"/>
      <c r="AS58" s="46"/>
      <c r="AT58" s="580"/>
    </row>
    <row r="59" spans="1:46" s="40" customFormat="1" ht="21" customHeight="1">
      <c r="A59" s="46"/>
      <c r="B59" s="47"/>
      <c r="C59" s="47"/>
      <c r="D59" s="454"/>
      <c r="E59" s="454"/>
      <c r="F59" s="159"/>
      <c r="G59" s="159"/>
      <c r="H59" s="454"/>
      <c r="I59" s="454"/>
      <c r="J59" s="47"/>
      <c r="K59" s="47"/>
      <c r="L59" s="47"/>
      <c r="M59" s="47"/>
      <c r="N59" s="47"/>
      <c r="O59" s="47"/>
      <c r="P59" s="47"/>
      <c r="Q59" s="47"/>
      <c r="R59" s="47"/>
      <c r="S59" s="47"/>
      <c r="T59" s="47"/>
      <c r="U59" s="47"/>
      <c r="V59" s="478"/>
      <c r="W59" s="478"/>
      <c r="X59" s="47"/>
      <c r="Y59" s="47"/>
      <c r="Z59" s="47"/>
      <c r="AA59" s="47"/>
      <c r="AB59" s="47"/>
      <c r="AC59" s="47"/>
      <c r="AD59" s="47"/>
      <c r="AE59" s="47"/>
      <c r="AF59" s="47"/>
      <c r="AG59" s="47"/>
      <c r="AH59" s="47"/>
      <c r="AI59" s="47"/>
      <c r="AJ59" s="47"/>
      <c r="AK59" s="47"/>
      <c r="AL59" s="454"/>
      <c r="AM59" s="47"/>
      <c r="AN59" s="47"/>
      <c r="AO59" s="47"/>
      <c r="AP59" s="47"/>
      <c r="AQ59" s="47"/>
      <c r="AR59" s="46"/>
      <c r="AS59" s="46"/>
      <c r="AT59" s="580"/>
    </row>
    <row r="60" spans="1:46" s="40" customFormat="1" ht="21" customHeight="1">
      <c r="A60" s="46"/>
      <c r="B60" s="47"/>
      <c r="C60" s="47"/>
      <c r="D60" s="454"/>
      <c r="E60" s="454"/>
      <c r="F60" s="159"/>
      <c r="G60" s="159"/>
      <c r="H60" s="454"/>
      <c r="I60" s="454"/>
      <c r="J60" s="47"/>
      <c r="K60" s="47"/>
      <c r="L60" s="47"/>
      <c r="M60" s="47"/>
      <c r="N60" s="47"/>
      <c r="O60" s="47"/>
      <c r="P60" s="47"/>
      <c r="Q60" s="47"/>
      <c r="R60" s="47"/>
      <c r="S60" s="47"/>
      <c r="T60" s="47"/>
      <c r="U60" s="47"/>
      <c r="V60" s="478"/>
      <c r="W60" s="478"/>
      <c r="X60" s="47"/>
      <c r="Y60" s="47"/>
      <c r="Z60" s="47"/>
      <c r="AA60" s="47"/>
      <c r="AB60" s="47"/>
      <c r="AC60" s="47"/>
      <c r="AD60" s="47"/>
      <c r="AE60" s="47"/>
      <c r="AF60" s="47"/>
      <c r="AG60" s="47"/>
      <c r="AH60" s="47"/>
      <c r="AI60" s="47"/>
      <c r="AJ60" s="47"/>
      <c r="AK60" s="47"/>
      <c r="AL60" s="454"/>
      <c r="AM60" s="47"/>
      <c r="AN60" s="47"/>
      <c r="AO60" s="47"/>
      <c r="AP60" s="47"/>
      <c r="AQ60" s="47"/>
      <c r="AR60" s="46"/>
      <c r="AS60" s="46"/>
      <c r="AT60" s="580"/>
    </row>
    <row r="61" spans="1:46" s="40" customFormat="1" ht="21" customHeight="1">
      <c r="A61" s="46"/>
      <c r="B61" s="47"/>
      <c r="C61" s="47"/>
      <c r="D61" s="454"/>
      <c r="E61" s="454"/>
      <c r="F61" s="159"/>
      <c r="G61" s="159"/>
      <c r="H61" s="454"/>
      <c r="I61" s="454"/>
      <c r="J61" s="47"/>
      <c r="K61" s="47"/>
      <c r="L61" s="47"/>
      <c r="M61" s="47"/>
      <c r="N61" s="47"/>
      <c r="O61" s="47"/>
      <c r="P61" s="47"/>
      <c r="Q61" s="47"/>
      <c r="R61" s="47"/>
      <c r="S61" s="47"/>
      <c r="T61" s="47"/>
      <c r="U61" s="47"/>
      <c r="V61" s="478"/>
      <c r="W61" s="478"/>
      <c r="X61" s="47"/>
      <c r="Y61" s="47"/>
      <c r="Z61" s="47"/>
      <c r="AA61" s="47"/>
      <c r="AB61" s="47"/>
      <c r="AC61" s="47"/>
      <c r="AD61" s="47"/>
      <c r="AE61" s="47"/>
      <c r="AF61" s="47"/>
      <c r="AG61" s="47"/>
      <c r="AH61" s="47"/>
      <c r="AI61" s="47"/>
      <c r="AJ61" s="47"/>
      <c r="AK61" s="47"/>
      <c r="AL61" s="454"/>
      <c r="AM61" s="47"/>
      <c r="AN61" s="47"/>
      <c r="AO61" s="47"/>
      <c r="AP61" s="47"/>
      <c r="AQ61" s="47"/>
      <c r="AR61" s="46"/>
      <c r="AS61" s="46"/>
      <c r="AT61" s="580"/>
    </row>
    <row r="62" spans="1:46" s="40" customFormat="1" ht="21" customHeight="1">
      <c r="A62" s="46"/>
      <c r="B62" s="47"/>
      <c r="C62" s="47"/>
      <c r="D62" s="454"/>
      <c r="E62" s="454"/>
      <c r="F62" s="159"/>
      <c r="G62" s="159"/>
      <c r="H62" s="454"/>
      <c r="I62" s="454"/>
      <c r="J62" s="47"/>
      <c r="K62" s="47"/>
      <c r="L62" s="47"/>
      <c r="M62" s="47"/>
      <c r="N62" s="47"/>
      <c r="O62" s="47"/>
      <c r="P62" s="47"/>
      <c r="Q62" s="47"/>
      <c r="R62" s="47"/>
      <c r="S62" s="47"/>
      <c r="T62" s="47"/>
      <c r="U62" s="47"/>
      <c r="V62" s="478"/>
      <c r="W62" s="478"/>
      <c r="X62" s="47"/>
      <c r="Y62" s="47"/>
      <c r="Z62" s="47"/>
      <c r="AA62" s="47"/>
      <c r="AB62" s="47"/>
      <c r="AC62" s="47"/>
      <c r="AD62" s="47"/>
      <c r="AE62" s="47"/>
      <c r="AF62" s="47"/>
      <c r="AG62" s="47"/>
      <c r="AH62" s="47"/>
      <c r="AI62" s="47"/>
      <c r="AJ62" s="47"/>
      <c r="AK62" s="47"/>
      <c r="AL62" s="454"/>
      <c r="AM62" s="47"/>
      <c r="AN62" s="47"/>
      <c r="AO62" s="47"/>
      <c r="AP62" s="47"/>
      <c r="AQ62" s="47"/>
      <c r="AR62" s="46"/>
      <c r="AS62" s="46"/>
      <c r="AT62" s="580"/>
    </row>
    <row r="63" spans="1:46" s="40" customFormat="1" ht="21" customHeight="1">
      <c r="A63" s="46"/>
      <c r="B63" s="47"/>
      <c r="C63" s="47"/>
      <c r="D63" s="454"/>
      <c r="E63" s="454"/>
      <c r="F63" s="159"/>
      <c r="G63" s="159"/>
      <c r="H63" s="454"/>
      <c r="I63" s="454"/>
      <c r="J63" s="47"/>
      <c r="K63" s="47"/>
      <c r="L63" s="47"/>
      <c r="M63" s="47"/>
      <c r="N63" s="47"/>
      <c r="O63" s="47"/>
      <c r="P63" s="47"/>
      <c r="Q63" s="47"/>
      <c r="R63" s="47"/>
      <c r="S63" s="47"/>
      <c r="T63" s="47"/>
      <c r="U63" s="47"/>
      <c r="V63" s="478"/>
      <c r="W63" s="478"/>
      <c r="X63" s="47"/>
      <c r="Y63" s="47"/>
      <c r="Z63" s="47"/>
      <c r="AA63" s="47"/>
      <c r="AB63" s="47"/>
      <c r="AC63" s="47"/>
      <c r="AD63" s="47"/>
      <c r="AE63" s="47"/>
      <c r="AF63" s="47"/>
      <c r="AG63" s="47"/>
      <c r="AH63" s="47"/>
      <c r="AI63" s="47"/>
      <c r="AJ63" s="47"/>
      <c r="AK63" s="47"/>
      <c r="AL63" s="454"/>
      <c r="AM63" s="47"/>
      <c r="AN63" s="47"/>
      <c r="AO63" s="47"/>
      <c r="AP63" s="47"/>
      <c r="AQ63" s="47"/>
      <c r="AR63" s="46"/>
      <c r="AS63" s="46"/>
      <c r="AT63" s="580"/>
    </row>
    <row r="64" spans="1:46" s="40" customFormat="1" ht="21" customHeight="1">
      <c r="A64" s="46"/>
      <c r="B64" s="47"/>
      <c r="C64" s="47"/>
      <c r="D64" s="454"/>
      <c r="E64" s="454"/>
      <c r="F64" s="159"/>
      <c r="G64" s="159"/>
      <c r="H64" s="454"/>
      <c r="I64" s="454"/>
      <c r="J64" s="47"/>
      <c r="K64" s="47"/>
      <c r="L64" s="47"/>
      <c r="M64" s="47"/>
      <c r="N64" s="47"/>
      <c r="O64" s="47"/>
      <c r="P64" s="47"/>
      <c r="Q64" s="47"/>
      <c r="R64" s="47"/>
      <c r="S64" s="47"/>
      <c r="T64" s="47"/>
      <c r="U64" s="47"/>
      <c r="V64" s="478"/>
      <c r="W64" s="478"/>
      <c r="X64" s="47"/>
      <c r="Y64" s="47"/>
      <c r="Z64" s="47"/>
      <c r="AA64" s="47"/>
      <c r="AB64" s="47"/>
      <c r="AC64" s="47"/>
      <c r="AD64" s="47"/>
      <c r="AE64" s="47"/>
      <c r="AF64" s="47"/>
      <c r="AG64" s="47"/>
      <c r="AH64" s="47"/>
      <c r="AI64" s="47"/>
      <c r="AJ64" s="47"/>
      <c r="AK64" s="47"/>
      <c r="AL64" s="454"/>
      <c r="AM64" s="47"/>
      <c r="AN64" s="47"/>
      <c r="AO64" s="47"/>
      <c r="AP64" s="47"/>
      <c r="AQ64" s="47"/>
      <c r="AR64" s="46"/>
      <c r="AS64" s="46"/>
      <c r="AT64" s="580"/>
    </row>
    <row r="65" spans="1:46" s="40" customFormat="1" ht="21" customHeight="1">
      <c r="A65" s="46"/>
      <c r="B65" s="47"/>
      <c r="C65" s="47"/>
      <c r="D65" s="454"/>
      <c r="E65" s="454"/>
      <c r="F65" s="159"/>
      <c r="G65" s="159"/>
      <c r="H65" s="454"/>
      <c r="I65" s="454"/>
      <c r="J65" s="47"/>
      <c r="K65" s="47"/>
      <c r="L65" s="47"/>
      <c r="M65" s="47"/>
      <c r="N65" s="47"/>
      <c r="O65" s="47"/>
      <c r="P65" s="47"/>
      <c r="Q65" s="47"/>
      <c r="R65" s="47"/>
      <c r="S65" s="47"/>
      <c r="T65" s="47"/>
      <c r="U65" s="47"/>
      <c r="V65" s="478"/>
      <c r="W65" s="478"/>
      <c r="X65" s="47"/>
      <c r="Y65" s="47"/>
      <c r="Z65" s="47"/>
      <c r="AA65" s="47"/>
      <c r="AB65" s="47"/>
      <c r="AC65" s="47"/>
      <c r="AD65" s="47"/>
      <c r="AE65" s="47"/>
      <c r="AF65" s="47"/>
      <c r="AG65" s="47"/>
      <c r="AH65" s="47"/>
      <c r="AI65" s="47"/>
      <c r="AJ65" s="47"/>
      <c r="AK65" s="47"/>
      <c r="AL65" s="454"/>
      <c r="AM65" s="47"/>
      <c r="AN65" s="47"/>
      <c r="AO65" s="47"/>
      <c r="AP65" s="47"/>
      <c r="AQ65" s="47"/>
      <c r="AR65" s="46"/>
      <c r="AS65" s="46"/>
      <c r="AT65" s="580"/>
    </row>
    <row r="66" spans="1:46" s="40" customFormat="1" ht="21" customHeight="1">
      <c r="A66" s="46"/>
      <c r="B66" s="47"/>
      <c r="C66" s="47"/>
      <c r="D66" s="454"/>
      <c r="E66" s="454"/>
      <c r="F66" s="159"/>
      <c r="G66" s="159"/>
      <c r="H66" s="454"/>
      <c r="I66" s="454"/>
      <c r="J66" s="47"/>
      <c r="K66" s="47"/>
      <c r="L66" s="47"/>
      <c r="M66" s="47"/>
      <c r="N66" s="47"/>
      <c r="O66" s="47"/>
      <c r="P66" s="47"/>
      <c r="Q66" s="47"/>
      <c r="R66" s="47"/>
      <c r="S66" s="47"/>
      <c r="T66" s="47"/>
      <c r="U66" s="47"/>
      <c r="V66" s="478"/>
      <c r="W66" s="478"/>
      <c r="X66" s="47"/>
      <c r="Y66" s="47"/>
      <c r="Z66" s="47"/>
      <c r="AA66" s="47"/>
      <c r="AB66" s="47"/>
      <c r="AC66" s="47"/>
      <c r="AD66" s="47"/>
      <c r="AE66" s="47"/>
      <c r="AF66" s="47"/>
      <c r="AG66" s="47"/>
      <c r="AH66" s="47"/>
      <c r="AI66" s="47"/>
      <c r="AJ66" s="47"/>
      <c r="AK66" s="47"/>
      <c r="AL66" s="454"/>
      <c r="AM66" s="47"/>
      <c r="AN66" s="47"/>
      <c r="AO66" s="47"/>
      <c r="AP66" s="47"/>
      <c r="AQ66" s="47"/>
      <c r="AR66" s="46"/>
      <c r="AS66" s="46"/>
      <c r="AT66" s="580"/>
    </row>
    <row r="67" spans="1:46" s="40" customFormat="1" ht="21" customHeight="1">
      <c r="A67" s="46"/>
      <c r="B67" s="47"/>
      <c r="C67" s="47"/>
      <c r="D67" s="454"/>
      <c r="E67" s="454"/>
      <c r="F67" s="159"/>
      <c r="G67" s="159"/>
      <c r="H67" s="454"/>
      <c r="I67" s="454"/>
      <c r="J67" s="47"/>
      <c r="K67" s="47"/>
      <c r="L67" s="47"/>
      <c r="M67" s="47"/>
      <c r="N67" s="47"/>
      <c r="O67" s="47"/>
      <c r="P67" s="47"/>
      <c r="Q67" s="47"/>
      <c r="R67" s="47"/>
      <c r="S67" s="47"/>
      <c r="T67" s="47"/>
      <c r="U67" s="47"/>
      <c r="V67" s="478"/>
      <c r="W67" s="478"/>
      <c r="X67" s="47"/>
      <c r="Y67" s="47"/>
      <c r="Z67" s="47"/>
      <c r="AA67" s="47"/>
      <c r="AB67" s="47"/>
      <c r="AC67" s="47"/>
      <c r="AD67" s="47"/>
      <c r="AE67" s="47"/>
      <c r="AF67" s="47"/>
      <c r="AG67" s="47"/>
      <c r="AH67" s="47"/>
      <c r="AI67" s="47"/>
      <c r="AJ67" s="47"/>
      <c r="AK67" s="47"/>
      <c r="AL67" s="454"/>
      <c r="AM67" s="47"/>
      <c r="AN67" s="47"/>
      <c r="AO67" s="47"/>
      <c r="AP67" s="47"/>
      <c r="AQ67" s="47"/>
      <c r="AR67" s="46"/>
      <c r="AS67" s="46"/>
      <c r="AT67" s="580"/>
    </row>
    <row r="68" spans="1:46" s="40" customFormat="1" ht="21" customHeight="1">
      <c r="A68" s="46"/>
      <c r="B68" s="47"/>
      <c r="C68" s="47"/>
      <c r="D68" s="454"/>
      <c r="E68" s="454"/>
      <c r="F68" s="159"/>
      <c r="G68" s="159"/>
      <c r="H68" s="454"/>
      <c r="I68" s="454"/>
      <c r="J68" s="47"/>
      <c r="K68" s="47"/>
      <c r="L68" s="47"/>
      <c r="M68" s="47"/>
      <c r="N68" s="47"/>
      <c r="O68" s="47"/>
      <c r="P68" s="47"/>
      <c r="Q68" s="47"/>
      <c r="R68" s="47"/>
      <c r="S68" s="47"/>
      <c r="T68" s="47"/>
      <c r="U68" s="47"/>
      <c r="V68" s="478"/>
      <c r="W68" s="478"/>
      <c r="X68" s="47"/>
      <c r="Y68" s="47"/>
      <c r="Z68" s="47"/>
      <c r="AA68" s="47"/>
      <c r="AB68" s="47"/>
      <c r="AC68" s="47"/>
      <c r="AD68" s="47"/>
      <c r="AE68" s="47"/>
      <c r="AF68" s="47"/>
      <c r="AG68" s="47"/>
      <c r="AH68" s="47"/>
      <c r="AI68" s="47"/>
      <c r="AJ68" s="47"/>
      <c r="AK68" s="47"/>
      <c r="AL68" s="454"/>
      <c r="AM68" s="47"/>
      <c r="AN68" s="47"/>
      <c r="AO68" s="47"/>
      <c r="AP68" s="47"/>
      <c r="AQ68" s="47"/>
      <c r="AR68" s="46"/>
      <c r="AS68" s="46"/>
      <c r="AT68" s="580"/>
    </row>
    <row r="69" spans="1:46" s="40" customFormat="1" ht="21" customHeight="1">
      <c r="A69" s="46"/>
      <c r="B69" s="41"/>
      <c r="C69" s="41"/>
      <c r="D69" s="42"/>
      <c r="E69" s="42"/>
      <c r="F69" s="43"/>
      <c r="G69" s="43"/>
      <c r="H69" s="42"/>
      <c r="I69" s="42"/>
      <c r="J69" s="41"/>
      <c r="K69" s="41"/>
      <c r="L69" s="41"/>
      <c r="M69" s="41"/>
      <c r="N69" s="41"/>
      <c r="O69" s="41"/>
      <c r="P69" s="41"/>
      <c r="Q69" s="41"/>
      <c r="R69" s="41"/>
      <c r="S69" s="41"/>
      <c r="T69" s="41"/>
      <c r="U69" s="41"/>
      <c r="V69" s="51"/>
      <c r="W69" s="51"/>
      <c r="X69" s="41"/>
      <c r="Y69" s="41"/>
      <c r="Z69" s="41"/>
      <c r="AA69" s="41"/>
      <c r="AB69" s="41"/>
      <c r="AC69" s="41"/>
      <c r="AD69" s="41"/>
      <c r="AE69" s="41"/>
      <c r="AF69" s="41"/>
      <c r="AG69" s="41"/>
      <c r="AH69" s="41"/>
      <c r="AI69" s="41"/>
      <c r="AJ69" s="41"/>
      <c r="AK69" s="41"/>
      <c r="AL69" s="42"/>
      <c r="AM69" s="41"/>
      <c r="AN69" s="41"/>
      <c r="AO69" s="41"/>
      <c r="AP69" s="41"/>
      <c r="AQ69" s="41"/>
      <c r="AR69" s="39"/>
      <c r="AS69" s="39"/>
      <c r="AT69" s="580"/>
    </row>
    <row r="70" spans="1:46" s="40" customFormat="1" ht="21" customHeight="1">
      <c r="A70" s="46"/>
      <c r="B70" s="41"/>
      <c r="C70" s="41"/>
      <c r="D70" s="42"/>
      <c r="E70" s="42"/>
      <c r="F70" s="43"/>
      <c r="G70" s="43"/>
      <c r="H70" s="42"/>
      <c r="I70" s="42"/>
      <c r="J70" s="41"/>
      <c r="K70" s="41"/>
      <c r="L70" s="41"/>
      <c r="M70" s="41"/>
      <c r="N70" s="41"/>
      <c r="O70" s="41"/>
      <c r="P70" s="41"/>
      <c r="Q70" s="41"/>
      <c r="R70" s="41"/>
      <c r="S70" s="41"/>
      <c r="T70" s="41"/>
      <c r="U70" s="41"/>
      <c r="V70" s="51"/>
      <c r="W70" s="51"/>
      <c r="X70" s="41"/>
      <c r="Y70" s="41"/>
      <c r="Z70" s="41"/>
      <c r="AA70" s="41"/>
      <c r="AB70" s="41"/>
      <c r="AC70" s="41"/>
      <c r="AD70" s="41"/>
      <c r="AE70" s="41"/>
      <c r="AF70" s="41"/>
      <c r="AG70" s="41"/>
      <c r="AH70" s="41"/>
      <c r="AI70" s="41"/>
      <c r="AJ70" s="41"/>
      <c r="AK70" s="41"/>
      <c r="AL70" s="42"/>
      <c r="AM70" s="41"/>
      <c r="AN70" s="41"/>
      <c r="AO70" s="41"/>
      <c r="AP70" s="41"/>
      <c r="AQ70" s="41"/>
      <c r="AR70" s="39"/>
      <c r="AS70" s="39"/>
      <c r="AT70" s="580"/>
    </row>
    <row r="71" spans="1:46" s="40" customFormat="1" ht="21" customHeight="1">
      <c r="A71" s="46"/>
      <c r="B71" s="41"/>
      <c r="C71" s="41"/>
      <c r="D71" s="42"/>
      <c r="E71" s="42"/>
      <c r="F71" s="43"/>
      <c r="G71" s="43"/>
      <c r="H71" s="42"/>
      <c r="I71" s="42"/>
      <c r="J71" s="41"/>
      <c r="K71" s="41"/>
      <c r="L71" s="41"/>
      <c r="M71" s="41"/>
      <c r="N71" s="41"/>
      <c r="O71" s="41"/>
      <c r="P71" s="41"/>
      <c r="Q71" s="41"/>
      <c r="R71" s="41"/>
      <c r="S71" s="41"/>
      <c r="T71" s="41"/>
      <c r="U71" s="41"/>
      <c r="V71" s="51"/>
      <c r="W71" s="51"/>
      <c r="X71" s="41"/>
      <c r="Y71" s="41"/>
      <c r="Z71" s="41"/>
      <c r="AA71" s="41"/>
      <c r="AB71" s="41"/>
      <c r="AC71" s="41"/>
      <c r="AD71" s="41"/>
      <c r="AE71" s="41"/>
      <c r="AF71" s="41"/>
      <c r="AG71" s="41"/>
      <c r="AH71" s="41"/>
      <c r="AI71" s="41"/>
      <c r="AJ71" s="41"/>
      <c r="AK71" s="41"/>
      <c r="AL71" s="42"/>
      <c r="AM71" s="41"/>
      <c r="AN71" s="41"/>
      <c r="AO71" s="41"/>
      <c r="AP71" s="41"/>
      <c r="AQ71" s="41"/>
      <c r="AR71" s="39"/>
      <c r="AS71" s="39"/>
      <c r="AT71" s="580"/>
    </row>
    <row r="72" spans="1:46" s="40" customFormat="1" ht="21" customHeight="1">
      <c r="A72" s="46"/>
      <c r="B72" s="41"/>
      <c r="C72" s="41"/>
      <c r="D72" s="42"/>
      <c r="E72" s="42"/>
      <c r="F72" s="43"/>
      <c r="G72" s="43"/>
      <c r="H72" s="42"/>
      <c r="I72" s="42"/>
      <c r="J72" s="41"/>
      <c r="K72" s="41"/>
      <c r="L72" s="41"/>
      <c r="M72" s="41"/>
      <c r="N72" s="41"/>
      <c r="O72" s="41"/>
      <c r="P72" s="41"/>
      <c r="Q72" s="41"/>
      <c r="R72" s="41"/>
      <c r="S72" s="41"/>
      <c r="T72" s="41"/>
      <c r="U72" s="41"/>
      <c r="V72" s="51"/>
      <c r="W72" s="51"/>
      <c r="X72" s="41"/>
      <c r="Y72" s="41"/>
      <c r="Z72" s="41"/>
      <c r="AA72" s="41"/>
      <c r="AB72" s="41"/>
      <c r="AC72" s="41"/>
      <c r="AD72" s="41"/>
      <c r="AE72" s="41"/>
      <c r="AF72" s="41"/>
      <c r="AG72" s="41"/>
      <c r="AH72" s="41"/>
      <c r="AI72" s="41"/>
      <c r="AJ72" s="41"/>
      <c r="AK72" s="41"/>
      <c r="AL72" s="42"/>
      <c r="AM72" s="41"/>
      <c r="AN72" s="41"/>
      <c r="AO72" s="41"/>
      <c r="AP72" s="41"/>
      <c r="AQ72" s="41"/>
      <c r="AR72" s="39"/>
      <c r="AS72" s="39"/>
      <c r="AT72" s="580"/>
    </row>
    <row r="73" spans="1:46" s="40" customFormat="1" ht="21" customHeight="1">
      <c r="A73" s="46"/>
      <c r="B73" s="41"/>
      <c r="C73" s="41"/>
      <c r="D73" s="42"/>
      <c r="E73" s="42"/>
      <c r="F73" s="43"/>
      <c r="G73" s="43"/>
      <c r="H73" s="42"/>
      <c r="I73" s="42"/>
      <c r="J73" s="41"/>
      <c r="K73" s="41"/>
      <c r="L73" s="41"/>
      <c r="M73" s="41"/>
      <c r="N73" s="41"/>
      <c r="O73" s="41"/>
      <c r="P73" s="41"/>
      <c r="Q73" s="41"/>
      <c r="R73" s="41"/>
      <c r="S73" s="41"/>
      <c r="T73" s="41"/>
      <c r="U73" s="41"/>
      <c r="V73" s="51"/>
      <c r="W73" s="51"/>
      <c r="X73" s="41"/>
      <c r="Y73" s="41"/>
      <c r="Z73" s="41"/>
      <c r="AA73" s="41"/>
      <c r="AB73" s="41"/>
      <c r="AC73" s="41"/>
      <c r="AD73" s="41"/>
      <c r="AE73" s="41"/>
      <c r="AF73" s="41"/>
      <c r="AG73" s="41"/>
      <c r="AH73" s="41"/>
      <c r="AI73" s="41"/>
      <c r="AJ73" s="41"/>
      <c r="AK73" s="41"/>
      <c r="AL73" s="42"/>
      <c r="AM73" s="41"/>
      <c r="AN73" s="41"/>
      <c r="AO73" s="41"/>
      <c r="AP73" s="41"/>
      <c r="AQ73" s="41"/>
      <c r="AR73" s="39"/>
      <c r="AS73" s="39"/>
      <c r="AT73" s="580"/>
    </row>
    <row r="74" spans="1:46" s="40" customFormat="1" ht="21" customHeight="1">
      <c r="A74" s="46"/>
      <c r="B74" s="41"/>
      <c r="C74" s="41"/>
      <c r="D74" s="42"/>
      <c r="E74" s="42"/>
      <c r="F74" s="43"/>
      <c r="G74" s="43"/>
      <c r="H74" s="42"/>
      <c r="I74" s="42"/>
      <c r="J74" s="41"/>
      <c r="K74" s="41"/>
      <c r="L74" s="41"/>
      <c r="M74" s="41"/>
      <c r="N74" s="41"/>
      <c r="O74" s="41"/>
      <c r="P74" s="41"/>
      <c r="Q74" s="41"/>
      <c r="R74" s="41"/>
      <c r="S74" s="41"/>
      <c r="T74" s="41"/>
      <c r="U74" s="41"/>
      <c r="V74" s="51"/>
      <c r="W74" s="51"/>
      <c r="X74" s="41"/>
      <c r="Y74" s="41"/>
      <c r="Z74" s="41"/>
      <c r="AA74" s="41"/>
      <c r="AB74" s="41"/>
      <c r="AC74" s="41"/>
      <c r="AD74" s="41"/>
      <c r="AE74" s="41"/>
      <c r="AF74" s="41"/>
      <c r="AG74" s="41"/>
      <c r="AH74" s="41"/>
      <c r="AI74" s="41"/>
      <c r="AJ74" s="41"/>
      <c r="AK74" s="41"/>
      <c r="AL74" s="42"/>
      <c r="AM74" s="41"/>
      <c r="AN74" s="41"/>
      <c r="AO74" s="41"/>
      <c r="AP74" s="41"/>
      <c r="AQ74" s="41"/>
      <c r="AR74" s="39"/>
      <c r="AS74" s="39"/>
      <c r="AT74" s="580"/>
    </row>
    <row r="75" spans="1:46" s="40" customFormat="1" ht="21" customHeight="1">
      <c r="A75" s="46"/>
      <c r="B75" s="41"/>
      <c r="C75" s="41"/>
      <c r="D75" s="42"/>
      <c r="E75" s="42"/>
      <c r="F75" s="43"/>
      <c r="G75" s="43"/>
      <c r="H75" s="42"/>
      <c r="I75" s="42"/>
      <c r="J75" s="41"/>
      <c r="K75" s="41"/>
      <c r="L75" s="41"/>
      <c r="M75" s="41"/>
      <c r="N75" s="41"/>
      <c r="O75" s="41"/>
      <c r="P75" s="41"/>
      <c r="Q75" s="41"/>
      <c r="R75" s="41"/>
      <c r="S75" s="41"/>
      <c r="T75" s="41"/>
      <c r="U75" s="41"/>
      <c r="V75" s="51"/>
      <c r="W75" s="51"/>
      <c r="X75" s="41"/>
      <c r="Y75" s="41"/>
      <c r="Z75" s="41"/>
      <c r="AA75" s="41"/>
      <c r="AB75" s="41"/>
      <c r="AC75" s="41"/>
      <c r="AD75" s="41"/>
      <c r="AE75" s="41"/>
      <c r="AF75" s="41"/>
      <c r="AG75" s="41"/>
      <c r="AH75" s="41"/>
      <c r="AI75" s="41"/>
      <c r="AJ75" s="41"/>
      <c r="AK75" s="41"/>
      <c r="AL75" s="42"/>
      <c r="AM75" s="41"/>
      <c r="AN75" s="41"/>
      <c r="AO75" s="41"/>
      <c r="AP75" s="41"/>
      <c r="AQ75" s="41"/>
      <c r="AR75" s="39"/>
      <c r="AS75" s="39"/>
      <c r="AT75" s="580"/>
    </row>
    <row r="76" spans="1:46" s="40" customFormat="1" ht="21" customHeight="1">
      <c r="A76" s="46"/>
      <c r="B76" s="41"/>
      <c r="C76" s="41"/>
      <c r="D76" s="42"/>
      <c r="E76" s="42"/>
      <c r="F76" s="43"/>
      <c r="G76" s="43"/>
      <c r="H76" s="42"/>
      <c r="I76" s="42"/>
      <c r="J76" s="41"/>
      <c r="K76" s="41"/>
      <c r="L76" s="41"/>
      <c r="M76" s="41"/>
      <c r="N76" s="41"/>
      <c r="O76" s="41"/>
      <c r="P76" s="41"/>
      <c r="Q76" s="41"/>
      <c r="R76" s="41"/>
      <c r="S76" s="41"/>
      <c r="T76" s="41"/>
      <c r="U76" s="41"/>
      <c r="V76" s="51"/>
      <c r="W76" s="51"/>
      <c r="X76" s="41"/>
      <c r="Y76" s="41"/>
      <c r="Z76" s="41"/>
      <c r="AA76" s="41"/>
      <c r="AB76" s="41"/>
      <c r="AC76" s="41"/>
      <c r="AD76" s="41"/>
      <c r="AE76" s="41"/>
      <c r="AF76" s="41"/>
      <c r="AG76" s="41"/>
      <c r="AH76" s="41"/>
      <c r="AI76" s="41"/>
      <c r="AJ76" s="41"/>
      <c r="AK76" s="41"/>
      <c r="AL76" s="42"/>
      <c r="AM76" s="41"/>
      <c r="AN76" s="41"/>
      <c r="AO76" s="41"/>
      <c r="AP76" s="41"/>
      <c r="AQ76" s="41"/>
      <c r="AR76" s="39"/>
      <c r="AS76" s="39"/>
      <c r="AT76" s="580"/>
    </row>
    <row r="77" spans="1:46" s="40" customFormat="1" ht="21" customHeight="1">
      <c r="A77" s="46"/>
      <c r="B77" s="41"/>
      <c r="C77" s="41"/>
      <c r="D77" s="42"/>
      <c r="E77" s="42"/>
      <c r="F77" s="43"/>
      <c r="G77" s="43"/>
      <c r="H77" s="42"/>
      <c r="I77" s="42"/>
      <c r="J77" s="41"/>
      <c r="K77" s="41"/>
      <c r="L77" s="41"/>
      <c r="M77" s="41"/>
      <c r="N77" s="41"/>
      <c r="O77" s="41"/>
      <c r="P77" s="41"/>
      <c r="Q77" s="41"/>
      <c r="R77" s="41"/>
      <c r="S77" s="41"/>
      <c r="T77" s="41"/>
      <c r="U77" s="41"/>
      <c r="V77" s="51"/>
      <c r="W77" s="51"/>
      <c r="X77" s="41"/>
      <c r="Y77" s="41"/>
      <c r="Z77" s="41"/>
      <c r="AA77" s="41"/>
      <c r="AB77" s="41"/>
      <c r="AC77" s="41"/>
      <c r="AD77" s="41"/>
      <c r="AE77" s="41"/>
      <c r="AF77" s="41"/>
      <c r="AG77" s="41"/>
      <c r="AH77" s="41"/>
      <c r="AI77" s="41"/>
      <c r="AJ77" s="41"/>
      <c r="AK77" s="41"/>
      <c r="AL77" s="42"/>
      <c r="AM77" s="41"/>
      <c r="AN77" s="41"/>
      <c r="AO77" s="41"/>
      <c r="AP77" s="41"/>
      <c r="AQ77" s="41"/>
      <c r="AR77" s="39"/>
      <c r="AS77" s="39"/>
      <c r="AT77" s="580"/>
    </row>
    <row r="78" spans="1:46" s="40" customFormat="1" ht="21" customHeight="1">
      <c r="A78" s="46"/>
      <c r="B78" s="46"/>
      <c r="C78" s="46"/>
      <c r="D78" s="46"/>
      <c r="E78" s="46"/>
      <c r="F78" s="46"/>
      <c r="G78" s="46"/>
      <c r="H78" s="46"/>
      <c r="I78" s="46"/>
      <c r="J78" s="46"/>
      <c r="K78" s="46"/>
      <c r="L78" s="46"/>
      <c r="M78" s="46"/>
      <c r="N78" s="46"/>
      <c r="O78" s="46"/>
      <c r="P78" s="41"/>
      <c r="Q78" s="41"/>
      <c r="R78" s="41"/>
      <c r="S78" s="41"/>
      <c r="T78" s="41"/>
      <c r="U78" s="41"/>
      <c r="V78" s="51"/>
      <c r="W78" s="51"/>
      <c r="X78" s="41"/>
      <c r="Y78" s="41"/>
      <c r="Z78" s="41"/>
      <c r="AA78" s="41"/>
      <c r="AB78" s="41"/>
      <c r="AC78" s="41"/>
      <c r="AD78" s="41"/>
      <c r="AE78" s="41"/>
      <c r="AF78" s="41"/>
      <c r="AG78" s="41"/>
      <c r="AH78" s="41"/>
      <c r="AI78" s="41"/>
      <c r="AJ78" s="41"/>
      <c r="AK78" s="41"/>
      <c r="AL78" s="42"/>
      <c r="AM78" s="41"/>
      <c r="AN78" s="41"/>
      <c r="AO78" s="41"/>
      <c r="AP78" s="41"/>
      <c r="AQ78" s="41"/>
      <c r="AR78" s="39"/>
      <c r="AS78" s="39"/>
      <c r="AT78" s="580"/>
    </row>
    <row r="79" spans="1:46" s="40" customFormat="1" ht="25.5" customHeight="1">
      <c r="A79" s="47" t="s">
        <v>498</v>
      </c>
      <c r="B79" s="41"/>
      <c r="C79" s="41"/>
      <c r="D79" s="42"/>
      <c r="E79" s="42"/>
      <c r="F79" s="43"/>
      <c r="G79" s="43"/>
      <c r="H79" s="42"/>
      <c r="I79" s="42"/>
      <c r="J79" s="41"/>
      <c r="K79" s="41"/>
      <c r="L79" s="41"/>
      <c r="M79" s="41"/>
      <c r="N79" s="41"/>
      <c r="O79" s="41"/>
      <c r="P79" s="41"/>
      <c r="Q79" s="41"/>
      <c r="R79" s="41"/>
      <c r="S79" s="41"/>
      <c r="T79" s="41"/>
      <c r="U79" s="41"/>
      <c r="V79" s="51"/>
      <c r="W79" s="51"/>
      <c r="X79" s="41"/>
      <c r="Y79" s="41"/>
      <c r="Z79" s="41"/>
      <c r="AA79" s="41"/>
      <c r="AB79" s="41"/>
      <c r="AC79" s="41"/>
      <c r="AD79" s="41"/>
      <c r="AE79" s="41"/>
      <c r="AF79" s="41"/>
      <c r="AG79" s="41"/>
      <c r="AH79" s="41"/>
      <c r="AI79" s="41"/>
      <c r="AJ79" s="41"/>
      <c r="AK79" s="41"/>
      <c r="AL79" s="42"/>
      <c r="AM79" s="41"/>
      <c r="AN79" s="41"/>
      <c r="AO79" s="41"/>
      <c r="AP79" s="41"/>
      <c r="AQ79" s="41"/>
      <c r="AR79" s="39"/>
      <c r="AS79" s="39"/>
      <c r="AT79" s="580"/>
    </row>
    <row r="80" spans="1:46" ht="30" customHeight="1">
      <c r="A80" s="694" t="s">
        <v>130</v>
      </c>
      <c r="B80" s="694"/>
      <c r="C80" s="694"/>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5"/>
      <c r="AF80" s="695"/>
      <c r="AG80" s="695"/>
      <c r="AH80" s="695"/>
      <c r="AI80" s="695"/>
      <c r="AJ80" s="695"/>
      <c r="AK80" s="695"/>
      <c r="AL80" s="695"/>
      <c r="AM80" s="695"/>
      <c r="AN80" s="695"/>
      <c r="AO80" s="695"/>
      <c r="AP80" s="695"/>
      <c r="AQ80" s="695"/>
      <c r="AR80" s="39"/>
      <c r="AS80" s="39"/>
    </row>
    <row r="81" spans="1:46" ht="30" customHeight="1">
      <c r="A81" s="41"/>
      <c r="B81" s="41"/>
      <c r="C81" s="41"/>
      <c r="D81" s="42"/>
      <c r="E81" s="42"/>
      <c r="F81" s="43"/>
      <c r="G81" s="43"/>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4"/>
      <c r="AK81" s="696"/>
      <c r="AL81" s="696"/>
      <c r="AM81" s="45"/>
      <c r="AN81" s="696"/>
      <c r="AO81" s="696"/>
      <c r="AP81" s="44"/>
      <c r="AQ81" s="44"/>
      <c r="AR81" s="39"/>
      <c r="AS81" s="39"/>
    </row>
    <row r="82" spans="1:46" ht="30" customHeight="1">
      <c r="A82" s="41"/>
      <c r="B82" s="41"/>
      <c r="C82" s="41"/>
      <c r="D82" s="42"/>
      <c r="E82" s="42"/>
      <c r="F82" s="43"/>
      <c r="G82" s="43"/>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4"/>
      <c r="AK82" s="156"/>
      <c r="AL82" s="156"/>
      <c r="AM82" s="44"/>
      <c r="AN82" s="156"/>
      <c r="AO82" s="156"/>
      <c r="AP82" s="44"/>
      <c r="AQ82" s="44"/>
      <c r="AR82" s="39"/>
      <c r="AS82" s="39"/>
    </row>
    <row r="83" spans="1:46" ht="30" customHeight="1">
      <c r="A83" s="722" t="s">
        <v>499</v>
      </c>
      <c r="B83" s="722"/>
      <c r="C83" s="722"/>
      <c r="D83" s="722"/>
      <c r="E83" s="722"/>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572"/>
    </row>
    <row r="84" spans="1:46" ht="30" customHeight="1">
      <c r="A84" s="722"/>
      <c r="B84" s="722"/>
      <c r="C84" s="722"/>
      <c r="D84" s="722"/>
      <c r="E84" s="722"/>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572"/>
    </row>
    <row r="85" spans="1:46" ht="30"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39"/>
      <c r="AS85" s="39"/>
    </row>
    <row r="86" spans="1:46" ht="30"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62" t="s">
        <v>131</v>
      </c>
      <c r="AQ86" s="155"/>
      <c r="AR86" s="39"/>
      <c r="AS86" s="39"/>
    </row>
    <row r="87" spans="1:46" ht="30" customHeight="1">
      <c r="A87" s="41"/>
      <c r="B87" s="708" t="s">
        <v>132</v>
      </c>
      <c r="C87" s="708"/>
      <c r="D87" s="708"/>
      <c r="E87" s="708"/>
      <c r="F87" s="708"/>
      <c r="G87" s="708"/>
      <c r="H87" s="708"/>
      <c r="I87" s="709"/>
      <c r="J87" s="708" t="s">
        <v>133</v>
      </c>
      <c r="K87" s="708"/>
      <c r="L87" s="708"/>
      <c r="M87" s="708"/>
      <c r="N87" s="708"/>
      <c r="O87" s="708"/>
      <c r="P87" s="708"/>
      <c r="Q87" s="708"/>
      <c r="R87" s="708"/>
      <c r="S87" s="708"/>
      <c r="T87" s="708"/>
      <c r="U87" s="708" t="s">
        <v>134</v>
      </c>
      <c r="V87" s="708"/>
      <c r="W87" s="708"/>
      <c r="X87" s="708"/>
      <c r="Y87" s="708"/>
      <c r="Z87" s="708"/>
      <c r="AA87" s="708"/>
      <c r="AB87" s="708"/>
      <c r="AC87" s="708"/>
      <c r="AD87" s="708" t="s">
        <v>135</v>
      </c>
      <c r="AE87" s="708"/>
      <c r="AF87" s="708"/>
      <c r="AG87" s="708"/>
      <c r="AH87" s="708"/>
      <c r="AI87" s="708"/>
      <c r="AJ87" s="708" t="s">
        <v>136</v>
      </c>
      <c r="AK87" s="708"/>
      <c r="AL87" s="708"/>
      <c r="AM87" s="708"/>
      <c r="AN87" s="708"/>
      <c r="AO87" s="708"/>
      <c r="AP87" s="708"/>
      <c r="AQ87" s="39"/>
      <c r="AR87" s="39"/>
      <c r="AS87" s="39"/>
    </row>
    <row r="88" spans="1:46" ht="30" customHeight="1">
      <c r="A88" s="155"/>
      <c r="B88" s="697" t="s">
        <v>137</v>
      </c>
      <c r="C88" s="697"/>
      <c r="D88" s="697"/>
      <c r="E88" s="697"/>
      <c r="F88" s="697"/>
      <c r="G88" s="697"/>
      <c r="H88" s="697"/>
      <c r="I88" s="698"/>
      <c r="J88" s="697"/>
      <c r="K88" s="697"/>
      <c r="L88" s="697"/>
      <c r="M88" s="697"/>
      <c r="N88" s="697"/>
      <c r="O88" s="697"/>
      <c r="P88" s="697"/>
      <c r="Q88" s="697"/>
      <c r="R88" s="697"/>
      <c r="S88" s="697"/>
      <c r="T88" s="697"/>
      <c r="U88" s="697"/>
      <c r="V88" s="697"/>
      <c r="W88" s="697"/>
      <c r="X88" s="697"/>
      <c r="Y88" s="697"/>
      <c r="Z88" s="697"/>
      <c r="AA88" s="697"/>
      <c r="AB88" s="697"/>
      <c r="AC88" s="697"/>
      <c r="AD88" s="697" t="s">
        <v>138</v>
      </c>
      <c r="AE88" s="697"/>
      <c r="AF88" s="697"/>
      <c r="AG88" s="697"/>
      <c r="AH88" s="697"/>
      <c r="AI88" s="697"/>
      <c r="AJ88" s="699" t="s">
        <v>138</v>
      </c>
      <c r="AK88" s="697"/>
      <c r="AL88" s="697"/>
      <c r="AM88" s="697"/>
      <c r="AN88" s="697"/>
      <c r="AO88" s="697"/>
      <c r="AP88" s="697"/>
      <c r="AQ88" s="39"/>
      <c r="AR88" s="39"/>
      <c r="AS88" s="39"/>
    </row>
    <row r="89" spans="1:46" ht="60" customHeight="1">
      <c r="A89" s="155"/>
      <c r="B89" s="764" t="s">
        <v>119</v>
      </c>
      <c r="C89" s="765"/>
      <c r="D89" s="765"/>
      <c r="E89" s="765"/>
      <c r="F89" s="765"/>
      <c r="G89" s="765"/>
      <c r="H89" s="765"/>
      <c r="I89" s="766"/>
      <c r="J89" s="770" t="s">
        <v>272</v>
      </c>
      <c r="K89" s="771"/>
      <c r="L89" s="771"/>
      <c r="M89" s="771"/>
      <c r="N89" s="771"/>
      <c r="O89" s="771"/>
      <c r="P89" s="771"/>
      <c r="Q89" s="771"/>
      <c r="R89" s="771"/>
      <c r="S89" s="771"/>
      <c r="T89" s="772"/>
      <c r="U89" s="773" t="s">
        <v>272</v>
      </c>
      <c r="V89" s="774"/>
      <c r="W89" s="774"/>
      <c r="X89" s="774"/>
      <c r="Y89" s="774"/>
      <c r="Z89" s="774"/>
      <c r="AA89" s="774"/>
      <c r="AB89" s="774"/>
      <c r="AC89" s="775"/>
      <c r="AD89" s="702" t="s">
        <v>271</v>
      </c>
      <c r="AE89" s="703"/>
      <c r="AF89" s="703"/>
      <c r="AG89" s="703"/>
      <c r="AH89" s="703"/>
      <c r="AI89" s="704"/>
      <c r="AJ89" s="705">
        <f>IF('9.補助金額算出表'!$E$8="","",'9.補助金額算出表'!$E$8)</f>
        <v>0</v>
      </c>
      <c r="AK89" s="706"/>
      <c r="AL89" s="706"/>
      <c r="AM89" s="706"/>
      <c r="AN89" s="706"/>
      <c r="AO89" s="706"/>
      <c r="AP89" s="707"/>
      <c r="AQ89" s="155"/>
      <c r="AR89" s="39"/>
      <c r="AS89" s="39"/>
    </row>
    <row r="90" spans="1:46" ht="60" customHeight="1">
      <c r="A90" s="155"/>
      <c r="B90" s="767" t="s">
        <v>199</v>
      </c>
      <c r="C90" s="768"/>
      <c r="D90" s="768"/>
      <c r="E90" s="768"/>
      <c r="F90" s="768"/>
      <c r="G90" s="768"/>
      <c r="H90" s="768"/>
      <c r="I90" s="769"/>
      <c r="J90" s="770" t="s">
        <v>272</v>
      </c>
      <c r="K90" s="771"/>
      <c r="L90" s="771"/>
      <c r="M90" s="771"/>
      <c r="N90" s="771"/>
      <c r="O90" s="771"/>
      <c r="P90" s="771"/>
      <c r="Q90" s="771"/>
      <c r="R90" s="771"/>
      <c r="S90" s="771"/>
      <c r="T90" s="772"/>
      <c r="U90" s="776" t="s">
        <v>272</v>
      </c>
      <c r="V90" s="777"/>
      <c r="W90" s="777"/>
      <c r="X90" s="777"/>
      <c r="Y90" s="777"/>
      <c r="Z90" s="777"/>
      <c r="AA90" s="777"/>
      <c r="AB90" s="777"/>
      <c r="AC90" s="778"/>
      <c r="AD90" s="702"/>
      <c r="AE90" s="703"/>
      <c r="AF90" s="703"/>
      <c r="AG90" s="703"/>
      <c r="AH90" s="703"/>
      <c r="AI90" s="704"/>
      <c r="AJ90" s="705">
        <f>IF('9.補助金額算出表'!$R$8="","",'9.補助金額算出表'!$R$8)</f>
        <v>0</v>
      </c>
      <c r="AK90" s="706"/>
      <c r="AL90" s="706"/>
      <c r="AM90" s="706"/>
      <c r="AN90" s="706"/>
      <c r="AO90" s="706"/>
      <c r="AP90" s="707"/>
      <c r="AQ90" s="155"/>
      <c r="AR90" s="39"/>
      <c r="AS90" s="39"/>
    </row>
    <row r="91" spans="1:46" ht="60" customHeight="1">
      <c r="A91" s="155"/>
      <c r="B91" s="756" t="s">
        <v>88</v>
      </c>
      <c r="C91" s="756"/>
      <c r="D91" s="756"/>
      <c r="E91" s="756"/>
      <c r="F91" s="756"/>
      <c r="G91" s="756"/>
      <c r="H91" s="756"/>
      <c r="I91" s="757"/>
      <c r="J91" s="758" t="s">
        <v>272</v>
      </c>
      <c r="K91" s="759"/>
      <c r="L91" s="759"/>
      <c r="M91" s="759"/>
      <c r="N91" s="759"/>
      <c r="O91" s="759"/>
      <c r="P91" s="759"/>
      <c r="Q91" s="759"/>
      <c r="R91" s="759"/>
      <c r="S91" s="759"/>
      <c r="T91" s="760"/>
      <c r="U91" s="761" t="s">
        <v>272</v>
      </c>
      <c r="V91" s="761"/>
      <c r="W91" s="761"/>
      <c r="X91" s="761"/>
      <c r="Y91" s="761"/>
      <c r="Z91" s="761"/>
      <c r="AA91" s="761"/>
      <c r="AB91" s="761"/>
      <c r="AC91" s="761"/>
      <c r="AD91" s="756" t="s">
        <v>273</v>
      </c>
      <c r="AE91" s="756"/>
      <c r="AF91" s="756"/>
      <c r="AG91" s="756"/>
      <c r="AH91" s="756"/>
      <c r="AI91" s="756"/>
      <c r="AJ91" s="700">
        <f>IF(SUM(AJ89:AP90)&gt;300000000,300000000,SUM(AJ89:AP90))</f>
        <v>0</v>
      </c>
      <c r="AK91" s="701"/>
      <c r="AL91" s="701"/>
      <c r="AM91" s="701"/>
      <c r="AN91" s="701"/>
      <c r="AO91" s="701"/>
      <c r="AP91" s="701"/>
      <c r="AQ91" s="155"/>
      <c r="AR91" s="39"/>
      <c r="AS91" s="39"/>
    </row>
    <row r="92" spans="1:46" ht="60" customHeight="1">
      <c r="A92" s="155"/>
      <c r="B92" s="740" t="s">
        <v>500</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2"/>
      <c r="AJ92" s="700">
        <f>ROUNDDOWN(AJ91,-3)</f>
        <v>0</v>
      </c>
      <c r="AK92" s="701"/>
      <c r="AL92" s="701"/>
      <c r="AM92" s="701"/>
      <c r="AN92" s="701"/>
      <c r="AO92" s="701"/>
      <c r="AP92" s="701"/>
      <c r="AQ92" s="155"/>
      <c r="AR92" s="39"/>
      <c r="AS92" s="39"/>
      <c r="AT92" s="580" t="s">
        <v>691</v>
      </c>
    </row>
    <row r="93" spans="1:46" ht="30" customHeight="1">
      <c r="A93" s="155"/>
      <c r="B93" s="157"/>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5"/>
      <c r="AR93" s="39"/>
      <c r="AS93" s="39"/>
    </row>
    <row r="94" spans="1:46" ht="30" customHeight="1">
      <c r="A94" s="47"/>
      <c r="B94" s="47"/>
      <c r="C94" s="47"/>
      <c r="D94" s="433"/>
      <c r="E94" s="433"/>
      <c r="F94" s="159"/>
      <c r="G94" s="159"/>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39"/>
      <c r="AS94" s="39"/>
    </row>
    <row r="95" spans="1:46" ht="30"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39"/>
      <c r="AS95" s="39"/>
    </row>
    <row r="96" spans="1:46" ht="30"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39"/>
      <c r="AS96" s="39"/>
    </row>
    <row r="97" spans="1:45" ht="30"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39"/>
      <c r="AS97" s="39"/>
    </row>
    <row r="98" spans="1:45" ht="30"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39"/>
      <c r="AS98" s="39"/>
    </row>
    <row r="99" spans="1:45" ht="30" customHeight="1">
      <c r="A99" s="440"/>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39"/>
      <c r="AS99" s="39"/>
    </row>
    <row r="100" spans="1:45" ht="30"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39"/>
      <c r="AS100" s="39"/>
    </row>
    <row r="101" spans="1:45" ht="30"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39"/>
      <c r="AS101" s="39"/>
    </row>
    <row r="102" spans="1:45" ht="30"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39"/>
      <c r="AS102" s="39"/>
    </row>
    <row r="103" spans="1:45" ht="30"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39"/>
      <c r="AS103" s="39"/>
    </row>
    <row r="104" spans="1:45" ht="30" customHeight="1">
      <c r="A104" s="47"/>
      <c r="B104" s="47"/>
      <c r="C104" s="47"/>
      <c r="D104" s="158"/>
      <c r="E104" s="158"/>
      <c r="F104" s="159"/>
      <c r="G104" s="159"/>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39"/>
      <c r="AS104" s="39"/>
    </row>
    <row r="105" spans="1:45" ht="30"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39"/>
      <c r="AS105" s="39"/>
    </row>
    <row r="106" spans="1:45" ht="30"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39"/>
      <c r="AS106" s="39"/>
    </row>
    <row r="107" spans="1:45" ht="30"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39"/>
      <c r="AS107" s="39"/>
    </row>
    <row r="108" spans="1:45" ht="30"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39"/>
      <c r="AS108" s="39"/>
    </row>
    <row r="109" spans="1:45" ht="30"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39"/>
      <c r="AS109" s="39"/>
    </row>
    <row r="110" spans="1:45" ht="30"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39"/>
      <c r="AS110" s="39"/>
    </row>
    <row r="111" spans="1:45" ht="30"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39"/>
      <c r="AS111" s="39"/>
    </row>
    <row r="112" spans="1:45" ht="30"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39"/>
      <c r="AS112" s="39"/>
    </row>
    <row r="113" spans="1:45" ht="30"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39"/>
      <c r="AS113" s="39"/>
    </row>
    <row r="114" spans="1:45" ht="30" customHeight="1">
      <c r="A114" s="47"/>
      <c r="B114" s="47"/>
      <c r="C114" s="47"/>
      <c r="D114" s="158"/>
      <c r="E114" s="158"/>
      <c r="F114" s="159"/>
      <c r="G114" s="159"/>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39"/>
      <c r="AS114" s="39"/>
    </row>
    <row r="115" spans="1:45" ht="30"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39"/>
      <c r="AS115" s="39"/>
    </row>
    <row r="116" spans="1:45" ht="30"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39"/>
      <c r="AS116" s="39"/>
    </row>
    <row r="117" spans="1:45" ht="30"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39"/>
      <c r="AS117" s="39"/>
    </row>
    <row r="118" spans="1:45" ht="30" customHeight="1">
      <c r="A118" s="41"/>
      <c r="B118" s="41"/>
      <c r="C118" s="41"/>
      <c r="D118" s="42"/>
      <c r="E118" s="42"/>
      <c r="F118" s="43"/>
      <c r="G118" s="43"/>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7"/>
      <c r="AM118" s="41"/>
      <c r="AN118" s="41"/>
      <c r="AO118" s="41"/>
      <c r="AP118" s="41"/>
      <c r="AQ118" s="41"/>
      <c r="AR118" s="39"/>
      <c r="AS118" s="39"/>
    </row>
    <row r="119" spans="1:45" ht="30" customHeight="1">
      <c r="A119" s="47" t="s">
        <v>498</v>
      </c>
      <c r="B119" s="41"/>
      <c r="C119" s="41"/>
      <c r="D119" s="42"/>
      <c r="E119" s="42"/>
      <c r="F119" s="43"/>
      <c r="G119" s="43"/>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7"/>
      <c r="AJ119" s="44"/>
      <c r="AK119" s="47"/>
      <c r="AL119" s="41"/>
      <c r="AM119" s="41"/>
      <c r="AN119" s="41"/>
      <c r="AO119" s="41"/>
      <c r="AP119" s="41"/>
      <c r="AQ119" s="41"/>
      <c r="AR119" s="39"/>
      <c r="AS119" s="39"/>
    </row>
    <row r="120" spans="1:45" ht="15" customHeight="1">
      <c r="A120" s="693"/>
      <c r="B120" s="693"/>
      <c r="C120" s="693"/>
      <c r="D120" s="693"/>
      <c r="E120" s="693"/>
      <c r="F120" s="693"/>
      <c r="G120" s="693"/>
      <c r="H120" s="693"/>
      <c r="I120" s="693"/>
      <c r="J120" s="693"/>
      <c r="K120" s="693"/>
      <c r="L120" s="693"/>
      <c r="M120" s="693"/>
      <c r="N120" s="693"/>
      <c r="O120" s="693"/>
      <c r="P120" s="693"/>
      <c r="Q120" s="693"/>
      <c r="R120" s="693"/>
      <c r="S120" s="693"/>
      <c r="T120" s="693"/>
      <c r="U120" s="693"/>
      <c r="V120" s="693"/>
      <c r="W120" s="693"/>
      <c r="X120" s="693"/>
      <c r="Y120" s="693"/>
      <c r="Z120" s="693"/>
      <c r="AA120" s="693"/>
      <c r="AB120" s="693"/>
      <c r="AC120" s="693"/>
      <c r="AD120" s="693"/>
      <c r="AE120" s="693"/>
      <c r="AF120" s="693"/>
      <c r="AG120" s="693"/>
      <c r="AH120" s="693"/>
      <c r="AI120" s="693"/>
      <c r="AJ120" s="693"/>
      <c r="AK120" s="693"/>
      <c r="AL120" s="693"/>
      <c r="AM120" s="693"/>
      <c r="AN120" s="693"/>
      <c r="AO120" s="693"/>
      <c r="AP120" s="693"/>
      <c r="AQ120" s="693"/>
      <c r="AR120" s="693"/>
      <c r="AS120" s="570"/>
    </row>
    <row r="121" spans="1:45" ht="30" customHeight="1">
      <c r="A121" s="694" t="s">
        <v>139</v>
      </c>
      <c r="B121" s="694"/>
      <c r="C121" s="694"/>
      <c r="D121" s="694"/>
      <c r="E121" s="694"/>
      <c r="F121" s="694"/>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695"/>
      <c r="AF121" s="695"/>
      <c r="AG121" s="695"/>
      <c r="AH121" s="695"/>
      <c r="AI121" s="695"/>
      <c r="AJ121" s="695"/>
      <c r="AK121" s="695"/>
      <c r="AL121" s="695"/>
      <c r="AM121" s="695"/>
      <c r="AN121" s="695"/>
      <c r="AO121" s="695"/>
      <c r="AP121" s="695"/>
      <c r="AQ121" s="695"/>
      <c r="AR121" s="39"/>
      <c r="AS121" s="39"/>
    </row>
    <row r="122" spans="1:45" ht="30" customHeight="1">
      <c r="A122" s="41"/>
      <c r="B122" s="41"/>
      <c r="C122" s="41"/>
      <c r="D122" s="430"/>
      <c r="E122" s="42"/>
      <c r="F122" s="43"/>
      <c r="G122" s="43"/>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4"/>
      <c r="AK122" s="696"/>
      <c r="AL122" s="696"/>
      <c r="AM122" s="45"/>
      <c r="AN122" s="696"/>
      <c r="AO122" s="696"/>
      <c r="AP122" s="44"/>
      <c r="AQ122" s="44"/>
      <c r="AR122" s="39"/>
      <c r="AS122" s="39"/>
    </row>
    <row r="123" spans="1:45" ht="30" customHeight="1">
      <c r="A123" s="41"/>
      <c r="B123" s="41"/>
      <c r="C123" s="41"/>
      <c r="D123" s="42"/>
      <c r="E123" s="42"/>
      <c r="F123" s="43"/>
      <c r="G123" s="43"/>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4"/>
      <c r="AK123" s="156"/>
      <c r="AL123" s="156"/>
      <c r="AM123" s="44"/>
      <c r="AN123" s="156"/>
      <c r="AO123" s="156"/>
      <c r="AP123" s="44"/>
      <c r="AQ123" s="44"/>
      <c r="AR123" s="39"/>
      <c r="AS123" s="39"/>
    </row>
    <row r="124" spans="1:45" ht="30" customHeight="1">
      <c r="A124" s="722" t="s">
        <v>140</v>
      </c>
      <c r="B124" s="722"/>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c r="AK124" s="722"/>
      <c r="AL124" s="722"/>
      <c r="AM124" s="722"/>
      <c r="AN124" s="722"/>
      <c r="AO124" s="722"/>
      <c r="AP124" s="722"/>
      <c r="AQ124" s="722"/>
      <c r="AR124" s="722"/>
      <c r="AS124" s="572"/>
    </row>
    <row r="125" spans="1:45" ht="30" customHeight="1">
      <c r="A125" s="722"/>
      <c r="B125" s="722"/>
      <c r="C125" s="722"/>
      <c r="D125" s="722"/>
      <c r="E125" s="722"/>
      <c r="F125" s="722"/>
      <c r="G125" s="722"/>
      <c r="H125" s="722"/>
      <c r="I125" s="722"/>
      <c r="J125" s="722"/>
      <c r="K125" s="722"/>
      <c r="L125" s="722"/>
      <c r="M125" s="722"/>
      <c r="N125" s="722"/>
      <c r="O125" s="722"/>
      <c r="P125" s="722"/>
      <c r="Q125" s="722"/>
      <c r="R125" s="722"/>
      <c r="S125" s="722"/>
      <c r="T125" s="722"/>
      <c r="U125" s="722"/>
      <c r="V125" s="722"/>
      <c r="W125" s="722"/>
      <c r="X125" s="722"/>
      <c r="Y125" s="722"/>
      <c r="Z125" s="722"/>
      <c r="AA125" s="722"/>
      <c r="AB125" s="722"/>
      <c r="AC125" s="722"/>
      <c r="AD125" s="722"/>
      <c r="AE125" s="722"/>
      <c r="AF125" s="722"/>
      <c r="AG125" s="722"/>
      <c r="AH125" s="722"/>
      <c r="AI125" s="722"/>
      <c r="AJ125" s="722"/>
      <c r="AK125" s="722"/>
      <c r="AL125" s="722"/>
      <c r="AM125" s="722"/>
      <c r="AN125" s="722"/>
      <c r="AO125" s="722"/>
      <c r="AP125" s="722"/>
      <c r="AQ125" s="722"/>
      <c r="AR125" s="722"/>
      <c r="AS125" s="572"/>
    </row>
    <row r="126" spans="1:45" ht="30" customHeight="1">
      <c r="A126" s="41"/>
      <c r="B126" s="41"/>
      <c r="C126" s="41"/>
      <c r="D126" s="42"/>
      <c r="E126" s="42"/>
      <c r="F126" s="43"/>
      <c r="G126" s="43"/>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39"/>
      <c r="AS126" s="39"/>
    </row>
    <row r="127" spans="1:45" ht="30" customHeight="1">
      <c r="A127" s="155"/>
      <c r="B127" s="155"/>
      <c r="C127" s="739" t="s">
        <v>501</v>
      </c>
      <c r="D127" s="739"/>
      <c r="E127" s="739"/>
      <c r="F127" s="739"/>
      <c r="G127" s="739"/>
      <c r="H127" s="739"/>
      <c r="I127" s="739"/>
      <c r="J127" s="739"/>
      <c r="K127" s="739"/>
      <c r="L127" s="739"/>
      <c r="M127" s="739"/>
      <c r="N127" s="739"/>
      <c r="O127" s="739"/>
      <c r="P127" s="739"/>
      <c r="Q127" s="739"/>
      <c r="R127" s="739"/>
      <c r="S127" s="739"/>
      <c r="T127" s="739"/>
      <c r="U127" s="739"/>
      <c r="V127" s="739"/>
      <c r="W127" s="739"/>
      <c r="X127" s="739"/>
      <c r="Y127" s="739"/>
      <c r="Z127" s="739"/>
      <c r="AA127" s="739"/>
      <c r="AB127" s="739"/>
      <c r="AC127" s="739"/>
      <c r="AD127" s="739"/>
      <c r="AE127" s="739"/>
      <c r="AF127" s="739"/>
      <c r="AG127" s="739"/>
      <c r="AH127" s="739"/>
      <c r="AI127" s="739"/>
      <c r="AJ127" s="739"/>
      <c r="AK127" s="739"/>
      <c r="AL127" s="739"/>
      <c r="AM127" s="739"/>
      <c r="AN127" s="739"/>
      <c r="AO127" s="155"/>
      <c r="AP127" s="155"/>
      <c r="AQ127" s="155"/>
      <c r="AR127" s="155"/>
      <c r="AS127" s="576"/>
    </row>
    <row r="128" spans="1:45" ht="30" customHeight="1">
      <c r="A128" s="155"/>
      <c r="B128" s="155"/>
      <c r="C128" s="739"/>
      <c r="D128" s="739"/>
      <c r="E128" s="739"/>
      <c r="F128" s="739"/>
      <c r="G128" s="739"/>
      <c r="H128" s="739"/>
      <c r="I128" s="739"/>
      <c r="J128" s="739"/>
      <c r="K128" s="739"/>
      <c r="L128" s="739"/>
      <c r="M128" s="739"/>
      <c r="N128" s="739"/>
      <c r="O128" s="739"/>
      <c r="P128" s="739"/>
      <c r="Q128" s="739"/>
      <c r="R128" s="739"/>
      <c r="S128" s="739"/>
      <c r="T128" s="739"/>
      <c r="U128" s="739"/>
      <c r="V128" s="739"/>
      <c r="W128" s="739"/>
      <c r="X128" s="739"/>
      <c r="Y128" s="739"/>
      <c r="Z128" s="739"/>
      <c r="AA128" s="739"/>
      <c r="AB128" s="739"/>
      <c r="AC128" s="739"/>
      <c r="AD128" s="739"/>
      <c r="AE128" s="739"/>
      <c r="AF128" s="739"/>
      <c r="AG128" s="739"/>
      <c r="AH128" s="739"/>
      <c r="AI128" s="739"/>
      <c r="AJ128" s="739"/>
      <c r="AK128" s="739"/>
      <c r="AL128" s="739"/>
      <c r="AM128" s="739"/>
      <c r="AN128" s="739"/>
      <c r="AO128" s="155"/>
      <c r="AP128" s="155"/>
      <c r="AQ128" s="155"/>
      <c r="AR128" s="155"/>
      <c r="AS128" s="576"/>
    </row>
    <row r="129" spans="1:45" ht="30" customHeight="1">
      <c r="A129" s="155"/>
      <c r="B129" s="155"/>
      <c r="C129" s="739"/>
      <c r="D129" s="739"/>
      <c r="E129" s="739"/>
      <c r="F129" s="739"/>
      <c r="G129" s="739"/>
      <c r="H129" s="739"/>
      <c r="I129" s="739"/>
      <c r="J129" s="739"/>
      <c r="K129" s="739"/>
      <c r="L129" s="739"/>
      <c r="M129" s="739"/>
      <c r="N129" s="739"/>
      <c r="O129" s="739"/>
      <c r="P129" s="739"/>
      <c r="Q129" s="739"/>
      <c r="R129" s="739"/>
      <c r="S129" s="739"/>
      <c r="T129" s="739"/>
      <c r="U129" s="739"/>
      <c r="V129" s="739"/>
      <c r="W129" s="739"/>
      <c r="X129" s="739"/>
      <c r="Y129" s="739"/>
      <c r="Z129" s="739"/>
      <c r="AA129" s="739"/>
      <c r="AB129" s="739"/>
      <c r="AC129" s="739"/>
      <c r="AD129" s="739"/>
      <c r="AE129" s="739"/>
      <c r="AF129" s="739"/>
      <c r="AG129" s="739"/>
      <c r="AH129" s="739"/>
      <c r="AI129" s="739"/>
      <c r="AJ129" s="739"/>
      <c r="AK129" s="739"/>
      <c r="AL129" s="739"/>
      <c r="AM129" s="739"/>
      <c r="AN129" s="739"/>
      <c r="AO129" s="155"/>
      <c r="AP129" s="155"/>
      <c r="AQ129" s="155"/>
      <c r="AR129" s="155"/>
      <c r="AS129" s="576"/>
    </row>
    <row r="130" spans="1:45" ht="30" customHeight="1">
      <c r="A130" s="155"/>
      <c r="B130" s="155"/>
      <c r="C130" s="739"/>
      <c r="D130" s="739"/>
      <c r="E130" s="739"/>
      <c r="F130" s="739"/>
      <c r="G130" s="739"/>
      <c r="H130" s="739"/>
      <c r="I130" s="739"/>
      <c r="J130" s="739"/>
      <c r="K130" s="739"/>
      <c r="L130" s="739"/>
      <c r="M130" s="739"/>
      <c r="N130" s="739"/>
      <c r="O130" s="739"/>
      <c r="P130" s="739"/>
      <c r="Q130" s="739"/>
      <c r="R130" s="739"/>
      <c r="S130" s="739"/>
      <c r="T130" s="739"/>
      <c r="U130" s="739"/>
      <c r="V130" s="739"/>
      <c r="W130" s="739"/>
      <c r="X130" s="739"/>
      <c r="Y130" s="739"/>
      <c r="Z130" s="739"/>
      <c r="AA130" s="739"/>
      <c r="AB130" s="739"/>
      <c r="AC130" s="739"/>
      <c r="AD130" s="739"/>
      <c r="AE130" s="739"/>
      <c r="AF130" s="739"/>
      <c r="AG130" s="739"/>
      <c r="AH130" s="739"/>
      <c r="AI130" s="739"/>
      <c r="AJ130" s="739"/>
      <c r="AK130" s="739"/>
      <c r="AL130" s="739"/>
      <c r="AM130" s="739"/>
      <c r="AN130" s="739"/>
      <c r="AO130" s="155"/>
      <c r="AP130" s="155"/>
      <c r="AQ130" s="155"/>
      <c r="AR130" s="155"/>
      <c r="AS130" s="576"/>
    </row>
    <row r="131" spans="1:45" ht="30" customHeight="1">
      <c r="A131" s="155"/>
      <c r="B131" s="155"/>
      <c r="C131" s="739"/>
      <c r="D131" s="739"/>
      <c r="E131" s="739"/>
      <c r="F131" s="739"/>
      <c r="G131" s="739"/>
      <c r="H131" s="739"/>
      <c r="I131" s="739"/>
      <c r="J131" s="739"/>
      <c r="K131" s="739"/>
      <c r="L131" s="739"/>
      <c r="M131" s="739"/>
      <c r="N131" s="739"/>
      <c r="O131" s="739"/>
      <c r="P131" s="739"/>
      <c r="Q131" s="739"/>
      <c r="R131" s="739"/>
      <c r="S131" s="739"/>
      <c r="T131" s="739"/>
      <c r="U131" s="739"/>
      <c r="V131" s="739"/>
      <c r="W131" s="739"/>
      <c r="X131" s="739"/>
      <c r="Y131" s="739"/>
      <c r="Z131" s="739"/>
      <c r="AA131" s="739"/>
      <c r="AB131" s="739"/>
      <c r="AC131" s="739"/>
      <c r="AD131" s="739"/>
      <c r="AE131" s="739"/>
      <c r="AF131" s="739"/>
      <c r="AG131" s="739"/>
      <c r="AH131" s="739"/>
      <c r="AI131" s="739"/>
      <c r="AJ131" s="739"/>
      <c r="AK131" s="739"/>
      <c r="AL131" s="739"/>
      <c r="AM131" s="739"/>
      <c r="AN131" s="739"/>
      <c r="AO131" s="155"/>
      <c r="AP131" s="155"/>
      <c r="AQ131" s="155"/>
      <c r="AR131" s="155"/>
      <c r="AS131" s="576"/>
    </row>
    <row r="132" spans="1:45" ht="30" customHeight="1">
      <c r="A132" s="47"/>
      <c r="B132" s="47"/>
      <c r="C132" s="739"/>
      <c r="D132" s="739"/>
      <c r="E132" s="739"/>
      <c r="F132" s="739"/>
      <c r="G132" s="739"/>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47"/>
      <c r="AP132" s="47"/>
      <c r="AQ132" s="47"/>
      <c r="AR132" s="46"/>
      <c r="AS132" s="46"/>
    </row>
    <row r="133" spans="1:45" ht="30" customHeight="1">
      <c r="A133" s="722" t="s">
        <v>141</v>
      </c>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722"/>
      <c r="AC133" s="722"/>
      <c r="AD133" s="722"/>
      <c r="AE133" s="722"/>
      <c r="AF133" s="722"/>
      <c r="AG133" s="722"/>
      <c r="AH133" s="722"/>
      <c r="AI133" s="722"/>
      <c r="AJ133" s="722"/>
      <c r="AK133" s="722"/>
      <c r="AL133" s="722"/>
      <c r="AM133" s="722"/>
      <c r="AN133" s="722"/>
      <c r="AO133" s="722"/>
      <c r="AP133" s="722"/>
      <c r="AQ133" s="722"/>
      <c r="AR133" s="46"/>
      <c r="AS133" s="46"/>
    </row>
    <row r="134" spans="1:45" ht="30" customHeight="1">
      <c r="A134" s="722"/>
      <c r="B134" s="722"/>
      <c r="C134" s="722"/>
      <c r="D134" s="722"/>
      <c r="E134" s="722"/>
      <c r="F134" s="722"/>
      <c r="G134" s="722"/>
      <c r="H134" s="722"/>
      <c r="I134" s="722"/>
      <c r="J134" s="722"/>
      <c r="K134" s="722"/>
      <c r="L134" s="722"/>
      <c r="M134" s="722"/>
      <c r="N134" s="722"/>
      <c r="O134" s="722"/>
      <c r="P134" s="722"/>
      <c r="Q134" s="722"/>
      <c r="R134" s="722"/>
      <c r="S134" s="722"/>
      <c r="T134" s="722"/>
      <c r="U134" s="722"/>
      <c r="V134" s="722"/>
      <c r="W134" s="722"/>
      <c r="X134" s="722"/>
      <c r="Y134" s="722"/>
      <c r="Z134" s="722"/>
      <c r="AA134" s="722"/>
      <c r="AB134" s="722"/>
      <c r="AC134" s="722"/>
      <c r="AD134" s="722"/>
      <c r="AE134" s="722"/>
      <c r="AF134" s="722"/>
      <c r="AG134" s="722"/>
      <c r="AH134" s="722"/>
      <c r="AI134" s="722"/>
      <c r="AJ134" s="722"/>
      <c r="AK134" s="722"/>
      <c r="AL134" s="722"/>
      <c r="AM134" s="722"/>
      <c r="AN134" s="722"/>
      <c r="AO134" s="722"/>
      <c r="AP134" s="722"/>
      <c r="AQ134" s="722"/>
      <c r="AR134" s="46"/>
      <c r="AS134" s="46"/>
    </row>
    <row r="135" spans="1:45" ht="30" customHeight="1">
      <c r="A135" s="710" t="s">
        <v>502</v>
      </c>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c r="AA135" s="710"/>
      <c r="AB135" s="710"/>
      <c r="AC135" s="710"/>
      <c r="AD135" s="710"/>
      <c r="AE135" s="710"/>
      <c r="AF135" s="710"/>
      <c r="AG135" s="710"/>
      <c r="AH135" s="710"/>
      <c r="AI135" s="710"/>
      <c r="AJ135" s="710"/>
      <c r="AK135" s="710"/>
      <c r="AL135" s="710"/>
      <c r="AM135" s="710"/>
      <c r="AN135" s="710"/>
      <c r="AO135" s="710"/>
      <c r="AP135" s="710"/>
      <c r="AQ135" s="710"/>
      <c r="AR135" s="710"/>
      <c r="AS135" s="571"/>
    </row>
    <row r="136" spans="1:45" ht="30" customHeight="1">
      <c r="A136" s="710"/>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0"/>
      <c r="Y136" s="710"/>
      <c r="Z136" s="710"/>
      <c r="AA136" s="710"/>
      <c r="AB136" s="710"/>
      <c r="AC136" s="710"/>
      <c r="AD136" s="710"/>
      <c r="AE136" s="710"/>
      <c r="AF136" s="710"/>
      <c r="AG136" s="710"/>
      <c r="AH136" s="710"/>
      <c r="AI136" s="710"/>
      <c r="AJ136" s="710"/>
      <c r="AK136" s="710"/>
      <c r="AL136" s="710"/>
      <c r="AM136" s="710"/>
      <c r="AN136" s="710"/>
      <c r="AO136" s="710"/>
      <c r="AP136" s="710"/>
      <c r="AQ136" s="710"/>
      <c r="AR136" s="710"/>
      <c r="AS136" s="571"/>
    </row>
    <row r="137" spans="1:45" ht="30" customHeight="1">
      <c r="A137" s="710"/>
      <c r="B137" s="710"/>
      <c r="C137" s="710"/>
      <c r="D137" s="710"/>
      <c r="E137" s="710"/>
      <c r="F137" s="710"/>
      <c r="G137" s="710"/>
      <c r="H137" s="710"/>
      <c r="I137" s="710"/>
      <c r="J137" s="710"/>
      <c r="K137" s="710"/>
      <c r="L137" s="710"/>
      <c r="M137" s="710"/>
      <c r="N137" s="710"/>
      <c r="O137" s="710"/>
      <c r="P137" s="710"/>
      <c r="Q137" s="710"/>
      <c r="R137" s="710"/>
      <c r="S137" s="710"/>
      <c r="T137" s="710"/>
      <c r="U137" s="710"/>
      <c r="V137" s="710"/>
      <c r="W137" s="710"/>
      <c r="X137" s="710"/>
      <c r="Y137" s="710"/>
      <c r="Z137" s="710"/>
      <c r="AA137" s="710"/>
      <c r="AB137" s="710"/>
      <c r="AC137" s="710"/>
      <c r="AD137" s="710"/>
      <c r="AE137" s="710"/>
      <c r="AF137" s="710"/>
      <c r="AG137" s="710"/>
      <c r="AH137" s="710"/>
      <c r="AI137" s="710"/>
      <c r="AJ137" s="710"/>
      <c r="AK137" s="710"/>
      <c r="AL137" s="710"/>
      <c r="AM137" s="710"/>
      <c r="AN137" s="710"/>
      <c r="AO137" s="710"/>
      <c r="AP137" s="710"/>
      <c r="AQ137" s="710"/>
      <c r="AR137" s="710"/>
      <c r="AS137" s="571"/>
    </row>
    <row r="138" spans="1:45" ht="30" customHeight="1">
      <c r="A138" s="710"/>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c r="AK138" s="710"/>
      <c r="AL138" s="710"/>
      <c r="AM138" s="710"/>
      <c r="AN138" s="710"/>
      <c r="AO138" s="710"/>
      <c r="AP138" s="710"/>
      <c r="AQ138" s="710"/>
      <c r="AR138" s="710"/>
      <c r="AS138" s="571"/>
    </row>
    <row r="139" spans="1:45" ht="30" customHeight="1">
      <c r="A139" s="133" t="s">
        <v>204</v>
      </c>
      <c r="B139" s="133"/>
      <c r="C139" s="133"/>
      <c r="D139" s="161"/>
      <c r="E139" s="161"/>
      <c r="F139" s="159"/>
      <c r="G139" s="159"/>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8"/>
      <c r="AS139" s="138"/>
    </row>
    <row r="140" spans="1:45" ht="30" customHeight="1">
      <c r="A140" s="710" t="s">
        <v>234</v>
      </c>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0"/>
      <c r="Y140" s="710"/>
      <c r="Z140" s="710"/>
      <c r="AA140" s="710"/>
      <c r="AB140" s="710"/>
      <c r="AC140" s="710"/>
      <c r="AD140" s="710"/>
      <c r="AE140" s="710"/>
      <c r="AF140" s="710"/>
      <c r="AG140" s="710"/>
      <c r="AH140" s="710"/>
      <c r="AI140" s="710"/>
      <c r="AJ140" s="710"/>
      <c r="AK140" s="710"/>
      <c r="AL140" s="710"/>
      <c r="AM140" s="710"/>
      <c r="AN140" s="710"/>
      <c r="AO140" s="710"/>
      <c r="AP140" s="710"/>
      <c r="AQ140" s="710"/>
      <c r="AR140" s="710"/>
      <c r="AS140" s="571"/>
    </row>
    <row r="141" spans="1:45" ht="30" customHeight="1">
      <c r="A141" s="710"/>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0"/>
      <c r="AK141" s="710"/>
      <c r="AL141" s="710"/>
      <c r="AM141" s="710"/>
      <c r="AN141" s="710"/>
      <c r="AO141" s="710"/>
      <c r="AP141" s="710"/>
      <c r="AQ141" s="710"/>
      <c r="AR141" s="710"/>
      <c r="AS141" s="571"/>
    </row>
    <row r="142" spans="1:45" ht="30" customHeight="1">
      <c r="A142" s="710"/>
      <c r="B142" s="710"/>
      <c r="C142" s="710"/>
      <c r="D142" s="710"/>
      <c r="E142" s="710"/>
      <c r="F142" s="710"/>
      <c r="G142" s="710"/>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c r="AK142" s="710"/>
      <c r="AL142" s="710"/>
      <c r="AM142" s="710"/>
      <c r="AN142" s="710"/>
      <c r="AO142" s="710"/>
      <c r="AP142" s="710"/>
      <c r="AQ142" s="710"/>
      <c r="AR142" s="710"/>
      <c r="AS142" s="571"/>
    </row>
    <row r="143" spans="1:45" ht="30" customHeight="1">
      <c r="A143" s="710"/>
      <c r="B143" s="710"/>
      <c r="C143" s="710"/>
      <c r="D143" s="710"/>
      <c r="E143" s="710"/>
      <c r="F143" s="710"/>
      <c r="G143" s="710"/>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710"/>
      <c r="AK143" s="710"/>
      <c r="AL143" s="710"/>
      <c r="AM143" s="710"/>
      <c r="AN143" s="710"/>
      <c r="AO143" s="710"/>
      <c r="AP143" s="710"/>
      <c r="AQ143" s="710"/>
      <c r="AR143" s="710"/>
      <c r="AS143" s="571"/>
    </row>
    <row r="144" spans="1:45" ht="30" customHeight="1">
      <c r="A144" s="710" t="s">
        <v>235</v>
      </c>
      <c r="B144" s="710"/>
      <c r="C144" s="710"/>
      <c r="D144" s="710"/>
      <c r="E144" s="710"/>
      <c r="F144" s="710"/>
      <c r="G144" s="710"/>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c r="AJ144" s="710"/>
      <c r="AK144" s="710"/>
      <c r="AL144" s="710"/>
      <c r="AM144" s="710"/>
      <c r="AN144" s="710"/>
      <c r="AO144" s="710"/>
      <c r="AP144" s="710"/>
      <c r="AQ144" s="710"/>
      <c r="AR144" s="710"/>
      <c r="AS144" s="571"/>
    </row>
    <row r="145" spans="1:45" ht="30" customHeight="1">
      <c r="A145" s="710"/>
      <c r="B145" s="710"/>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0"/>
      <c r="AD145" s="710"/>
      <c r="AE145" s="710"/>
      <c r="AF145" s="710"/>
      <c r="AG145" s="710"/>
      <c r="AH145" s="710"/>
      <c r="AI145" s="710"/>
      <c r="AJ145" s="710"/>
      <c r="AK145" s="710"/>
      <c r="AL145" s="710"/>
      <c r="AM145" s="710"/>
      <c r="AN145" s="710"/>
      <c r="AO145" s="710"/>
      <c r="AP145" s="710"/>
      <c r="AQ145" s="710"/>
      <c r="AR145" s="710"/>
      <c r="AS145" s="571"/>
    </row>
    <row r="146" spans="1:45" ht="30" customHeight="1">
      <c r="A146" s="710"/>
      <c r="B146" s="710"/>
      <c r="C146" s="710"/>
      <c r="D146" s="710"/>
      <c r="E146" s="710"/>
      <c r="F146" s="710"/>
      <c r="G146" s="710"/>
      <c r="H146" s="710"/>
      <c r="I146" s="710"/>
      <c r="J146" s="710"/>
      <c r="K146" s="710"/>
      <c r="L146" s="710"/>
      <c r="M146" s="710"/>
      <c r="N146" s="710"/>
      <c r="O146" s="710"/>
      <c r="P146" s="710"/>
      <c r="Q146" s="710"/>
      <c r="R146" s="710"/>
      <c r="S146" s="710"/>
      <c r="T146" s="710"/>
      <c r="U146" s="710"/>
      <c r="V146" s="710"/>
      <c r="W146" s="710"/>
      <c r="X146" s="710"/>
      <c r="Y146" s="710"/>
      <c r="Z146" s="710"/>
      <c r="AA146" s="710"/>
      <c r="AB146" s="710"/>
      <c r="AC146" s="710"/>
      <c r="AD146" s="710"/>
      <c r="AE146" s="710"/>
      <c r="AF146" s="710"/>
      <c r="AG146" s="710"/>
      <c r="AH146" s="710"/>
      <c r="AI146" s="710"/>
      <c r="AJ146" s="710"/>
      <c r="AK146" s="710"/>
      <c r="AL146" s="710"/>
      <c r="AM146" s="710"/>
      <c r="AN146" s="710"/>
      <c r="AO146" s="710"/>
      <c r="AP146" s="710"/>
      <c r="AQ146" s="710"/>
      <c r="AR146" s="710"/>
      <c r="AS146" s="571"/>
    </row>
    <row r="147" spans="1:45" ht="30" customHeight="1">
      <c r="A147" s="710"/>
      <c r="B147" s="710"/>
      <c r="C147" s="710"/>
      <c r="D147" s="710"/>
      <c r="E147" s="710"/>
      <c r="F147" s="710"/>
      <c r="G147" s="710"/>
      <c r="H147" s="710"/>
      <c r="I147" s="710"/>
      <c r="J147" s="710"/>
      <c r="K147" s="710"/>
      <c r="L147" s="710"/>
      <c r="M147" s="710"/>
      <c r="N147" s="710"/>
      <c r="O147" s="710"/>
      <c r="P147" s="710"/>
      <c r="Q147" s="710"/>
      <c r="R147" s="710"/>
      <c r="S147" s="710"/>
      <c r="T147" s="710"/>
      <c r="U147" s="710"/>
      <c r="V147" s="710"/>
      <c r="W147" s="710"/>
      <c r="X147" s="710"/>
      <c r="Y147" s="710"/>
      <c r="Z147" s="710"/>
      <c r="AA147" s="710"/>
      <c r="AB147" s="710"/>
      <c r="AC147" s="710"/>
      <c r="AD147" s="710"/>
      <c r="AE147" s="710"/>
      <c r="AF147" s="710"/>
      <c r="AG147" s="710"/>
      <c r="AH147" s="710"/>
      <c r="AI147" s="710"/>
      <c r="AJ147" s="710"/>
      <c r="AK147" s="710"/>
      <c r="AL147" s="710"/>
      <c r="AM147" s="710"/>
      <c r="AN147" s="710"/>
      <c r="AO147" s="710"/>
      <c r="AP147" s="710"/>
      <c r="AQ147" s="710"/>
      <c r="AR147" s="710"/>
      <c r="AS147" s="571"/>
    </row>
    <row r="148" spans="1:45" ht="30" customHeight="1">
      <c r="A148" s="710" t="s">
        <v>236</v>
      </c>
      <c r="B148" s="710"/>
      <c r="C148" s="710"/>
      <c r="D148" s="710"/>
      <c r="E148" s="710"/>
      <c r="F148" s="710"/>
      <c r="G148" s="710"/>
      <c r="H148" s="710"/>
      <c r="I148" s="710"/>
      <c r="J148" s="710"/>
      <c r="K148" s="710"/>
      <c r="L148" s="710"/>
      <c r="M148" s="710"/>
      <c r="N148" s="710"/>
      <c r="O148" s="710"/>
      <c r="P148" s="710"/>
      <c r="Q148" s="710"/>
      <c r="R148" s="710"/>
      <c r="S148" s="710"/>
      <c r="T148" s="710"/>
      <c r="U148" s="710"/>
      <c r="V148" s="710"/>
      <c r="W148" s="710"/>
      <c r="X148" s="710"/>
      <c r="Y148" s="710"/>
      <c r="Z148" s="710"/>
      <c r="AA148" s="710"/>
      <c r="AB148" s="710"/>
      <c r="AC148" s="710"/>
      <c r="AD148" s="710"/>
      <c r="AE148" s="710"/>
      <c r="AF148" s="710"/>
      <c r="AG148" s="710"/>
      <c r="AH148" s="710"/>
      <c r="AI148" s="710"/>
      <c r="AJ148" s="710"/>
      <c r="AK148" s="710"/>
      <c r="AL148" s="710"/>
      <c r="AM148" s="710"/>
      <c r="AN148" s="710"/>
      <c r="AO148" s="710"/>
      <c r="AP148" s="710"/>
      <c r="AQ148" s="710"/>
      <c r="AR148" s="710"/>
      <c r="AS148" s="571"/>
    </row>
    <row r="149" spans="1:45" ht="30" customHeight="1">
      <c r="A149" s="710"/>
      <c r="B149" s="710"/>
      <c r="C149" s="710"/>
      <c r="D149" s="710"/>
      <c r="E149" s="710"/>
      <c r="F149" s="710"/>
      <c r="G149" s="710"/>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710"/>
      <c r="AD149" s="710"/>
      <c r="AE149" s="710"/>
      <c r="AF149" s="710"/>
      <c r="AG149" s="710"/>
      <c r="AH149" s="710"/>
      <c r="AI149" s="710"/>
      <c r="AJ149" s="710"/>
      <c r="AK149" s="710"/>
      <c r="AL149" s="710"/>
      <c r="AM149" s="710"/>
      <c r="AN149" s="710"/>
      <c r="AO149" s="710"/>
      <c r="AP149" s="710"/>
      <c r="AQ149" s="710"/>
      <c r="AR149" s="710"/>
      <c r="AS149" s="571"/>
    </row>
    <row r="150" spans="1:45" ht="30" customHeight="1">
      <c r="A150" s="710"/>
      <c r="B150" s="710"/>
      <c r="C150" s="710"/>
      <c r="D150" s="710"/>
      <c r="E150" s="710"/>
      <c r="F150" s="710"/>
      <c r="G150" s="710"/>
      <c r="H150" s="710"/>
      <c r="I150" s="710"/>
      <c r="J150" s="710"/>
      <c r="K150" s="710"/>
      <c r="L150" s="710"/>
      <c r="M150" s="710"/>
      <c r="N150" s="710"/>
      <c r="O150" s="710"/>
      <c r="P150" s="710"/>
      <c r="Q150" s="710"/>
      <c r="R150" s="710"/>
      <c r="S150" s="710"/>
      <c r="T150" s="710"/>
      <c r="U150" s="710"/>
      <c r="V150" s="710"/>
      <c r="W150" s="710"/>
      <c r="X150" s="710"/>
      <c r="Y150" s="710"/>
      <c r="Z150" s="710"/>
      <c r="AA150" s="710"/>
      <c r="AB150" s="710"/>
      <c r="AC150" s="710"/>
      <c r="AD150" s="710"/>
      <c r="AE150" s="710"/>
      <c r="AF150" s="710"/>
      <c r="AG150" s="710"/>
      <c r="AH150" s="710"/>
      <c r="AI150" s="710"/>
      <c r="AJ150" s="710"/>
      <c r="AK150" s="710"/>
      <c r="AL150" s="710"/>
      <c r="AM150" s="710"/>
      <c r="AN150" s="710"/>
      <c r="AO150" s="710"/>
      <c r="AP150" s="710"/>
      <c r="AQ150" s="710"/>
      <c r="AR150" s="710"/>
      <c r="AS150" s="571"/>
    </row>
    <row r="151" spans="1:45" ht="30" customHeight="1">
      <c r="A151" s="710"/>
      <c r="B151" s="710"/>
      <c r="C151" s="710"/>
      <c r="D151" s="710"/>
      <c r="E151" s="710"/>
      <c r="F151" s="710"/>
      <c r="G151" s="710"/>
      <c r="H151" s="710"/>
      <c r="I151" s="710"/>
      <c r="J151" s="710"/>
      <c r="K151" s="710"/>
      <c r="L151" s="710"/>
      <c r="M151" s="710"/>
      <c r="N151" s="710"/>
      <c r="O151" s="710"/>
      <c r="P151" s="710"/>
      <c r="Q151" s="710"/>
      <c r="R151" s="710"/>
      <c r="S151" s="710"/>
      <c r="T151" s="710"/>
      <c r="U151" s="710"/>
      <c r="V151" s="710"/>
      <c r="W151" s="710"/>
      <c r="X151" s="710"/>
      <c r="Y151" s="710"/>
      <c r="Z151" s="710"/>
      <c r="AA151" s="710"/>
      <c r="AB151" s="710"/>
      <c r="AC151" s="710"/>
      <c r="AD151" s="710"/>
      <c r="AE151" s="710"/>
      <c r="AF151" s="710"/>
      <c r="AG151" s="710"/>
      <c r="AH151" s="710"/>
      <c r="AI151" s="710"/>
      <c r="AJ151" s="710"/>
      <c r="AK151" s="710"/>
      <c r="AL151" s="710"/>
      <c r="AM151" s="710"/>
      <c r="AN151" s="710"/>
      <c r="AO151" s="710"/>
      <c r="AP151" s="710"/>
      <c r="AQ151" s="710"/>
      <c r="AR151" s="710"/>
      <c r="AS151" s="571"/>
    </row>
    <row r="152" spans="1:45" ht="30"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576"/>
    </row>
    <row r="153" spans="1:45" ht="30"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576"/>
    </row>
    <row r="154" spans="1:45" ht="30" customHeight="1">
      <c r="A154" s="47"/>
      <c r="B154" s="47"/>
      <c r="C154" s="47"/>
      <c r="D154" s="158"/>
      <c r="E154" s="158"/>
      <c r="F154" s="159"/>
      <c r="G154" s="159"/>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6"/>
      <c r="AS154" s="46"/>
    </row>
    <row r="155" spans="1:45" ht="30" customHeight="1">
      <c r="A155" s="41"/>
      <c r="B155" s="41"/>
      <c r="C155" s="41"/>
      <c r="D155" s="42"/>
      <c r="E155" s="42"/>
      <c r="F155" s="43"/>
      <c r="G155" s="43"/>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7"/>
      <c r="AM155" s="41"/>
      <c r="AN155" s="41"/>
      <c r="AO155" s="41"/>
      <c r="AP155" s="41"/>
      <c r="AQ155" s="41"/>
      <c r="AR155" s="39"/>
      <c r="AS155" s="39"/>
    </row>
    <row r="156" spans="1:45" ht="30" customHeight="1">
      <c r="A156" s="41"/>
      <c r="B156" s="41"/>
      <c r="C156" s="41"/>
      <c r="D156" s="42"/>
      <c r="E156" s="42"/>
      <c r="F156" s="43"/>
      <c r="G156" s="43"/>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7"/>
      <c r="AM156" s="41"/>
      <c r="AN156" s="41"/>
      <c r="AO156" s="41"/>
      <c r="AP156" s="41"/>
      <c r="AQ156" s="41"/>
      <c r="AR156" s="39"/>
      <c r="AS156" s="39"/>
    </row>
    <row r="157" spans="1:45" ht="30"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576"/>
    </row>
    <row r="158" spans="1:45" ht="30"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576"/>
    </row>
    <row r="159" spans="1:45" ht="30" customHeight="1">
      <c r="A159" s="47"/>
      <c r="B159" s="47"/>
      <c r="C159" s="47"/>
      <c r="D159" s="433"/>
      <c r="E159" s="433"/>
      <c r="F159" s="159"/>
      <c r="G159" s="159"/>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6"/>
      <c r="AS159" s="46"/>
    </row>
    <row r="160" spans="1:45" ht="30" customHeight="1">
      <c r="A160" s="47"/>
      <c r="B160" s="47"/>
      <c r="C160" s="47"/>
      <c r="D160" s="433"/>
      <c r="E160" s="433"/>
      <c r="F160" s="159"/>
      <c r="G160" s="159"/>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6"/>
      <c r="AS160" s="46"/>
    </row>
    <row r="161" spans="1:48" ht="30" customHeight="1">
      <c r="A161" s="47"/>
      <c r="B161" s="47"/>
      <c r="C161" s="47"/>
      <c r="D161" s="433"/>
      <c r="E161" s="433"/>
      <c r="F161" s="159"/>
      <c r="G161" s="159"/>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6"/>
      <c r="AS161" s="46"/>
    </row>
    <row r="162" spans="1:48" ht="30" customHeight="1">
      <c r="A162" s="47"/>
      <c r="B162" s="47"/>
      <c r="C162" s="47"/>
      <c r="D162" s="433"/>
      <c r="E162" s="433"/>
      <c r="F162" s="159"/>
      <c r="G162" s="159"/>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6"/>
      <c r="AS162" s="46"/>
    </row>
    <row r="163" spans="1:48" ht="30" customHeight="1">
      <c r="A163" s="41"/>
      <c r="B163" s="41"/>
      <c r="C163" s="41"/>
      <c r="D163" s="42"/>
      <c r="E163" s="42"/>
      <c r="F163" s="43"/>
      <c r="G163" s="43"/>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7"/>
      <c r="AM163" s="41"/>
      <c r="AN163" s="41"/>
      <c r="AO163" s="41"/>
      <c r="AP163" s="41"/>
      <c r="AQ163" s="41"/>
      <c r="AR163" s="39"/>
      <c r="AS163" s="39"/>
    </row>
    <row r="164" spans="1:48" ht="30" customHeight="1">
      <c r="A164" s="47" t="s">
        <v>578</v>
      </c>
      <c r="B164" s="41"/>
      <c r="C164" s="41"/>
      <c r="D164" s="42"/>
      <c r="E164" s="42"/>
      <c r="F164" s="43"/>
      <c r="G164" s="43"/>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7"/>
      <c r="AJ164" s="44"/>
      <c r="AK164" s="47"/>
      <c r="AL164" s="41"/>
      <c r="AM164" s="41"/>
      <c r="AN164" s="41"/>
      <c r="AO164" s="41"/>
      <c r="AP164" s="41"/>
      <c r="AQ164" s="41"/>
      <c r="AR164" s="39"/>
      <c r="AS164" s="39"/>
    </row>
    <row r="165" spans="1:48" ht="15" customHeight="1">
      <c r="A165" s="693"/>
      <c r="B165" s="693"/>
      <c r="C165" s="693"/>
      <c r="D165" s="693"/>
      <c r="E165" s="693"/>
      <c r="F165" s="693"/>
      <c r="G165" s="693"/>
      <c r="H165" s="693"/>
      <c r="I165" s="693"/>
      <c r="J165" s="693"/>
      <c r="K165" s="693"/>
      <c r="L165" s="693"/>
      <c r="M165" s="693"/>
      <c r="N165" s="693"/>
      <c r="O165" s="693"/>
      <c r="P165" s="693"/>
      <c r="Q165" s="693"/>
      <c r="R165" s="693"/>
      <c r="S165" s="693"/>
      <c r="T165" s="693"/>
      <c r="U165" s="693"/>
      <c r="V165" s="693"/>
      <c r="W165" s="693"/>
      <c r="X165" s="693"/>
      <c r="Y165" s="693"/>
      <c r="Z165" s="693"/>
      <c r="AA165" s="693"/>
      <c r="AB165" s="693"/>
      <c r="AC165" s="693"/>
      <c r="AD165" s="693"/>
      <c r="AE165" s="693"/>
      <c r="AF165" s="693"/>
      <c r="AG165" s="693"/>
      <c r="AH165" s="693"/>
      <c r="AI165" s="693"/>
      <c r="AJ165" s="693"/>
      <c r="AK165" s="693"/>
      <c r="AL165" s="693"/>
      <c r="AM165" s="693"/>
      <c r="AN165" s="693"/>
      <c r="AO165" s="693"/>
      <c r="AP165" s="693"/>
      <c r="AQ165" s="693"/>
      <c r="AR165" s="693"/>
      <c r="AS165" s="570"/>
    </row>
    <row r="166" spans="1:48" ht="20.25">
      <c r="A166" s="694" t="s">
        <v>142</v>
      </c>
      <c r="B166" s="694"/>
      <c r="C166" s="694"/>
      <c r="D166" s="694"/>
      <c r="E166" s="694"/>
      <c r="F166" s="694"/>
      <c r="G166" s="694"/>
      <c r="H166" s="694"/>
      <c r="I166" s="694"/>
      <c r="J166" s="694"/>
      <c r="K166" s="694"/>
      <c r="L166" s="694"/>
      <c r="M166" s="694"/>
      <c r="N166" s="694"/>
      <c r="O166" s="694"/>
      <c r="P166" s="694"/>
      <c r="Q166" s="694"/>
      <c r="R166" s="694"/>
      <c r="S166" s="694"/>
      <c r="T166" s="694"/>
      <c r="U166" s="694"/>
      <c r="V166" s="694"/>
      <c r="W166" s="694"/>
      <c r="X166" s="694"/>
      <c r="Y166" s="694"/>
      <c r="Z166" s="694"/>
      <c r="AA166" s="694"/>
      <c r="AB166" s="694"/>
      <c r="AC166" s="694"/>
      <c r="AD166" s="694"/>
      <c r="AE166" s="695"/>
      <c r="AF166" s="695"/>
      <c r="AG166" s="695"/>
      <c r="AH166" s="695"/>
      <c r="AI166" s="695"/>
      <c r="AJ166" s="695"/>
      <c r="AK166" s="695"/>
      <c r="AL166" s="695"/>
      <c r="AM166" s="695"/>
      <c r="AN166" s="695"/>
      <c r="AO166" s="695"/>
      <c r="AP166" s="695"/>
      <c r="AQ166" s="695"/>
      <c r="AR166" s="39"/>
      <c r="AS166" s="39"/>
    </row>
    <row r="167" spans="1:48" ht="20.25">
      <c r="A167" s="41"/>
      <c r="B167" s="41"/>
      <c r="C167" s="41"/>
      <c r="D167" s="42"/>
      <c r="E167" s="42"/>
      <c r="F167" s="43"/>
      <c r="G167" s="43"/>
      <c r="H167" s="41"/>
      <c r="I167" s="41"/>
      <c r="J167" s="41"/>
      <c r="K167" s="41"/>
      <c r="L167" s="41"/>
      <c r="M167" s="41"/>
      <c r="N167" s="41"/>
      <c r="O167" s="41"/>
      <c r="P167" s="41"/>
      <c r="Q167" s="41"/>
      <c r="R167" s="41"/>
      <c r="S167" s="41"/>
      <c r="T167" s="41"/>
      <c r="U167" s="41"/>
      <c r="V167" s="41"/>
      <c r="W167" s="41"/>
      <c r="X167" s="41"/>
      <c r="Y167" s="41"/>
      <c r="Z167" s="41"/>
      <c r="AA167" s="41"/>
      <c r="AB167" s="44"/>
      <c r="AC167" s="44"/>
      <c r="AD167" s="163"/>
      <c r="AE167" s="44"/>
      <c r="AF167" s="711" t="str">
        <f>IF(AF5="","",AF5)</f>
        <v/>
      </c>
      <c r="AG167" s="711"/>
      <c r="AH167" s="711"/>
      <c r="AI167" s="711"/>
      <c r="AJ167" s="47" t="s">
        <v>89</v>
      </c>
      <c r="AK167" s="712" t="str">
        <f>IF(AK5="","",AK5)</f>
        <v/>
      </c>
      <c r="AL167" s="712"/>
      <c r="AM167" s="47" t="s">
        <v>121</v>
      </c>
      <c r="AN167" s="712" t="str">
        <f>IF(AN5="","",AN5)</f>
        <v/>
      </c>
      <c r="AO167" s="712"/>
      <c r="AP167" s="47" t="s">
        <v>91</v>
      </c>
      <c r="AQ167" s="131"/>
      <c r="AR167" s="39"/>
      <c r="AS167" s="39"/>
      <c r="AT167" s="581" t="s">
        <v>290</v>
      </c>
    </row>
    <row r="168" spans="1:48" ht="20.25" customHeight="1">
      <c r="A168" s="41"/>
      <c r="B168" s="722" t="s">
        <v>503</v>
      </c>
      <c r="C168" s="722"/>
      <c r="D168" s="722"/>
      <c r="E168" s="722"/>
      <c r="F168" s="722"/>
      <c r="G168" s="722"/>
      <c r="H168" s="722"/>
      <c r="I168" s="722"/>
      <c r="J168" s="722"/>
      <c r="K168" s="722"/>
      <c r="L168" s="722"/>
      <c r="M168" s="722"/>
      <c r="N168" s="722"/>
      <c r="O168" s="722"/>
      <c r="P168" s="722"/>
      <c r="Q168" s="722"/>
      <c r="R168" s="722"/>
      <c r="S168" s="722"/>
      <c r="T168" s="722"/>
      <c r="U168" s="722"/>
      <c r="V168" s="722"/>
      <c r="W168" s="722"/>
      <c r="X168" s="722"/>
      <c r="Y168" s="722"/>
      <c r="Z168" s="722"/>
      <c r="AA168" s="722"/>
      <c r="AB168" s="722"/>
      <c r="AC168" s="722"/>
      <c r="AD168" s="722"/>
      <c r="AE168" s="722"/>
      <c r="AF168" s="722"/>
      <c r="AG168" s="722"/>
      <c r="AH168" s="722"/>
      <c r="AI168" s="722"/>
      <c r="AJ168" s="722"/>
      <c r="AK168" s="722"/>
      <c r="AL168" s="722"/>
      <c r="AM168" s="722"/>
      <c r="AN168" s="722"/>
      <c r="AO168" s="722"/>
      <c r="AP168" s="722"/>
      <c r="AQ168" s="131"/>
      <c r="AR168" s="39"/>
      <c r="AS168" s="39"/>
      <c r="AT168" s="581"/>
    </row>
    <row r="169" spans="1:48" ht="20.25">
      <c r="A169" s="41"/>
      <c r="B169" s="41"/>
      <c r="C169" s="41"/>
      <c r="D169" s="42"/>
      <c r="E169" s="42"/>
      <c r="F169" s="43"/>
      <c r="G169" s="43"/>
      <c r="H169" s="41"/>
      <c r="I169" s="41"/>
      <c r="J169" s="41"/>
      <c r="K169" s="41"/>
      <c r="L169" s="41"/>
      <c r="M169" s="41"/>
      <c r="N169" s="41"/>
      <c r="O169" s="41"/>
      <c r="P169" s="41"/>
      <c r="Q169" s="41"/>
      <c r="R169" s="41"/>
      <c r="S169" s="41"/>
      <c r="T169" s="41"/>
      <c r="U169" s="41"/>
      <c r="V169" s="41"/>
      <c r="W169" s="41"/>
      <c r="X169" s="41"/>
      <c r="Y169" s="41"/>
      <c r="Z169" s="41"/>
      <c r="AA169" s="41"/>
      <c r="AB169" s="44"/>
      <c r="AC169" s="44"/>
      <c r="AD169" s="163"/>
      <c r="AE169" s="44"/>
      <c r="AF169" s="434"/>
      <c r="AG169" s="434"/>
      <c r="AH169" s="434"/>
      <c r="AI169" s="434"/>
      <c r="AJ169" s="47"/>
      <c r="AK169" s="435"/>
      <c r="AL169" s="435"/>
      <c r="AM169" s="47"/>
      <c r="AN169" s="435"/>
      <c r="AO169" s="435"/>
      <c r="AP169" s="47"/>
      <c r="AQ169" s="131"/>
      <c r="AR169" s="39"/>
      <c r="AS169" s="39"/>
      <c r="AT169" s="581"/>
    </row>
    <row r="170" spans="1:48" ht="20.25">
      <c r="A170" s="41"/>
      <c r="B170" s="41"/>
      <c r="C170" s="41"/>
      <c r="D170" s="42"/>
      <c r="E170" s="42"/>
      <c r="F170" s="43"/>
      <c r="G170" s="43"/>
      <c r="H170" s="41"/>
      <c r="I170" s="41"/>
      <c r="J170" s="41"/>
      <c r="K170" s="41"/>
      <c r="L170" s="41"/>
      <c r="M170" s="41"/>
      <c r="N170" s="41"/>
      <c r="O170" s="41"/>
      <c r="P170" s="41"/>
      <c r="Q170" s="41"/>
      <c r="R170" s="41"/>
      <c r="S170" s="41"/>
      <c r="T170" s="41"/>
      <c r="U170" s="41"/>
      <c r="V170" s="41"/>
      <c r="W170" s="41"/>
      <c r="X170" s="41"/>
      <c r="Y170" s="41"/>
      <c r="Z170" s="41"/>
      <c r="AA170" s="41"/>
      <c r="AB170" s="44"/>
      <c r="AC170" s="44"/>
      <c r="AD170" s="163"/>
      <c r="AE170" s="44"/>
      <c r="AF170" s="434"/>
      <c r="AG170" s="434"/>
      <c r="AH170" s="434"/>
      <c r="AI170" s="434"/>
      <c r="AJ170" s="47"/>
      <c r="AK170" s="435"/>
      <c r="AL170" s="435"/>
      <c r="AM170" s="47"/>
      <c r="AN170" s="435"/>
      <c r="AO170" s="435"/>
      <c r="AP170" s="47"/>
      <c r="AQ170" s="131"/>
      <c r="AR170" s="39"/>
      <c r="AS170" s="39"/>
      <c r="AT170" s="581"/>
    </row>
    <row r="171" spans="1:48" ht="20.25">
      <c r="A171" s="163"/>
      <c r="B171" s="47" t="s">
        <v>576</v>
      </c>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39"/>
      <c r="AS171" s="39"/>
      <c r="AT171" s="582"/>
    </row>
    <row r="172" spans="1:48" ht="30" customHeight="1">
      <c r="A172" s="41"/>
      <c r="B172" s="748" t="s">
        <v>143</v>
      </c>
      <c r="C172" s="749"/>
      <c r="D172" s="749"/>
      <c r="E172" s="749"/>
      <c r="F172" s="749"/>
      <c r="G172" s="749"/>
      <c r="H172" s="749"/>
      <c r="I172" s="750"/>
      <c r="J172" s="748" t="s">
        <v>144</v>
      </c>
      <c r="K172" s="749"/>
      <c r="L172" s="749"/>
      <c r="M172" s="749"/>
      <c r="N172" s="749"/>
      <c r="O172" s="749"/>
      <c r="P172" s="750"/>
      <c r="Q172" s="754" t="s">
        <v>145</v>
      </c>
      <c r="R172" s="754"/>
      <c r="S172" s="754"/>
      <c r="T172" s="754"/>
      <c r="U172" s="754"/>
      <c r="V172" s="754"/>
      <c r="W172" s="754"/>
      <c r="X172" s="754"/>
      <c r="Y172" s="748" t="s">
        <v>146</v>
      </c>
      <c r="Z172" s="749"/>
      <c r="AA172" s="749"/>
      <c r="AB172" s="749"/>
      <c r="AC172" s="749"/>
      <c r="AD172" s="749"/>
      <c r="AE172" s="749"/>
      <c r="AF172" s="749"/>
      <c r="AG172" s="750"/>
      <c r="AH172" s="754" t="s">
        <v>147</v>
      </c>
      <c r="AI172" s="754"/>
      <c r="AJ172" s="754"/>
      <c r="AK172" s="754"/>
      <c r="AL172" s="754"/>
      <c r="AM172" s="754"/>
      <c r="AN172" s="754"/>
      <c r="AO172" s="754"/>
      <c r="AP172" s="754"/>
      <c r="AQ172" s="44"/>
      <c r="AR172" s="164"/>
      <c r="AS172" s="164"/>
      <c r="AT172" s="582"/>
    </row>
    <row r="173" spans="1:48" ht="22.5" customHeight="1">
      <c r="A173" s="41"/>
      <c r="B173" s="751"/>
      <c r="C173" s="752"/>
      <c r="D173" s="752"/>
      <c r="E173" s="752"/>
      <c r="F173" s="752"/>
      <c r="G173" s="752"/>
      <c r="H173" s="752"/>
      <c r="I173" s="753"/>
      <c r="J173" s="751"/>
      <c r="K173" s="752"/>
      <c r="L173" s="752"/>
      <c r="M173" s="752"/>
      <c r="N173" s="752"/>
      <c r="O173" s="752"/>
      <c r="P173" s="753"/>
      <c r="Q173" s="754" t="s">
        <v>148</v>
      </c>
      <c r="R173" s="754"/>
      <c r="S173" s="754" t="s">
        <v>89</v>
      </c>
      <c r="T173" s="754"/>
      <c r="U173" s="754" t="s">
        <v>121</v>
      </c>
      <c r="V173" s="754"/>
      <c r="W173" s="754" t="s">
        <v>128</v>
      </c>
      <c r="X173" s="754"/>
      <c r="Y173" s="751"/>
      <c r="Z173" s="752"/>
      <c r="AA173" s="752"/>
      <c r="AB173" s="752"/>
      <c r="AC173" s="752"/>
      <c r="AD173" s="752"/>
      <c r="AE173" s="752"/>
      <c r="AF173" s="752"/>
      <c r="AG173" s="753"/>
      <c r="AH173" s="754"/>
      <c r="AI173" s="754"/>
      <c r="AJ173" s="754"/>
      <c r="AK173" s="754"/>
      <c r="AL173" s="754"/>
      <c r="AM173" s="754"/>
      <c r="AN173" s="754"/>
      <c r="AO173" s="754"/>
      <c r="AP173" s="754"/>
      <c r="AQ173" s="41"/>
      <c r="AR173" s="39"/>
      <c r="AS173" s="39"/>
      <c r="AT173" s="582"/>
    </row>
    <row r="174" spans="1:48" ht="25.5">
      <c r="A174" s="41"/>
      <c r="B174" s="743"/>
      <c r="C174" s="744"/>
      <c r="D174" s="744"/>
      <c r="E174" s="744"/>
      <c r="F174" s="744"/>
      <c r="G174" s="744"/>
      <c r="H174" s="744"/>
      <c r="I174" s="745"/>
      <c r="J174" s="743"/>
      <c r="K174" s="744"/>
      <c r="L174" s="744"/>
      <c r="M174" s="744"/>
      <c r="N174" s="744"/>
      <c r="O174" s="744"/>
      <c r="P174" s="745"/>
      <c r="Q174" s="746"/>
      <c r="R174" s="746"/>
      <c r="S174" s="747"/>
      <c r="T174" s="747"/>
      <c r="U174" s="747"/>
      <c r="V174" s="747"/>
      <c r="W174" s="747"/>
      <c r="X174" s="747"/>
      <c r="Y174" s="743"/>
      <c r="Z174" s="744"/>
      <c r="AA174" s="744"/>
      <c r="AB174" s="744"/>
      <c r="AC174" s="744"/>
      <c r="AD174" s="744"/>
      <c r="AE174" s="744"/>
      <c r="AF174" s="744"/>
      <c r="AG174" s="745"/>
      <c r="AH174" s="743"/>
      <c r="AI174" s="744"/>
      <c r="AJ174" s="744"/>
      <c r="AK174" s="744"/>
      <c r="AL174" s="744"/>
      <c r="AM174" s="744"/>
      <c r="AN174" s="744"/>
      <c r="AO174" s="744"/>
      <c r="AP174" s="745"/>
      <c r="AQ174" s="165"/>
      <c r="AR174" s="39"/>
      <c r="AS174" s="39"/>
      <c r="AT174" s="583" t="s">
        <v>456</v>
      </c>
      <c r="AU174" s="220"/>
      <c r="AV174" s="221"/>
    </row>
    <row r="175" spans="1:48" ht="25.5">
      <c r="A175" s="41"/>
      <c r="B175" s="743"/>
      <c r="C175" s="744"/>
      <c r="D175" s="744"/>
      <c r="E175" s="744"/>
      <c r="F175" s="744"/>
      <c r="G175" s="744"/>
      <c r="H175" s="744"/>
      <c r="I175" s="745"/>
      <c r="J175" s="743"/>
      <c r="K175" s="744"/>
      <c r="L175" s="744"/>
      <c r="M175" s="744"/>
      <c r="N175" s="744"/>
      <c r="O175" s="744"/>
      <c r="P175" s="745"/>
      <c r="Q175" s="746"/>
      <c r="R175" s="746"/>
      <c r="S175" s="747"/>
      <c r="T175" s="747"/>
      <c r="U175" s="747"/>
      <c r="V175" s="747"/>
      <c r="W175" s="747"/>
      <c r="X175" s="747"/>
      <c r="Y175" s="743"/>
      <c r="Z175" s="744"/>
      <c r="AA175" s="744"/>
      <c r="AB175" s="744"/>
      <c r="AC175" s="744"/>
      <c r="AD175" s="744"/>
      <c r="AE175" s="744"/>
      <c r="AF175" s="744"/>
      <c r="AG175" s="745"/>
      <c r="AH175" s="743"/>
      <c r="AI175" s="744"/>
      <c r="AJ175" s="744"/>
      <c r="AK175" s="744"/>
      <c r="AL175" s="744"/>
      <c r="AM175" s="744"/>
      <c r="AN175" s="744"/>
      <c r="AO175" s="744"/>
      <c r="AP175" s="745"/>
      <c r="AQ175" s="165"/>
      <c r="AR175" s="39"/>
      <c r="AS175" s="39"/>
      <c r="AT175" s="583" t="s">
        <v>457</v>
      </c>
      <c r="AV175" s="221"/>
    </row>
    <row r="176" spans="1:48" ht="25.5">
      <c r="A176" s="41"/>
      <c r="B176" s="743"/>
      <c r="C176" s="744"/>
      <c r="D176" s="744"/>
      <c r="E176" s="744"/>
      <c r="F176" s="744"/>
      <c r="G176" s="744"/>
      <c r="H176" s="744"/>
      <c r="I176" s="745"/>
      <c r="J176" s="743"/>
      <c r="K176" s="744"/>
      <c r="L176" s="744"/>
      <c r="M176" s="744"/>
      <c r="N176" s="744"/>
      <c r="O176" s="744"/>
      <c r="P176" s="745"/>
      <c r="Q176" s="746"/>
      <c r="R176" s="746"/>
      <c r="S176" s="747"/>
      <c r="T176" s="747"/>
      <c r="U176" s="747"/>
      <c r="V176" s="747"/>
      <c r="W176" s="747"/>
      <c r="X176" s="747"/>
      <c r="Y176" s="743"/>
      <c r="Z176" s="744"/>
      <c r="AA176" s="744"/>
      <c r="AB176" s="744"/>
      <c r="AC176" s="744"/>
      <c r="AD176" s="744"/>
      <c r="AE176" s="744"/>
      <c r="AF176" s="744"/>
      <c r="AG176" s="745"/>
      <c r="AH176" s="743"/>
      <c r="AI176" s="744"/>
      <c r="AJ176" s="744"/>
      <c r="AK176" s="744"/>
      <c r="AL176" s="744"/>
      <c r="AM176" s="744"/>
      <c r="AN176" s="744"/>
      <c r="AO176" s="744"/>
      <c r="AP176" s="745"/>
      <c r="AQ176" s="165"/>
      <c r="AR176" s="39"/>
      <c r="AS176" s="39"/>
      <c r="AT176" s="583" t="s">
        <v>240</v>
      </c>
      <c r="AU176" s="220"/>
    </row>
    <row r="177" spans="1:45" ht="25.5">
      <c r="A177" s="41"/>
      <c r="B177" s="743"/>
      <c r="C177" s="744"/>
      <c r="D177" s="744"/>
      <c r="E177" s="744"/>
      <c r="F177" s="744"/>
      <c r="G177" s="744"/>
      <c r="H177" s="744"/>
      <c r="I177" s="745"/>
      <c r="J177" s="743"/>
      <c r="K177" s="744"/>
      <c r="L177" s="744"/>
      <c r="M177" s="744"/>
      <c r="N177" s="744"/>
      <c r="O177" s="744"/>
      <c r="P177" s="745"/>
      <c r="Q177" s="746"/>
      <c r="R177" s="746"/>
      <c r="S177" s="747"/>
      <c r="T177" s="747"/>
      <c r="U177" s="747"/>
      <c r="V177" s="747"/>
      <c r="W177" s="747"/>
      <c r="X177" s="747"/>
      <c r="Y177" s="743"/>
      <c r="Z177" s="744"/>
      <c r="AA177" s="744"/>
      <c r="AB177" s="744"/>
      <c r="AC177" s="744"/>
      <c r="AD177" s="744"/>
      <c r="AE177" s="744"/>
      <c r="AF177" s="744"/>
      <c r="AG177" s="745"/>
      <c r="AH177" s="743"/>
      <c r="AI177" s="744"/>
      <c r="AJ177" s="744"/>
      <c r="AK177" s="744"/>
      <c r="AL177" s="744"/>
      <c r="AM177" s="744"/>
      <c r="AN177" s="744"/>
      <c r="AO177" s="744"/>
      <c r="AP177" s="745"/>
      <c r="AQ177" s="165"/>
      <c r="AR177" s="39"/>
      <c r="AS177" s="39"/>
    </row>
    <row r="178" spans="1:45" ht="25.5">
      <c r="A178" s="41"/>
      <c r="B178" s="743"/>
      <c r="C178" s="744"/>
      <c r="D178" s="744"/>
      <c r="E178" s="744"/>
      <c r="F178" s="744"/>
      <c r="G178" s="744"/>
      <c r="H178" s="744"/>
      <c r="I178" s="745"/>
      <c r="J178" s="743"/>
      <c r="K178" s="744"/>
      <c r="L178" s="744"/>
      <c r="M178" s="744"/>
      <c r="N178" s="744"/>
      <c r="O178" s="744"/>
      <c r="P178" s="745"/>
      <c r="Q178" s="746"/>
      <c r="R178" s="746"/>
      <c r="S178" s="747"/>
      <c r="T178" s="747"/>
      <c r="U178" s="747"/>
      <c r="V178" s="747"/>
      <c r="W178" s="747"/>
      <c r="X178" s="747"/>
      <c r="Y178" s="743"/>
      <c r="Z178" s="744"/>
      <c r="AA178" s="744"/>
      <c r="AB178" s="744"/>
      <c r="AC178" s="744"/>
      <c r="AD178" s="744"/>
      <c r="AE178" s="744"/>
      <c r="AF178" s="744"/>
      <c r="AG178" s="745"/>
      <c r="AH178" s="743"/>
      <c r="AI178" s="744"/>
      <c r="AJ178" s="744"/>
      <c r="AK178" s="744"/>
      <c r="AL178" s="744"/>
      <c r="AM178" s="744"/>
      <c r="AN178" s="744"/>
      <c r="AO178" s="744"/>
      <c r="AP178" s="745"/>
      <c r="AQ178" s="165"/>
      <c r="AR178" s="39"/>
      <c r="AS178" s="39"/>
    </row>
    <row r="179" spans="1:45" ht="25.5">
      <c r="A179" s="41"/>
      <c r="B179" s="743"/>
      <c r="C179" s="744"/>
      <c r="D179" s="744"/>
      <c r="E179" s="744"/>
      <c r="F179" s="744"/>
      <c r="G179" s="744"/>
      <c r="H179" s="744"/>
      <c r="I179" s="745"/>
      <c r="J179" s="743"/>
      <c r="K179" s="744"/>
      <c r="L179" s="744"/>
      <c r="M179" s="744"/>
      <c r="N179" s="744"/>
      <c r="O179" s="744"/>
      <c r="P179" s="745"/>
      <c r="Q179" s="746"/>
      <c r="R179" s="746"/>
      <c r="S179" s="747"/>
      <c r="T179" s="747"/>
      <c r="U179" s="747"/>
      <c r="V179" s="747"/>
      <c r="W179" s="747"/>
      <c r="X179" s="747"/>
      <c r="Y179" s="743"/>
      <c r="Z179" s="744"/>
      <c r="AA179" s="744"/>
      <c r="AB179" s="744"/>
      <c r="AC179" s="744"/>
      <c r="AD179" s="744"/>
      <c r="AE179" s="744"/>
      <c r="AF179" s="744"/>
      <c r="AG179" s="745"/>
      <c r="AH179" s="743"/>
      <c r="AI179" s="744"/>
      <c r="AJ179" s="744"/>
      <c r="AK179" s="744"/>
      <c r="AL179" s="744"/>
      <c r="AM179" s="744"/>
      <c r="AN179" s="744"/>
      <c r="AO179" s="744"/>
      <c r="AP179" s="745"/>
      <c r="AQ179" s="165"/>
      <c r="AR179" s="39"/>
      <c r="AS179" s="39"/>
    </row>
    <row r="180" spans="1:45" ht="25.5">
      <c r="A180" s="41"/>
      <c r="B180" s="743"/>
      <c r="C180" s="744"/>
      <c r="D180" s="744"/>
      <c r="E180" s="744"/>
      <c r="F180" s="744"/>
      <c r="G180" s="744"/>
      <c r="H180" s="744"/>
      <c r="I180" s="745"/>
      <c r="J180" s="743"/>
      <c r="K180" s="744"/>
      <c r="L180" s="744"/>
      <c r="M180" s="744"/>
      <c r="N180" s="744"/>
      <c r="O180" s="744"/>
      <c r="P180" s="745"/>
      <c r="Q180" s="746"/>
      <c r="R180" s="746"/>
      <c r="S180" s="747"/>
      <c r="T180" s="747"/>
      <c r="U180" s="747"/>
      <c r="V180" s="747"/>
      <c r="W180" s="747"/>
      <c r="X180" s="747"/>
      <c r="Y180" s="743"/>
      <c r="Z180" s="744"/>
      <c r="AA180" s="744"/>
      <c r="AB180" s="744"/>
      <c r="AC180" s="744"/>
      <c r="AD180" s="744"/>
      <c r="AE180" s="744"/>
      <c r="AF180" s="744"/>
      <c r="AG180" s="745"/>
      <c r="AH180" s="743"/>
      <c r="AI180" s="744"/>
      <c r="AJ180" s="744"/>
      <c r="AK180" s="744"/>
      <c r="AL180" s="744"/>
      <c r="AM180" s="744"/>
      <c r="AN180" s="744"/>
      <c r="AO180" s="744"/>
      <c r="AP180" s="745"/>
      <c r="AQ180" s="165"/>
      <c r="AR180" s="39"/>
      <c r="AS180" s="39"/>
    </row>
    <row r="181" spans="1:45" ht="25.5">
      <c r="A181" s="41"/>
      <c r="B181" s="743"/>
      <c r="C181" s="744"/>
      <c r="D181" s="744"/>
      <c r="E181" s="744"/>
      <c r="F181" s="744"/>
      <c r="G181" s="744"/>
      <c r="H181" s="744"/>
      <c r="I181" s="745"/>
      <c r="J181" s="743"/>
      <c r="K181" s="744"/>
      <c r="L181" s="744"/>
      <c r="M181" s="744"/>
      <c r="N181" s="744"/>
      <c r="O181" s="744"/>
      <c r="P181" s="745"/>
      <c r="Q181" s="746"/>
      <c r="R181" s="746"/>
      <c r="S181" s="747"/>
      <c r="T181" s="747"/>
      <c r="U181" s="747"/>
      <c r="V181" s="747"/>
      <c r="W181" s="747"/>
      <c r="X181" s="747"/>
      <c r="Y181" s="743"/>
      <c r="Z181" s="744"/>
      <c r="AA181" s="744"/>
      <c r="AB181" s="744"/>
      <c r="AC181" s="744"/>
      <c r="AD181" s="744"/>
      <c r="AE181" s="744"/>
      <c r="AF181" s="744"/>
      <c r="AG181" s="745"/>
      <c r="AH181" s="743"/>
      <c r="AI181" s="744"/>
      <c r="AJ181" s="744"/>
      <c r="AK181" s="744"/>
      <c r="AL181" s="744"/>
      <c r="AM181" s="744"/>
      <c r="AN181" s="744"/>
      <c r="AO181" s="744"/>
      <c r="AP181" s="745"/>
      <c r="AQ181" s="165"/>
      <c r="AR181" s="39"/>
      <c r="AS181" s="39"/>
    </row>
    <row r="182" spans="1:45" ht="25.5">
      <c r="A182" s="41"/>
      <c r="B182" s="743"/>
      <c r="C182" s="744"/>
      <c r="D182" s="744"/>
      <c r="E182" s="744"/>
      <c r="F182" s="744"/>
      <c r="G182" s="744"/>
      <c r="H182" s="744"/>
      <c r="I182" s="745"/>
      <c r="J182" s="743"/>
      <c r="K182" s="744"/>
      <c r="L182" s="744"/>
      <c r="M182" s="744"/>
      <c r="N182" s="744"/>
      <c r="O182" s="744"/>
      <c r="P182" s="745"/>
      <c r="Q182" s="746"/>
      <c r="R182" s="746"/>
      <c r="S182" s="747"/>
      <c r="T182" s="747"/>
      <c r="U182" s="747"/>
      <c r="V182" s="747"/>
      <c r="W182" s="747"/>
      <c r="X182" s="747"/>
      <c r="Y182" s="743"/>
      <c r="Z182" s="744"/>
      <c r="AA182" s="744"/>
      <c r="AB182" s="744"/>
      <c r="AC182" s="744"/>
      <c r="AD182" s="744"/>
      <c r="AE182" s="744"/>
      <c r="AF182" s="744"/>
      <c r="AG182" s="745"/>
      <c r="AH182" s="743"/>
      <c r="AI182" s="744"/>
      <c r="AJ182" s="744"/>
      <c r="AK182" s="744"/>
      <c r="AL182" s="744"/>
      <c r="AM182" s="744"/>
      <c r="AN182" s="744"/>
      <c r="AO182" s="744"/>
      <c r="AP182" s="745"/>
      <c r="AQ182" s="165"/>
      <c r="AR182" s="39"/>
      <c r="AS182" s="39"/>
    </row>
    <row r="183" spans="1:45" ht="25.5">
      <c r="A183" s="41"/>
      <c r="B183" s="743"/>
      <c r="C183" s="744"/>
      <c r="D183" s="744"/>
      <c r="E183" s="744"/>
      <c r="F183" s="744"/>
      <c r="G183" s="744"/>
      <c r="H183" s="744"/>
      <c r="I183" s="745"/>
      <c r="J183" s="743"/>
      <c r="K183" s="744"/>
      <c r="L183" s="744"/>
      <c r="M183" s="744"/>
      <c r="N183" s="744"/>
      <c r="O183" s="744"/>
      <c r="P183" s="745"/>
      <c r="Q183" s="746"/>
      <c r="R183" s="746"/>
      <c r="S183" s="747"/>
      <c r="T183" s="747"/>
      <c r="U183" s="747"/>
      <c r="V183" s="747"/>
      <c r="W183" s="747"/>
      <c r="X183" s="747"/>
      <c r="Y183" s="743"/>
      <c r="Z183" s="744"/>
      <c r="AA183" s="744"/>
      <c r="AB183" s="744"/>
      <c r="AC183" s="744"/>
      <c r="AD183" s="744"/>
      <c r="AE183" s="744"/>
      <c r="AF183" s="744"/>
      <c r="AG183" s="745"/>
      <c r="AH183" s="743"/>
      <c r="AI183" s="744"/>
      <c r="AJ183" s="744"/>
      <c r="AK183" s="744"/>
      <c r="AL183" s="744"/>
      <c r="AM183" s="744"/>
      <c r="AN183" s="744"/>
      <c r="AO183" s="744"/>
      <c r="AP183" s="745"/>
      <c r="AQ183" s="165"/>
      <c r="AR183" s="39"/>
      <c r="AS183" s="39"/>
    </row>
    <row r="184" spans="1:45" ht="25.5">
      <c r="A184" s="41"/>
      <c r="B184" s="743"/>
      <c r="C184" s="744"/>
      <c r="D184" s="744"/>
      <c r="E184" s="744"/>
      <c r="F184" s="744"/>
      <c r="G184" s="744"/>
      <c r="H184" s="744"/>
      <c r="I184" s="745"/>
      <c r="J184" s="743"/>
      <c r="K184" s="744"/>
      <c r="L184" s="744"/>
      <c r="M184" s="744"/>
      <c r="N184" s="744"/>
      <c r="O184" s="744"/>
      <c r="P184" s="745"/>
      <c r="Q184" s="746"/>
      <c r="R184" s="746"/>
      <c r="S184" s="747"/>
      <c r="T184" s="747"/>
      <c r="U184" s="747"/>
      <c r="V184" s="747"/>
      <c r="W184" s="747"/>
      <c r="X184" s="747"/>
      <c r="Y184" s="743"/>
      <c r="Z184" s="744"/>
      <c r="AA184" s="744"/>
      <c r="AB184" s="744"/>
      <c r="AC184" s="744"/>
      <c r="AD184" s="744"/>
      <c r="AE184" s="744"/>
      <c r="AF184" s="744"/>
      <c r="AG184" s="745"/>
      <c r="AH184" s="743"/>
      <c r="AI184" s="744"/>
      <c r="AJ184" s="744"/>
      <c r="AK184" s="744"/>
      <c r="AL184" s="744"/>
      <c r="AM184" s="744"/>
      <c r="AN184" s="744"/>
      <c r="AO184" s="744"/>
      <c r="AP184" s="745"/>
      <c r="AQ184" s="165"/>
      <c r="AR184" s="39"/>
      <c r="AS184" s="39"/>
    </row>
    <row r="185" spans="1:45" ht="25.5">
      <c r="A185" s="41"/>
      <c r="B185" s="743"/>
      <c r="C185" s="744"/>
      <c r="D185" s="744"/>
      <c r="E185" s="744"/>
      <c r="F185" s="744"/>
      <c r="G185" s="744"/>
      <c r="H185" s="744"/>
      <c r="I185" s="745"/>
      <c r="J185" s="743"/>
      <c r="K185" s="744"/>
      <c r="L185" s="744"/>
      <c r="M185" s="744"/>
      <c r="N185" s="744"/>
      <c r="O185" s="744"/>
      <c r="P185" s="745"/>
      <c r="Q185" s="746"/>
      <c r="R185" s="746"/>
      <c r="S185" s="747"/>
      <c r="T185" s="747"/>
      <c r="U185" s="747"/>
      <c r="V185" s="747"/>
      <c r="W185" s="747"/>
      <c r="X185" s="747"/>
      <c r="Y185" s="743"/>
      <c r="Z185" s="744"/>
      <c r="AA185" s="744"/>
      <c r="AB185" s="744"/>
      <c r="AC185" s="744"/>
      <c r="AD185" s="744"/>
      <c r="AE185" s="744"/>
      <c r="AF185" s="744"/>
      <c r="AG185" s="745"/>
      <c r="AH185" s="743"/>
      <c r="AI185" s="744"/>
      <c r="AJ185" s="744"/>
      <c r="AK185" s="744"/>
      <c r="AL185" s="744"/>
      <c r="AM185" s="744"/>
      <c r="AN185" s="744"/>
      <c r="AO185" s="744"/>
      <c r="AP185" s="745"/>
      <c r="AQ185" s="165"/>
      <c r="AR185" s="39"/>
      <c r="AS185" s="39"/>
    </row>
    <row r="186" spans="1:45" ht="25.5">
      <c r="A186" s="41"/>
      <c r="B186" s="743"/>
      <c r="C186" s="744"/>
      <c r="D186" s="744"/>
      <c r="E186" s="744"/>
      <c r="F186" s="744"/>
      <c r="G186" s="744"/>
      <c r="H186" s="744"/>
      <c r="I186" s="745"/>
      <c r="J186" s="743"/>
      <c r="K186" s="744"/>
      <c r="L186" s="744"/>
      <c r="M186" s="744"/>
      <c r="N186" s="744"/>
      <c r="O186" s="744"/>
      <c r="P186" s="745"/>
      <c r="Q186" s="746"/>
      <c r="R186" s="746"/>
      <c r="S186" s="747"/>
      <c r="T186" s="747"/>
      <c r="U186" s="747"/>
      <c r="V186" s="747"/>
      <c r="W186" s="747"/>
      <c r="X186" s="747"/>
      <c r="Y186" s="743"/>
      <c r="Z186" s="744"/>
      <c r="AA186" s="744"/>
      <c r="AB186" s="744"/>
      <c r="AC186" s="744"/>
      <c r="AD186" s="744"/>
      <c r="AE186" s="744"/>
      <c r="AF186" s="744"/>
      <c r="AG186" s="745"/>
      <c r="AH186" s="743"/>
      <c r="AI186" s="744"/>
      <c r="AJ186" s="744"/>
      <c r="AK186" s="744"/>
      <c r="AL186" s="744"/>
      <c r="AM186" s="744"/>
      <c r="AN186" s="744"/>
      <c r="AO186" s="744"/>
      <c r="AP186" s="745"/>
      <c r="AQ186" s="165"/>
      <c r="AR186" s="39"/>
      <c r="AS186" s="39"/>
    </row>
    <row r="187" spans="1:45" ht="25.5">
      <c r="A187" s="41"/>
      <c r="B187" s="743"/>
      <c r="C187" s="744"/>
      <c r="D187" s="744"/>
      <c r="E187" s="744"/>
      <c r="F187" s="744"/>
      <c r="G187" s="744"/>
      <c r="H187" s="744"/>
      <c r="I187" s="745"/>
      <c r="J187" s="743"/>
      <c r="K187" s="744"/>
      <c r="L187" s="744"/>
      <c r="M187" s="744"/>
      <c r="N187" s="744"/>
      <c r="O187" s="744"/>
      <c r="P187" s="745"/>
      <c r="Q187" s="746"/>
      <c r="R187" s="746"/>
      <c r="S187" s="747"/>
      <c r="T187" s="747"/>
      <c r="U187" s="747"/>
      <c r="V187" s="747"/>
      <c r="W187" s="747"/>
      <c r="X187" s="747"/>
      <c r="Y187" s="743"/>
      <c r="Z187" s="744"/>
      <c r="AA187" s="744"/>
      <c r="AB187" s="744"/>
      <c r="AC187" s="744"/>
      <c r="AD187" s="744"/>
      <c r="AE187" s="744"/>
      <c r="AF187" s="744"/>
      <c r="AG187" s="745"/>
      <c r="AH187" s="743"/>
      <c r="AI187" s="744"/>
      <c r="AJ187" s="744"/>
      <c r="AK187" s="744"/>
      <c r="AL187" s="744"/>
      <c r="AM187" s="744"/>
      <c r="AN187" s="744"/>
      <c r="AO187" s="744"/>
      <c r="AP187" s="745"/>
      <c r="AQ187" s="165"/>
      <c r="AR187" s="39"/>
      <c r="AS187" s="39"/>
    </row>
    <row r="188" spans="1:45" ht="25.5">
      <c r="A188" s="41"/>
      <c r="B188" s="743"/>
      <c r="C188" s="744"/>
      <c r="D188" s="744"/>
      <c r="E188" s="744"/>
      <c r="F188" s="744"/>
      <c r="G188" s="744"/>
      <c r="H188" s="744"/>
      <c r="I188" s="745"/>
      <c r="J188" s="743"/>
      <c r="K188" s="744"/>
      <c r="L188" s="744"/>
      <c r="M188" s="744"/>
      <c r="N188" s="744"/>
      <c r="O188" s="744"/>
      <c r="P188" s="745"/>
      <c r="Q188" s="746"/>
      <c r="R188" s="746"/>
      <c r="S188" s="747"/>
      <c r="T188" s="747"/>
      <c r="U188" s="747"/>
      <c r="V188" s="747"/>
      <c r="W188" s="747"/>
      <c r="X188" s="747"/>
      <c r="Y188" s="743"/>
      <c r="Z188" s="744"/>
      <c r="AA188" s="744"/>
      <c r="AB188" s="744"/>
      <c r="AC188" s="744"/>
      <c r="AD188" s="744"/>
      <c r="AE188" s="744"/>
      <c r="AF188" s="744"/>
      <c r="AG188" s="745"/>
      <c r="AH188" s="743"/>
      <c r="AI188" s="744"/>
      <c r="AJ188" s="744"/>
      <c r="AK188" s="744"/>
      <c r="AL188" s="744"/>
      <c r="AM188" s="744"/>
      <c r="AN188" s="744"/>
      <c r="AO188" s="744"/>
      <c r="AP188" s="745"/>
      <c r="AQ188" s="165"/>
      <c r="AR188" s="39"/>
      <c r="AS188" s="39"/>
    </row>
    <row r="189" spans="1:45" ht="25.5">
      <c r="A189" s="41"/>
      <c r="B189" s="743"/>
      <c r="C189" s="744"/>
      <c r="D189" s="744"/>
      <c r="E189" s="744"/>
      <c r="F189" s="744"/>
      <c r="G189" s="744"/>
      <c r="H189" s="744"/>
      <c r="I189" s="745"/>
      <c r="J189" s="743"/>
      <c r="K189" s="744"/>
      <c r="L189" s="744"/>
      <c r="M189" s="744"/>
      <c r="N189" s="744"/>
      <c r="O189" s="744"/>
      <c r="P189" s="745"/>
      <c r="Q189" s="746"/>
      <c r="R189" s="746"/>
      <c r="S189" s="747"/>
      <c r="T189" s="747"/>
      <c r="U189" s="747"/>
      <c r="V189" s="747"/>
      <c r="W189" s="747"/>
      <c r="X189" s="747"/>
      <c r="Y189" s="743"/>
      <c r="Z189" s="744"/>
      <c r="AA189" s="744"/>
      <c r="AB189" s="744"/>
      <c r="AC189" s="744"/>
      <c r="AD189" s="744"/>
      <c r="AE189" s="744"/>
      <c r="AF189" s="744"/>
      <c r="AG189" s="745"/>
      <c r="AH189" s="743"/>
      <c r="AI189" s="744"/>
      <c r="AJ189" s="744"/>
      <c r="AK189" s="744"/>
      <c r="AL189" s="744"/>
      <c r="AM189" s="744"/>
      <c r="AN189" s="744"/>
      <c r="AO189" s="744"/>
      <c r="AP189" s="745"/>
      <c r="AQ189" s="165"/>
      <c r="AR189" s="39"/>
      <c r="AS189" s="39"/>
    </row>
    <row r="190" spans="1:45" ht="25.5">
      <c r="A190" s="41"/>
      <c r="B190" s="743"/>
      <c r="C190" s="744"/>
      <c r="D190" s="744"/>
      <c r="E190" s="744"/>
      <c r="F190" s="744"/>
      <c r="G190" s="744"/>
      <c r="H190" s="744"/>
      <c r="I190" s="745"/>
      <c r="J190" s="743"/>
      <c r="K190" s="744"/>
      <c r="L190" s="744"/>
      <c r="M190" s="744"/>
      <c r="N190" s="744"/>
      <c r="O190" s="744"/>
      <c r="P190" s="745"/>
      <c r="Q190" s="746"/>
      <c r="R190" s="746"/>
      <c r="S190" s="747"/>
      <c r="T190" s="747"/>
      <c r="U190" s="747"/>
      <c r="V190" s="747"/>
      <c r="W190" s="747"/>
      <c r="X190" s="747"/>
      <c r="Y190" s="743"/>
      <c r="Z190" s="744"/>
      <c r="AA190" s="744"/>
      <c r="AB190" s="744"/>
      <c r="AC190" s="744"/>
      <c r="AD190" s="744"/>
      <c r="AE190" s="744"/>
      <c r="AF190" s="744"/>
      <c r="AG190" s="745"/>
      <c r="AH190" s="743"/>
      <c r="AI190" s="744"/>
      <c r="AJ190" s="744"/>
      <c r="AK190" s="744"/>
      <c r="AL190" s="744"/>
      <c r="AM190" s="744"/>
      <c r="AN190" s="744"/>
      <c r="AO190" s="744"/>
      <c r="AP190" s="745"/>
      <c r="AQ190" s="165"/>
      <c r="AR190" s="39"/>
      <c r="AS190" s="39"/>
    </row>
    <row r="191" spans="1:45" ht="25.5">
      <c r="A191" s="41"/>
      <c r="B191" s="743"/>
      <c r="C191" s="744"/>
      <c r="D191" s="744"/>
      <c r="E191" s="744"/>
      <c r="F191" s="744"/>
      <c r="G191" s="744"/>
      <c r="H191" s="744"/>
      <c r="I191" s="745"/>
      <c r="J191" s="743"/>
      <c r="K191" s="744"/>
      <c r="L191" s="744"/>
      <c r="M191" s="744"/>
      <c r="N191" s="744"/>
      <c r="O191" s="744"/>
      <c r="P191" s="745"/>
      <c r="Q191" s="746"/>
      <c r="R191" s="746"/>
      <c r="S191" s="747"/>
      <c r="T191" s="747"/>
      <c r="U191" s="747"/>
      <c r="V191" s="747"/>
      <c r="W191" s="747"/>
      <c r="X191" s="747"/>
      <c r="Y191" s="743"/>
      <c r="Z191" s="744"/>
      <c r="AA191" s="744"/>
      <c r="AB191" s="744"/>
      <c r="AC191" s="744"/>
      <c r="AD191" s="744"/>
      <c r="AE191" s="744"/>
      <c r="AF191" s="744"/>
      <c r="AG191" s="745"/>
      <c r="AH191" s="743"/>
      <c r="AI191" s="744"/>
      <c r="AJ191" s="744"/>
      <c r="AK191" s="744"/>
      <c r="AL191" s="744"/>
      <c r="AM191" s="744"/>
      <c r="AN191" s="744"/>
      <c r="AO191" s="744"/>
      <c r="AP191" s="745"/>
      <c r="AQ191" s="165"/>
      <c r="AR191" s="39"/>
      <c r="AS191" s="39"/>
    </row>
    <row r="192" spans="1:45" ht="25.5">
      <c r="A192" s="41"/>
      <c r="B192" s="743"/>
      <c r="C192" s="744"/>
      <c r="D192" s="744"/>
      <c r="E192" s="744"/>
      <c r="F192" s="744"/>
      <c r="G192" s="744"/>
      <c r="H192" s="744"/>
      <c r="I192" s="745"/>
      <c r="J192" s="743"/>
      <c r="K192" s="744"/>
      <c r="L192" s="744"/>
      <c r="M192" s="744"/>
      <c r="N192" s="744"/>
      <c r="O192" s="744"/>
      <c r="P192" s="745"/>
      <c r="Q192" s="746"/>
      <c r="R192" s="746"/>
      <c r="S192" s="747"/>
      <c r="T192" s="747"/>
      <c r="U192" s="747"/>
      <c r="V192" s="747"/>
      <c r="W192" s="747"/>
      <c r="X192" s="747"/>
      <c r="Y192" s="743"/>
      <c r="Z192" s="744"/>
      <c r="AA192" s="744"/>
      <c r="AB192" s="744"/>
      <c r="AC192" s="744"/>
      <c r="AD192" s="744"/>
      <c r="AE192" s="744"/>
      <c r="AF192" s="744"/>
      <c r="AG192" s="745"/>
      <c r="AH192" s="743"/>
      <c r="AI192" s="744"/>
      <c r="AJ192" s="744"/>
      <c r="AK192" s="744"/>
      <c r="AL192" s="744"/>
      <c r="AM192" s="744"/>
      <c r="AN192" s="744"/>
      <c r="AO192" s="744"/>
      <c r="AP192" s="745"/>
      <c r="AQ192" s="165"/>
      <c r="AR192" s="39"/>
      <c r="AS192" s="39"/>
    </row>
    <row r="193" spans="1:45" ht="25.5">
      <c r="A193" s="41"/>
      <c r="B193" s="743"/>
      <c r="C193" s="744"/>
      <c r="D193" s="744"/>
      <c r="E193" s="744"/>
      <c r="F193" s="744"/>
      <c r="G193" s="744"/>
      <c r="H193" s="744"/>
      <c r="I193" s="745"/>
      <c r="J193" s="743"/>
      <c r="K193" s="744"/>
      <c r="L193" s="744"/>
      <c r="M193" s="744"/>
      <c r="N193" s="744"/>
      <c r="O193" s="744"/>
      <c r="P193" s="745"/>
      <c r="Q193" s="746"/>
      <c r="R193" s="746"/>
      <c r="S193" s="747"/>
      <c r="T193" s="747"/>
      <c r="U193" s="747"/>
      <c r="V193" s="747"/>
      <c r="W193" s="747"/>
      <c r="X193" s="747"/>
      <c r="Y193" s="743"/>
      <c r="Z193" s="744"/>
      <c r="AA193" s="744"/>
      <c r="AB193" s="744"/>
      <c r="AC193" s="744"/>
      <c r="AD193" s="744"/>
      <c r="AE193" s="744"/>
      <c r="AF193" s="744"/>
      <c r="AG193" s="745"/>
      <c r="AH193" s="743"/>
      <c r="AI193" s="744"/>
      <c r="AJ193" s="744"/>
      <c r="AK193" s="744"/>
      <c r="AL193" s="744"/>
      <c r="AM193" s="744"/>
      <c r="AN193" s="744"/>
      <c r="AO193" s="744"/>
      <c r="AP193" s="745"/>
      <c r="AQ193" s="165"/>
      <c r="AR193" s="39"/>
      <c r="AS193" s="39"/>
    </row>
    <row r="194" spans="1:45" ht="25.5">
      <c r="A194" s="41"/>
      <c r="B194" s="743"/>
      <c r="C194" s="744"/>
      <c r="D194" s="744"/>
      <c r="E194" s="744"/>
      <c r="F194" s="744"/>
      <c r="G194" s="744"/>
      <c r="H194" s="744"/>
      <c r="I194" s="745"/>
      <c r="J194" s="743"/>
      <c r="K194" s="744"/>
      <c r="L194" s="744"/>
      <c r="M194" s="744"/>
      <c r="N194" s="744"/>
      <c r="O194" s="744"/>
      <c r="P194" s="745"/>
      <c r="Q194" s="746"/>
      <c r="R194" s="746"/>
      <c r="S194" s="747"/>
      <c r="T194" s="747"/>
      <c r="U194" s="747"/>
      <c r="V194" s="747"/>
      <c r="W194" s="747"/>
      <c r="X194" s="747"/>
      <c r="Y194" s="743"/>
      <c r="Z194" s="744"/>
      <c r="AA194" s="744"/>
      <c r="AB194" s="744"/>
      <c r="AC194" s="744"/>
      <c r="AD194" s="744"/>
      <c r="AE194" s="744"/>
      <c r="AF194" s="744"/>
      <c r="AG194" s="745"/>
      <c r="AH194" s="743"/>
      <c r="AI194" s="744"/>
      <c r="AJ194" s="744"/>
      <c r="AK194" s="744"/>
      <c r="AL194" s="744"/>
      <c r="AM194" s="744"/>
      <c r="AN194" s="744"/>
      <c r="AO194" s="744"/>
      <c r="AP194" s="745"/>
      <c r="AQ194" s="165"/>
      <c r="AR194" s="39"/>
      <c r="AS194" s="39"/>
    </row>
    <row r="195" spans="1:45" ht="25.5">
      <c r="A195" s="41"/>
      <c r="B195" s="743"/>
      <c r="C195" s="744"/>
      <c r="D195" s="744"/>
      <c r="E195" s="744"/>
      <c r="F195" s="744"/>
      <c r="G195" s="744"/>
      <c r="H195" s="744"/>
      <c r="I195" s="745"/>
      <c r="J195" s="743"/>
      <c r="K195" s="744"/>
      <c r="L195" s="744"/>
      <c r="M195" s="744"/>
      <c r="N195" s="744"/>
      <c r="O195" s="744"/>
      <c r="P195" s="745"/>
      <c r="Q195" s="746"/>
      <c r="R195" s="746"/>
      <c r="S195" s="747"/>
      <c r="T195" s="747"/>
      <c r="U195" s="747"/>
      <c r="V195" s="747"/>
      <c r="W195" s="747"/>
      <c r="X195" s="747"/>
      <c r="Y195" s="743"/>
      <c r="Z195" s="744"/>
      <c r="AA195" s="744"/>
      <c r="AB195" s="744"/>
      <c r="AC195" s="744"/>
      <c r="AD195" s="744"/>
      <c r="AE195" s="744"/>
      <c r="AF195" s="744"/>
      <c r="AG195" s="745"/>
      <c r="AH195" s="743"/>
      <c r="AI195" s="744"/>
      <c r="AJ195" s="744"/>
      <c r="AK195" s="744"/>
      <c r="AL195" s="744"/>
      <c r="AM195" s="744"/>
      <c r="AN195" s="744"/>
      <c r="AO195" s="744"/>
      <c r="AP195" s="745"/>
      <c r="AQ195" s="165"/>
      <c r="AR195" s="39"/>
      <c r="AS195" s="39"/>
    </row>
    <row r="196" spans="1:45" ht="25.5">
      <c r="A196" s="41"/>
      <c r="B196" s="743"/>
      <c r="C196" s="744"/>
      <c r="D196" s="744"/>
      <c r="E196" s="744"/>
      <c r="F196" s="744"/>
      <c r="G196" s="744"/>
      <c r="H196" s="744"/>
      <c r="I196" s="745"/>
      <c r="J196" s="743"/>
      <c r="K196" s="744"/>
      <c r="L196" s="744"/>
      <c r="M196" s="744"/>
      <c r="N196" s="744"/>
      <c r="O196" s="744"/>
      <c r="P196" s="745"/>
      <c r="Q196" s="746"/>
      <c r="R196" s="746"/>
      <c r="S196" s="747"/>
      <c r="T196" s="747"/>
      <c r="U196" s="747"/>
      <c r="V196" s="747"/>
      <c r="W196" s="747"/>
      <c r="X196" s="747"/>
      <c r="Y196" s="743"/>
      <c r="Z196" s="744"/>
      <c r="AA196" s="744"/>
      <c r="AB196" s="744"/>
      <c r="AC196" s="744"/>
      <c r="AD196" s="744"/>
      <c r="AE196" s="744"/>
      <c r="AF196" s="744"/>
      <c r="AG196" s="745"/>
      <c r="AH196" s="743"/>
      <c r="AI196" s="744"/>
      <c r="AJ196" s="744"/>
      <c r="AK196" s="744"/>
      <c r="AL196" s="744"/>
      <c r="AM196" s="744"/>
      <c r="AN196" s="744"/>
      <c r="AO196" s="744"/>
      <c r="AP196" s="745"/>
      <c r="AQ196" s="165"/>
      <c r="AR196" s="39"/>
      <c r="AS196" s="39"/>
    </row>
    <row r="197" spans="1:45" ht="25.5">
      <c r="A197" s="41"/>
      <c r="B197" s="743"/>
      <c r="C197" s="744"/>
      <c r="D197" s="744"/>
      <c r="E197" s="744"/>
      <c r="F197" s="744"/>
      <c r="G197" s="744"/>
      <c r="H197" s="744"/>
      <c r="I197" s="745"/>
      <c r="J197" s="743"/>
      <c r="K197" s="744"/>
      <c r="L197" s="744"/>
      <c r="M197" s="744"/>
      <c r="N197" s="744"/>
      <c r="O197" s="744"/>
      <c r="P197" s="745"/>
      <c r="Q197" s="746"/>
      <c r="R197" s="746"/>
      <c r="S197" s="747"/>
      <c r="T197" s="747"/>
      <c r="U197" s="747"/>
      <c r="V197" s="747"/>
      <c r="W197" s="747"/>
      <c r="X197" s="747"/>
      <c r="Y197" s="743"/>
      <c r="Z197" s="744"/>
      <c r="AA197" s="744"/>
      <c r="AB197" s="744"/>
      <c r="AC197" s="744"/>
      <c r="AD197" s="744"/>
      <c r="AE197" s="744"/>
      <c r="AF197" s="744"/>
      <c r="AG197" s="745"/>
      <c r="AH197" s="743"/>
      <c r="AI197" s="744"/>
      <c r="AJ197" s="744"/>
      <c r="AK197" s="744"/>
      <c r="AL197" s="744"/>
      <c r="AM197" s="744"/>
      <c r="AN197" s="744"/>
      <c r="AO197" s="744"/>
      <c r="AP197" s="745"/>
      <c r="AQ197" s="165"/>
      <c r="AR197" s="39"/>
      <c r="AS197" s="39"/>
    </row>
    <row r="198" spans="1:45" ht="25.5">
      <c r="A198" s="41"/>
      <c r="B198" s="743"/>
      <c r="C198" s="744"/>
      <c r="D198" s="744"/>
      <c r="E198" s="744"/>
      <c r="F198" s="744"/>
      <c r="G198" s="744"/>
      <c r="H198" s="744"/>
      <c r="I198" s="745"/>
      <c r="J198" s="743"/>
      <c r="K198" s="744"/>
      <c r="L198" s="744"/>
      <c r="M198" s="744"/>
      <c r="N198" s="744"/>
      <c r="O198" s="744"/>
      <c r="P198" s="745"/>
      <c r="Q198" s="746"/>
      <c r="R198" s="746"/>
      <c r="S198" s="747"/>
      <c r="T198" s="747"/>
      <c r="U198" s="747"/>
      <c r="V198" s="747"/>
      <c r="W198" s="747"/>
      <c r="X198" s="747"/>
      <c r="Y198" s="743"/>
      <c r="Z198" s="744"/>
      <c r="AA198" s="744"/>
      <c r="AB198" s="744"/>
      <c r="AC198" s="744"/>
      <c r="AD198" s="744"/>
      <c r="AE198" s="744"/>
      <c r="AF198" s="744"/>
      <c r="AG198" s="745"/>
      <c r="AH198" s="743"/>
      <c r="AI198" s="744"/>
      <c r="AJ198" s="744"/>
      <c r="AK198" s="744"/>
      <c r="AL198" s="744"/>
      <c r="AM198" s="744"/>
      <c r="AN198" s="744"/>
      <c r="AO198" s="744"/>
      <c r="AP198" s="745"/>
      <c r="AQ198" s="165"/>
      <c r="AR198" s="39"/>
      <c r="AS198" s="39"/>
    </row>
    <row r="199" spans="1:45" ht="25.5">
      <c r="A199" s="41"/>
      <c r="B199" s="743"/>
      <c r="C199" s="744"/>
      <c r="D199" s="744"/>
      <c r="E199" s="744"/>
      <c r="F199" s="744"/>
      <c r="G199" s="744"/>
      <c r="H199" s="744"/>
      <c r="I199" s="745"/>
      <c r="J199" s="743"/>
      <c r="K199" s="744"/>
      <c r="L199" s="744"/>
      <c r="M199" s="744"/>
      <c r="N199" s="744"/>
      <c r="O199" s="744"/>
      <c r="P199" s="745"/>
      <c r="Q199" s="746"/>
      <c r="R199" s="746"/>
      <c r="S199" s="747"/>
      <c r="T199" s="747"/>
      <c r="U199" s="747"/>
      <c r="V199" s="747"/>
      <c r="W199" s="747"/>
      <c r="X199" s="747"/>
      <c r="Y199" s="743"/>
      <c r="Z199" s="744"/>
      <c r="AA199" s="744"/>
      <c r="AB199" s="744"/>
      <c r="AC199" s="744"/>
      <c r="AD199" s="744"/>
      <c r="AE199" s="744"/>
      <c r="AF199" s="744"/>
      <c r="AG199" s="745"/>
      <c r="AH199" s="743"/>
      <c r="AI199" s="744"/>
      <c r="AJ199" s="744"/>
      <c r="AK199" s="744"/>
      <c r="AL199" s="744"/>
      <c r="AM199" s="744"/>
      <c r="AN199" s="744"/>
      <c r="AO199" s="744"/>
      <c r="AP199" s="745"/>
      <c r="AQ199" s="165"/>
      <c r="AR199" s="39"/>
      <c r="AS199" s="39"/>
    </row>
    <row r="200" spans="1:45" ht="25.5">
      <c r="A200" s="41"/>
      <c r="B200" s="743"/>
      <c r="C200" s="744"/>
      <c r="D200" s="744"/>
      <c r="E200" s="744"/>
      <c r="F200" s="744"/>
      <c r="G200" s="744"/>
      <c r="H200" s="744"/>
      <c r="I200" s="745"/>
      <c r="J200" s="743"/>
      <c r="K200" s="744"/>
      <c r="L200" s="744"/>
      <c r="M200" s="744"/>
      <c r="N200" s="744"/>
      <c r="O200" s="744"/>
      <c r="P200" s="745"/>
      <c r="Q200" s="746"/>
      <c r="R200" s="746"/>
      <c r="S200" s="747"/>
      <c r="T200" s="747"/>
      <c r="U200" s="747"/>
      <c r="V200" s="747"/>
      <c r="W200" s="747"/>
      <c r="X200" s="747"/>
      <c r="Y200" s="743"/>
      <c r="Z200" s="744"/>
      <c r="AA200" s="744"/>
      <c r="AB200" s="744"/>
      <c r="AC200" s="744"/>
      <c r="AD200" s="744"/>
      <c r="AE200" s="744"/>
      <c r="AF200" s="744"/>
      <c r="AG200" s="745"/>
      <c r="AH200" s="743"/>
      <c r="AI200" s="744"/>
      <c r="AJ200" s="744"/>
      <c r="AK200" s="744"/>
      <c r="AL200" s="744"/>
      <c r="AM200" s="744"/>
      <c r="AN200" s="744"/>
      <c r="AO200" s="744"/>
      <c r="AP200" s="745"/>
      <c r="AQ200" s="165"/>
      <c r="AR200" s="39"/>
      <c r="AS200" s="39"/>
    </row>
    <row r="201" spans="1:45" ht="25.5">
      <c r="A201" s="41"/>
      <c r="B201" s="743"/>
      <c r="C201" s="744"/>
      <c r="D201" s="744"/>
      <c r="E201" s="744"/>
      <c r="F201" s="744"/>
      <c r="G201" s="744"/>
      <c r="H201" s="744"/>
      <c r="I201" s="745"/>
      <c r="J201" s="743"/>
      <c r="K201" s="744"/>
      <c r="L201" s="744"/>
      <c r="M201" s="744"/>
      <c r="N201" s="744"/>
      <c r="O201" s="744"/>
      <c r="P201" s="745"/>
      <c r="Q201" s="746"/>
      <c r="R201" s="746"/>
      <c r="S201" s="747"/>
      <c r="T201" s="747"/>
      <c r="U201" s="747"/>
      <c r="V201" s="747"/>
      <c r="W201" s="747"/>
      <c r="X201" s="747"/>
      <c r="Y201" s="743"/>
      <c r="Z201" s="744"/>
      <c r="AA201" s="744"/>
      <c r="AB201" s="744"/>
      <c r="AC201" s="744"/>
      <c r="AD201" s="744"/>
      <c r="AE201" s="744"/>
      <c r="AF201" s="744"/>
      <c r="AG201" s="745"/>
      <c r="AH201" s="743"/>
      <c r="AI201" s="744"/>
      <c r="AJ201" s="744"/>
      <c r="AK201" s="744"/>
      <c r="AL201" s="744"/>
      <c r="AM201" s="744"/>
      <c r="AN201" s="744"/>
      <c r="AO201" s="744"/>
      <c r="AP201" s="745"/>
      <c r="AQ201" s="165"/>
      <c r="AR201" s="39"/>
      <c r="AS201" s="39"/>
    </row>
    <row r="202" spans="1:45" ht="25.5">
      <c r="A202" s="41"/>
      <c r="B202" s="743"/>
      <c r="C202" s="744"/>
      <c r="D202" s="744"/>
      <c r="E202" s="744"/>
      <c r="F202" s="744"/>
      <c r="G202" s="744"/>
      <c r="H202" s="744"/>
      <c r="I202" s="745"/>
      <c r="J202" s="743"/>
      <c r="K202" s="744"/>
      <c r="L202" s="744"/>
      <c r="M202" s="744"/>
      <c r="N202" s="744"/>
      <c r="O202" s="744"/>
      <c r="P202" s="745"/>
      <c r="Q202" s="746"/>
      <c r="R202" s="746"/>
      <c r="S202" s="747"/>
      <c r="T202" s="747"/>
      <c r="U202" s="747"/>
      <c r="V202" s="747"/>
      <c r="W202" s="747"/>
      <c r="X202" s="747"/>
      <c r="Y202" s="743"/>
      <c r="Z202" s="744"/>
      <c r="AA202" s="744"/>
      <c r="AB202" s="744"/>
      <c r="AC202" s="744"/>
      <c r="AD202" s="744"/>
      <c r="AE202" s="744"/>
      <c r="AF202" s="744"/>
      <c r="AG202" s="745"/>
      <c r="AH202" s="743"/>
      <c r="AI202" s="744"/>
      <c r="AJ202" s="744"/>
      <c r="AK202" s="744"/>
      <c r="AL202" s="744"/>
      <c r="AM202" s="744"/>
      <c r="AN202" s="744"/>
      <c r="AO202" s="744"/>
      <c r="AP202" s="745"/>
      <c r="AQ202" s="165"/>
      <c r="AR202" s="39"/>
      <c r="AS202" s="39"/>
    </row>
    <row r="203" spans="1:45" ht="25.5">
      <c r="A203" s="41"/>
      <c r="B203" s="743"/>
      <c r="C203" s="744"/>
      <c r="D203" s="744"/>
      <c r="E203" s="744"/>
      <c r="F203" s="744"/>
      <c r="G203" s="744"/>
      <c r="H203" s="744"/>
      <c r="I203" s="745"/>
      <c r="J203" s="743"/>
      <c r="K203" s="744"/>
      <c r="L203" s="744"/>
      <c r="M203" s="744"/>
      <c r="N203" s="744"/>
      <c r="O203" s="744"/>
      <c r="P203" s="745"/>
      <c r="Q203" s="746"/>
      <c r="R203" s="746"/>
      <c r="S203" s="747"/>
      <c r="T203" s="747"/>
      <c r="U203" s="747"/>
      <c r="V203" s="747"/>
      <c r="W203" s="747"/>
      <c r="X203" s="747"/>
      <c r="Y203" s="743"/>
      <c r="Z203" s="744"/>
      <c r="AA203" s="744"/>
      <c r="AB203" s="744"/>
      <c r="AC203" s="744"/>
      <c r="AD203" s="744"/>
      <c r="AE203" s="744"/>
      <c r="AF203" s="744"/>
      <c r="AG203" s="745"/>
      <c r="AH203" s="743"/>
      <c r="AI203" s="744"/>
      <c r="AJ203" s="744"/>
      <c r="AK203" s="744"/>
      <c r="AL203" s="744"/>
      <c r="AM203" s="744"/>
      <c r="AN203" s="744"/>
      <c r="AO203" s="744"/>
      <c r="AP203" s="745"/>
      <c r="AQ203" s="165"/>
      <c r="AR203" s="39"/>
      <c r="AS203" s="39"/>
    </row>
    <row r="204" spans="1:45" ht="15.75" customHeight="1">
      <c r="A204" s="41"/>
      <c r="B204" s="41"/>
      <c r="C204" s="41"/>
      <c r="D204" s="42"/>
      <c r="E204" s="42"/>
      <c r="F204" s="43"/>
      <c r="G204" s="43"/>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7"/>
      <c r="AJ204" s="44"/>
      <c r="AK204" s="47"/>
      <c r="AL204" s="41"/>
      <c r="AM204" s="41"/>
      <c r="AN204" s="41"/>
      <c r="AO204" s="41"/>
      <c r="AP204" s="41"/>
      <c r="AQ204" s="41"/>
      <c r="AR204" s="39"/>
      <c r="AS204" s="39"/>
    </row>
    <row r="205" spans="1:45" ht="30" customHeight="1">
      <c r="A205" s="41"/>
      <c r="B205" s="779" t="s">
        <v>149</v>
      </c>
      <c r="C205" s="779"/>
      <c r="D205" s="779"/>
      <c r="E205" s="780" t="s">
        <v>504</v>
      </c>
      <c r="F205" s="780"/>
      <c r="G205" s="780"/>
      <c r="H205" s="780"/>
      <c r="I205" s="780"/>
      <c r="J205" s="780"/>
      <c r="K205" s="780"/>
      <c r="L205" s="780"/>
      <c r="M205" s="780"/>
      <c r="N205" s="780"/>
      <c r="O205" s="780"/>
      <c r="P205" s="780"/>
      <c r="Q205" s="780"/>
      <c r="R205" s="780"/>
      <c r="S205" s="780"/>
      <c r="T205" s="780"/>
      <c r="U205" s="780"/>
      <c r="V205" s="780"/>
      <c r="W205" s="780"/>
      <c r="X205" s="780"/>
      <c r="Y205" s="780"/>
      <c r="Z205" s="780"/>
      <c r="AA205" s="780"/>
      <c r="AB205" s="780"/>
      <c r="AC205" s="780"/>
      <c r="AD205" s="780"/>
      <c r="AE205" s="780"/>
      <c r="AF205" s="780"/>
      <c r="AG205" s="780"/>
      <c r="AH205" s="780"/>
      <c r="AI205" s="780"/>
      <c r="AJ205" s="780"/>
      <c r="AK205" s="780"/>
      <c r="AL205" s="780"/>
      <c r="AM205" s="780"/>
      <c r="AN205" s="780"/>
      <c r="AO205" s="780"/>
      <c r="AP205" s="780"/>
      <c r="AQ205" s="166"/>
      <c r="AR205" s="167"/>
      <c r="AS205" s="167"/>
    </row>
    <row r="206" spans="1:45" ht="30" customHeight="1">
      <c r="A206" s="41"/>
      <c r="B206" s="168"/>
      <c r="C206" s="169"/>
      <c r="D206" s="169"/>
      <c r="E206" s="780"/>
      <c r="F206" s="780"/>
      <c r="G206" s="780"/>
      <c r="H206" s="780"/>
      <c r="I206" s="780"/>
      <c r="J206" s="780"/>
      <c r="K206" s="780"/>
      <c r="L206" s="780"/>
      <c r="M206" s="780"/>
      <c r="N206" s="780"/>
      <c r="O206" s="780"/>
      <c r="P206" s="780"/>
      <c r="Q206" s="780"/>
      <c r="R206" s="780"/>
      <c r="S206" s="780"/>
      <c r="T206" s="780"/>
      <c r="U206" s="780"/>
      <c r="V206" s="780"/>
      <c r="W206" s="780"/>
      <c r="X206" s="780"/>
      <c r="Y206" s="780"/>
      <c r="Z206" s="780"/>
      <c r="AA206" s="780"/>
      <c r="AB206" s="780"/>
      <c r="AC206" s="780"/>
      <c r="AD206" s="780"/>
      <c r="AE206" s="780"/>
      <c r="AF206" s="780"/>
      <c r="AG206" s="780"/>
      <c r="AH206" s="780"/>
      <c r="AI206" s="780"/>
      <c r="AJ206" s="780"/>
      <c r="AK206" s="780"/>
      <c r="AL206" s="780"/>
      <c r="AM206" s="780"/>
      <c r="AN206" s="780"/>
      <c r="AO206" s="780"/>
      <c r="AP206" s="780"/>
      <c r="AQ206" s="166"/>
      <c r="AR206" s="167"/>
      <c r="AS206" s="167"/>
    </row>
    <row r="207" spans="1:45" ht="30" customHeight="1">
      <c r="A207" s="41"/>
      <c r="B207" s="779" t="s">
        <v>237</v>
      </c>
      <c r="C207" s="779"/>
      <c r="D207" s="779"/>
      <c r="E207" s="780" t="s">
        <v>577</v>
      </c>
      <c r="F207" s="780"/>
      <c r="G207" s="780"/>
      <c r="H207" s="780"/>
      <c r="I207" s="780"/>
      <c r="J207" s="780"/>
      <c r="K207" s="780"/>
      <c r="L207" s="780"/>
      <c r="M207" s="780"/>
      <c r="N207" s="780"/>
      <c r="O207" s="780"/>
      <c r="P207" s="780"/>
      <c r="Q207" s="780"/>
      <c r="R207" s="780"/>
      <c r="S207" s="780"/>
      <c r="T207" s="780"/>
      <c r="U207" s="780"/>
      <c r="V207" s="780"/>
      <c r="W207" s="780"/>
      <c r="X207" s="780"/>
      <c r="Y207" s="780"/>
      <c r="Z207" s="780"/>
      <c r="AA207" s="780"/>
      <c r="AB207" s="780"/>
      <c r="AC207" s="780"/>
      <c r="AD207" s="780"/>
      <c r="AE207" s="780"/>
      <c r="AF207" s="780"/>
      <c r="AG207" s="780"/>
      <c r="AH207" s="780"/>
      <c r="AI207" s="780"/>
      <c r="AJ207" s="780"/>
      <c r="AK207" s="780"/>
      <c r="AL207" s="780"/>
      <c r="AM207" s="780"/>
      <c r="AN207" s="780"/>
      <c r="AO207" s="780"/>
      <c r="AP207" s="780"/>
      <c r="AQ207" s="166"/>
      <c r="AR207" s="167"/>
      <c r="AS207" s="167"/>
    </row>
    <row r="208" spans="1:45" ht="30" customHeight="1">
      <c r="A208" s="41"/>
      <c r="B208" s="170"/>
      <c r="C208" s="170"/>
      <c r="D208" s="170"/>
      <c r="E208" s="780"/>
      <c r="F208" s="780"/>
      <c r="G208" s="780"/>
      <c r="H208" s="780"/>
      <c r="I208" s="780"/>
      <c r="J208" s="780"/>
      <c r="K208" s="780"/>
      <c r="L208" s="780"/>
      <c r="M208" s="780"/>
      <c r="N208" s="780"/>
      <c r="O208" s="780"/>
      <c r="P208" s="780"/>
      <c r="Q208" s="780"/>
      <c r="R208" s="780"/>
      <c r="S208" s="780"/>
      <c r="T208" s="780"/>
      <c r="U208" s="780"/>
      <c r="V208" s="780"/>
      <c r="W208" s="780"/>
      <c r="X208" s="780"/>
      <c r="Y208" s="780"/>
      <c r="Z208" s="780"/>
      <c r="AA208" s="780"/>
      <c r="AB208" s="780"/>
      <c r="AC208" s="780"/>
      <c r="AD208" s="780"/>
      <c r="AE208" s="780"/>
      <c r="AF208" s="780"/>
      <c r="AG208" s="780"/>
      <c r="AH208" s="780"/>
      <c r="AI208" s="780"/>
      <c r="AJ208" s="780"/>
      <c r="AK208" s="780"/>
      <c r="AL208" s="780"/>
      <c r="AM208" s="780"/>
      <c r="AN208" s="780"/>
      <c r="AO208" s="780"/>
      <c r="AP208" s="780"/>
      <c r="AQ208" s="166"/>
      <c r="AR208" s="171"/>
      <c r="AS208" s="171"/>
    </row>
    <row r="209" spans="1:46" ht="30" customHeight="1">
      <c r="A209" s="41"/>
      <c r="B209" s="170"/>
      <c r="C209" s="170"/>
      <c r="D209" s="170"/>
      <c r="E209" s="780"/>
      <c r="F209" s="780"/>
      <c r="G209" s="780"/>
      <c r="H209" s="780"/>
      <c r="I209" s="780"/>
      <c r="J209" s="780"/>
      <c r="K209" s="780"/>
      <c r="L209" s="780"/>
      <c r="M209" s="780"/>
      <c r="N209" s="780"/>
      <c r="O209" s="780"/>
      <c r="P209" s="780"/>
      <c r="Q209" s="780"/>
      <c r="R209" s="780"/>
      <c r="S209" s="780"/>
      <c r="T209" s="780"/>
      <c r="U209" s="780"/>
      <c r="V209" s="780"/>
      <c r="W209" s="780"/>
      <c r="X209" s="780"/>
      <c r="Y209" s="780"/>
      <c r="Z209" s="780"/>
      <c r="AA209" s="780"/>
      <c r="AB209" s="780"/>
      <c r="AC209" s="780"/>
      <c r="AD209" s="780"/>
      <c r="AE209" s="780"/>
      <c r="AF209" s="780"/>
      <c r="AG209" s="780"/>
      <c r="AH209" s="780"/>
      <c r="AI209" s="780"/>
      <c r="AJ209" s="780"/>
      <c r="AK209" s="780"/>
      <c r="AL209" s="780"/>
      <c r="AM209" s="780"/>
      <c r="AN209" s="780"/>
      <c r="AO209" s="780"/>
      <c r="AP209" s="780"/>
      <c r="AQ209" s="166"/>
      <c r="AR209" s="171"/>
      <c r="AS209" s="171"/>
    </row>
    <row r="210" spans="1:46" ht="30" customHeight="1">
      <c r="A210" s="41"/>
      <c r="B210" s="170"/>
      <c r="C210" s="170"/>
      <c r="D210" s="170"/>
      <c r="E210" s="432"/>
      <c r="F210" s="432"/>
      <c r="G210" s="432"/>
      <c r="H210" s="432"/>
      <c r="I210" s="432"/>
      <c r="J210" s="432"/>
      <c r="K210" s="432"/>
      <c r="L210" s="432"/>
      <c r="M210" s="432"/>
      <c r="N210" s="432"/>
      <c r="O210" s="432"/>
      <c r="P210" s="432"/>
      <c r="Q210" s="432"/>
      <c r="R210" s="432"/>
      <c r="S210" s="432"/>
      <c r="T210" s="432"/>
      <c r="U210" s="432"/>
      <c r="V210" s="432"/>
      <c r="W210" s="432"/>
      <c r="X210" s="432"/>
      <c r="Y210" s="432"/>
      <c r="Z210" s="432"/>
      <c r="AA210" s="432"/>
      <c r="AB210" s="432"/>
      <c r="AC210" s="432"/>
      <c r="AD210" s="432"/>
      <c r="AE210" s="432"/>
      <c r="AF210" s="432"/>
      <c r="AG210" s="432"/>
      <c r="AH210" s="432"/>
      <c r="AI210" s="432"/>
      <c r="AJ210" s="432"/>
      <c r="AK210" s="432"/>
      <c r="AL210" s="432"/>
      <c r="AM210" s="432"/>
      <c r="AN210" s="432"/>
      <c r="AO210" s="432"/>
      <c r="AP210" s="432"/>
      <c r="AQ210" s="166"/>
      <c r="AR210" s="171"/>
      <c r="AS210" s="171"/>
    </row>
    <row r="211" spans="1:46" ht="30" customHeight="1">
      <c r="A211" s="41"/>
      <c r="B211" s="170"/>
      <c r="C211" s="170"/>
      <c r="D211" s="170"/>
      <c r="E211" s="432"/>
      <c r="F211" s="432"/>
      <c r="G211" s="432"/>
      <c r="H211" s="432"/>
      <c r="I211" s="432"/>
      <c r="J211" s="432"/>
      <c r="K211" s="432"/>
      <c r="L211" s="432"/>
      <c r="M211" s="432"/>
      <c r="N211" s="432"/>
      <c r="O211" s="432"/>
      <c r="P211" s="43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2"/>
      <c r="AQ211" s="166"/>
      <c r="AR211" s="171"/>
      <c r="AS211" s="171"/>
    </row>
    <row r="212" spans="1:46" ht="30" customHeight="1">
      <c r="A212" s="41"/>
      <c r="B212" s="170"/>
      <c r="C212" s="170"/>
      <c r="D212" s="170"/>
      <c r="E212" s="432"/>
      <c r="F212" s="432"/>
      <c r="G212" s="432"/>
      <c r="H212" s="432"/>
      <c r="I212" s="432"/>
      <c r="J212" s="432"/>
      <c r="K212" s="432"/>
      <c r="L212" s="432"/>
      <c r="M212" s="432"/>
      <c r="N212" s="432"/>
      <c r="O212" s="432"/>
      <c r="P212" s="432"/>
      <c r="Q212" s="432"/>
      <c r="R212" s="432"/>
      <c r="S212" s="432"/>
      <c r="T212" s="432"/>
      <c r="U212" s="432"/>
      <c r="V212" s="432"/>
      <c r="W212" s="432"/>
      <c r="X212" s="432"/>
      <c r="Y212" s="432"/>
      <c r="Z212" s="432"/>
      <c r="AA212" s="432"/>
      <c r="AB212" s="432"/>
      <c r="AC212" s="432"/>
      <c r="AD212" s="432"/>
      <c r="AE212" s="432"/>
      <c r="AF212" s="432"/>
      <c r="AG212" s="432"/>
      <c r="AH212" s="432"/>
      <c r="AI212" s="432"/>
      <c r="AJ212" s="432"/>
      <c r="AK212" s="432"/>
      <c r="AL212" s="432"/>
      <c r="AM212" s="432"/>
      <c r="AN212" s="432"/>
      <c r="AO212" s="432"/>
      <c r="AP212" s="432"/>
      <c r="AQ212" s="166"/>
      <c r="AR212" s="171"/>
      <c r="AS212" s="171"/>
    </row>
    <row r="213" spans="1:46" ht="30" customHeight="1">
      <c r="A213" s="41"/>
      <c r="B213" s="170"/>
      <c r="C213" s="170"/>
      <c r="D213" s="170"/>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432"/>
      <c r="AA213" s="432"/>
      <c r="AB213" s="432"/>
      <c r="AC213" s="432"/>
      <c r="AD213" s="432"/>
      <c r="AE213" s="432"/>
      <c r="AF213" s="432"/>
      <c r="AG213" s="432"/>
      <c r="AH213" s="432"/>
      <c r="AI213" s="432"/>
      <c r="AJ213" s="432"/>
      <c r="AK213" s="432"/>
      <c r="AL213" s="432"/>
      <c r="AM213" s="432"/>
      <c r="AN213" s="432"/>
      <c r="AO213" s="432"/>
      <c r="AP213" s="432"/>
      <c r="AQ213" s="166"/>
      <c r="AR213" s="171"/>
      <c r="AS213" s="171"/>
    </row>
    <row r="214" spans="1:46" ht="30" customHeight="1">
      <c r="A214" s="41"/>
      <c r="B214" s="170"/>
      <c r="C214" s="170"/>
      <c r="D214" s="170"/>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166"/>
      <c r="AR214" s="171"/>
      <c r="AS214" s="171"/>
    </row>
    <row r="215" spans="1:46" ht="30" customHeight="1">
      <c r="A215" s="41"/>
      <c r="B215" s="170"/>
      <c r="C215" s="170"/>
      <c r="D215" s="170"/>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166"/>
      <c r="AR215" s="171"/>
      <c r="AS215" s="171"/>
    </row>
    <row r="216" spans="1:46" ht="30" customHeight="1">
      <c r="A216" s="47" t="s">
        <v>578</v>
      </c>
      <c r="B216" s="172"/>
      <c r="C216" s="172"/>
      <c r="D216" s="172"/>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2"/>
      <c r="AR216" s="171"/>
      <c r="AS216" s="171"/>
      <c r="AT216" s="580" t="s">
        <v>619</v>
      </c>
    </row>
    <row r="217" spans="1:46" ht="15" hidden="1" customHeight="1" outlineLevel="1">
      <c r="A217" s="693"/>
      <c r="B217" s="693"/>
      <c r="C217" s="693"/>
      <c r="D217" s="693"/>
      <c r="E217" s="693"/>
      <c r="F217" s="693"/>
      <c r="G217" s="693"/>
      <c r="H217" s="693"/>
      <c r="I217" s="693"/>
      <c r="J217" s="693"/>
      <c r="K217" s="693"/>
      <c r="L217" s="693"/>
      <c r="M217" s="693"/>
      <c r="N217" s="693"/>
      <c r="O217" s="693"/>
      <c r="P217" s="693"/>
      <c r="Q217" s="693"/>
      <c r="R217" s="693"/>
      <c r="S217" s="693"/>
      <c r="T217" s="693"/>
      <c r="U217" s="693"/>
      <c r="V217" s="693"/>
      <c r="W217" s="693"/>
      <c r="X217" s="693"/>
      <c r="Y217" s="693"/>
      <c r="Z217" s="693"/>
      <c r="AA217" s="693"/>
      <c r="AB217" s="693"/>
      <c r="AC217" s="693"/>
      <c r="AD217" s="693"/>
      <c r="AE217" s="693"/>
      <c r="AF217" s="693"/>
      <c r="AG217" s="693"/>
      <c r="AH217" s="693"/>
      <c r="AI217" s="693"/>
      <c r="AJ217" s="693"/>
      <c r="AK217" s="693"/>
      <c r="AL217" s="693"/>
      <c r="AM217" s="693"/>
      <c r="AN217" s="693"/>
      <c r="AO217" s="693"/>
      <c r="AP217" s="693"/>
      <c r="AQ217" s="693"/>
      <c r="AR217" s="693"/>
      <c r="AS217" s="570"/>
    </row>
    <row r="218" spans="1:46" ht="20.25" hidden="1" outlineLevel="1">
      <c r="A218" s="694" t="s">
        <v>142</v>
      </c>
      <c r="B218" s="694"/>
      <c r="C218" s="694"/>
      <c r="D218" s="694"/>
      <c r="E218" s="694"/>
      <c r="F218" s="694"/>
      <c r="G218" s="694"/>
      <c r="H218" s="694"/>
      <c r="I218" s="694"/>
      <c r="J218" s="694"/>
      <c r="K218" s="694"/>
      <c r="L218" s="694"/>
      <c r="M218" s="694"/>
      <c r="N218" s="694"/>
      <c r="O218" s="694"/>
      <c r="P218" s="694"/>
      <c r="Q218" s="694"/>
      <c r="R218" s="694"/>
      <c r="S218" s="694"/>
      <c r="T218" s="694"/>
      <c r="U218" s="694"/>
      <c r="V218" s="694"/>
      <c r="W218" s="694"/>
      <c r="X218" s="694"/>
      <c r="Y218" s="694"/>
      <c r="Z218" s="694"/>
      <c r="AA218" s="694"/>
      <c r="AB218" s="694"/>
      <c r="AC218" s="694"/>
      <c r="AD218" s="694"/>
      <c r="AE218" s="695"/>
      <c r="AF218" s="695"/>
      <c r="AG218" s="695"/>
      <c r="AH218" s="695"/>
      <c r="AI218" s="695"/>
      <c r="AJ218" s="695"/>
      <c r="AK218" s="695"/>
      <c r="AL218" s="695"/>
      <c r="AM218" s="695"/>
      <c r="AN218" s="695"/>
      <c r="AO218" s="695"/>
      <c r="AP218" s="695"/>
      <c r="AQ218" s="695"/>
      <c r="AR218" s="39"/>
      <c r="AS218" s="39"/>
    </row>
    <row r="219" spans="1:46" ht="20.25" hidden="1" outlineLevel="1">
      <c r="A219" s="41"/>
      <c r="B219" s="41"/>
      <c r="C219" s="41"/>
      <c r="D219" s="42"/>
      <c r="E219" s="42"/>
      <c r="F219" s="43"/>
      <c r="G219" s="43"/>
      <c r="H219" s="41"/>
      <c r="I219" s="41"/>
      <c r="J219" s="41"/>
      <c r="K219" s="41"/>
      <c r="L219" s="41"/>
      <c r="M219" s="41"/>
      <c r="N219" s="41"/>
      <c r="O219" s="41"/>
      <c r="P219" s="41"/>
      <c r="Q219" s="41"/>
      <c r="R219" s="41"/>
      <c r="S219" s="41"/>
      <c r="T219" s="41"/>
      <c r="U219" s="41"/>
      <c r="V219" s="41"/>
      <c r="W219" s="41"/>
      <c r="X219" s="41"/>
      <c r="Y219" s="41"/>
      <c r="Z219" s="41"/>
      <c r="AA219" s="41"/>
      <c r="AB219" s="44"/>
      <c r="AC219" s="44"/>
      <c r="AD219" s="163"/>
      <c r="AE219" s="44"/>
      <c r="AF219" s="711" t="str">
        <f>IF(AF5="","",AF5)</f>
        <v/>
      </c>
      <c r="AG219" s="711"/>
      <c r="AH219" s="711"/>
      <c r="AI219" s="711"/>
      <c r="AJ219" s="47" t="s">
        <v>89</v>
      </c>
      <c r="AK219" s="712" t="str">
        <f>IF(AK5="","",AK5)</f>
        <v/>
      </c>
      <c r="AL219" s="712"/>
      <c r="AM219" s="47" t="s">
        <v>121</v>
      </c>
      <c r="AN219" s="712" t="str">
        <f>IF(AN5="","",AN5)</f>
        <v/>
      </c>
      <c r="AO219" s="712"/>
      <c r="AP219" s="47" t="s">
        <v>91</v>
      </c>
      <c r="AQ219" s="131"/>
      <c r="AR219" s="39"/>
      <c r="AS219" s="39"/>
      <c r="AT219" s="581" t="s">
        <v>290</v>
      </c>
    </row>
    <row r="220" spans="1:46" ht="20.25" hidden="1" customHeight="1" outlineLevel="1">
      <c r="A220" s="41"/>
      <c r="B220" s="722" t="s">
        <v>503</v>
      </c>
      <c r="C220" s="722"/>
      <c r="D220" s="722"/>
      <c r="E220" s="722"/>
      <c r="F220" s="722"/>
      <c r="G220" s="722"/>
      <c r="H220" s="722"/>
      <c r="I220" s="722"/>
      <c r="J220" s="722"/>
      <c r="K220" s="722"/>
      <c r="L220" s="722"/>
      <c r="M220" s="722"/>
      <c r="N220" s="722"/>
      <c r="O220" s="722"/>
      <c r="P220" s="722"/>
      <c r="Q220" s="722"/>
      <c r="R220" s="722"/>
      <c r="S220" s="722"/>
      <c r="T220" s="722"/>
      <c r="U220" s="722"/>
      <c r="V220" s="722"/>
      <c r="W220" s="722"/>
      <c r="X220" s="722"/>
      <c r="Y220" s="722"/>
      <c r="Z220" s="722"/>
      <c r="AA220" s="722"/>
      <c r="AB220" s="722"/>
      <c r="AC220" s="722"/>
      <c r="AD220" s="722"/>
      <c r="AE220" s="722"/>
      <c r="AF220" s="722"/>
      <c r="AG220" s="722"/>
      <c r="AH220" s="722"/>
      <c r="AI220" s="722"/>
      <c r="AJ220" s="722"/>
      <c r="AK220" s="722"/>
      <c r="AL220" s="722"/>
      <c r="AM220" s="722"/>
      <c r="AN220" s="722"/>
      <c r="AO220" s="722"/>
      <c r="AP220" s="722"/>
      <c r="AQ220" s="131"/>
      <c r="AR220" s="39"/>
      <c r="AS220" s="39"/>
      <c r="AT220" s="581"/>
    </row>
    <row r="221" spans="1:46" ht="20.25" hidden="1" outlineLevel="1">
      <c r="A221" s="41"/>
      <c r="B221" s="41"/>
      <c r="C221" s="41"/>
      <c r="D221" s="42"/>
      <c r="E221" s="42"/>
      <c r="F221" s="43"/>
      <c r="G221" s="43"/>
      <c r="H221" s="41"/>
      <c r="I221" s="41"/>
      <c r="J221" s="41"/>
      <c r="K221" s="41"/>
      <c r="L221" s="41"/>
      <c r="M221" s="41"/>
      <c r="N221" s="41"/>
      <c r="O221" s="41"/>
      <c r="P221" s="41"/>
      <c r="Q221" s="41"/>
      <c r="R221" s="41"/>
      <c r="S221" s="41"/>
      <c r="T221" s="41"/>
      <c r="U221" s="41"/>
      <c r="V221" s="41"/>
      <c r="W221" s="41"/>
      <c r="X221" s="41"/>
      <c r="Y221" s="41"/>
      <c r="Z221" s="41"/>
      <c r="AA221" s="41"/>
      <c r="AB221" s="44"/>
      <c r="AC221" s="44"/>
      <c r="AD221" s="163"/>
      <c r="AE221" s="44"/>
      <c r="AF221" s="434"/>
      <c r="AG221" s="434"/>
      <c r="AH221" s="434"/>
      <c r="AI221" s="434"/>
      <c r="AJ221" s="47"/>
      <c r="AK221" s="435"/>
      <c r="AL221" s="435"/>
      <c r="AM221" s="47"/>
      <c r="AN221" s="435"/>
      <c r="AO221" s="435"/>
      <c r="AP221" s="47"/>
      <c r="AQ221" s="131"/>
      <c r="AR221" s="39"/>
      <c r="AS221" s="39"/>
      <c r="AT221" s="581"/>
    </row>
    <row r="222" spans="1:46" ht="20.25" hidden="1" outlineLevel="1">
      <c r="A222" s="41"/>
      <c r="B222" s="41"/>
      <c r="C222" s="41"/>
      <c r="D222" s="42"/>
      <c r="E222" s="42"/>
      <c r="F222" s="43"/>
      <c r="G222" s="43"/>
      <c r="H222" s="41"/>
      <c r="I222" s="41"/>
      <c r="J222" s="41"/>
      <c r="K222" s="41"/>
      <c r="L222" s="41"/>
      <c r="M222" s="41"/>
      <c r="N222" s="41"/>
      <c r="O222" s="41"/>
      <c r="P222" s="41"/>
      <c r="Q222" s="41"/>
      <c r="R222" s="41"/>
      <c r="S222" s="41"/>
      <c r="T222" s="41"/>
      <c r="U222" s="41"/>
      <c r="V222" s="41"/>
      <c r="W222" s="41"/>
      <c r="X222" s="41"/>
      <c r="Y222" s="41"/>
      <c r="Z222" s="41"/>
      <c r="AA222" s="41"/>
      <c r="AB222" s="44"/>
      <c r="AC222" s="44"/>
      <c r="AD222" s="163"/>
      <c r="AE222" s="44"/>
      <c r="AF222" s="434"/>
      <c r="AG222" s="434"/>
      <c r="AH222" s="434"/>
      <c r="AI222" s="434"/>
      <c r="AJ222" s="47"/>
      <c r="AK222" s="435"/>
      <c r="AL222" s="435"/>
      <c r="AM222" s="47"/>
      <c r="AN222" s="435"/>
      <c r="AO222" s="435"/>
      <c r="AP222" s="47"/>
      <c r="AQ222" s="131"/>
      <c r="AR222" s="39"/>
      <c r="AS222" s="39"/>
      <c r="AT222" s="581"/>
    </row>
    <row r="223" spans="1:46" ht="20.25" hidden="1" outlineLevel="1">
      <c r="A223" s="163"/>
      <c r="B223" s="47" t="s">
        <v>576</v>
      </c>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39"/>
      <c r="AS223" s="39"/>
      <c r="AT223" s="582"/>
    </row>
    <row r="224" spans="1:46" ht="30" hidden="1" customHeight="1" outlineLevel="1">
      <c r="A224" s="41"/>
      <c r="B224" s="748" t="s">
        <v>143</v>
      </c>
      <c r="C224" s="749"/>
      <c r="D224" s="749"/>
      <c r="E224" s="749"/>
      <c r="F224" s="749"/>
      <c r="G224" s="749"/>
      <c r="H224" s="749"/>
      <c r="I224" s="750"/>
      <c r="J224" s="748" t="s">
        <v>144</v>
      </c>
      <c r="K224" s="749"/>
      <c r="L224" s="749"/>
      <c r="M224" s="749"/>
      <c r="N224" s="749"/>
      <c r="O224" s="749"/>
      <c r="P224" s="750"/>
      <c r="Q224" s="754" t="s">
        <v>145</v>
      </c>
      <c r="R224" s="754"/>
      <c r="S224" s="754"/>
      <c r="T224" s="754"/>
      <c r="U224" s="754"/>
      <c r="V224" s="754"/>
      <c r="W224" s="754"/>
      <c r="X224" s="754"/>
      <c r="Y224" s="748" t="s">
        <v>146</v>
      </c>
      <c r="Z224" s="749"/>
      <c r="AA224" s="749"/>
      <c r="AB224" s="749"/>
      <c r="AC224" s="749"/>
      <c r="AD224" s="749"/>
      <c r="AE224" s="749"/>
      <c r="AF224" s="749"/>
      <c r="AG224" s="750"/>
      <c r="AH224" s="754" t="s">
        <v>147</v>
      </c>
      <c r="AI224" s="754"/>
      <c r="AJ224" s="754"/>
      <c r="AK224" s="754"/>
      <c r="AL224" s="754"/>
      <c r="AM224" s="754"/>
      <c r="AN224" s="754"/>
      <c r="AO224" s="754"/>
      <c r="AP224" s="754"/>
      <c r="AQ224" s="44"/>
      <c r="AR224" s="164"/>
      <c r="AS224" s="164"/>
      <c r="AT224" s="582"/>
    </row>
    <row r="225" spans="1:48" ht="22.5" hidden="1" customHeight="1" outlineLevel="1">
      <c r="A225" s="41"/>
      <c r="B225" s="751"/>
      <c r="C225" s="752"/>
      <c r="D225" s="752"/>
      <c r="E225" s="752"/>
      <c r="F225" s="752"/>
      <c r="G225" s="752"/>
      <c r="H225" s="752"/>
      <c r="I225" s="753"/>
      <c r="J225" s="751"/>
      <c r="K225" s="752"/>
      <c r="L225" s="752"/>
      <c r="M225" s="752"/>
      <c r="N225" s="752"/>
      <c r="O225" s="752"/>
      <c r="P225" s="753"/>
      <c r="Q225" s="754" t="s">
        <v>148</v>
      </c>
      <c r="R225" s="754"/>
      <c r="S225" s="754" t="s">
        <v>89</v>
      </c>
      <c r="T225" s="754"/>
      <c r="U225" s="754" t="s">
        <v>121</v>
      </c>
      <c r="V225" s="754"/>
      <c r="W225" s="754" t="s">
        <v>128</v>
      </c>
      <c r="X225" s="754"/>
      <c r="Y225" s="751"/>
      <c r="Z225" s="752"/>
      <c r="AA225" s="752"/>
      <c r="AB225" s="752"/>
      <c r="AC225" s="752"/>
      <c r="AD225" s="752"/>
      <c r="AE225" s="752"/>
      <c r="AF225" s="752"/>
      <c r="AG225" s="753"/>
      <c r="AH225" s="754"/>
      <c r="AI225" s="754"/>
      <c r="AJ225" s="754"/>
      <c r="AK225" s="754"/>
      <c r="AL225" s="754"/>
      <c r="AM225" s="754"/>
      <c r="AN225" s="754"/>
      <c r="AO225" s="754"/>
      <c r="AP225" s="754"/>
      <c r="AQ225" s="41"/>
      <c r="AR225" s="39"/>
      <c r="AS225" s="39"/>
      <c r="AT225" s="582"/>
    </row>
    <row r="226" spans="1:48" ht="25.5" hidden="1" outlineLevel="1">
      <c r="A226" s="41"/>
      <c r="B226" s="781"/>
      <c r="C226" s="782"/>
      <c r="D226" s="782"/>
      <c r="E226" s="782"/>
      <c r="F226" s="782"/>
      <c r="G226" s="782"/>
      <c r="H226" s="782"/>
      <c r="I226" s="783"/>
      <c r="J226" s="781"/>
      <c r="K226" s="782"/>
      <c r="L226" s="782"/>
      <c r="M226" s="782"/>
      <c r="N226" s="782"/>
      <c r="O226" s="782"/>
      <c r="P226" s="783"/>
      <c r="Q226" s="784"/>
      <c r="R226" s="784"/>
      <c r="S226" s="785"/>
      <c r="T226" s="785"/>
      <c r="U226" s="785"/>
      <c r="V226" s="785"/>
      <c r="W226" s="785"/>
      <c r="X226" s="785"/>
      <c r="Y226" s="781"/>
      <c r="Z226" s="782"/>
      <c r="AA226" s="782"/>
      <c r="AB226" s="782"/>
      <c r="AC226" s="782"/>
      <c r="AD226" s="782"/>
      <c r="AE226" s="782"/>
      <c r="AF226" s="782"/>
      <c r="AG226" s="783"/>
      <c r="AH226" s="781"/>
      <c r="AI226" s="782"/>
      <c r="AJ226" s="782"/>
      <c r="AK226" s="782"/>
      <c r="AL226" s="782"/>
      <c r="AM226" s="782"/>
      <c r="AN226" s="782"/>
      <c r="AO226" s="782"/>
      <c r="AP226" s="783"/>
      <c r="AQ226" s="165"/>
      <c r="AR226" s="39"/>
      <c r="AS226" s="39"/>
      <c r="AT226" s="583" t="s">
        <v>456</v>
      </c>
      <c r="AU226" s="220"/>
      <c r="AV226" s="221"/>
    </row>
    <row r="227" spans="1:48" ht="25.5" hidden="1" outlineLevel="1">
      <c r="A227" s="41"/>
      <c r="B227" s="781"/>
      <c r="C227" s="782"/>
      <c r="D227" s="782"/>
      <c r="E227" s="782"/>
      <c r="F227" s="782"/>
      <c r="G227" s="782"/>
      <c r="H227" s="782"/>
      <c r="I227" s="783"/>
      <c r="J227" s="781"/>
      <c r="K227" s="782"/>
      <c r="L227" s="782"/>
      <c r="M227" s="782"/>
      <c r="N227" s="782"/>
      <c r="O227" s="782"/>
      <c r="P227" s="783"/>
      <c r="Q227" s="784"/>
      <c r="R227" s="784"/>
      <c r="S227" s="785"/>
      <c r="T227" s="785"/>
      <c r="U227" s="785"/>
      <c r="V227" s="785"/>
      <c r="W227" s="785"/>
      <c r="X227" s="785"/>
      <c r="Y227" s="781"/>
      <c r="Z227" s="782"/>
      <c r="AA227" s="782"/>
      <c r="AB227" s="782"/>
      <c r="AC227" s="782"/>
      <c r="AD227" s="782"/>
      <c r="AE227" s="782"/>
      <c r="AF227" s="782"/>
      <c r="AG227" s="783"/>
      <c r="AH227" s="781"/>
      <c r="AI227" s="782"/>
      <c r="AJ227" s="782"/>
      <c r="AK227" s="782"/>
      <c r="AL227" s="782"/>
      <c r="AM227" s="782"/>
      <c r="AN227" s="782"/>
      <c r="AO227" s="782"/>
      <c r="AP227" s="783"/>
      <c r="AQ227" s="165"/>
      <c r="AR227" s="39"/>
      <c r="AS227" s="39"/>
      <c r="AT227" s="583" t="s">
        <v>457</v>
      </c>
      <c r="AV227" s="221"/>
    </row>
    <row r="228" spans="1:48" ht="25.5" hidden="1" outlineLevel="1">
      <c r="A228" s="41"/>
      <c r="B228" s="781"/>
      <c r="C228" s="782"/>
      <c r="D228" s="782"/>
      <c r="E228" s="782"/>
      <c r="F228" s="782"/>
      <c r="G228" s="782"/>
      <c r="H228" s="782"/>
      <c r="I228" s="783"/>
      <c r="J228" s="781"/>
      <c r="K228" s="782"/>
      <c r="L228" s="782"/>
      <c r="M228" s="782"/>
      <c r="N228" s="782"/>
      <c r="O228" s="782"/>
      <c r="P228" s="783"/>
      <c r="Q228" s="784"/>
      <c r="R228" s="784"/>
      <c r="S228" s="785"/>
      <c r="T228" s="785"/>
      <c r="U228" s="785"/>
      <c r="V228" s="785"/>
      <c r="W228" s="785"/>
      <c r="X228" s="785"/>
      <c r="Y228" s="781"/>
      <c r="Z228" s="782"/>
      <c r="AA228" s="782"/>
      <c r="AB228" s="782"/>
      <c r="AC228" s="782"/>
      <c r="AD228" s="782"/>
      <c r="AE228" s="782"/>
      <c r="AF228" s="782"/>
      <c r="AG228" s="783"/>
      <c r="AH228" s="781"/>
      <c r="AI228" s="782"/>
      <c r="AJ228" s="782"/>
      <c r="AK228" s="782"/>
      <c r="AL228" s="782"/>
      <c r="AM228" s="782"/>
      <c r="AN228" s="782"/>
      <c r="AO228" s="782"/>
      <c r="AP228" s="783"/>
      <c r="AQ228" s="165"/>
      <c r="AR228" s="39"/>
      <c r="AS228" s="39"/>
      <c r="AT228" s="583" t="s">
        <v>240</v>
      </c>
      <c r="AU228" s="220"/>
    </row>
    <row r="229" spans="1:48" ht="25.5" hidden="1" outlineLevel="1">
      <c r="A229" s="41"/>
      <c r="B229" s="781"/>
      <c r="C229" s="782"/>
      <c r="D229" s="782"/>
      <c r="E229" s="782"/>
      <c r="F229" s="782"/>
      <c r="G229" s="782"/>
      <c r="H229" s="782"/>
      <c r="I229" s="783"/>
      <c r="J229" s="781"/>
      <c r="K229" s="782"/>
      <c r="L229" s="782"/>
      <c r="M229" s="782"/>
      <c r="N229" s="782"/>
      <c r="O229" s="782"/>
      <c r="P229" s="783"/>
      <c r="Q229" s="784"/>
      <c r="R229" s="784"/>
      <c r="S229" s="785"/>
      <c r="T229" s="785"/>
      <c r="U229" s="785"/>
      <c r="V229" s="785"/>
      <c r="W229" s="785"/>
      <c r="X229" s="785"/>
      <c r="Y229" s="781"/>
      <c r="Z229" s="782"/>
      <c r="AA229" s="782"/>
      <c r="AB229" s="782"/>
      <c r="AC229" s="782"/>
      <c r="AD229" s="782"/>
      <c r="AE229" s="782"/>
      <c r="AF229" s="782"/>
      <c r="AG229" s="783"/>
      <c r="AH229" s="781"/>
      <c r="AI229" s="782"/>
      <c r="AJ229" s="782"/>
      <c r="AK229" s="782"/>
      <c r="AL229" s="782"/>
      <c r="AM229" s="782"/>
      <c r="AN229" s="782"/>
      <c r="AO229" s="782"/>
      <c r="AP229" s="783"/>
      <c r="AQ229" s="165"/>
      <c r="AR229" s="39"/>
      <c r="AS229" s="39"/>
    </row>
    <row r="230" spans="1:48" ht="25.5" hidden="1" outlineLevel="1">
      <c r="A230" s="41"/>
      <c r="B230" s="781"/>
      <c r="C230" s="782"/>
      <c r="D230" s="782"/>
      <c r="E230" s="782"/>
      <c r="F230" s="782"/>
      <c r="G230" s="782"/>
      <c r="H230" s="782"/>
      <c r="I230" s="783"/>
      <c r="J230" s="781"/>
      <c r="K230" s="782"/>
      <c r="L230" s="782"/>
      <c r="M230" s="782"/>
      <c r="N230" s="782"/>
      <c r="O230" s="782"/>
      <c r="P230" s="783"/>
      <c r="Q230" s="784"/>
      <c r="R230" s="784"/>
      <c r="S230" s="785"/>
      <c r="T230" s="785"/>
      <c r="U230" s="785"/>
      <c r="V230" s="785"/>
      <c r="W230" s="785"/>
      <c r="X230" s="785"/>
      <c r="Y230" s="781"/>
      <c r="Z230" s="782"/>
      <c r="AA230" s="782"/>
      <c r="AB230" s="782"/>
      <c r="AC230" s="782"/>
      <c r="AD230" s="782"/>
      <c r="AE230" s="782"/>
      <c r="AF230" s="782"/>
      <c r="AG230" s="783"/>
      <c r="AH230" s="781"/>
      <c r="AI230" s="782"/>
      <c r="AJ230" s="782"/>
      <c r="AK230" s="782"/>
      <c r="AL230" s="782"/>
      <c r="AM230" s="782"/>
      <c r="AN230" s="782"/>
      <c r="AO230" s="782"/>
      <c r="AP230" s="783"/>
      <c r="AQ230" s="165"/>
      <c r="AR230" s="39"/>
      <c r="AS230" s="39"/>
    </row>
    <row r="231" spans="1:48" ht="25.5" hidden="1" outlineLevel="1">
      <c r="A231" s="41"/>
      <c r="B231" s="781"/>
      <c r="C231" s="782"/>
      <c r="D231" s="782"/>
      <c r="E231" s="782"/>
      <c r="F231" s="782"/>
      <c r="G231" s="782"/>
      <c r="H231" s="782"/>
      <c r="I231" s="783"/>
      <c r="J231" s="781"/>
      <c r="K231" s="782"/>
      <c r="L231" s="782"/>
      <c r="M231" s="782"/>
      <c r="N231" s="782"/>
      <c r="O231" s="782"/>
      <c r="P231" s="783"/>
      <c r="Q231" s="784"/>
      <c r="R231" s="784"/>
      <c r="S231" s="785"/>
      <c r="T231" s="785"/>
      <c r="U231" s="785"/>
      <c r="V231" s="785"/>
      <c r="W231" s="785"/>
      <c r="X231" s="785"/>
      <c r="Y231" s="781"/>
      <c r="Z231" s="782"/>
      <c r="AA231" s="782"/>
      <c r="AB231" s="782"/>
      <c r="AC231" s="782"/>
      <c r="AD231" s="782"/>
      <c r="AE231" s="782"/>
      <c r="AF231" s="782"/>
      <c r="AG231" s="783"/>
      <c r="AH231" s="781"/>
      <c r="AI231" s="782"/>
      <c r="AJ231" s="782"/>
      <c r="AK231" s="782"/>
      <c r="AL231" s="782"/>
      <c r="AM231" s="782"/>
      <c r="AN231" s="782"/>
      <c r="AO231" s="782"/>
      <c r="AP231" s="783"/>
      <c r="AQ231" s="165"/>
      <c r="AR231" s="39"/>
      <c r="AS231" s="39"/>
    </row>
    <row r="232" spans="1:48" ht="25.5" hidden="1" outlineLevel="1">
      <c r="A232" s="41"/>
      <c r="B232" s="781"/>
      <c r="C232" s="782"/>
      <c r="D232" s="782"/>
      <c r="E232" s="782"/>
      <c r="F232" s="782"/>
      <c r="G232" s="782"/>
      <c r="H232" s="782"/>
      <c r="I232" s="783"/>
      <c r="J232" s="781"/>
      <c r="K232" s="782"/>
      <c r="L232" s="782"/>
      <c r="M232" s="782"/>
      <c r="N232" s="782"/>
      <c r="O232" s="782"/>
      <c r="P232" s="783"/>
      <c r="Q232" s="784"/>
      <c r="R232" s="784"/>
      <c r="S232" s="785"/>
      <c r="T232" s="785"/>
      <c r="U232" s="785"/>
      <c r="V232" s="785"/>
      <c r="W232" s="785"/>
      <c r="X232" s="785"/>
      <c r="Y232" s="781"/>
      <c r="Z232" s="782"/>
      <c r="AA232" s="782"/>
      <c r="AB232" s="782"/>
      <c r="AC232" s="782"/>
      <c r="AD232" s="782"/>
      <c r="AE232" s="782"/>
      <c r="AF232" s="782"/>
      <c r="AG232" s="783"/>
      <c r="AH232" s="781"/>
      <c r="AI232" s="782"/>
      <c r="AJ232" s="782"/>
      <c r="AK232" s="782"/>
      <c r="AL232" s="782"/>
      <c r="AM232" s="782"/>
      <c r="AN232" s="782"/>
      <c r="AO232" s="782"/>
      <c r="AP232" s="783"/>
      <c r="AQ232" s="165"/>
      <c r="AR232" s="39"/>
      <c r="AS232" s="39"/>
    </row>
    <row r="233" spans="1:48" ht="25.5" hidden="1" outlineLevel="1">
      <c r="A233" s="41"/>
      <c r="B233" s="781"/>
      <c r="C233" s="782"/>
      <c r="D233" s="782"/>
      <c r="E233" s="782"/>
      <c r="F233" s="782"/>
      <c r="G233" s="782"/>
      <c r="H233" s="782"/>
      <c r="I233" s="783"/>
      <c r="J233" s="781"/>
      <c r="K233" s="782"/>
      <c r="L233" s="782"/>
      <c r="M233" s="782"/>
      <c r="N233" s="782"/>
      <c r="O233" s="782"/>
      <c r="P233" s="783"/>
      <c r="Q233" s="784"/>
      <c r="R233" s="784"/>
      <c r="S233" s="785"/>
      <c r="T233" s="785"/>
      <c r="U233" s="785"/>
      <c r="V233" s="785"/>
      <c r="W233" s="785"/>
      <c r="X233" s="785"/>
      <c r="Y233" s="781"/>
      <c r="Z233" s="782"/>
      <c r="AA233" s="782"/>
      <c r="AB233" s="782"/>
      <c r="AC233" s="782"/>
      <c r="AD233" s="782"/>
      <c r="AE233" s="782"/>
      <c r="AF233" s="782"/>
      <c r="AG233" s="783"/>
      <c r="AH233" s="781"/>
      <c r="AI233" s="782"/>
      <c r="AJ233" s="782"/>
      <c r="AK233" s="782"/>
      <c r="AL233" s="782"/>
      <c r="AM233" s="782"/>
      <c r="AN233" s="782"/>
      <c r="AO233" s="782"/>
      <c r="AP233" s="783"/>
      <c r="AQ233" s="165"/>
      <c r="AR233" s="39"/>
      <c r="AS233" s="39"/>
    </row>
    <row r="234" spans="1:48" ht="25.5" hidden="1" outlineLevel="1">
      <c r="A234" s="41"/>
      <c r="B234" s="781"/>
      <c r="C234" s="782"/>
      <c r="D234" s="782"/>
      <c r="E234" s="782"/>
      <c r="F234" s="782"/>
      <c r="G234" s="782"/>
      <c r="H234" s="782"/>
      <c r="I234" s="783"/>
      <c r="J234" s="781"/>
      <c r="K234" s="782"/>
      <c r="L234" s="782"/>
      <c r="M234" s="782"/>
      <c r="N234" s="782"/>
      <c r="O234" s="782"/>
      <c r="P234" s="783"/>
      <c r="Q234" s="784"/>
      <c r="R234" s="784"/>
      <c r="S234" s="785"/>
      <c r="T234" s="785"/>
      <c r="U234" s="785"/>
      <c r="V234" s="785"/>
      <c r="W234" s="785"/>
      <c r="X234" s="785"/>
      <c r="Y234" s="781"/>
      <c r="Z234" s="782"/>
      <c r="AA234" s="782"/>
      <c r="AB234" s="782"/>
      <c r="AC234" s="782"/>
      <c r="AD234" s="782"/>
      <c r="AE234" s="782"/>
      <c r="AF234" s="782"/>
      <c r="AG234" s="783"/>
      <c r="AH234" s="781"/>
      <c r="AI234" s="782"/>
      <c r="AJ234" s="782"/>
      <c r="AK234" s="782"/>
      <c r="AL234" s="782"/>
      <c r="AM234" s="782"/>
      <c r="AN234" s="782"/>
      <c r="AO234" s="782"/>
      <c r="AP234" s="783"/>
      <c r="AQ234" s="165"/>
      <c r="AR234" s="39"/>
      <c r="AS234" s="39"/>
    </row>
    <row r="235" spans="1:48" ht="25.5" hidden="1" outlineLevel="1">
      <c r="A235" s="41"/>
      <c r="B235" s="781"/>
      <c r="C235" s="782"/>
      <c r="D235" s="782"/>
      <c r="E235" s="782"/>
      <c r="F235" s="782"/>
      <c r="G235" s="782"/>
      <c r="H235" s="782"/>
      <c r="I235" s="783"/>
      <c r="J235" s="781"/>
      <c r="K235" s="782"/>
      <c r="L235" s="782"/>
      <c r="M235" s="782"/>
      <c r="N235" s="782"/>
      <c r="O235" s="782"/>
      <c r="P235" s="783"/>
      <c r="Q235" s="784"/>
      <c r="R235" s="784"/>
      <c r="S235" s="785"/>
      <c r="T235" s="785"/>
      <c r="U235" s="785"/>
      <c r="V235" s="785"/>
      <c r="W235" s="785"/>
      <c r="X235" s="785"/>
      <c r="Y235" s="781"/>
      <c r="Z235" s="782"/>
      <c r="AA235" s="782"/>
      <c r="AB235" s="782"/>
      <c r="AC235" s="782"/>
      <c r="AD235" s="782"/>
      <c r="AE235" s="782"/>
      <c r="AF235" s="782"/>
      <c r="AG235" s="783"/>
      <c r="AH235" s="781"/>
      <c r="AI235" s="782"/>
      <c r="AJ235" s="782"/>
      <c r="AK235" s="782"/>
      <c r="AL235" s="782"/>
      <c r="AM235" s="782"/>
      <c r="AN235" s="782"/>
      <c r="AO235" s="782"/>
      <c r="AP235" s="783"/>
      <c r="AQ235" s="165"/>
      <c r="AR235" s="39"/>
      <c r="AS235" s="39"/>
    </row>
    <row r="236" spans="1:48" ht="25.5" hidden="1" outlineLevel="1">
      <c r="A236" s="41"/>
      <c r="B236" s="781"/>
      <c r="C236" s="782"/>
      <c r="D236" s="782"/>
      <c r="E236" s="782"/>
      <c r="F236" s="782"/>
      <c r="G236" s="782"/>
      <c r="H236" s="782"/>
      <c r="I236" s="783"/>
      <c r="J236" s="781"/>
      <c r="K236" s="782"/>
      <c r="L236" s="782"/>
      <c r="M236" s="782"/>
      <c r="N236" s="782"/>
      <c r="O236" s="782"/>
      <c r="P236" s="783"/>
      <c r="Q236" s="784"/>
      <c r="R236" s="784"/>
      <c r="S236" s="785"/>
      <c r="T236" s="785"/>
      <c r="U236" s="785"/>
      <c r="V236" s="785"/>
      <c r="W236" s="785"/>
      <c r="X236" s="785"/>
      <c r="Y236" s="781"/>
      <c r="Z236" s="782"/>
      <c r="AA236" s="782"/>
      <c r="AB236" s="782"/>
      <c r="AC236" s="782"/>
      <c r="AD236" s="782"/>
      <c r="AE236" s="782"/>
      <c r="AF236" s="782"/>
      <c r="AG236" s="783"/>
      <c r="AH236" s="781"/>
      <c r="AI236" s="782"/>
      <c r="AJ236" s="782"/>
      <c r="AK236" s="782"/>
      <c r="AL236" s="782"/>
      <c r="AM236" s="782"/>
      <c r="AN236" s="782"/>
      <c r="AO236" s="782"/>
      <c r="AP236" s="783"/>
      <c r="AQ236" s="165"/>
      <c r="AR236" s="39"/>
      <c r="AS236" s="39"/>
    </row>
    <row r="237" spans="1:48" ht="25.5" hidden="1" outlineLevel="1">
      <c r="A237" s="41"/>
      <c r="B237" s="781"/>
      <c r="C237" s="782"/>
      <c r="D237" s="782"/>
      <c r="E237" s="782"/>
      <c r="F237" s="782"/>
      <c r="G237" s="782"/>
      <c r="H237" s="782"/>
      <c r="I237" s="783"/>
      <c r="J237" s="781"/>
      <c r="K237" s="782"/>
      <c r="L237" s="782"/>
      <c r="M237" s="782"/>
      <c r="N237" s="782"/>
      <c r="O237" s="782"/>
      <c r="P237" s="783"/>
      <c r="Q237" s="784"/>
      <c r="R237" s="784"/>
      <c r="S237" s="785"/>
      <c r="T237" s="785"/>
      <c r="U237" s="785"/>
      <c r="V237" s="785"/>
      <c r="W237" s="785"/>
      <c r="X237" s="785"/>
      <c r="Y237" s="781"/>
      <c r="Z237" s="782"/>
      <c r="AA237" s="782"/>
      <c r="AB237" s="782"/>
      <c r="AC237" s="782"/>
      <c r="AD237" s="782"/>
      <c r="AE237" s="782"/>
      <c r="AF237" s="782"/>
      <c r="AG237" s="783"/>
      <c r="AH237" s="781"/>
      <c r="AI237" s="782"/>
      <c r="AJ237" s="782"/>
      <c r="AK237" s="782"/>
      <c r="AL237" s="782"/>
      <c r="AM237" s="782"/>
      <c r="AN237" s="782"/>
      <c r="AO237" s="782"/>
      <c r="AP237" s="783"/>
      <c r="AQ237" s="165"/>
      <c r="AR237" s="39"/>
      <c r="AS237" s="39"/>
    </row>
    <row r="238" spans="1:48" ht="25.5" hidden="1" outlineLevel="1">
      <c r="A238" s="41"/>
      <c r="B238" s="781"/>
      <c r="C238" s="782"/>
      <c r="D238" s="782"/>
      <c r="E238" s="782"/>
      <c r="F238" s="782"/>
      <c r="G238" s="782"/>
      <c r="H238" s="782"/>
      <c r="I238" s="783"/>
      <c r="J238" s="781"/>
      <c r="K238" s="782"/>
      <c r="L238" s="782"/>
      <c r="M238" s="782"/>
      <c r="N238" s="782"/>
      <c r="O238" s="782"/>
      <c r="P238" s="783"/>
      <c r="Q238" s="784"/>
      <c r="R238" s="784"/>
      <c r="S238" s="785"/>
      <c r="T238" s="785"/>
      <c r="U238" s="785"/>
      <c r="V238" s="785"/>
      <c r="W238" s="785"/>
      <c r="X238" s="785"/>
      <c r="Y238" s="781"/>
      <c r="Z238" s="782"/>
      <c r="AA238" s="782"/>
      <c r="AB238" s="782"/>
      <c r="AC238" s="782"/>
      <c r="AD238" s="782"/>
      <c r="AE238" s="782"/>
      <c r="AF238" s="782"/>
      <c r="AG238" s="783"/>
      <c r="AH238" s="781"/>
      <c r="AI238" s="782"/>
      <c r="AJ238" s="782"/>
      <c r="AK238" s="782"/>
      <c r="AL238" s="782"/>
      <c r="AM238" s="782"/>
      <c r="AN238" s="782"/>
      <c r="AO238" s="782"/>
      <c r="AP238" s="783"/>
      <c r="AQ238" s="165"/>
      <c r="AR238" s="39"/>
      <c r="AS238" s="39"/>
    </row>
    <row r="239" spans="1:48" ht="25.5" hidden="1" outlineLevel="1">
      <c r="A239" s="41"/>
      <c r="B239" s="781"/>
      <c r="C239" s="782"/>
      <c r="D239" s="782"/>
      <c r="E239" s="782"/>
      <c r="F239" s="782"/>
      <c r="G239" s="782"/>
      <c r="H239" s="782"/>
      <c r="I239" s="783"/>
      <c r="J239" s="781"/>
      <c r="K239" s="782"/>
      <c r="L239" s="782"/>
      <c r="M239" s="782"/>
      <c r="N239" s="782"/>
      <c r="O239" s="782"/>
      <c r="P239" s="783"/>
      <c r="Q239" s="784"/>
      <c r="R239" s="784"/>
      <c r="S239" s="785"/>
      <c r="T239" s="785"/>
      <c r="U239" s="785"/>
      <c r="V239" s="785"/>
      <c r="W239" s="785"/>
      <c r="X239" s="785"/>
      <c r="Y239" s="781"/>
      <c r="Z239" s="782"/>
      <c r="AA239" s="782"/>
      <c r="AB239" s="782"/>
      <c r="AC239" s="782"/>
      <c r="AD239" s="782"/>
      <c r="AE239" s="782"/>
      <c r="AF239" s="782"/>
      <c r="AG239" s="783"/>
      <c r="AH239" s="781"/>
      <c r="AI239" s="782"/>
      <c r="AJ239" s="782"/>
      <c r="AK239" s="782"/>
      <c r="AL239" s="782"/>
      <c r="AM239" s="782"/>
      <c r="AN239" s="782"/>
      <c r="AO239" s="782"/>
      <c r="AP239" s="783"/>
      <c r="AQ239" s="165"/>
      <c r="AR239" s="39"/>
      <c r="AS239" s="39"/>
    </row>
    <row r="240" spans="1:48" ht="25.5" hidden="1" outlineLevel="1">
      <c r="A240" s="41"/>
      <c r="B240" s="781"/>
      <c r="C240" s="782"/>
      <c r="D240" s="782"/>
      <c r="E240" s="782"/>
      <c r="F240" s="782"/>
      <c r="G240" s="782"/>
      <c r="H240" s="782"/>
      <c r="I240" s="783"/>
      <c r="J240" s="781"/>
      <c r="K240" s="782"/>
      <c r="L240" s="782"/>
      <c r="M240" s="782"/>
      <c r="N240" s="782"/>
      <c r="O240" s="782"/>
      <c r="P240" s="783"/>
      <c r="Q240" s="784"/>
      <c r="R240" s="784"/>
      <c r="S240" s="785"/>
      <c r="T240" s="785"/>
      <c r="U240" s="785"/>
      <c r="V240" s="785"/>
      <c r="W240" s="785"/>
      <c r="X240" s="785"/>
      <c r="Y240" s="781"/>
      <c r="Z240" s="782"/>
      <c r="AA240" s="782"/>
      <c r="AB240" s="782"/>
      <c r="AC240" s="782"/>
      <c r="AD240" s="782"/>
      <c r="AE240" s="782"/>
      <c r="AF240" s="782"/>
      <c r="AG240" s="783"/>
      <c r="AH240" s="781"/>
      <c r="AI240" s="782"/>
      <c r="AJ240" s="782"/>
      <c r="AK240" s="782"/>
      <c r="AL240" s="782"/>
      <c r="AM240" s="782"/>
      <c r="AN240" s="782"/>
      <c r="AO240" s="782"/>
      <c r="AP240" s="783"/>
      <c r="AQ240" s="165"/>
      <c r="AR240" s="39"/>
      <c r="AS240" s="39"/>
    </row>
    <row r="241" spans="1:45" ht="25.5" hidden="1" outlineLevel="1">
      <c r="A241" s="41"/>
      <c r="B241" s="781"/>
      <c r="C241" s="782"/>
      <c r="D241" s="782"/>
      <c r="E241" s="782"/>
      <c r="F241" s="782"/>
      <c r="G241" s="782"/>
      <c r="H241" s="782"/>
      <c r="I241" s="783"/>
      <c r="J241" s="781"/>
      <c r="K241" s="782"/>
      <c r="L241" s="782"/>
      <c r="M241" s="782"/>
      <c r="N241" s="782"/>
      <c r="O241" s="782"/>
      <c r="P241" s="783"/>
      <c r="Q241" s="784"/>
      <c r="R241" s="784"/>
      <c r="S241" s="785"/>
      <c r="T241" s="785"/>
      <c r="U241" s="785"/>
      <c r="V241" s="785"/>
      <c r="W241" s="785"/>
      <c r="X241" s="785"/>
      <c r="Y241" s="781"/>
      <c r="Z241" s="782"/>
      <c r="AA241" s="782"/>
      <c r="AB241" s="782"/>
      <c r="AC241" s="782"/>
      <c r="AD241" s="782"/>
      <c r="AE241" s="782"/>
      <c r="AF241" s="782"/>
      <c r="AG241" s="783"/>
      <c r="AH241" s="781"/>
      <c r="AI241" s="782"/>
      <c r="AJ241" s="782"/>
      <c r="AK241" s="782"/>
      <c r="AL241" s="782"/>
      <c r="AM241" s="782"/>
      <c r="AN241" s="782"/>
      <c r="AO241" s="782"/>
      <c r="AP241" s="783"/>
      <c r="AQ241" s="165"/>
      <c r="AR241" s="39"/>
      <c r="AS241" s="39"/>
    </row>
    <row r="242" spans="1:45" ht="25.5" hidden="1" outlineLevel="1">
      <c r="A242" s="41"/>
      <c r="B242" s="781"/>
      <c r="C242" s="782"/>
      <c r="D242" s="782"/>
      <c r="E242" s="782"/>
      <c r="F242" s="782"/>
      <c r="G242" s="782"/>
      <c r="H242" s="782"/>
      <c r="I242" s="783"/>
      <c r="J242" s="781"/>
      <c r="K242" s="782"/>
      <c r="L242" s="782"/>
      <c r="M242" s="782"/>
      <c r="N242" s="782"/>
      <c r="O242" s="782"/>
      <c r="P242" s="783"/>
      <c r="Q242" s="784"/>
      <c r="R242" s="784"/>
      <c r="S242" s="785"/>
      <c r="T242" s="785"/>
      <c r="U242" s="785"/>
      <c r="V242" s="785"/>
      <c r="W242" s="785"/>
      <c r="X242" s="785"/>
      <c r="Y242" s="781"/>
      <c r="Z242" s="782"/>
      <c r="AA242" s="782"/>
      <c r="AB242" s="782"/>
      <c r="AC242" s="782"/>
      <c r="AD242" s="782"/>
      <c r="AE242" s="782"/>
      <c r="AF242" s="782"/>
      <c r="AG242" s="783"/>
      <c r="AH242" s="781"/>
      <c r="AI242" s="782"/>
      <c r="AJ242" s="782"/>
      <c r="AK242" s="782"/>
      <c r="AL242" s="782"/>
      <c r="AM242" s="782"/>
      <c r="AN242" s="782"/>
      <c r="AO242" s="782"/>
      <c r="AP242" s="783"/>
      <c r="AQ242" s="165"/>
      <c r="AR242" s="39"/>
      <c r="AS242" s="39"/>
    </row>
    <row r="243" spans="1:45" ht="25.5" hidden="1" outlineLevel="1">
      <c r="A243" s="41"/>
      <c r="B243" s="781"/>
      <c r="C243" s="782"/>
      <c r="D243" s="782"/>
      <c r="E243" s="782"/>
      <c r="F243" s="782"/>
      <c r="G243" s="782"/>
      <c r="H243" s="782"/>
      <c r="I243" s="783"/>
      <c r="J243" s="781"/>
      <c r="K243" s="782"/>
      <c r="L243" s="782"/>
      <c r="M243" s="782"/>
      <c r="N243" s="782"/>
      <c r="O243" s="782"/>
      <c r="P243" s="783"/>
      <c r="Q243" s="784"/>
      <c r="R243" s="784"/>
      <c r="S243" s="785"/>
      <c r="T243" s="785"/>
      <c r="U243" s="785"/>
      <c r="V243" s="785"/>
      <c r="W243" s="785"/>
      <c r="X243" s="785"/>
      <c r="Y243" s="781"/>
      <c r="Z243" s="782"/>
      <c r="AA243" s="782"/>
      <c r="AB243" s="782"/>
      <c r="AC243" s="782"/>
      <c r="AD243" s="782"/>
      <c r="AE243" s="782"/>
      <c r="AF243" s="782"/>
      <c r="AG243" s="783"/>
      <c r="AH243" s="781"/>
      <c r="AI243" s="782"/>
      <c r="AJ243" s="782"/>
      <c r="AK243" s="782"/>
      <c r="AL243" s="782"/>
      <c r="AM243" s="782"/>
      <c r="AN243" s="782"/>
      <c r="AO243" s="782"/>
      <c r="AP243" s="783"/>
      <c r="AQ243" s="165"/>
      <c r="AR243" s="39"/>
      <c r="AS243" s="39"/>
    </row>
    <row r="244" spans="1:45" ht="25.5" hidden="1" outlineLevel="1">
      <c r="A244" s="41"/>
      <c r="B244" s="781"/>
      <c r="C244" s="782"/>
      <c r="D244" s="782"/>
      <c r="E244" s="782"/>
      <c r="F244" s="782"/>
      <c r="G244" s="782"/>
      <c r="H244" s="782"/>
      <c r="I244" s="783"/>
      <c r="J244" s="781"/>
      <c r="K244" s="782"/>
      <c r="L244" s="782"/>
      <c r="M244" s="782"/>
      <c r="N244" s="782"/>
      <c r="O244" s="782"/>
      <c r="P244" s="783"/>
      <c r="Q244" s="784"/>
      <c r="R244" s="784"/>
      <c r="S244" s="785"/>
      <c r="T244" s="785"/>
      <c r="U244" s="785"/>
      <c r="V244" s="785"/>
      <c r="W244" s="785"/>
      <c r="X244" s="785"/>
      <c r="Y244" s="781"/>
      <c r="Z244" s="782"/>
      <c r="AA244" s="782"/>
      <c r="AB244" s="782"/>
      <c r="AC244" s="782"/>
      <c r="AD244" s="782"/>
      <c r="AE244" s="782"/>
      <c r="AF244" s="782"/>
      <c r="AG244" s="783"/>
      <c r="AH244" s="781"/>
      <c r="AI244" s="782"/>
      <c r="AJ244" s="782"/>
      <c r="AK244" s="782"/>
      <c r="AL244" s="782"/>
      <c r="AM244" s="782"/>
      <c r="AN244" s="782"/>
      <c r="AO244" s="782"/>
      <c r="AP244" s="783"/>
      <c r="AQ244" s="165"/>
      <c r="AR244" s="39"/>
      <c r="AS244" s="39"/>
    </row>
    <row r="245" spans="1:45" ht="25.5" hidden="1" outlineLevel="1">
      <c r="A245" s="41"/>
      <c r="B245" s="781"/>
      <c r="C245" s="782"/>
      <c r="D245" s="782"/>
      <c r="E245" s="782"/>
      <c r="F245" s="782"/>
      <c r="G245" s="782"/>
      <c r="H245" s="782"/>
      <c r="I245" s="783"/>
      <c r="J245" s="781"/>
      <c r="K245" s="782"/>
      <c r="L245" s="782"/>
      <c r="M245" s="782"/>
      <c r="N245" s="782"/>
      <c r="O245" s="782"/>
      <c r="P245" s="783"/>
      <c r="Q245" s="784"/>
      <c r="R245" s="784"/>
      <c r="S245" s="785"/>
      <c r="T245" s="785"/>
      <c r="U245" s="785"/>
      <c r="V245" s="785"/>
      <c r="W245" s="785"/>
      <c r="X245" s="785"/>
      <c r="Y245" s="781"/>
      <c r="Z245" s="782"/>
      <c r="AA245" s="782"/>
      <c r="AB245" s="782"/>
      <c r="AC245" s="782"/>
      <c r="AD245" s="782"/>
      <c r="AE245" s="782"/>
      <c r="AF245" s="782"/>
      <c r="AG245" s="783"/>
      <c r="AH245" s="781"/>
      <c r="AI245" s="782"/>
      <c r="AJ245" s="782"/>
      <c r="AK245" s="782"/>
      <c r="AL245" s="782"/>
      <c r="AM245" s="782"/>
      <c r="AN245" s="782"/>
      <c r="AO245" s="782"/>
      <c r="AP245" s="783"/>
      <c r="AQ245" s="165"/>
      <c r="AR245" s="39"/>
      <c r="AS245" s="39"/>
    </row>
    <row r="246" spans="1:45" ht="25.5" hidden="1" outlineLevel="1">
      <c r="A246" s="41"/>
      <c r="B246" s="781"/>
      <c r="C246" s="782"/>
      <c r="D246" s="782"/>
      <c r="E246" s="782"/>
      <c r="F246" s="782"/>
      <c r="G246" s="782"/>
      <c r="H246" s="782"/>
      <c r="I246" s="783"/>
      <c r="J246" s="781"/>
      <c r="K246" s="782"/>
      <c r="L246" s="782"/>
      <c r="M246" s="782"/>
      <c r="N246" s="782"/>
      <c r="O246" s="782"/>
      <c r="P246" s="783"/>
      <c r="Q246" s="784"/>
      <c r="R246" s="784"/>
      <c r="S246" s="785"/>
      <c r="T246" s="785"/>
      <c r="U246" s="785"/>
      <c r="V246" s="785"/>
      <c r="W246" s="785"/>
      <c r="X246" s="785"/>
      <c r="Y246" s="781"/>
      <c r="Z246" s="782"/>
      <c r="AA246" s="782"/>
      <c r="AB246" s="782"/>
      <c r="AC246" s="782"/>
      <c r="AD246" s="782"/>
      <c r="AE246" s="782"/>
      <c r="AF246" s="782"/>
      <c r="AG246" s="783"/>
      <c r="AH246" s="781"/>
      <c r="AI246" s="782"/>
      <c r="AJ246" s="782"/>
      <c r="AK246" s="782"/>
      <c r="AL246" s="782"/>
      <c r="AM246" s="782"/>
      <c r="AN246" s="782"/>
      <c r="AO246" s="782"/>
      <c r="AP246" s="783"/>
      <c r="AQ246" s="165"/>
      <c r="AR246" s="39"/>
      <c r="AS246" s="39"/>
    </row>
    <row r="247" spans="1:45" ht="25.5" hidden="1" outlineLevel="1">
      <c r="A247" s="41"/>
      <c r="B247" s="781"/>
      <c r="C247" s="782"/>
      <c r="D247" s="782"/>
      <c r="E247" s="782"/>
      <c r="F247" s="782"/>
      <c r="G247" s="782"/>
      <c r="H247" s="782"/>
      <c r="I247" s="783"/>
      <c r="J247" s="781"/>
      <c r="K247" s="782"/>
      <c r="L247" s="782"/>
      <c r="M247" s="782"/>
      <c r="N247" s="782"/>
      <c r="O247" s="782"/>
      <c r="P247" s="783"/>
      <c r="Q247" s="784"/>
      <c r="R247" s="784"/>
      <c r="S247" s="785"/>
      <c r="T247" s="785"/>
      <c r="U247" s="785"/>
      <c r="V247" s="785"/>
      <c r="W247" s="785"/>
      <c r="X247" s="785"/>
      <c r="Y247" s="781"/>
      <c r="Z247" s="782"/>
      <c r="AA247" s="782"/>
      <c r="AB247" s="782"/>
      <c r="AC247" s="782"/>
      <c r="AD247" s="782"/>
      <c r="AE247" s="782"/>
      <c r="AF247" s="782"/>
      <c r="AG247" s="783"/>
      <c r="AH247" s="781"/>
      <c r="AI247" s="782"/>
      <c r="AJ247" s="782"/>
      <c r="AK247" s="782"/>
      <c r="AL247" s="782"/>
      <c r="AM247" s="782"/>
      <c r="AN247" s="782"/>
      <c r="AO247" s="782"/>
      <c r="AP247" s="783"/>
      <c r="AQ247" s="165"/>
      <c r="AR247" s="39"/>
      <c r="AS247" s="39"/>
    </row>
    <row r="248" spans="1:45" ht="25.5" hidden="1" outlineLevel="1">
      <c r="A248" s="41"/>
      <c r="B248" s="781"/>
      <c r="C248" s="782"/>
      <c r="D248" s="782"/>
      <c r="E248" s="782"/>
      <c r="F248" s="782"/>
      <c r="G248" s="782"/>
      <c r="H248" s="782"/>
      <c r="I248" s="783"/>
      <c r="J248" s="781"/>
      <c r="K248" s="782"/>
      <c r="L248" s="782"/>
      <c r="M248" s="782"/>
      <c r="N248" s="782"/>
      <c r="O248" s="782"/>
      <c r="P248" s="783"/>
      <c r="Q248" s="784"/>
      <c r="R248" s="784"/>
      <c r="S248" s="785"/>
      <c r="T248" s="785"/>
      <c r="U248" s="785"/>
      <c r="V248" s="785"/>
      <c r="W248" s="785"/>
      <c r="X248" s="785"/>
      <c r="Y248" s="781"/>
      <c r="Z248" s="782"/>
      <c r="AA248" s="782"/>
      <c r="AB248" s="782"/>
      <c r="AC248" s="782"/>
      <c r="AD248" s="782"/>
      <c r="AE248" s="782"/>
      <c r="AF248" s="782"/>
      <c r="AG248" s="783"/>
      <c r="AH248" s="781"/>
      <c r="AI248" s="782"/>
      <c r="AJ248" s="782"/>
      <c r="AK248" s="782"/>
      <c r="AL248" s="782"/>
      <c r="AM248" s="782"/>
      <c r="AN248" s="782"/>
      <c r="AO248" s="782"/>
      <c r="AP248" s="783"/>
      <c r="AQ248" s="165"/>
      <c r="AR248" s="39"/>
      <c r="AS248" s="39"/>
    </row>
    <row r="249" spans="1:45" ht="25.5" hidden="1" outlineLevel="1">
      <c r="A249" s="41"/>
      <c r="B249" s="781"/>
      <c r="C249" s="782"/>
      <c r="D249" s="782"/>
      <c r="E249" s="782"/>
      <c r="F249" s="782"/>
      <c r="G249" s="782"/>
      <c r="H249" s="782"/>
      <c r="I249" s="783"/>
      <c r="J249" s="781"/>
      <c r="K249" s="782"/>
      <c r="L249" s="782"/>
      <c r="M249" s="782"/>
      <c r="N249" s="782"/>
      <c r="O249" s="782"/>
      <c r="P249" s="783"/>
      <c r="Q249" s="784"/>
      <c r="R249" s="784"/>
      <c r="S249" s="785"/>
      <c r="T249" s="785"/>
      <c r="U249" s="785"/>
      <c r="V249" s="785"/>
      <c r="W249" s="785"/>
      <c r="X249" s="785"/>
      <c r="Y249" s="781"/>
      <c r="Z249" s="782"/>
      <c r="AA249" s="782"/>
      <c r="AB249" s="782"/>
      <c r="AC249" s="782"/>
      <c r="AD249" s="782"/>
      <c r="AE249" s="782"/>
      <c r="AF249" s="782"/>
      <c r="AG249" s="783"/>
      <c r="AH249" s="781"/>
      <c r="AI249" s="782"/>
      <c r="AJ249" s="782"/>
      <c r="AK249" s="782"/>
      <c r="AL249" s="782"/>
      <c r="AM249" s="782"/>
      <c r="AN249" s="782"/>
      <c r="AO249" s="782"/>
      <c r="AP249" s="783"/>
      <c r="AQ249" s="165"/>
      <c r="AR249" s="39"/>
      <c r="AS249" s="39"/>
    </row>
    <row r="250" spans="1:45" ht="25.5" hidden="1" outlineLevel="1">
      <c r="A250" s="41"/>
      <c r="B250" s="781"/>
      <c r="C250" s="782"/>
      <c r="D250" s="782"/>
      <c r="E250" s="782"/>
      <c r="F250" s="782"/>
      <c r="G250" s="782"/>
      <c r="H250" s="782"/>
      <c r="I250" s="783"/>
      <c r="J250" s="781"/>
      <c r="K250" s="782"/>
      <c r="L250" s="782"/>
      <c r="M250" s="782"/>
      <c r="N250" s="782"/>
      <c r="O250" s="782"/>
      <c r="P250" s="783"/>
      <c r="Q250" s="784"/>
      <c r="R250" s="784"/>
      <c r="S250" s="785"/>
      <c r="T250" s="785"/>
      <c r="U250" s="785"/>
      <c r="V250" s="785"/>
      <c r="W250" s="785"/>
      <c r="X250" s="785"/>
      <c r="Y250" s="781"/>
      <c r="Z250" s="782"/>
      <c r="AA250" s="782"/>
      <c r="AB250" s="782"/>
      <c r="AC250" s="782"/>
      <c r="AD250" s="782"/>
      <c r="AE250" s="782"/>
      <c r="AF250" s="782"/>
      <c r="AG250" s="783"/>
      <c r="AH250" s="781"/>
      <c r="AI250" s="782"/>
      <c r="AJ250" s="782"/>
      <c r="AK250" s="782"/>
      <c r="AL250" s="782"/>
      <c r="AM250" s="782"/>
      <c r="AN250" s="782"/>
      <c r="AO250" s="782"/>
      <c r="AP250" s="783"/>
      <c r="AQ250" s="165"/>
      <c r="AR250" s="39"/>
      <c r="AS250" s="39"/>
    </row>
    <row r="251" spans="1:45" ht="25.5" hidden="1" outlineLevel="1">
      <c r="A251" s="41"/>
      <c r="B251" s="781"/>
      <c r="C251" s="782"/>
      <c r="D251" s="782"/>
      <c r="E251" s="782"/>
      <c r="F251" s="782"/>
      <c r="G251" s="782"/>
      <c r="H251" s="782"/>
      <c r="I251" s="783"/>
      <c r="J251" s="781"/>
      <c r="K251" s="782"/>
      <c r="L251" s="782"/>
      <c r="M251" s="782"/>
      <c r="N251" s="782"/>
      <c r="O251" s="782"/>
      <c r="P251" s="783"/>
      <c r="Q251" s="784"/>
      <c r="R251" s="784"/>
      <c r="S251" s="785"/>
      <c r="T251" s="785"/>
      <c r="U251" s="785"/>
      <c r="V251" s="785"/>
      <c r="W251" s="785"/>
      <c r="X251" s="785"/>
      <c r="Y251" s="781"/>
      <c r="Z251" s="782"/>
      <c r="AA251" s="782"/>
      <c r="AB251" s="782"/>
      <c r="AC251" s="782"/>
      <c r="AD251" s="782"/>
      <c r="AE251" s="782"/>
      <c r="AF251" s="782"/>
      <c r="AG251" s="783"/>
      <c r="AH251" s="781"/>
      <c r="AI251" s="782"/>
      <c r="AJ251" s="782"/>
      <c r="AK251" s="782"/>
      <c r="AL251" s="782"/>
      <c r="AM251" s="782"/>
      <c r="AN251" s="782"/>
      <c r="AO251" s="782"/>
      <c r="AP251" s="783"/>
      <c r="AQ251" s="165"/>
      <c r="AR251" s="39"/>
      <c r="AS251" s="39"/>
    </row>
    <row r="252" spans="1:45" ht="25.5" hidden="1" outlineLevel="1">
      <c r="A252" s="41"/>
      <c r="B252" s="781"/>
      <c r="C252" s="782"/>
      <c r="D252" s="782"/>
      <c r="E252" s="782"/>
      <c r="F252" s="782"/>
      <c r="G252" s="782"/>
      <c r="H252" s="782"/>
      <c r="I252" s="783"/>
      <c r="J252" s="781"/>
      <c r="K252" s="782"/>
      <c r="L252" s="782"/>
      <c r="M252" s="782"/>
      <c r="N252" s="782"/>
      <c r="O252" s="782"/>
      <c r="P252" s="783"/>
      <c r="Q252" s="784"/>
      <c r="R252" s="784"/>
      <c r="S252" s="785"/>
      <c r="T252" s="785"/>
      <c r="U252" s="785"/>
      <c r="V252" s="785"/>
      <c r="W252" s="785"/>
      <c r="X252" s="785"/>
      <c r="Y252" s="781"/>
      <c r="Z252" s="782"/>
      <c r="AA252" s="782"/>
      <c r="AB252" s="782"/>
      <c r="AC252" s="782"/>
      <c r="AD252" s="782"/>
      <c r="AE252" s="782"/>
      <c r="AF252" s="782"/>
      <c r="AG252" s="783"/>
      <c r="AH252" s="781"/>
      <c r="AI252" s="782"/>
      <c r="AJ252" s="782"/>
      <c r="AK252" s="782"/>
      <c r="AL252" s="782"/>
      <c r="AM252" s="782"/>
      <c r="AN252" s="782"/>
      <c r="AO252" s="782"/>
      <c r="AP252" s="783"/>
      <c r="AQ252" s="165"/>
      <c r="AR252" s="39"/>
      <c r="AS252" s="39"/>
    </row>
    <row r="253" spans="1:45" ht="25.5" hidden="1" outlineLevel="1">
      <c r="A253" s="41"/>
      <c r="B253" s="781"/>
      <c r="C253" s="782"/>
      <c r="D253" s="782"/>
      <c r="E253" s="782"/>
      <c r="F253" s="782"/>
      <c r="G253" s="782"/>
      <c r="H253" s="782"/>
      <c r="I253" s="783"/>
      <c r="J253" s="781"/>
      <c r="K253" s="782"/>
      <c r="L253" s="782"/>
      <c r="M253" s="782"/>
      <c r="N253" s="782"/>
      <c r="O253" s="782"/>
      <c r="P253" s="783"/>
      <c r="Q253" s="784"/>
      <c r="R253" s="784"/>
      <c r="S253" s="785"/>
      <c r="T253" s="785"/>
      <c r="U253" s="785"/>
      <c r="V253" s="785"/>
      <c r="W253" s="785"/>
      <c r="X253" s="785"/>
      <c r="Y253" s="781"/>
      <c r="Z253" s="782"/>
      <c r="AA253" s="782"/>
      <c r="AB253" s="782"/>
      <c r="AC253" s="782"/>
      <c r="AD253" s="782"/>
      <c r="AE253" s="782"/>
      <c r="AF253" s="782"/>
      <c r="AG253" s="783"/>
      <c r="AH253" s="781"/>
      <c r="AI253" s="782"/>
      <c r="AJ253" s="782"/>
      <c r="AK253" s="782"/>
      <c r="AL253" s="782"/>
      <c r="AM253" s="782"/>
      <c r="AN253" s="782"/>
      <c r="AO253" s="782"/>
      <c r="AP253" s="783"/>
      <c r="AQ253" s="165"/>
      <c r="AR253" s="39"/>
      <c r="AS253" s="39"/>
    </row>
    <row r="254" spans="1:45" ht="25.5" hidden="1" outlineLevel="1">
      <c r="A254" s="41"/>
      <c r="B254" s="781"/>
      <c r="C254" s="782"/>
      <c r="D254" s="782"/>
      <c r="E254" s="782"/>
      <c r="F254" s="782"/>
      <c r="G254" s="782"/>
      <c r="H254" s="782"/>
      <c r="I254" s="783"/>
      <c r="J254" s="781"/>
      <c r="K254" s="782"/>
      <c r="L254" s="782"/>
      <c r="M254" s="782"/>
      <c r="N254" s="782"/>
      <c r="O254" s="782"/>
      <c r="P254" s="783"/>
      <c r="Q254" s="784"/>
      <c r="R254" s="784"/>
      <c r="S254" s="785"/>
      <c r="T254" s="785"/>
      <c r="U254" s="785"/>
      <c r="V254" s="785"/>
      <c r="W254" s="785"/>
      <c r="X254" s="785"/>
      <c r="Y254" s="781"/>
      <c r="Z254" s="782"/>
      <c r="AA254" s="782"/>
      <c r="AB254" s="782"/>
      <c r="AC254" s="782"/>
      <c r="AD254" s="782"/>
      <c r="AE254" s="782"/>
      <c r="AF254" s="782"/>
      <c r="AG254" s="783"/>
      <c r="AH254" s="781"/>
      <c r="AI254" s="782"/>
      <c r="AJ254" s="782"/>
      <c r="AK254" s="782"/>
      <c r="AL254" s="782"/>
      <c r="AM254" s="782"/>
      <c r="AN254" s="782"/>
      <c r="AO254" s="782"/>
      <c r="AP254" s="783"/>
      <c r="AQ254" s="165"/>
      <c r="AR254" s="39"/>
      <c r="AS254" s="39"/>
    </row>
    <row r="255" spans="1:45" ht="25.5" hidden="1" outlineLevel="1">
      <c r="A255" s="41"/>
      <c r="B255" s="781"/>
      <c r="C255" s="782"/>
      <c r="D255" s="782"/>
      <c r="E255" s="782"/>
      <c r="F255" s="782"/>
      <c r="G255" s="782"/>
      <c r="H255" s="782"/>
      <c r="I255" s="783"/>
      <c r="J255" s="781"/>
      <c r="K255" s="782"/>
      <c r="L255" s="782"/>
      <c r="M255" s="782"/>
      <c r="N255" s="782"/>
      <c r="O255" s="782"/>
      <c r="P255" s="783"/>
      <c r="Q255" s="784"/>
      <c r="R255" s="784"/>
      <c r="S255" s="785"/>
      <c r="T255" s="785"/>
      <c r="U255" s="785"/>
      <c r="V255" s="785"/>
      <c r="W255" s="785"/>
      <c r="X255" s="785"/>
      <c r="Y255" s="781"/>
      <c r="Z255" s="782"/>
      <c r="AA255" s="782"/>
      <c r="AB255" s="782"/>
      <c r="AC255" s="782"/>
      <c r="AD255" s="782"/>
      <c r="AE255" s="782"/>
      <c r="AF255" s="782"/>
      <c r="AG255" s="783"/>
      <c r="AH255" s="781"/>
      <c r="AI255" s="782"/>
      <c r="AJ255" s="782"/>
      <c r="AK255" s="782"/>
      <c r="AL255" s="782"/>
      <c r="AM255" s="782"/>
      <c r="AN255" s="782"/>
      <c r="AO255" s="782"/>
      <c r="AP255" s="783"/>
      <c r="AQ255" s="165"/>
      <c r="AR255" s="39"/>
      <c r="AS255" s="39"/>
    </row>
    <row r="256" spans="1:45" ht="15.75" hidden="1" customHeight="1" outlineLevel="1">
      <c r="A256" s="41"/>
      <c r="B256" s="41"/>
      <c r="C256" s="41"/>
      <c r="D256" s="42"/>
      <c r="E256" s="42"/>
      <c r="F256" s="43"/>
      <c r="G256" s="43"/>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7"/>
      <c r="AJ256" s="44"/>
      <c r="AK256" s="47"/>
      <c r="AL256" s="41"/>
      <c r="AM256" s="41"/>
      <c r="AN256" s="41"/>
      <c r="AO256" s="41"/>
      <c r="AP256" s="41"/>
      <c r="AQ256" s="41"/>
      <c r="AR256" s="39"/>
      <c r="AS256" s="39"/>
    </row>
    <row r="257" spans="1:45" ht="30" hidden="1" customHeight="1" outlineLevel="1">
      <c r="A257" s="41"/>
      <c r="B257" s="779" t="s">
        <v>149</v>
      </c>
      <c r="C257" s="779"/>
      <c r="D257" s="779"/>
      <c r="E257" s="780" t="s">
        <v>504</v>
      </c>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166"/>
      <c r="AR257" s="167"/>
      <c r="AS257" s="167"/>
    </row>
    <row r="258" spans="1:45" ht="30" hidden="1" customHeight="1" outlineLevel="1">
      <c r="A258" s="41"/>
      <c r="B258" s="168"/>
      <c r="C258" s="169"/>
      <c r="D258" s="169"/>
      <c r="E258" s="780"/>
      <c r="F258" s="780"/>
      <c r="G258" s="780"/>
      <c r="H258" s="780"/>
      <c r="I258" s="780"/>
      <c r="J258" s="780"/>
      <c r="K258" s="780"/>
      <c r="L258" s="780"/>
      <c r="M258" s="780"/>
      <c r="N258" s="780"/>
      <c r="O258" s="780"/>
      <c r="P258" s="780"/>
      <c r="Q258" s="780"/>
      <c r="R258" s="780"/>
      <c r="S258" s="780"/>
      <c r="T258" s="780"/>
      <c r="U258" s="780"/>
      <c r="V258" s="780"/>
      <c r="W258" s="780"/>
      <c r="X258" s="780"/>
      <c r="Y258" s="780"/>
      <c r="Z258" s="780"/>
      <c r="AA258" s="780"/>
      <c r="AB258" s="780"/>
      <c r="AC258" s="780"/>
      <c r="AD258" s="780"/>
      <c r="AE258" s="780"/>
      <c r="AF258" s="780"/>
      <c r="AG258" s="780"/>
      <c r="AH258" s="780"/>
      <c r="AI258" s="780"/>
      <c r="AJ258" s="780"/>
      <c r="AK258" s="780"/>
      <c r="AL258" s="780"/>
      <c r="AM258" s="780"/>
      <c r="AN258" s="780"/>
      <c r="AO258" s="780"/>
      <c r="AP258" s="780"/>
      <c r="AQ258" s="166"/>
      <c r="AR258" s="167"/>
      <c r="AS258" s="167"/>
    </row>
    <row r="259" spans="1:45" ht="30" hidden="1" customHeight="1" outlineLevel="1">
      <c r="A259" s="41"/>
      <c r="B259" s="779" t="s">
        <v>237</v>
      </c>
      <c r="C259" s="779"/>
      <c r="D259" s="779"/>
      <c r="E259" s="780" t="s">
        <v>577</v>
      </c>
      <c r="F259" s="780"/>
      <c r="G259" s="780"/>
      <c r="H259" s="780"/>
      <c r="I259" s="780"/>
      <c r="J259" s="780"/>
      <c r="K259" s="780"/>
      <c r="L259" s="780"/>
      <c r="M259" s="780"/>
      <c r="N259" s="780"/>
      <c r="O259" s="780"/>
      <c r="P259" s="780"/>
      <c r="Q259" s="780"/>
      <c r="R259" s="780"/>
      <c r="S259" s="780"/>
      <c r="T259" s="780"/>
      <c r="U259" s="780"/>
      <c r="V259" s="780"/>
      <c r="W259" s="780"/>
      <c r="X259" s="780"/>
      <c r="Y259" s="780"/>
      <c r="Z259" s="780"/>
      <c r="AA259" s="780"/>
      <c r="AB259" s="780"/>
      <c r="AC259" s="780"/>
      <c r="AD259" s="780"/>
      <c r="AE259" s="780"/>
      <c r="AF259" s="780"/>
      <c r="AG259" s="780"/>
      <c r="AH259" s="780"/>
      <c r="AI259" s="780"/>
      <c r="AJ259" s="780"/>
      <c r="AK259" s="780"/>
      <c r="AL259" s="780"/>
      <c r="AM259" s="780"/>
      <c r="AN259" s="780"/>
      <c r="AO259" s="780"/>
      <c r="AP259" s="780"/>
      <c r="AQ259" s="166"/>
      <c r="AR259" s="167"/>
      <c r="AS259" s="167"/>
    </row>
    <row r="260" spans="1:45" ht="30" hidden="1" customHeight="1" outlineLevel="1">
      <c r="A260" s="41"/>
      <c r="B260" s="170"/>
      <c r="C260" s="170"/>
      <c r="D260" s="170"/>
      <c r="E260" s="780"/>
      <c r="F260" s="780"/>
      <c r="G260" s="780"/>
      <c r="H260" s="780"/>
      <c r="I260" s="780"/>
      <c r="J260" s="780"/>
      <c r="K260" s="780"/>
      <c r="L260" s="780"/>
      <c r="M260" s="780"/>
      <c r="N260" s="780"/>
      <c r="O260" s="780"/>
      <c r="P260" s="780"/>
      <c r="Q260" s="780"/>
      <c r="R260" s="780"/>
      <c r="S260" s="780"/>
      <c r="T260" s="780"/>
      <c r="U260" s="780"/>
      <c r="V260" s="780"/>
      <c r="W260" s="780"/>
      <c r="X260" s="780"/>
      <c r="Y260" s="780"/>
      <c r="Z260" s="780"/>
      <c r="AA260" s="780"/>
      <c r="AB260" s="780"/>
      <c r="AC260" s="780"/>
      <c r="AD260" s="780"/>
      <c r="AE260" s="780"/>
      <c r="AF260" s="780"/>
      <c r="AG260" s="780"/>
      <c r="AH260" s="780"/>
      <c r="AI260" s="780"/>
      <c r="AJ260" s="780"/>
      <c r="AK260" s="780"/>
      <c r="AL260" s="780"/>
      <c r="AM260" s="780"/>
      <c r="AN260" s="780"/>
      <c r="AO260" s="780"/>
      <c r="AP260" s="780"/>
      <c r="AQ260" s="166"/>
      <c r="AR260" s="171"/>
      <c r="AS260" s="171"/>
    </row>
    <row r="261" spans="1:45" ht="30" hidden="1" customHeight="1" outlineLevel="1">
      <c r="A261" s="41"/>
      <c r="B261" s="170"/>
      <c r="C261" s="170"/>
      <c r="D261" s="170"/>
      <c r="E261" s="780"/>
      <c r="F261" s="780"/>
      <c r="G261" s="780"/>
      <c r="H261" s="780"/>
      <c r="I261" s="780"/>
      <c r="J261" s="780"/>
      <c r="K261" s="780"/>
      <c r="L261" s="780"/>
      <c r="M261" s="780"/>
      <c r="N261" s="780"/>
      <c r="O261" s="780"/>
      <c r="P261" s="780"/>
      <c r="Q261" s="780"/>
      <c r="R261" s="780"/>
      <c r="S261" s="780"/>
      <c r="T261" s="780"/>
      <c r="U261" s="780"/>
      <c r="V261" s="780"/>
      <c r="W261" s="780"/>
      <c r="X261" s="780"/>
      <c r="Y261" s="780"/>
      <c r="Z261" s="780"/>
      <c r="AA261" s="780"/>
      <c r="AB261" s="780"/>
      <c r="AC261" s="780"/>
      <c r="AD261" s="780"/>
      <c r="AE261" s="780"/>
      <c r="AF261" s="780"/>
      <c r="AG261" s="780"/>
      <c r="AH261" s="780"/>
      <c r="AI261" s="780"/>
      <c r="AJ261" s="780"/>
      <c r="AK261" s="780"/>
      <c r="AL261" s="780"/>
      <c r="AM261" s="780"/>
      <c r="AN261" s="780"/>
      <c r="AO261" s="780"/>
      <c r="AP261" s="780"/>
      <c r="AQ261" s="166"/>
      <c r="AR261" s="171"/>
      <c r="AS261" s="171"/>
    </row>
    <row r="262" spans="1:45" ht="30" hidden="1" customHeight="1" outlineLevel="1">
      <c r="A262" s="41"/>
      <c r="B262" s="170"/>
      <c r="C262" s="170"/>
      <c r="D262" s="170"/>
      <c r="E262" s="432"/>
      <c r="F262" s="432"/>
      <c r="G262" s="432"/>
      <c r="H262" s="432"/>
      <c r="I262" s="432"/>
      <c r="J262" s="432"/>
      <c r="K262" s="432"/>
      <c r="L262" s="432"/>
      <c r="M262" s="432"/>
      <c r="N262" s="432"/>
      <c r="O262" s="432"/>
      <c r="P262" s="432"/>
      <c r="Q262" s="432"/>
      <c r="R262" s="432"/>
      <c r="S262" s="432"/>
      <c r="T262" s="432"/>
      <c r="U262" s="432"/>
      <c r="V262" s="432"/>
      <c r="W262" s="432"/>
      <c r="X262" s="432"/>
      <c r="Y262" s="432"/>
      <c r="Z262" s="432"/>
      <c r="AA262" s="432"/>
      <c r="AB262" s="432"/>
      <c r="AC262" s="432"/>
      <c r="AD262" s="432"/>
      <c r="AE262" s="432"/>
      <c r="AF262" s="432"/>
      <c r="AG262" s="432"/>
      <c r="AH262" s="432"/>
      <c r="AI262" s="432"/>
      <c r="AJ262" s="432"/>
      <c r="AK262" s="432"/>
      <c r="AL262" s="432"/>
      <c r="AM262" s="432"/>
      <c r="AN262" s="432"/>
      <c r="AO262" s="432"/>
      <c r="AP262" s="432"/>
      <c r="AQ262" s="166"/>
      <c r="AR262" s="171"/>
      <c r="AS262" s="171"/>
    </row>
    <row r="263" spans="1:45" ht="30" hidden="1" customHeight="1" outlineLevel="1">
      <c r="A263" s="41"/>
      <c r="B263" s="170"/>
      <c r="C263" s="170"/>
      <c r="D263" s="170"/>
      <c r="E263" s="432"/>
      <c r="F263" s="432"/>
      <c r="G263" s="432"/>
      <c r="H263" s="432"/>
      <c r="I263" s="432"/>
      <c r="J263" s="432"/>
      <c r="K263" s="432"/>
      <c r="L263" s="432"/>
      <c r="M263" s="432"/>
      <c r="N263" s="432"/>
      <c r="O263" s="432"/>
      <c r="P263" s="432"/>
      <c r="Q263" s="432"/>
      <c r="R263" s="432"/>
      <c r="S263" s="432"/>
      <c r="T263" s="432"/>
      <c r="U263" s="432"/>
      <c r="V263" s="432"/>
      <c r="W263" s="432"/>
      <c r="X263" s="432"/>
      <c r="Y263" s="432"/>
      <c r="Z263" s="432"/>
      <c r="AA263" s="432"/>
      <c r="AB263" s="432"/>
      <c r="AC263" s="432"/>
      <c r="AD263" s="432"/>
      <c r="AE263" s="432"/>
      <c r="AF263" s="432"/>
      <c r="AG263" s="432"/>
      <c r="AH263" s="432"/>
      <c r="AI263" s="432"/>
      <c r="AJ263" s="432"/>
      <c r="AK263" s="432"/>
      <c r="AL263" s="432"/>
      <c r="AM263" s="432"/>
      <c r="AN263" s="432"/>
      <c r="AO263" s="432"/>
      <c r="AP263" s="432"/>
      <c r="AQ263" s="166"/>
      <c r="AR263" s="171"/>
      <c r="AS263" s="171"/>
    </row>
    <row r="264" spans="1:45" ht="30" hidden="1" customHeight="1" outlineLevel="1">
      <c r="A264" s="41"/>
      <c r="B264" s="170"/>
      <c r="C264" s="170"/>
      <c r="D264" s="170"/>
      <c r="E264" s="432"/>
      <c r="F264" s="432"/>
      <c r="G264" s="432"/>
      <c r="H264" s="432"/>
      <c r="I264" s="432"/>
      <c r="J264" s="432"/>
      <c r="K264" s="432"/>
      <c r="L264" s="432"/>
      <c r="M264" s="432"/>
      <c r="N264" s="432"/>
      <c r="O264" s="432"/>
      <c r="P264" s="432"/>
      <c r="Q264" s="432"/>
      <c r="R264" s="432"/>
      <c r="S264" s="432"/>
      <c r="T264" s="432"/>
      <c r="U264" s="432"/>
      <c r="V264" s="432"/>
      <c r="W264" s="432"/>
      <c r="X264" s="432"/>
      <c r="Y264" s="432"/>
      <c r="Z264" s="432"/>
      <c r="AA264" s="432"/>
      <c r="AB264" s="432"/>
      <c r="AC264" s="432"/>
      <c r="AD264" s="432"/>
      <c r="AE264" s="432"/>
      <c r="AF264" s="432"/>
      <c r="AG264" s="432"/>
      <c r="AH264" s="432"/>
      <c r="AI264" s="432"/>
      <c r="AJ264" s="432"/>
      <c r="AK264" s="432"/>
      <c r="AL264" s="432"/>
      <c r="AM264" s="432"/>
      <c r="AN264" s="432"/>
      <c r="AO264" s="432"/>
      <c r="AP264" s="432"/>
      <c r="AQ264" s="166"/>
      <c r="AR264" s="171"/>
      <c r="AS264" s="171"/>
    </row>
    <row r="265" spans="1:45" ht="30" hidden="1" customHeight="1" outlineLevel="1">
      <c r="A265" s="41"/>
      <c r="B265" s="170"/>
      <c r="C265" s="170"/>
      <c r="D265" s="170"/>
      <c r="E265" s="432"/>
      <c r="F265" s="432"/>
      <c r="G265" s="432"/>
      <c r="H265" s="432"/>
      <c r="I265" s="432"/>
      <c r="J265" s="432"/>
      <c r="K265" s="432"/>
      <c r="L265" s="432"/>
      <c r="M265" s="432"/>
      <c r="N265" s="432"/>
      <c r="O265" s="432"/>
      <c r="P265" s="432"/>
      <c r="Q265" s="432"/>
      <c r="R265" s="432"/>
      <c r="S265" s="432"/>
      <c r="T265" s="432"/>
      <c r="U265" s="432"/>
      <c r="V265" s="432"/>
      <c r="W265" s="432"/>
      <c r="X265" s="432"/>
      <c r="Y265" s="432"/>
      <c r="Z265" s="432"/>
      <c r="AA265" s="432"/>
      <c r="AB265" s="432"/>
      <c r="AC265" s="432"/>
      <c r="AD265" s="432"/>
      <c r="AE265" s="432"/>
      <c r="AF265" s="432"/>
      <c r="AG265" s="432"/>
      <c r="AH265" s="432"/>
      <c r="AI265" s="432"/>
      <c r="AJ265" s="432"/>
      <c r="AK265" s="432"/>
      <c r="AL265" s="432"/>
      <c r="AM265" s="432"/>
      <c r="AN265" s="432"/>
      <c r="AO265" s="432"/>
      <c r="AP265" s="432"/>
      <c r="AQ265" s="166"/>
      <c r="AR265" s="171"/>
      <c r="AS265" s="171"/>
    </row>
    <row r="266" spans="1:45" ht="30" hidden="1" customHeight="1" outlineLevel="1">
      <c r="A266" s="41"/>
      <c r="B266" s="170"/>
      <c r="C266" s="170"/>
      <c r="D266" s="170"/>
      <c r="E266" s="432"/>
      <c r="F266" s="432"/>
      <c r="G266" s="432"/>
      <c r="H266" s="432"/>
      <c r="I266" s="432"/>
      <c r="J266" s="432"/>
      <c r="K266" s="432"/>
      <c r="L266" s="432"/>
      <c r="M266" s="432"/>
      <c r="N266" s="432"/>
      <c r="O266" s="432"/>
      <c r="P266" s="432"/>
      <c r="Q266" s="432"/>
      <c r="R266" s="432"/>
      <c r="S266" s="432"/>
      <c r="T266" s="432"/>
      <c r="U266" s="432"/>
      <c r="V266" s="432"/>
      <c r="W266" s="432"/>
      <c r="X266" s="432"/>
      <c r="Y266" s="432"/>
      <c r="Z266" s="432"/>
      <c r="AA266" s="432"/>
      <c r="AB266" s="432"/>
      <c r="AC266" s="432"/>
      <c r="AD266" s="432"/>
      <c r="AE266" s="432"/>
      <c r="AF266" s="432"/>
      <c r="AG266" s="432"/>
      <c r="AH266" s="432"/>
      <c r="AI266" s="432"/>
      <c r="AJ266" s="432"/>
      <c r="AK266" s="432"/>
      <c r="AL266" s="432"/>
      <c r="AM266" s="432"/>
      <c r="AN266" s="432"/>
      <c r="AO266" s="432"/>
      <c r="AP266" s="432"/>
      <c r="AQ266" s="166"/>
      <c r="AR266" s="171"/>
      <c r="AS266" s="171"/>
    </row>
    <row r="267" spans="1:45" ht="30" hidden="1" customHeight="1" outlineLevel="1">
      <c r="A267" s="41"/>
      <c r="B267" s="170"/>
      <c r="C267" s="170"/>
      <c r="D267" s="170"/>
      <c r="E267" s="432"/>
      <c r="F267" s="432"/>
      <c r="G267" s="432"/>
      <c r="H267" s="432"/>
      <c r="I267" s="432"/>
      <c r="J267" s="432"/>
      <c r="K267" s="432"/>
      <c r="L267" s="432"/>
      <c r="M267" s="432"/>
      <c r="N267" s="432"/>
      <c r="O267" s="432"/>
      <c r="P267" s="432"/>
      <c r="Q267" s="432"/>
      <c r="R267" s="432"/>
      <c r="S267" s="432"/>
      <c r="T267" s="432"/>
      <c r="U267" s="432"/>
      <c r="V267" s="432"/>
      <c r="W267" s="432"/>
      <c r="X267" s="432"/>
      <c r="Y267" s="432"/>
      <c r="Z267" s="432"/>
      <c r="AA267" s="432"/>
      <c r="AB267" s="432"/>
      <c r="AC267" s="432"/>
      <c r="AD267" s="432"/>
      <c r="AE267" s="432"/>
      <c r="AF267" s="432"/>
      <c r="AG267" s="432"/>
      <c r="AH267" s="432"/>
      <c r="AI267" s="432"/>
      <c r="AJ267" s="432"/>
      <c r="AK267" s="432"/>
      <c r="AL267" s="432"/>
      <c r="AM267" s="432"/>
      <c r="AN267" s="432"/>
      <c r="AO267" s="432"/>
      <c r="AP267" s="432"/>
      <c r="AQ267" s="166"/>
      <c r="AR267" s="171"/>
      <c r="AS267" s="171"/>
    </row>
    <row r="268" spans="1:45" ht="30" hidden="1" customHeight="1" outlineLevel="1">
      <c r="A268" s="47" t="s">
        <v>578</v>
      </c>
      <c r="B268" s="172"/>
      <c r="C268" s="172"/>
      <c r="D268" s="172"/>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2"/>
      <c r="AR268" s="171"/>
      <c r="AS268" s="171"/>
    </row>
    <row r="269" spans="1:45" ht="18" customHeight="1" collapsed="1">
      <c r="A269" s="693"/>
      <c r="B269" s="693"/>
      <c r="C269" s="693"/>
      <c r="D269" s="693"/>
      <c r="E269" s="693"/>
      <c r="F269" s="693"/>
      <c r="G269" s="693"/>
      <c r="H269" s="693"/>
      <c r="I269" s="693"/>
      <c r="J269" s="693"/>
      <c r="K269" s="693"/>
      <c r="L269" s="693"/>
      <c r="M269" s="693"/>
      <c r="N269" s="693"/>
      <c r="O269" s="693"/>
      <c r="P269" s="693"/>
      <c r="Q269" s="693"/>
      <c r="R269" s="693"/>
      <c r="S269" s="693"/>
      <c r="T269" s="693"/>
      <c r="U269" s="693"/>
      <c r="V269" s="693"/>
      <c r="W269" s="693"/>
      <c r="X269" s="693"/>
      <c r="Y269" s="693"/>
      <c r="Z269" s="693"/>
      <c r="AA269" s="693"/>
      <c r="AB269" s="693"/>
      <c r="AC269" s="693"/>
      <c r="AD269" s="693"/>
      <c r="AE269" s="693"/>
      <c r="AF269" s="693"/>
      <c r="AG269" s="693"/>
      <c r="AH269" s="693"/>
      <c r="AI269" s="693"/>
      <c r="AJ269" s="693"/>
      <c r="AK269" s="693"/>
      <c r="AL269" s="693"/>
      <c r="AM269" s="693"/>
      <c r="AN269" s="693"/>
      <c r="AO269" s="693"/>
      <c r="AP269" s="693"/>
      <c r="AQ269" s="693"/>
      <c r="AR269" s="693"/>
      <c r="AS269" s="570"/>
    </row>
  </sheetData>
  <sheetProtection sheet="1" formatRows="0" selectLockedCells="1"/>
  <mergeCells count="635">
    <mergeCell ref="B257:D257"/>
    <mergeCell ref="E257:AP258"/>
    <mergeCell ref="B259:D259"/>
    <mergeCell ref="E259:AP261"/>
    <mergeCell ref="B254:I254"/>
    <mergeCell ref="J254:P254"/>
    <mergeCell ref="Q254:R254"/>
    <mergeCell ref="S254:T254"/>
    <mergeCell ref="U254:V254"/>
    <mergeCell ref="W254:X254"/>
    <mergeCell ref="Y254:AG254"/>
    <mergeCell ref="AH254:AP254"/>
    <mergeCell ref="B255:I255"/>
    <mergeCell ref="J255:P255"/>
    <mergeCell ref="Q255:R255"/>
    <mergeCell ref="S255:T255"/>
    <mergeCell ref="U255:V255"/>
    <mergeCell ref="W255:X255"/>
    <mergeCell ref="Y255:AG255"/>
    <mergeCell ref="AH255:AP255"/>
    <mergeCell ref="B252:I252"/>
    <mergeCell ref="J252:P252"/>
    <mergeCell ref="Q252:R252"/>
    <mergeCell ref="S252:T252"/>
    <mergeCell ref="U252:V252"/>
    <mergeCell ref="W252:X252"/>
    <mergeCell ref="Y252:AG252"/>
    <mergeCell ref="AH252:AP252"/>
    <mergeCell ref="B253:I253"/>
    <mergeCell ref="J253:P253"/>
    <mergeCell ref="Q253:R253"/>
    <mergeCell ref="S253:T253"/>
    <mergeCell ref="U253:V253"/>
    <mergeCell ref="W253:X253"/>
    <mergeCell ref="Y253:AG253"/>
    <mergeCell ref="AH253:AP253"/>
    <mergeCell ref="B250:I250"/>
    <mergeCell ref="J250:P250"/>
    <mergeCell ref="Q250:R250"/>
    <mergeCell ref="S250:T250"/>
    <mergeCell ref="U250:V250"/>
    <mergeCell ref="W250:X250"/>
    <mergeCell ref="Y250:AG250"/>
    <mergeCell ref="AH250:AP250"/>
    <mergeCell ref="B251:I251"/>
    <mergeCell ref="J251:P251"/>
    <mergeCell ref="Q251:R251"/>
    <mergeCell ref="S251:T251"/>
    <mergeCell ref="U251:V251"/>
    <mergeCell ref="W251:X251"/>
    <mergeCell ref="Y251:AG251"/>
    <mergeCell ref="AH251:AP251"/>
    <mergeCell ref="B248:I248"/>
    <mergeCell ref="J248:P248"/>
    <mergeCell ref="Q248:R248"/>
    <mergeCell ref="S248:T248"/>
    <mergeCell ref="U248:V248"/>
    <mergeCell ref="W248:X248"/>
    <mergeCell ref="Y248:AG248"/>
    <mergeCell ref="AH248:AP248"/>
    <mergeCell ref="B249:I249"/>
    <mergeCell ref="J249:P249"/>
    <mergeCell ref="Q249:R249"/>
    <mergeCell ref="S249:T249"/>
    <mergeCell ref="U249:V249"/>
    <mergeCell ref="W249:X249"/>
    <mergeCell ref="Y249:AG249"/>
    <mergeCell ref="AH249:AP249"/>
    <mergeCell ref="B246:I246"/>
    <mergeCell ref="J246:P246"/>
    <mergeCell ref="Q246:R246"/>
    <mergeCell ref="S246:T246"/>
    <mergeCell ref="U246:V246"/>
    <mergeCell ref="W246:X246"/>
    <mergeCell ref="Y246:AG246"/>
    <mergeCell ref="AH246:AP246"/>
    <mergeCell ref="B247:I247"/>
    <mergeCell ref="J247:P247"/>
    <mergeCell ref="Q247:R247"/>
    <mergeCell ref="S247:T247"/>
    <mergeCell ref="U247:V247"/>
    <mergeCell ref="W247:X247"/>
    <mergeCell ref="Y247:AG247"/>
    <mergeCell ref="AH247:AP247"/>
    <mergeCell ref="B244:I244"/>
    <mergeCell ref="J244:P244"/>
    <mergeCell ref="Q244:R244"/>
    <mergeCell ref="S244:T244"/>
    <mergeCell ref="U244:V244"/>
    <mergeCell ref="W244:X244"/>
    <mergeCell ref="Y244:AG244"/>
    <mergeCell ref="AH244:AP244"/>
    <mergeCell ref="B245:I245"/>
    <mergeCell ref="J245:P245"/>
    <mergeCell ref="Q245:R245"/>
    <mergeCell ref="S245:T245"/>
    <mergeCell ref="U245:V245"/>
    <mergeCell ref="W245:X245"/>
    <mergeCell ref="Y245:AG245"/>
    <mergeCell ref="AH245:AP245"/>
    <mergeCell ref="B242:I242"/>
    <mergeCell ref="J242:P242"/>
    <mergeCell ref="Q242:R242"/>
    <mergeCell ref="S242:T242"/>
    <mergeCell ref="U242:V242"/>
    <mergeCell ref="W242:X242"/>
    <mergeCell ref="Y242:AG242"/>
    <mergeCell ref="AH242:AP242"/>
    <mergeCell ref="B243:I243"/>
    <mergeCell ref="J243:P243"/>
    <mergeCell ref="Q243:R243"/>
    <mergeCell ref="S243:T243"/>
    <mergeCell ref="U243:V243"/>
    <mergeCell ref="W243:X243"/>
    <mergeCell ref="Y243:AG243"/>
    <mergeCell ref="AH243:AP243"/>
    <mergeCell ref="B240:I240"/>
    <mergeCell ref="J240:P240"/>
    <mergeCell ref="Q240:R240"/>
    <mergeCell ref="S240:T240"/>
    <mergeCell ref="U240:V240"/>
    <mergeCell ref="W240:X240"/>
    <mergeCell ref="Y240:AG240"/>
    <mergeCell ref="AH240:AP240"/>
    <mergeCell ref="B241:I241"/>
    <mergeCell ref="J241:P241"/>
    <mergeCell ref="Q241:R241"/>
    <mergeCell ref="S241:T241"/>
    <mergeCell ref="U241:V241"/>
    <mergeCell ref="W241:X241"/>
    <mergeCell ref="Y241:AG241"/>
    <mergeCell ref="AH241:AP241"/>
    <mergeCell ref="B238:I238"/>
    <mergeCell ref="J238:P238"/>
    <mergeCell ref="Q238:R238"/>
    <mergeCell ref="S238:T238"/>
    <mergeCell ref="U238:V238"/>
    <mergeCell ref="W238:X238"/>
    <mergeCell ref="Y238:AG238"/>
    <mergeCell ref="AH238:AP238"/>
    <mergeCell ref="B239:I239"/>
    <mergeCell ref="J239:P239"/>
    <mergeCell ref="Q239:R239"/>
    <mergeCell ref="S239:T239"/>
    <mergeCell ref="U239:V239"/>
    <mergeCell ref="W239:X239"/>
    <mergeCell ref="Y239:AG239"/>
    <mergeCell ref="AH239:AP239"/>
    <mergeCell ref="B236:I236"/>
    <mergeCell ref="J236:P236"/>
    <mergeCell ref="Q236:R236"/>
    <mergeCell ref="S236:T236"/>
    <mergeCell ref="U236:V236"/>
    <mergeCell ref="W236:X236"/>
    <mergeCell ref="Y236:AG236"/>
    <mergeCell ref="AH236:AP236"/>
    <mergeCell ref="B237:I237"/>
    <mergeCell ref="J237:P237"/>
    <mergeCell ref="Q237:R237"/>
    <mergeCell ref="S237:T237"/>
    <mergeCell ref="U237:V237"/>
    <mergeCell ref="W237:X237"/>
    <mergeCell ref="Y237:AG237"/>
    <mergeCell ref="AH237:AP237"/>
    <mergeCell ref="B234:I234"/>
    <mergeCell ref="J234:P234"/>
    <mergeCell ref="Q234:R234"/>
    <mergeCell ref="S234:T234"/>
    <mergeCell ref="U234:V234"/>
    <mergeCell ref="W234:X234"/>
    <mergeCell ref="Y234:AG234"/>
    <mergeCell ref="AH234:AP234"/>
    <mergeCell ref="B235:I235"/>
    <mergeCell ref="J235:P235"/>
    <mergeCell ref="Q235:R235"/>
    <mergeCell ref="S235:T235"/>
    <mergeCell ref="U235:V235"/>
    <mergeCell ref="W235:X235"/>
    <mergeCell ref="Y235:AG235"/>
    <mergeCell ref="AH235:AP235"/>
    <mergeCell ref="B232:I232"/>
    <mergeCell ref="J232:P232"/>
    <mergeCell ref="Q232:R232"/>
    <mergeCell ref="S232:T232"/>
    <mergeCell ref="U232:V232"/>
    <mergeCell ref="W232:X232"/>
    <mergeCell ref="Y232:AG232"/>
    <mergeCell ref="AH232:AP232"/>
    <mergeCell ref="B233:I233"/>
    <mergeCell ref="J233:P233"/>
    <mergeCell ref="Q233:R233"/>
    <mergeCell ref="S233:T233"/>
    <mergeCell ref="U233:V233"/>
    <mergeCell ref="W233:X233"/>
    <mergeCell ref="Y233:AG233"/>
    <mergeCell ref="AH233:AP233"/>
    <mergeCell ref="B230:I230"/>
    <mergeCell ref="J230:P230"/>
    <mergeCell ref="Q230:R230"/>
    <mergeCell ref="S230:T230"/>
    <mergeCell ref="U230:V230"/>
    <mergeCell ref="W230:X230"/>
    <mergeCell ref="Y230:AG230"/>
    <mergeCell ref="AH230:AP230"/>
    <mergeCell ref="B231:I231"/>
    <mergeCell ref="J231:P231"/>
    <mergeCell ref="Q231:R231"/>
    <mergeCell ref="S231:T231"/>
    <mergeCell ref="U231:V231"/>
    <mergeCell ref="W231:X231"/>
    <mergeCell ref="Y231:AG231"/>
    <mergeCell ref="AH231:AP231"/>
    <mergeCell ref="B228:I228"/>
    <mergeCell ref="J228:P228"/>
    <mergeCell ref="Q228:R228"/>
    <mergeCell ref="S228:T228"/>
    <mergeCell ref="U228:V228"/>
    <mergeCell ref="W228:X228"/>
    <mergeCell ref="Y228:AG228"/>
    <mergeCell ref="AH228:AP228"/>
    <mergeCell ref="B229:I229"/>
    <mergeCell ref="J229:P229"/>
    <mergeCell ref="Q229:R229"/>
    <mergeCell ref="S229:T229"/>
    <mergeCell ref="U229:V229"/>
    <mergeCell ref="W229:X229"/>
    <mergeCell ref="Y229:AG229"/>
    <mergeCell ref="AH229:AP229"/>
    <mergeCell ref="B226:I226"/>
    <mergeCell ref="J226:P226"/>
    <mergeCell ref="Q226:R226"/>
    <mergeCell ref="S226:T226"/>
    <mergeCell ref="U226:V226"/>
    <mergeCell ref="W226:X226"/>
    <mergeCell ref="Y226:AG226"/>
    <mergeCell ref="AH226:AP226"/>
    <mergeCell ref="B227:I227"/>
    <mergeCell ref="J227:P227"/>
    <mergeCell ref="Q227:R227"/>
    <mergeCell ref="S227:T227"/>
    <mergeCell ref="U227:V227"/>
    <mergeCell ref="W227:X227"/>
    <mergeCell ref="Y227:AG227"/>
    <mergeCell ref="AH227:AP227"/>
    <mergeCell ref="S199:T199"/>
    <mergeCell ref="S196:T196"/>
    <mergeCell ref="U196:V196"/>
    <mergeCell ref="Y194:AG194"/>
    <mergeCell ref="AF219:AI219"/>
    <mergeCell ref="AK219:AL219"/>
    <mergeCell ref="AN219:AO219"/>
    <mergeCell ref="B220:AP220"/>
    <mergeCell ref="B224:I225"/>
    <mergeCell ref="J224:P225"/>
    <mergeCell ref="Q224:X224"/>
    <mergeCell ref="Y224:AG225"/>
    <mergeCell ref="AH224:AP225"/>
    <mergeCell ref="Q225:R225"/>
    <mergeCell ref="S225:T225"/>
    <mergeCell ref="U225:V225"/>
    <mergeCell ref="W225:X225"/>
    <mergeCell ref="A217:AR217"/>
    <mergeCell ref="A218:AD218"/>
    <mergeCell ref="AE218:AQ218"/>
    <mergeCell ref="B205:D205"/>
    <mergeCell ref="E205:AP206"/>
    <mergeCell ref="B207:D207"/>
    <mergeCell ref="E207:AP209"/>
    <mergeCell ref="U200:V200"/>
    <mergeCell ref="W200:X200"/>
    <mergeCell ref="AH203:AP203"/>
    <mergeCell ref="Y201:AG201"/>
    <mergeCell ref="Y200:AG200"/>
    <mergeCell ref="Y199:AG199"/>
    <mergeCell ref="Y197:AG197"/>
    <mergeCell ref="Y196:AG196"/>
    <mergeCell ref="Y198:AG198"/>
    <mergeCell ref="W197:X197"/>
    <mergeCell ref="AH197:AP197"/>
    <mergeCell ref="U197:V197"/>
    <mergeCell ref="AH202:AP202"/>
    <mergeCell ref="Y203:AG203"/>
    <mergeCell ref="Y202:AG202"/>
    <mergeCell ref="B168:AP168"/>
    <mergeCell ref="W193:X193"/>
    <mergeCell ref="AH193:AP193"/>
    <mergeCell ref="Y193:AG193"/>
    <mergeCell ref="B192:I192"/>
    <mergeCell ref="J192:P192"/>
    <mergeCell ref="Q192:R192"/>
    <mergeCell ref="S192:T192"/>
    <mergeCell ref="U192:V192"/>
    <mergeCell ref="W192:X192"/>
    <mergeCell ref="AH192:AP192"/>
    <mergeCell ref="Y192:AG192"/>
    <mergeCell ref="B193:I193"/>
    <mergeCell ref="AH190:AP190"/>
    <mergeCell ref="B191:I191"/>
    <mergeCell ref="J191:P191"/>
    <mergeCell ref="Q191:R191"/>
    <mergeCell ref="S191:T191"/>
    <mergeCell ref="U191:V191"/>
    <mergeCell ref="W191:X191"/>
    <mergeCell ref="B190:I190"/>
    <mergeCell ref="J190:P190"/>
    <mergeCell ref="Q190:R190"/>
    <mergeCell ref="S190:T190"/>
    <mergeCell ref="Q199:R199"/>
    <mergeCell ref="T16:X16"/>
    <mergeCell ref="T17:X17"/>
    <mergeCell ref="A22:AR23"/>
    <mergeCell ref="B25:AQ30"/>
    <mergeCell ref="Y172:AG173"/>
    <mergeCell ref="Y185:AG185"/>
    <mergeCell ref="Y184:AG184"/>
    <mergeCell ref="Y183:AG183"/>
    <mergeCell ref="J193:P193"/>
    <mergeCell ref="Q193:R193"/>
    <mergeCell ref="S193:T193"/>
    <mergeCell ref="AG53:AJ53"/>
    <mergeCell ref="AK53:AL53"/>
    <mergeCell ref="B89:I89"/>
    <mergeCell ref="B90:I90"/>
    <mergeCell ref="J89:T89"/>
    <mergeCell ref="J90:T90"/>
    <mergeCell ref="U89:AC89"/>
    <mergeCell ref="U90:AC90"/>
    <mergeCell ref="C53:P53"/>
    <mergeCell ref="Y195:AG195"/>
    <mergeCell ref="A83:AR84"/>
    <mergeCell ref="AH196:AP196"/>
    <mergeCell ref="AM3:AR4"/>
    <mergeCell ref="B91:I91"/>
    <mergeCell ref="J91:T91"/>
    <mergeCell ref="U91:AC91"/>
    <mergeCell ref="AD91:AI91"/>
    <mergeCell ref="AJ91:AP91"/>
    <mergeCell ref="Y16:AR16"/>
    <mergeCell ref="AA53:AD53"/>
    <mergeCell ref="AE53:AF53"/>
    <mergeCell ref="A80:AD80"/>
    <mergeCell ref="AE80:AQ80"/>
    <mergeCell ref="AK81:AL81"/>
    <mergeCell ref="AN81:AO81"/>
    <mergeCell ref="AI13:AJ13"/>
    <mergeCell ref="AK6:AL6"/>
    <mergeCell ref="AN6:AO6"/>
    <mergeCell ref="R39:Z39"/>
    <mergeCell ref="Z15:AA15"/>
    <mergeCell ref="AC15:AD15"/>
    <mergeCell ref="N16:R16"/>
    <mergeCell ref="T19:W19"/>
    <mergeCell ref="Y19:AA19"/>
    <mergeCell ref="AB19:AD19"/>
    <mergeCell ref="AF19:AG19"/>
    <mergeCell ref="B201:I201"/>
    <mergeCell ref="J201:P201"/>
    <mergeCell ref="Q201:R201"/>
    <mergeCell ref="B200:I200"/>
    <mergeCell ref="AH198:AP198"/>
    <mergeCell ref="U199:V199"/>
    <mergeCell ref="W199:X199"/>
    <mergeCell ref="AH199:AP199"/>
    <mergeCell ref="B198:I198"/>
    <mergeCell ref="J198:P198"/>
    <mergeCell ref="Q198:R198"/>
    <mergeCell ref="S198:T198"/>
    <mergeCell ref="U198:V198"/>
    <mergeCell ref="AH200:AP200"/>
    <mergeCell ref="AH201:AP201"/>
    <mergeCell ref="S201:T201"/>
    <mergeCell ref="U201:V201"/>
    <mergeCell ref="W201:X201"/>
    <mergeCell ref="J200:P200"/>
    <mergeCell ref="Q200:R200"/>
    <mergeCell ref="S200:T200"/>
    <mergeCell ref="W198:X198"/>
    <mergeCell ref="B199:I199"/>
    <mergeCell ref="J199:P199"/>
    <mergeCell ref="B203:I203"/>
    <mergeCell ref="J203:P203"/>
    <mergeCell ref="Q203:R203"/>
    <mergeCell ref="S203:T203"/>
    <mergeCell ref="U203:V203"/>
    <mergeCell ref="W203:X203"/>
    <mergeCell ref="B202:I202"/>
    <mergeCell ref="J202:P202"/>
    <mergeCell ref="Q202:R202"/>
    <mergeCell ref="S202:T202"/>
    <mergeCell ref="U202:V202"/>
    <mergeCell ref="W202:X202"/>
    <mergeCell ref="B197:I197"/>
    <mergeCell ref="U194:V194"/>
    <mergeCell ref="W194:X194"/>
    <mergeCell ref="AH195:AP195"/>
    <mergeCell ref="B196:I196"/>
    <mergeCell ref="J196:P196"/>
    <mergeCell ref="Q196:R196"/>
    <mergeCell ref="U193:V193"/>
    <mergeCell ref="J197:P197"/>
    <mergeCell ref="Q197:R197"/>
    <mergeCell ref="S197:T197"/>
    <mergeCell ref="AH194:AP194"/>
    <mergeCell ref="B195:I195"/>
    <mergeCell ref="J195:P195"/>
    <mergeCell ref="Q195:R195"/>
    <mergeCell ref="S195:T195"/>
    <mergeCell ref="U195:V195"/>
    <mergeCell ref="W195:X195"/>
    <mergeCell ref="W196:X196"/>
    <mergeCell ref="B194:I194"/>
    <mergeCell ref="J194:P194"/>
    <mergeCell ref="Q194:R194"/>
    <mergeCell ref="S194:T194"/>
    <mergeCell ref="U190:V190"/>
    <mergeCell ref="W190:X190"/>
    <mergeCell ref="AH191:AP191"/>
    <mergeCell ref="Y191:AG191"/>
    <mergeCell ref="Y190:AG190"/>
    <mergeCell ref="B189:I189"/>
    <mergeCell ref="J189:P189"/>
    <mergeCell ref="Q189:R189"/>
    <mergeCell ref="S189:T189"/>
    <mergeCell ref="U189:V189"/>
    <mergeCell ref="W189:X189"/>
    <mergeCell ref="AH189:AP189"/>
    <mergeCell ref="Y189:AG189"/>
    <mergeCell ref="B188:I188"/>
    <mergeCell ref="J188:P188"/>
    <mergeCell ref="Q188:R188"/>
    <mergeCell ref="S188:T188"/>
    <mergeCell ref="U188:V188"/>
    <mergeCell ref="W188:X188"/>
    <mergeCell ref="AH188:AP188"/>
    <mergeCell ref="Y188:AG188"/>
    <mergeCell ref="AH186:AP186"/>
    <mergeCell ref="B187:I187"/>
    <mergeCell ref="J187:P187"/>
    <mergeCell ref="Q187:R187"/>
    <mergeCell ref="S187:T187"/>
    <mergeCell ref="U187:V187"/>
    <mergeCell ref="W187:X187"/>
    <mergeCell ref="B186:I186"/>
    <mergeCell ref="J186:P186"/>
    <mergeCell ref="Q186:R186"/>
    <mergeCell ref="S186:T186"/>
    <mergeCell ref="U186:V186"/>
    <mergeCell ref="W186:X186"/>
    <mergeCell ref="AH187:AP187"/>
    <mergeCell ref="Y187:AG187"/>
    <mergeCell ref="Y186:AG186"/>
    <mergeCell ref="B185:I185"/>
    <mergeCell ref="J185:P185"/>
    <mergeCell ref="Q185:R185"/>
    <mergeCell ref="S185:T185"/>
    <mergeCell ref="U185:V185"/>
    <mergeCell ref="W185:X185"/>
    <mergeCell ref="AH185:AP185"/>
    <mergeCell ref="B184:I184"/>
    <mergeCell ref="J184:P184"/>
    <mergeCell ref="Q184:R184"/>
    <mergeCell ref="S184:T184"/>
    <mergeCell ref="U184:V184"/>
    <mergeCell ref="W184:X184"/>
    <mergeCell ref="AH184:AP184"/>
    <mergeCell ref="AH182:AP182"/>
    <mergeCell ref="B183:I183"/>
    <mergeCell ref="J183:P183"/>
    <mergeCell ref="Q183:R183"/>
    <mergeCell ref="S183:T183"/>
    <mergeCell ref="U183:V183"/>
    <mergeCell ref="W183:X183"/>
    <mergeCell ref="B182:I182"/>
    <mergeCell ref="J182:P182"/>
    <mergeCell ref="Q182:R182"/>
    <mergeCell ref="S182:T182"/>
    <mergeCell ref="U182:V182"/>
    <mergeCell ref="W182:X182"/>
    <mergeCell ref="AH183:AP183"/>
    <mergeCell ref="Y182:AG182"/>
    <mergeCell ref="B181:I181"/>
    <mergeCell ref="J181:P181"/>
    <mergeCell ref="Q181:R181"/>
    <mergeCell ref="S181:T181"/>
    <mergeCell ref="U181:V181"/>
    <mergeCell ref="W181:X181"/>
    <mergeCell ref="AH181:AP181"/>
    <mergeCell ref="B180:I180"/>
    <mergeCell ref="J180:P180"/>
    <mergeCell ref="Q180:R180"/>
    <mergeCell ref="S180:T180"/>
    <mergeCell ref="U180:V180"/>
    <mergeCell ref="W180:X180"/>
    <mergeCell ref="AH180:AP180"/>
    <mergeCell ref="Y181:AG181"/>
    <mergeCell ref="Y180:AG180"/>
    <mergeCell ref="AH178:AP178"/>
    <mergeCell ref="B179:I179"/>
    <mergeCell ref="J179:P179"/>
    <mergeCell ref="Q179:R179"/>
    <mergeCell ref="S179:T179"/>
    <mergeCell ref="U179:V179"/>
    <mergeCell ref="W179:X179"/>
    <mergeCell ref="B178:I178"/>
    <mergeCell ref="J178:P178"/>
    <mergeCell ref="Q178:R178"/>
    <mergeCell ref="S178:T178"/>
    <mergeCell ref="U178:V178"/>
    <mergeCell ref="W178:X178"/>
    <mergeCell ref="AH179:AP179"/>
    <mergeCell ref="Y179:AG179"/>
    <mergeCell ref="Y178:AG178"/>
    <mergeCell ref="U173:V173"/>
    <mergeCell ref="W173:X173"/>
    <mergeCell ref="B177:I177"/>
    <mergeCell ref="J177:P177"/>
    <mergeCell ref="Q177:R177"/>
    <mergeCell ref="S177:T177"/>
    <mergeCell ref="U177:V177"/>
    <mergeCell ref="W177:X177"/>
    <mergeCell ref="AH177:AP177"/>
    <mergeCell ref="B176:I176"/>
    <mergeCell ref="J176:P176"/>
    <mergeCell ref="Q176:R176"/>
    <mergeCell ref="S176:T176"/>
    <mergeCell ref="U176:V176"/>
    <mergeCell ref="W176:X176"/>
    <mergeCell ref="AH176:AP176"/>
    <mergeCell ref="Y177:AG177"/>
    <mergeCell ref="Y176:AG176"/>
    <mergeCell ref="A166:AD166"/>
    <mergeCell ref="AE166:AQ166"/>
    <mergeCell ref="AH174:AP174"/>
    <mergeCell ref="B175:I175"/>
    <mergeCell ref="J175:P175"/>
    <mergeCell ref="Q175:R175"/>
    <mergeCell ref="S175:T175"/>
    <mergeCell ref="U175:V175"/>
    <mergeCell ref="W175:X175"/>
    <mergeCell ref="B174:I174"/>
    <mergeCell ref="J174:P174"/>
    <mergeCell ref="Q174:R174"/>
    <mergeCell ref="S174:T174"/>
    <mergeCell ref="U174:V174"/>
    <mergeCell ref="W174:X174"/>
    <mergeCell ref="AH175:AP175"/>
    <mergeCell ref="Y175:AG175"/>
    <mergeCell ref="Y174:AG174"/>
    <mergeCell ref="B172:I173"/>
    <mergeCell ref="J172:P173"/>
    <mergeCell ref="Q172:X172"/>
    <mergeCell ref="AH172:AP173"/>
    <mergeCell ref="Q173:R173"/>
    <mergeCell ref="S173:T173"/>
    <mergeCell ref="A144:AR147"/>
    <mergeCell ref="A148:AR151"/>
    <mergeCell ref="C46:P46"/>
    <mergeCell ref="Q46:AJ46"/>
    <mergeCell ref="AK46:AL46"/>
    <mergeCell ref="A124:AR125"/>
    <mergeCell ref="AK52:AL52"/>
    <mergeCell ref="C51:P51"/>
    <mergeCell ref="R51:T51"/>
    <mergeCell ref="C127:AN132"/>
    <mergeCell ref="A133:AQ134"/>
    <mergeCell ref="R53:T53"/>
    <mergeCell ref="U53:X53"/>
    <mergeCell ref="Y53:Z53"/>
    <mergeCell ref="B92:AI92"/>
    <mergeCell ref="AI19:AJ19"/>
    <mergeCell ref="T12:X12"/>
    <mergeCell ref="Y17:AP17"/>
    <mergeCell ref="T18:X18"/>
    <mergeCell ref="Y18:AE18"/>
    <mergeCell ref="AF18:AP18"/>
    <mergeCell ref="T10:X10"/>
    <mergeCell ref="N10:R10"/>
    <mergeCell ref="AF12:AP12"/>
    <mergeCell ref="T13:W13"/>
    <mergeCell ref="Y13:AA13"/>
    <mergeCell ref="AB13:AD13"/>
    <mergeCell ref="AF13:AG13"/>
    <mergeCell ref="AF5:AI5"/>
    <mergeCell ref="AK5:AL5"/>
    <mergeCell ref="AN5:AO5"/>
    <mergeCell ref="Z9:AA9"/>
    <mergeCell ref="AC9:AD9"/>
    <mergeCell ref="Y11:AP11"/>
    <mergeCell ref="Y10:AR10"/>
    <mergeCell ref="T11:X11"/>
    <mergeCell ref="Y12:AE12"/>
    <mergeCell ref="H20:M20"/>
    <mergeCell ref="N20:R20"/>
    <mergeCell ref="U20:AM20"/>
    <mergeCell ref="AN20:AO20"/>
    <mergeCell ref="C37:AO37"/>
    <mergeCell ref="C52:P52"/>
    <mergeCell ref="R52:T52"/>
    <mergeCell ref="U52:X52"/>
    <mergeCell ref="Y52:Z52"/>
    <mergeCell ref="AA52:AD52"/>
    <mergeCell ref="AE52:AF52"/>
    <mergeCell ref="AG52:AJ52"/>
    <mergeCell ref="AE32:AQ32"/>
    <mergeCell ref="R33:Z33"/>
    <mergeCell ref="AK33:AL33"/>
    <mergeCell ref="AN33:AO33"/>
    <mergeCell ref="C43:AL43"/>
    <mergeCell ref="A24:AQ24"/>
    <mergeCell ref="U51:AL51"/>
    <mergeCell ref="C40:AO40"/>
    <mergeCell ref="A269:AR269"/>
    <mergeCell ref="A165:AR165"/>
    <mergeCell ref="A121:AD121"/>
    <mergeCell ref="AE121:AQ121"/>
    <mergeCell ref="AK122:AL122"/>
    <mergeCell ref="AN122:AO122"/>
    <mergeCell ref="B88:I88"/>
    <mergeCell ref="AD88:AI88"/>
    <mergeCell ref="AJ88:AP88"/>
    <mergeCell ref="AJ92:AP92"/>
    <mergeCell ref="AD89:AI90"/>
    <mergeCell ref="AJ89:AP89"/>
    <mergeCell ref="AJ90:AP90"/>
    <mergeCell ref="J87:T88"/>
    <mergeCell ref="U87:AC88"/>
    <mergeCell ref="AD87:AI87"/>
    <mergeCell ref="AJ87:AP87"/>
    <mergeCell ref="B87:I87"/>
    <mergeCell ref="A120:AR120"/>
    <mergeCell ref="A135:AR138"/>
    <mergeCell ref="A140:AR143"/>
    <mergeCell ref="AF167:AI167"/>
    <mergeCell ref="AK167:AL167"/>
    <mergeCell ref="AN167:AO167"/>
  </mergeCells>
  <phoneticPr fontId="3"/>
  <conditionalFormatting sqref="Y53:Z53 AE53:AF53">
    <cfRule type="containsBlanks" dxfId="91" priority="29">
      <formula>LEN(TRIM(Y53))=0</formula>
    </cfRule>
  </conditionalFormatting>
  <conditionalFormatting sqref="B174:Y174 AH174:AP174">
    <cfRule type="containsBlanks" dxfId="90" priority="5">
      <formula>LEN(TRIM(B174))=0</formula>
    </cfRule>
  </conditionalFormatting>
  <conditionalFormatting sqref="B226:Y226 AH226:AP226">
    <cfRule type="containsBlanks" dxfId="89" priority="4">
      <formula>LEN(TRIM(B226))=0</formula>
    </cfRule>
  </conditionalFormatting>
  <dataValidations count="12">
    <dataValidation imeMode="fullKatakana" allowBlank="1" showInputMessage="1" showErrorMessage="1" sqref="B175:B203 B227:B255" xr:uid="{00000000-0002-0000-0200-000000000000}"/>
    <dataValidation type="list" allowBlank="1" showInputMessage="1" showErrorMessage="1" sqref="Q174:R203 Q226:R255" xr:uid="{00000000-0002-0000-0200-000002000000}">
      <formula1>"Ｔ,Ｓ,Ｈ"</formula1>
    </dataValidation>
    <dataValidation type="textLength" imeMode="disabled" allowBlank="1" showInputMessage="1" showErrorMessage="1" sqref="AN5:AO5 AK5:AL5" xr:uid="{00000000-0002-0000-0200-000003000000}">
      <formula1>1</formula1>
      <formula2>2</formula2>
    </dataValidation>
    <dataValidation type="textLength" imeMode="disabled" operator="equal" allowBlank="1" showInputMessage="1" showErrorMessage="1" sqref="AF5:AI5" xr:uid="{00000000-0002-0000-0200-000004000000}">
      <formula1>4</formula1>
    </dataValidation>
    <dataValidation imeMode="hiragana" allowBlank="1" showInputMessage="1" showErrorMessage="1" sqref="U20:AM21" xr:uid="{00000000-0002-0000-0200-000005000000}"/>
    <dataValidation imeMode="disabled" allowBlank="1" showInputMessage="1" showErrorMessage="1" sqref="AG52:AJ53 AK5:AL5 AN5:AO5 AA52:AD53 U51:U53 V52:X53" xr:uid="{00000000-0002-0000-0200-000006000000}"/>
    <dataValidation type="textLength" operator="lessThanOrEqual" allowBlank="1" showInputMessage="1" showErrorMessage="1" sqref="X36 X42 X44" xr:uid="{00000000-0002-0000-0200-000007000000}">
      <formula1>4</formula1>
    </dataValidation>
    <dataValidation imeMode="disabled" allowBlank="1" showInputMessage="1" sqref="S174:X203 S226:X255" xr:uid="{00000000-0002-0000-0200-000008000000}"/>
    <dataValidation imeMode="on" allowBlank="1" showInputMessage="1" showErrorMessage="1" prompt="姓と名の間を全角で１マス空け" sqref="J174:P174 J226:P226" xr:uid="{A11325BB-5F2E-48C0-8B9B-6ADE09B35B54}"/>
    <dataValidation imeMode="fullKatakana" allowBlank="1" showInputMessage="1" showErrorMessage="1" prompt="姓と名の間を全角で１マス空け" sqref="B174:I174 B226:I226" xr:uid="{15FB0628-4661-4BBE-929C-D95DC33DD4CB}"/>
    <dataValidation imeMode="on" allowBlank="1" showInputMessage="1" showErrorMessage="1" sqref="J175:P203 J227:P255" xr:uid="{5827C45E-729A-4D56-BFA8-763CBE90F651}"/>
    <dataValidation allowBlank="1" showInputMessage="1" showErrorMessage="1" prompt="商業登記簿の役職と一致させる_x000a_同一人物で複数の役職についている場合は、上位の役職を入力する" sqref="AH174:AP174 AH226:AP226" xr:uid="{CBC38072-A933-4D50-A125-37C5C4A4C875}"/>
  </dataValidations>
  <pageMargins left="0.9055118110236221" right="0.47244094488188981" top="0.70866141732283472" bottom="0.19685039370078741" header="0.19685039370078741" footer="0.19685039370078741"/>
  <pageSetup paperSize="9" scale="58" fitToHeight="0" orientation="portrait" r:id="rId1"/>
  <headerFooter scaleWithDoc="0">
    <oddFooter>&amp;R&amp;"ＭＳ 明朝,標準"&amp;8&amp;K01+049R3低中層ZEH-M_ver.1</oddFooter>
  </headerFooter>
  <rowBreaks count="5" manualBreakCount="5">
    <brk id="31" max="43" man="1"/>
    <brk id="79" max="43" man="1"/>
    <brk id="119" max="43" man="1"/>
    <brk id="164" max="43" man="1"/>
    <brk id="216" max="43" man="1"/>
  </rowBreaks>
  <ignoredErrors>
    <ignoredError sqref="AF5 AK5 AN5 U52:AJ52 AE53:AF53 Y53:Z53 U53:X53 AA53:AD53 AG53:AJ53 K89:T89 Y13:AJ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71"/>
  <sheetViews>
    <sheetView showGridLines="0" showZeros="0" view="pageBreakPreview" topLeftCell="B1" zoomScale="80" zoomScaleNormal="55" zoomScaleSheetLayoutView="80" workbookViewId="0">
      <selection activeCell="AS66" sqref="AS66"/>
    </sheetView>
  </sheetViews>
  <sheetFormatPr defaultColWidth="3" defaultRowHeight="18" customHeight="1" outlineLevelRow="1"/>
  <cols>
    <col min="1" max="1" width="5.625" style="295" customWidth="1"/>
    <col min="2" max="4" width="3" style="295" customWidth="1"/>
    <col min="5" max="6" width="3" style="305" customWidth="1"/>
    <col min="7" max="8" width="3" style="306" customWidth="1"/>
    <col min="9" max="44" width="3" style="295" customWidth="1"/>
    <col min="45" max="45" width="3" style="585"/>
    <col min="46" max="16384" width="3" style="295"/>
  </cols>
  <sheetData>
    <row r="1" spans="1:45" s="188" customFormat="1" ht="21">
      <c r="A1" s="123"/>
      <c r="B1" s="587" t="s">
        <v>239</v>
      </c>
      <c r="C1" s="187"/>
      <c r="D1" s="187"/>
      <c r="E1" s="187"/>
      <c r="F1" s="187"/>
      <c r="G1" s="187"/>
      <c r="H1" s="187"/>
      <c r="AE1" s="122"/>
      <c r="AS1" s="584"/>
    </row>
    <row r="2" spans="1:45" s="188" customFormat="1" ht="21">
      <c r="A2" s="123"/>
      <c r="B2" s="587" t="s">
        <v>245</v>
      </c>
      <c r="C2" s="187"/>
      <c r="D2" s="187"/>
      <c r="E2" s="187"/>
      <c r="F2" s="187"/>
      <c r="G2" s="187"/>
      <c r="H2" s="187"/>
      <c r="AE2" s="122"/>
      <c r="AS2" s="584"/>
    </row>
    <row r="3" spans="1:45" ht="14.25">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row>
    <row r="4" spans="1:45" ht="14.25">
      <c r="B4" s="34"/>
      <c r="C4" s="34"/>
      <c r="D4" s="34"/>
      <c r="E4" s="296"/>
      <c r="F4" s="296"/>
      <c r="G4" s="297"/>
      <c r="H4" s="297"/>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696"/>
      <c r="AM4" s="696"/>
      <c r="AN4" s="35"/>
      <c r="AO4" s="696"/>
      <c r="AP4" s="696"/>
      <c r="AQ4" s="34"/>
      <c r="AR4" s="34"/>
    </row>
    <row r="5" spans="1:45" ht="30" customHeight="1">
      <c r="B5" s="34" t="s">
        <v>122</v>
      </c>
      <c r="C5" s="36"/>
      <c r="D5" s="36"/>
      <c r="E5" s="36"/>
      <c r="F5" s="36"/>
      <c r="G5" s="36"/>
      <c r="H5" s="36"/>
      <c r="I5" s="36"/>
      <c r="J5" s="37"/>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8"/>
      <c r="AN5" s="34"/>
      <c r="AO5" s="34"/>
      <c r="AP5" s="38"/>
      <c r="AQ5" s="34"/>
      <c r="AR5" s="34"/>
    </row>
    <row r="6" spans="1:45" ht="30" customHeight="1">
      <c r="B6" s="298" t="s">
        <v>538</v>
      </c>
      <c r="C6" s="296"/>
      <c r="D6" s="296"/>
      <c r="E6" s="296"/>
      <c r="F6" s="296"/>
      <c r="G6" s="296"/>
      <c r="H6" s="296"/>
      <c r="I6" s="296"/>
      <c r="J6" s="296"/>
      <c r="K6" s="296"/>
      <c r="L6" s="296"/>
      <c r="M6" s="296"/>
      <c r="N6" s="296"/>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row>
    <row r="7" spans="1:45" ht="39" customHeight="1">
      <c r="B7" s="793" t="s">
        <v>579</v>
      </c>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row>
    <row r="8" spans="1:45" ht="39" customHeight="1">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row>
    <row r="9" spans="1:45" ht="39" customHeight="1">
      <c r="B9" s="793"/>
      <c r="C9" s="793"/>
      <c r="D9" s="793"/>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row>
    <row r="10" spans="1:45" ht="60" customHeight="1">
      <c r="B10" s="794" t="s">
        <v>150</v>
      </c>
      <c r="C10" s="794"/>
      <c r="D10" s="794"/>
      <c r="E10" s="794"/>
      <c r="F10" s="794"/>
      <c r="G10" s="794"/>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row>
    <row r="11" spans="1:45" ht="13.5" customHeight="1">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row>
    <row r="12" spans="1:45" ht="17.25" customHeight="1">
      <c r="B12" s="54" t="s">
        <v>151</v>
      </c>
      <c r="C12" s="54"/>
      <c r="D12" s="55" t="s">
        <v>152</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row>
    <row r="13" spans="1:45" ht="17.25" customHeight="1">
      <c r="B13" s="34"/>
      <c r="C13" s="54"/>
      <c r="D13" s="796" t="s">
        <v>196</v>
      </c>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6"/>
      <c r="AM13" s="796"/>
      <c r="AN13" s="796"/>
      <c r="AO13" s="796"/>
      <c r="AP13" s="796"/>
      <c r="AQ13" s="796"/>
      <c r="AR13" s="796"/>
    </row>
    <row r="14" spans="1:45" ht="7.5" customHeight="1">
      <c r="B14" s="3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row>
    <row r="15" spans="1:45" ht="17.25" customHeight="1">
      <c r="B15" s="54" t="s">
        <v>153</v>
      </c>
      <c r="C15" s="54"/>
      <c r="D15" s="55" t="s">
        <v>154</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row>
    <row r="16" spans="1:45" ht="17.25" customHeight="1">
      <c r="B16" s="34"/>
      <c r="C16" s="54"/>
      <c r="D16" s="54" t="s">
        <v>155</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row>
    <row r="17" spans="2:44" ht="7.5" customHeight="1">
      <c r="B17" s="3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row>
    <row r="18" spans="2:44" ht="17.25" customHeight="1">
      <c r="B18" s="54" t="s">
        <v>156</v>
      </c>
      <c r="C18" s="54"/>
      <c r="D18" s="55" t="s">
        <v>157</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row>
    <row r="19" spans="2:44" ht="17.25" customHeight="1">
      <c r="B19" s="34"/>
      <c r="C19" s="54"/>
      <c r="D19" s="54" t="s">
        <v>158</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row>
    <row r="20" spans="2:44" ht="7.5" customHeight="1">
      <c r="B20" s="3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row>
    <row r="21" spans="2:44" ht="17.25" customHeight="1">
      <c r="B21" s="54" t="s">
        <v>159</v>
      </c>
      <c r="C21" s="54"/>
      <c r="D21" s="55" t="s">
        <v>160</v>
      </c>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row>
    <row r="22" spans="2:44" ht="17.25" customHeight="1">
      <c r="B22" s="34"/>
      <c r="C22" s="54"/>
      <c r="D22" s="54" t="s">
        <v>161</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row>
    <row r="23" spans="2:44" ht="7.5" customHeight="1">
      <c r="B23" s="3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2:44" ht="17.25" customHeight="1">
      <c r="B24" s="54" t="s">
        <v>162</v>
      </c>
      <c r="C24" s="54"/>
      <c r="D24" s="55" t="s">
        <v>163</v>
      </c>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row>
    <row r="25" spans="2:44" ht="17.25" customHeight="1">
      <c r="B25" s="34"/>
      <c r="C25" s="54"/>
      <c r="D25" s="54" t="s">
        <v>164</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row>
    <row r="26" spans="2:44" ht="17.25" customHeight="1">
      <c r="B26" s="34"/>
      <c r="C26" s="54"/>
      <c r="D26" s="54" t="s">
        <v>165</v>
      </c>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row>
    <row r="27" spans="2:44" ht="7.5" customHeight="1">
      <c r="B27" s="3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row>
    <row r="28" spans="2:44" ht="17.25" customHeight="1">
      <c r="B28" s="54" t="s">
        <v>166</v>
      </c>
      <c r="C28" s="54"/>
      <c r="D28" s="55" t="s">
        <v>167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row>
    <row r="29" spans="2:44" ht="17.25" customHeight="1">
      <c r="B29" s="34"/>
      <c r="C29" s="54"/>
      <c r="D29" s="54" t="s">
        <v>168</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row>
    <row r="30" spans="2:44" ht="17.25" customHeight="1">
      <c r="B30" s="34"/>
      <c r="C30" s="54"/>
      <c r="D30" s="34" t="s">
        <v>169</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row>
    <row r="31" spans="2:44" ht="17.25" customHeight="1">
      <c r="B31" s="34"/>
      <c r="C31" s="54"/>
      <c r="D31" s="54" t="s">
        <v>170</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row>
    <row r="32" spans="2:44" ht="17.25" customHeight="1">
      <c r="B32" s="34"/>
      <c r="C32" s="54"/>
      <c r="D32" s="54" t="s">
        <v>171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row>
    <row r="33" spans="2:44" ht="17.25" customHeight="1">
      <c r="B33" s="34"/>
      <c r="C33" s="54"/>
      <c r="D33" s="54" t="s">
        <v>172</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row>
    <row r="34" spans="2:44" ht="7.5" customHeight="1">
      <c r="B34" s="3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row>
    <row r="35" spans="2:44" ht="17.25" customHeight="1">
      <c r="B35" s="54" t="s">
        <v>173</v>
      </c>
      <c r="C35" s="54"/>
      <c r="D35" s="55" t="s">
        <v>174</v>
      </c>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row>
    <row r="36" spans="2:44" ht="17.25" customHeight="1">
      <c r="B36" s="34"/>
      <c r="C36" s="54"/>
      <c r="D36" s="54" t="s">
        <v>175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2:44" ht="17.25" customHeight="1">
      <c r="B37" s="34"/>
      <c r="C37" s="54"/>
      <c r="D37" s="54" t="s">
        <v>176</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2:44" ht="7.5" customHeight="1">
      <c r="B38" s="3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row>
    <row r="39" spans="2:44" ht="17.25" customHeight="1">
      <c r="B39" s="54" t="s">
        <v>177</v>
      </c>
      <c r="C39" s="54"/>
      <c r="D39" s="55" t="s">
        <v>178</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row>
    <row r="40" spans="2:44" ht="17.25" customHeight="1">
      <c r="B40" s="34"/>
      <c r="C40" s="54"/>
      <c r="D40" s="54" t="s">
        <v>179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row>
    <row r="41" spans="2:44" ht="7.5" customHeight="1">
      <c r="B41" s="3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row>
    <row r="42" spans="2:44" ht="17.25" customHeight="1">
      <c r="B42" s="54" t="s">
        <v>180</v>
      </c>
      <c r="C42" s="54"/>
      <c r="D42" s="55" t="s">
        <v>181</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row>
    <row r="43" spans="2:44" ht="17.25" customHeight="1">
      <c r="B43" s="34"/>
      <c r="C43" s="54"/>
      <c r="D43" s="54" t="s">
        <v>197</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row>
    <row r="44" spans="2:44" ht="17.25" customHeight="1">
      <c r="B44" s="34"/>
      <c r="C44" s="54"/>
      <c r="D44" s="54" t="s">
        <v>182</v>
      </c>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2:44" ht="7.5" customHeight="1">
      <c r="B45" s="3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2:44" ht="17.25" customHeight="1">
      <c r="B46" s="54" t="s">
        <v>183</v>
      </c>
      <c r="C46" s="54"/>
      <c r="D46" s="55" t="s">
        <v>184</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row>
    <row r="47" spans="2:44" ht="17.25" customHeight="1">
      <c r="B47" s="34"/>
      <c r="C47" s="54"/>
      <c r="D47" s="54" t="s">
        <v>312</v>
      </c>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row>
    <row r="48" spans="2:44" ht="17.25" customHeight="1">
      <c r="B48" s="34"/>
      <c r="C48" s="54"/>
      <c r="D48" s="34" t="s">
        <v>313</v>
      </c>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row>
    <row r="49" spans="2:44" ht="7.5" customHeight="1">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2:44" ht="17.25" customHeight="1">
      <c r="B50" s="54" t="s">
        <v>185</v>
      </c>
      <c r="C50" s="54"/>
      <c r="D50" s="55" t="s">
        <v>186</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row>
    <row r="51" spans="2:44" ht="17.25" customHeight="1">
      <c r="B51" s="54"/>
      <c r="C51" s="54"/>
      <c r="D51" s="54" t="s">
        <v>187</v>
      </c>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row r="52" spans="2:44" ht="7.5" customHeight="1">
      <c r="B52" s="3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row>
    <row r="53" spans="2:44" ht="17.25" customHeight="1">
      <c r="B53" s="54" t="s">
        <v>552</v>
      </c>
      <c r="C53" s="54"/>
      <c r="D53" s="55" t="s">
        <v>553</v>
      </c>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row>
    <row r="54" spans="2:44" ht="17.25" customHeight="1">
      <c r="B54" s="34"/>
      <c r="C54" s="54"/>
      <c r="D54" s="54" t="s">
        <v>554</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row>
    <row r="55" spans="2:44" ht="17.25" customHeight="1">
      <c r="B55" s="34"/>
      <c r="C55" s="54"/>
      <c r="D55" s="54" t="s">
        <v>555</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row>
    <row r="56" spans="2:44" ht="17.25" customHeight="1">
      <c r="B56" s="34"/>
      <c r="C56" s="54"/>
      <c r="D56" s="54" t="s">
        <v>556</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row>
    <row r="57" spans="2:44" ht="17.25" customHeight="1">
      <c r="B57" s="34"/>
      <c r="C57" s="54"/>
      <c r="D57" s="54" t="s">
        <v>557</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row>
    <row r="58" spans="2:44" ht="7.5" customHeight="1">
      <c r="B58" s="3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row>
    <row r="59" spans="2:44" ht="17.25" customHeight="1">
      <c r="B59" s="54"/>
      <c r="C59" s="54"/>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4"/>
      <c r="AQ59" s="54"/>
      <c r="AR59" s="54"/>
    </row>
    <row r="60" spans="2:44" ht="16.5" customHeight="1">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row>
    <row r="61" spans="2:44" ht="14.25">
      <c r="B61" s="797" t="s">
        <v>550</v>
      </c>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7"/>
      <c r="AI61" s="797"/>
      <c r="AJ61" s="797"/>
      <c r="AK61" s="797"/>
      <c r="AL61" s="797"/>
      <c r="AM61" s="797"/>
      <c r="AN61" s="797"/>
      <c r="AO61" s="797"/>
      <c r="AP61" s="797"/>
      <c r="AQ61" s="797"/>
      <c r="AR61" s="797"/>
    </row>
    <row r="62" spans="2:44" ht="9" customHeight="1">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row>
    <row r="63" spans="2:44" ht="30" customHeight="1">
      <c r="B63" s="299"/>
      <c r="C63" s="384"/>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34"/>
      <c r="AD63" s="300"/>
      <c r="AE63" s="34"/>
      <c r="AF63" s="795" t="str">
        <f>様式第1_交付申請書!$AF$5</f>
        <v/>
      </c>
      <c r="AG63" s="795"/>
      <c r="AH63" s="795"/>
      <c r="AI63" s="795"/>
      <c r="AJ63" s="34" t="s">
        <v>89</v>
      </c>
      <c r="AK63" s="795" t="str">
        <f>様式第1_交付申請書!$AK$5</f>
        <v/>
      </c>
      <c r="AL63" s="795"/>
      <c r="AM63" s="34" t="s">
        <v>121</v>
      </c>
      <c r="AN63" s="795" t="str">
        <f>様式第1_交付申請書!$AN$5</f>
        <v/>
      </c>
      <c r="AO63" s="795"/>
      <c r="AP63" s="34" t="s">
        <v>91</v>
      </c>
      <c r="AQ63" s="34"/>
      <c r="AR63" s="34"/>
    </row>
    <row r="64" spans="2:44" ht="15" customHeight="1">
      <c r="B64" s="299"/>
      <c r="C64" s="384"/>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300"/>
      <c r="AD64" s="300"/>
      <c r="AE64" s="296"/>
      <c r="AF64" s="296"/>
      <c r="AG64" s="296"/>
      <c r="AH64" s="300"/>
      <c r="AI64" s="296"/>
      <c r="AJ64" s="296"/>
      <c r="AK64" s="296"/>
      <c r="AL64" s="300"/>
      <c r="AM64" s="296"/>
      <c r="AN64" s="296"/>
      <c r="AO64" s="296"/>
      <c r="AP64" s="300"/>
      <c r="AQ64" s="34"/>
      <c r="AR64" s="34"/>
    </row>
    <row r="65" spans="2:45" ht="30" customHeight="1">
      <c r="B65" s="301"/>
      <c r="C65" s="302"/>
      <c r="D65" s="302"/>
      <c r="E65" s="302"/>
      <c r="F65" s="59" t="s">
        <v>630</v>
      </c>
      <c r="G65" s="59"/>
      <c r="H65" s="59"/>
      <c r="I65" s="59"/>
      <c r="J65" s="59"/>
      <c r="K65" s="788" t="s">
        <v>188</v>
      </c>
      <c r="L65" s="788"/>
      <c r="M65" s="788"/>
      <c r="N65" s="788"/>
      <c r="O65" s="788"/>
      <c r="P65" s="788"/>
      <c r="Q65" s="787" t="str">
        <f>IF(入力シート!$M$21="","",入力シート!$M$21)</f>
        <v/>
      </c>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34"/>
      <c r="AQ65" s="34"/>
      <c r="AR65" s="34"/>
    </row>
    <row r="66" spans="2:45" ht="30" customHeight="1">
      <c r="B66" s="301"/>
      <c r="C66" s="302"/>
      <c r="D66" s="302"/>
      <c r="E66" s="302"/>
      <c r="F66" s="59"/>
      <c r="G66" s="59"/>
      <c r="H66" s="59"/>
      <c r="I66" s="59"/>
      <c r="J66" s="59"/>
      <c r="K66" s="788" t="s">
        <v>125</v>
      </c>
      <c r="L66" s="788"/>
      <c r="M66" s="788"/>
      <c r="N66" s="788"/>
      <c r="O66" s="788"/>
      <c r="P66" s="303"/>
      <c r="Q66" s="789" t="str">
        <f>IF(入力シート!$M$23="","",入力シート!$M$23)</f>
        <v/>
      </c>
      <c r="R66" s="789"/>
      <c r="S66" s="789"/>
      <c r="T66" s="789"/>
      <c r="U66" s="789"/>
      <c r="V66" s="789"/>
      <c r="W66" s="789"/>
      <c r="X66" s="789"/>
      <c r="Y66" s="304"/>
      <c r="Z66" s="786" t="str">
        <f>IF(入力シート!$M$24="","",入力シート!$M$24)</f>
        <v/>
      </c>
      <c r="AA66" s="786"/>
      <c r="AB66" s="786"/>
      <c r="AC66" s="786"/>
      <c r="AD66" s="786"/>
      <c r="AE66" s="786"/>
      <c r="AF66" s="786"/>
      <c r="AG66" s="786"/>
      <c r="AH66" s="786"/>
      <c r="AI66" s="786"/>
      <c r="AJ66" s="786"/>
      <c r="AK66" s="786"/>
      <c r="AL66" s="790"/>
      <c r="AM66" s="790"/>
      <c r="AN66" s="790"/>
      <c r="AO66" s="790"/>
      <c r="AP66" s="34"/>
      <c r="AQ66" s="34"/>
      <c r="AR66" s="34"/>
      <c r="AS66" s="580" t="s">
        <v>549</v>
      </c>
    </row>
    <row r="67" spans="2:45" ht="30" hidden="1" customHeight="1" outlineLevel="1">
      <c r="B67" s="299"/>
      <c r="C67" s="456"/>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0"/>
      <c r="AD67" s="300"/>
      <c r="AE67" s="296"/>
      <c r="AF67" s="296"/>
      <c r="AG67" s="296"/>
      <c r="AH67" s="300"/>
      <c r="AI67" s="296"/>
      <c r="AJ67" s="296"/>
      <c r="AK67" s="296"/>
      <c r="AL67" s="300"/>
      <c r="AM67" s="296"/>
      <c r="AN67" s="296"/>
      <c r="AO67" s="296"/>
      <c r="AP67" s="300"/>
      <c r="AQ67" s="34"/>
      <c r="AR67" s="34"/>
    </row>
    <row r="68" spans="2:45" ht="30" hidden="1" customHeight="1" outlineLevel="1">
      <c r="B68" s="301"/>
      <c r="C68" s="302"/>
      <c r="D68" s="302"/>
      <c r="E68" s="302"/>
      <c r="F68" s="59" t="s">
        <v>631</v>
      </c>
      <c r="G68" s="59"/>
      <c r="H68" s="59"/>
      <c r="I68" s="59"/>
      <c r="J68" s="59"/>
      <c r="K68" s="788" t="s">
        <v>188</v>
      </c>
      <c r="L68" s="788"/>
      <c r="M68" s="788"/>
      <c r="N68" s="788"/>
      <c r="O68" s="788"/>
      <c r="P68" s="788"/>
      <c r="Q68" s="787" t="str">
        <f>IF(入力シート!M33="","",入力シート!M33)</f>
        <v/>
      </c>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34"/>
      <c r="AQ68" s="34"/>
      <c r="AR68" s="34"/>
    </row>
    <row r="69" spans="2:45" ht="30" hidden="1" customHeight="1" outlineLevel="1">
      <c r="B69" s="301"/>
      <c r="C69" s="302"/>
      <c r="D69" s="302"/>
      <c r="E69" s="302"/>
      <c r="F69" s="59"/>
      <c r="G69" s="59"/>
      <c r="H69" s="59"/>
      <c r="I69" s="59"/>
      <c r="J69" s="59"/>
      <c r="K69" s="788" t="s">
        <v>125</v>
      </c>
      <c r="L69" s="788"/>
      <c r="M69" s="788"/>
      <c r="N69" s="788"/>
      <c r="O69" s="788"/>
      <c r="P69" s="303"/>
      <c r="Q69" s="789" t="str">
        <f>IF(入力シート!M35="","",入力シート!M35)</f>
        <v/>
      </c>
      <c r="R69" s="789"/>
      <c r="S69" s="789"/>
      <c r="T69" s="789"/>
      <c r="U69" s="789"/>
      <c r="V69" s="789"/>
      <c r="W69" s="789"/>
      <c r="X69" s="789"/>
      <c r="Y69" s="304"/>
      <c r="Z69" s="786" t="str">
        <f>IF(入力シート!M36="","",入力シート!M36)</f>
        <v/>
      </c>
      <c r="AA69" s="786"/>
      <c r="AB69" s="786"/>
      <c r="AC69" s="786"/>
      <c r="AD69" s="786"/>
      <c r="AE69" s="786"/>
      <c r="AF69" s="786"/>
      <c r="AG69" s="786"/>
      <c r="AH69" s="786"/>
      <c r="AI69" s="786"/>
      <c r="AJ69" s="786"/>
      <c r="AK69" s="786"/>
      <c r="AL69" s="790"/>
      <c r="AM69" s="790"/>
      <c r="AN69" s="790"/>
      <c r="AO69" s="790"/>
      <c r="AP69" s="34"/>
      <c r="AQ69" s="34"/>
      <c r="AR69" s="34"/>
      <c r="AS69" s="580" t="s">
        <v>549</v>
      </c>
    </row>
    <row r="70" spans="2:45" ht="18" customHeight="1" collapsed="1"/>
    <row r="71" spans="2:45" ht="18" customHeight="1">
      <c r="B71" s="791"/>
      <c r="C71" s="791"/>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580" t="s">
        <v>619</v>
      </c>
    </row>
  </sheetData>
  <sheetProtection sheet="1" formatRows="0" selectLockedCells="1"/>
  <mergeCells count="23">
    <mergeCell ref="B71:AR71"/>
    <mergeCell ref="Q66:X66"/>
    <mergeCell ref="B3:AR3"/>
    <mergeCell ref="B7:AR9"/>
    <mergeCell ref="B10:AR10"/>
    <mergeCell ref="K65:P65"/>
    <mergeCell ref="K66:O66"/>
    <mergeCell ref="AL66:AO66"/>
    <mergeCell ref="Q65:AO65"/>
    <mergeCell ref="AK63:AL63"/>
    <mergeCell ref="AN63:AO63"/>
    <mergeCell ref="D13:AR13"/>
    <mergeCell ref="B61:AR61"/>
    <mergeCell ref="AF63:AI63"/>
    <mergeCell ref="AL4:AM4"/>
    <mergeCell ref="K68:P68"/>
    <mergeCell ref="AO4:AP4"/>
    <mergeCell ref="Z66:AK66"/>
    <mergeCell ref="Q68:AO68"/>
    <mergeCell ref="K69:O69"/>
    <mergeCell ref="Q69:X69"/>
    <mergeCell ref="Z69:AK69"/>
    <mergeCell ref="AL69:AO69"/>
  </mergeCells>
  <phoneticPr fontId="3"/>
  <conditionalFormatting sqref="B4:AK4 AQ4:AS4 AN4 B62:AC64 AS3 B75:AS1048576 B72:AR74 B70:AR70 AR62:AS62 AR63:AR64 B5:AS51 B59:AS61">
    <cfRule type="expression" priority="22">
      <formula>CELL("protect",B3)=0</formula>
    </cfRule>
  </conditionalFormatting>
  <conditionalFormatting sqref="B65:P66 AL66:AR66 AP65:AR65">
    <cfRule type="expression" priority="20">
      <formula>CELL("protect",B65)=0</formula>
    </cfRule>
  </conditionalFormatting>
  <conditionalFormatting sqref="B3">
    <cfRule type="expression" priority="21">
      <formula>CELL("protect",B3)=0</formula>
    </cfRule>
  </conditionalFormatting>
  <conditionalFormatting sqref="B67:AC67 AR67">
    <cfRule type="expression" priority="5">
      <formula>CELL("protect",B67)=0</formula>
    </cfRule>
  </conditionalFormatting>
  <conditionalFormatting sqref="B68:P69 AL69:AR69 AP68:AR68">
    <cfRule type="expression" priority="4">
      <formula>CELL("protect",B68)=0</formula>
    </cfRule>
  </conditionalFormatting>
  <conditionalFormatting sqref="B52:AS54 B58:AS58">
    <cfRule type="expression" priority="3">
      <formula>CELL("protect",B52)=0</formula>
    </cfRule>
  </conditionalFormatting>
  <conditionalFormatting sqref="B55:AS56">
    <cfRule type="expression" priority="2">
      <formula>CELL("protect",B55)=0</formula>
    </cfRule>
  </conditionalFormatting>
  <conditionalFormatting sqref="B57:AS57">
    <cfRule type="expression" priority="1">
      <formula>CELL("protect",B57)=0</formula>
    </cfRule>
  </conditionalFormatting>
  <dataValidations count="2">
    <dataValidation imeMode="disabled" allowBlank="1" showInputMessage="1" showErrorMessage="1" sqref="AK63:AL63 AF63:AI63 AN63:AO63" xr:uid="{00000000-0002-0000-0300-000000000000}"/>
    <dataValidation imeMode="hiragana" allowBlank="1" showInputMessage="1" showErrorMessage="1" sqref="Q65 Q68" xr:uid="{00000000-0002-0000-0300-000001000000}"/>
  </dataValidations>
  <pageMargins left="0.9055118110236221" right="0.47244094488188981" top="0.31496062992125984" bottom="0.19685039370078741" header="0.19685039370078741" footer="0.19685039370078741"/>
  <pageSetup paperSize="9" scale="62" fitToHeight="0" orientation="portrait" r:id="rId1"/>
  <headerFooter scaleWithDoc="0">
    <oddFooter>&amp;R&amp;"ＭＳ 明朝,標準"&amp;8&amp;K01+028R3低中層ZEH-M_ver.1</oddFooter>
  </headerFooter>
  <ignoredErrors>
    <ignoredError sqref="B12:B51" numberStoredAsText="1"/>
    <ignoredError sqref="AF63:AO6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326C3-FFB5-4EF0-A07F-4CB50E6E1D5E}">
  <sheetPr codeName="Sheet7"/>
  <dimension ref="A1:BF103"/>
  <sheetViews>
    <sheetView showGridLines="0" view="pageBreakPreview" zoomScale="80" zoomScaleNormal="90" zoomScaleSheetLayoutView="80" workbookViewId="0">
      <selection activeCell="B100" sqref="B100:C100"/>
    </sheetView>
  </sheetViews>
  <sheetFormatPr defaultColWidth="2.875" defaultRowHeight="16.5" customHeight="1"/>
  <cols>
    <col min="1" max="1" width="1.625" style="1" customWidth="1"/>
    <col min="2" max="5" width="2.875" style="1"/>
    <col min="6" max="6" width="17.25" style="1" customWidth="1"/>
    <col min="7" max="10" width="2.875" style="1"/>
    <col min="11" max="11" width="2.875" style="1" customWidth="1"/>
    <col min="12" max="25" width="2.875" style="1"/>
    <col min="26" max="26" width="2.875" style="210"/>
    <col min="27" max="33" width="2.875" style="1"/>
    <col min="34" max="34" width="1.125" style="1" customWidth="1"/>
    <col min="35" max="35" width="2.875" style="591"/>
    <col min="36" max="36" width="2.875" style="128"/>
    <col min="37" max="37" width="2.875" style="383"/>
    <col min="38" max="58" width="2.875" style="128"/>
    <col min="59" max="16384" width="2.875" style="1"/>
  </cols>
  <sheetData>
    <row r="1" spans="1:36" s="22" customFormat="1" ht="15.75" customHeight="1">
      <c r="B1" s="588" t="s">
        <v>239</v>
      </c>
      <c r="C1" s="174"/>
      <c r="D1" s="174"/>
      <c r="E1" s="174"/>
      <c r="AB1" s="175"/>
      <c r="AI1" s="589"/>
    </row>
    <row r="2" spans="1:36" s="125" customFormat="1" ht="27.75" customHeight="1">
      <c r="B2" s="588" t="s">
        <v>253</v>
      </c>
      <c r="C2" s="124"/>
      <c r="D2" s="124"/>
      <c r="E2" s="124"/>
      <c r="AB2" s="122"/>
      <c r="AI2" s="589"/>
    </row>
    <row r="3" spans="1:36" s="125" customFormat="1" ht="27.75" customHeight="1">
      <c r="B3" s="588" t="s">
        <v>722</v>
      </c>
      <c r="C3" s="124"/>
      <c r="D3" s="124"/>
      <c r="E3" s="124"/>
      <c r="AB3" s="122"/>
      <c r="AI3" s="589"/>
    </row>
    <row r="4" spans="1:36" ht="21" customHeight="1">
      <c r="A4" s="853" t="s">
        <v>622</v>
      </c>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590"/>
      <c r="AJ4" s="393"/>
    </row>
    <row r="5" spans="1:36" ht="16.5" customHeight="1">
      <c r="B5" s="239" t="s">
        <v>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J5" s="394"/>
    </row>
    <row r="6" spans="1:36" ht="6.75" customHeight="1">
      <c r="B6" s="212"/>
      <c r="C6" s="212"/>
      <c r="D6" s="212"/>
      <c r="E6" s="212"/>
      <c r="F6" s="212"/>
      <c r="G6" s="212"/>
      <c r="H6" s="240"/>
      <c r="I6" s="240"/>
      <c r="J6" s="212"/>
      <c r="K6" s="212"/>
      <c r="Z6" s="1"/>
    </row>
    <row r="7" spans="1:36" ht="16.5" customHeight="1">
      <c r="B7" s="241" t="s">
        <v>248</v>
      </c>
      <c r="C7" s="241"/>
      <c r="D7" s="212"/>
      <c r="E7" s="212"/>
      <c r="F7" s="212"/>
      <c r="G7" s="212"/>
      <c r="H7" s="240"/>
      <c r="I7" s="240"/>
      <c r="J7" s="212"/>
      <c r="K7" s="212"/>
      <c r="Z7" s="1"/>
    </row>
    <row r="8" spans="1:36" ht="16.5" customHeight="1">
      <c r="B8" s="241" t="s">
        <v>371</v>
      </c>
      <c r="C8" s="241"/>
      <c r="D8" s="212"/>
      <c r="E8" s="212"/>
      <c r="F8" s="212"/>
      <c r="G8" s="212"/>
      <c r="H8" s="240"/>
      <c r="I8" s="240"/>
      <c r="J8" s="212"/>
      <c r="K8" s="212"/>
      <c r="Z8" s="1"/>
    </row>
    <row r="9" spans="1:36" ht="19.5" customHeight="1">
      <c r="B9" s="832" t="s">
        <v>1</v>
      </c>
      <c r="C9" s="833"/>
      <c r="D9" s="833"/>
      <c r="E9" s="833"/>
      <c r="F9" s="834"/>
      <c r="G9" s="844" t="str">
        <f>IF(入力シート!$M$22="","",入力シート!$M$22)</f>
        <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6"/>
      <c r="AH9" s="242"/>
    </row>
    <row r="10" spans="1:36" ht="19.5" customHeight="1">
      <c r="B10" s="847" t="s">
        <v>2</v>
      </c>
      <c r="C10" s="848"/>
      <c r="D10" s="848"/>
      <c r="E10" s="848"/>
      <c r="F10" s="849"/>
      <c r="G10" s="850" t="str">
        <f>IF(入力シート!M21="","",入力シート!M21)</f>
        <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2"/>
      <c r="AH10" s="242"/>
    </row>
    <row r="11" spans="1:36" ht="19.5" customHeight="1">
      <c r="B11" s="829" t="s">
        <v>3</v>
      </c>
      <c r="C11" s="830"/>
      <c r="D11" s="830"/>
      <c r="E11" s="830"/>
      <c r="F11" s="831"/>
      <c r="G11" s="814" t="str">
        <f>IF(入力シート!M30="","",入力シート!M30)</f>
        <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28"/>
      <c r="AH11" s="243"/>
    </row>
    <row r="12" spans="1:36" ht="19.5" customHeight="1">
      <c r="B12" s="829" t="s">
        <v>4</v>
      </c>
      <c r="C12" s="830"/>
      <c r="D12" s="830"/>
      <c r="E12" s="830"/>
      <c r="F12" s="831"/>
      <c r="G12" s="814" t="str">
        <f>IF(入力シート!M23="","",入力シート!M23)</f>
        <v/>
      </c>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28"/>
      <c r="AH12" s="243"/>
    </row>
    <row r="13" spans="1:36" ht="19.5" customHeight="1">
      <c r="B13" s="832" t="s">
        <v>1</v>
      </c>
      <c r="C13" s="833"/>
      <c r="D13" s="833"/>
      <c r="E13" s="833"/>
      <c r="F13" s="834"/>
      <c r="G13" s="835" t="str">
        <f>IF(入力シート!M25="","",入力シート!M25)</f>
        <v/>
      </c>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7"/>
      <c r="AH13" s="244"/>
    </row>
    <row r="14" spans="1:36" ht="20.100000000000001" customHeight="1">
      <c r="B14" s="838" t="s">
        <v>198</v>
      </c>
      <c r="C14" s="839"/>
      <c r="D14" s="839"/>
      <c r="E14" s="839"/>
      <c r="F14" s="840"/>
      <c r="G14" s="841" t="str">
        <f>IF(入力シート!M24="","",入力シート!M24)</f>
        <v/>
      </c>
      <c r="H14" s="842"/>
      <c r="I14" s="842"/>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3"/>
      <c r="AH14" s="244"/>
    </row>
    <row r="15" spans="1:36" ht="19.5" customHeight="1">
      <c r="B15" s="817" t="s">
        <v>5</v>
      </c>
      <c r="C15" s="818"/>
      <c r="D15" s="818"/>
      <c r="E15" s="818"/>
      <c r="F15" s="819"/>
      <c r="G15" s="339" t="s">
        <v>6</v>
      </c>
      <c r="H15" s="816" t="str">
        <f>IF(入力シート!M27="","",入力シート!M27)</f>
        <v/>
      </c>
      <c r="I15" s="816"/>
      <c r="J15" s="340" t="s">
        <v>7</v>
      </c>
      <c r="K15" s="816" t="str">
        <f>IF(入力シート!O27="","",入力シート!O27)</f>
        <v/>
      </c>
      <c r="L15" s="824"/>
      <c r="M15" s="341"/>
      <c r="N15" s="342"/>
      <c r="O15" s="342"/>
      <c r="P15" s="342"/>
      <c r="Q15" s="342"/>
      <c r="R15" s="342"/>
      <c r="S15" s="342"/>
      <c r="T15" s="342"/>
      <c r="U15" s="342"/>
      <c r="V15" s="342"/>
      <c r="W15" s="342"/>
      <c r="X15" s="342"/>
      <c r="Y15" s="342"/>
      <c r="Z15" s="342"/>
      <c r="AA15" s="342"/>
      <c r="AB15" s="342"/>
      <c r="AC15" s="342"/>
      <c r="AD15" s="342"/>
      <c r="AE15" s="342"/>
      <c r="AF15" s="342"/>
      <c r="AG15" s="343"/>
      <c r="AH15" s="245"/>
    </row>
    <row r="16" spans="1:36" ht="39.950000000000003" customHeight="1">
      <c r="B16" s="800"/>
      <c r="C16" s="801"/>
      <c r="D16" s="801"/>
      <c r="E16" s="801"/>
      <c r="F16" s="820"/>
      <c r="G16" s="821" t="str">
        <f>IF(入力シート!M28="","",入力シート!M28)</f>
        <v/>
      </c>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3"/>
      <c r="AH16" s="243"/>
    </row>
    <row r="17" spans="2:35" ht="20.100000000000001" customHeight="1">
      <c r="B17" s="800" t="s">
        <v>13</v>
      </c>
      <c r="C17" s="801"/>
      <c r="D17" s="801"/>
      <c r="E17" s="801"/>
      <c r="F17" s="802"/>
      <c r="G17" s="809" t="str">
        <f>IF(入力シート!M29="","",入力シート!M29)</f>
        <v/>
      </c>
      <c r="H17" s="810"/>
      <c r="I17" s="344" t="s">
        <v>7</v>
      </c>
      <c r="J17" s="811" t="str">
        <f>IF(入力シート!O29="","",入力シート!O29)</f>
        <v/>
      </c>
      <c r="K17" s="811"/>
      <c r="L17" s="344" t="s">
        <v>7</v>
      </c>
      <c r="M17" s="816" t="str">
        <f>IF(入力シート!R29="","",入力シート!R29)</f>
        <v/>
      </c>
      <c r="N17" s="816"/>
      <c r="O17" s="816"/>
      <c r="P17" s="345"/>
      <c r="Q17" s="376"/>
      <c r="R17" s="376"/>
      <c r="S17" s="376"/>
      <c r="T17" s="376"/>
      <c r="U17" s="376"/>
      <c r="V17" s="376"/>
      <c r="W17" s="376"/>
      <c r="X17" s="376"/>
      <c r="Y17" s="376"/>
      <c r="Z17" s="376"/>
      <c r="AA17" s="376"/>
      <c r="AB17" s="376"/>
      <c r="AC17" s="376"/>
      <c r="AD17" s="376"/>
      <c r="AE17" s="376"/>
      <c r="AF17" s="376"/>
      <c r="AG17" s="377"/>
      <c r="AH17" s="243"/>
    </row>
    <row r="18" spans="2:35" ht="20.100000000000001" customHeight="1">
      <c r="B18" s="800" t="s">
        <v>480</v>
      </c>
      <c r="C18" s="801"/>
      <c r="D18" s="801"/>
      <c r="E18" s="801"/>
      <c r="F18" s="802"/>
      <c r="G18" s="803" t="str">
        <f>IF(入力シート!M31="","",入力シート!M31)</f>
        <v/>
      </c>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246"/>
    </row>
    <row r="19" spans="2:35" ht="16.5" customHeight="1">
      <c r="B19" s="241" t="s">
        <v>372</v>
      </c>
      <c r="C19" s="241"/>
      <c r="D19" s="212"/>
      <c r="E19" s="212"/>
      <c r="F19" s="212"/>
      <c r="G19" s="212"/>
      <c r="H19" s="240"/>
      <c r="I19" s="240"/>
      <c r="J19" s="212"/>
      <c r="K19" s="212"/>
      <c r="Z19" s="1"/>
    </row>
    <row r="20" spans="2:35" ht="19.5" customHeight="1">
      <c r="B20" s="832" t="s">
        <v>1</v>
      </c>
      <c r="C20" s="833"/>
      <c r="D20" s="833"/>
      <c r="E20" s="833"/>
      <c r="F20" s="834"/>
      <c r="G20" s="844" t="str">
        <f>IF(入力シート!M34="","",入力シート!M34)</f>
        <v/>
      </c>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6"/>
      <c r="AH20" s="242"/>
      <c r="AI20" s="591" t="s">
        <v>408</v>
      </c>
    </row>
    <row r="21" spans="2:35" ht="19.5" customHeight="1">
      <c r="B21" s="847" t="s">
        <v>2</v>
      </c>
      <c r="C21" s="848"/>
      <c r="D21" s="848"/>
      <c r="E21" s="848"/>
      <c r="F21" s="849"/>
      <c r="G21" s="850" t="str">
        <f>IF(入力シート!M33="","",入力シート!M33)</f>
        <v/>
      </c>
      <c r="H21" s="851"/>
      <c r="I21" s="851"/>
      <c r="J21" s="851"/>
      <c r="K21" s="851"/>
      <c r="L21" s="851"/>
      <c r="M21" s="851"/>
      <c r="N21" s="851"/>
      <c r="O21" s="851"/>
      <c r="P21" s="851"/>
      <c r="Q21" s="851"/>
      <c r="R21" s="851"/>
      <c r="S21" s="851"/>
      <c r="T21" s="851"/>
      <c r="U21" s="851"/>
      <c r="V21" s="851"/>
      <c r="W21" s="851"/>
      <c r="X21" s="851"/>
      <c r="Y21" s="851"/>
      <c r="Z21" s="851"/>
      <c r="AA21" s="851"/>
      <c r="AB21" s="851"/>
      <c r="AC21" s="851"/>
      <c r="AD21" s="851"/>
      <c r="AE21" s="851"/>
      <c r="AF21" s="851"/>
      <c r="AG21" s="852"/>
      <c r="AH21" s="242"/>
    </row>
    <row r="22" spans="2:35" ht="19.5" customHeight="1">
      <c r="B22" s="829" t="s">
        <v>3</v>
      </c>
      <c r="C22" s="830"/>
      <c r="D22" s="830"/>
      <c r="E22" s="830"/>
      <c r="F22" s="831"/>
      <c r="G22" s="814" t="str">
        <f>IF(入力シート!M42="","",入力シート!M42)</f>
        <v/>
      </c>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28"/>
      <c r="AH22" s="243"/>
    </row>
    <row r="23" spans="2:35" ht="19.5" customHeight="1">
      <c r="B23" s="829" t="s">
        <v>4</v>
      </c>
      <c r="C23" s="830"/>
      <c r="D23" s="830"/>
      <c r="E23" s="830"/>
      <c r="F23" s="831"/>
      <c r="G23" s="814" t="str">
        <f>IF(入力シート!M35="","",入力シート!M35)</f>
        <v/>
      </c>
      <c r="H23" s="815"/>
      <c r="I23" s="815"/>
      <c r="J23" s="815"/>
      <c r="K23" s="815"/>
      <c r="L23" s="815"/>
      <c r="M23" s="815"/>
      <c r="N23" s="815"/>
      <c r="O23" s="815"/>
      <c r="P23" s="815"/>
      <c r="Q23" s="815"/>
      <c r="R23" s="815"/>
      <c r="S23" s="815"/>
      <c r="T23" s="815"/>
      <c r="U23" s="815"/>
      <c r="V23" s="815"/>
      <c r="W23" s="815"/>
      <c r="X23" s="815"/>
      <c r="Y23" s="815"/>
      <c r="Z23" s="815"/>
      <c r="AA23" s="815"/>
      <c r="AB23" s="815"/>
      <c r="AC23" s="815"/>
      <c r="AD23" s="815"/>
      <c r="AE23" s="815"/>
      <c r="AF23" s="815"/>
      <c r="AG23" s="828"/>
      <c r="AH23" s="243"/>
    </row>
    <row r="24" spans="2:35" ht="19.5" customHeight="1">
      <c r="B24" s="832" t="s">
        <v>1</v>
      </c>
      <c r="C24" s="833"/>
      <c r="D24" s="833"/>
      <c r="E24" s="833"/>
      <c r="F24" s="834"/>
      <c r="G24" s="835" t="str">
        <f>IF(入力シート!M37="","",入力シート!M37)</f>
        <v/>
      </c>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7"/>
      <c r="AH24" s="244"/>
    </row>
    <row r="25" spans="2:35" ht="20.100000000000001" customHeight="1">
      <c r="B25" s="838" t="s">
        <v>198</v>
      </c>
      <c r="C25" s="839"/>
      <c r="D25" s="839"/>
      <c r="E25" s="839"/>
      <c r="F25" s="840"/>
      <c r="G25" s="841" t="str">
        <f>IF(入力シート!M36="","",入力シート!M36)</f>
        <v/>
      </c>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3"/>
      <c r="AH25" s="244"/>
    </row>
    <row r="26" spans="2:35" ht="19.5" customHeight="1">
      <c r="B26" s="817" t="s">
        <v>5</v>
      </c>
      <c r="C26" s="818"/>
      <c r="D26" s="818"/>
      <c r="E26" s="818"/>
      <c r="F26" s="819"/>
      <c r="G26" s="339" t="s">
        <v>6</v>
      </c>
      <c r="H26" s="816" t="str">
        <f>IF(入力シート!M39="","",入力シート!M39)</f>
        <v/>
      </c>
      <c r="I26" s="816"/>
      <c r="J26" s="340" t="s">
        <v>7</v>
      </c>
      <c r="K26" s="816" t="str">
        <f>IF(入力シート!O39="","",入力シート!O39)</f>
        <v/>
      </c>
      <c r="L26" s="824"/>
      <c r="M26" s="341"/>
      <c r="N26" s="342"/>
      <c r="O26" s="342"/>
      <c r="P26" s="342"/>
      <c r="Q26" s="342"/>
      <c r="R26" s="342"/>
      <c r="S26" s="342"/>
      <c r="T26" s="342"/>
      <c r="U26" s="342"/>
      <c r="V26" s="342"/>
      <c r="W26" s="342"/>
      <c r="X26" s="342"/>
      <c r="Y26" s="342"/>
      <c r="Z26" s="342"/>
      <c r="AA26" s="342"/>
      <c r="AB26" s="342"/>
      <c r="AC26" s="342"/>
      <c r="AD26" s="342"/>
      <c r="AE26" s="342"/>
      <c r="AF26" s="342"/>
      <c r="AG26" s="343"/>
      <c r="AH26" s="245"/>
    </row>
    <row r="27" spans="2:35" ht="39.950000000000003" customHeight="1">
      <c r="B27" s="800"/>
      <c r="C27" s="801"/>
      <c r="D27" s="801"/>
      <c r="E27" s="801"/>
      <c r="F27" s="820"/>
      <c r="G27" s="821" t="str">
        <f>IF(入力シート!M40="","",入力シート!M40)</f>
        <v/>
      </c>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3"/>
      <c r="AH27" s="243"/>
    </row>
    <row r="28" spans="2:35" ht="20.100000000000001" customHeight="1">
      <c r="B28" s="800" t="s">
        <v>13</v>
      </c>
      <c r="C28" s="801"/>
      <c r="D28" s="801"/>
      <c r="E28" s="801"/>
      <c r="F28" s="802"/>
      <c r="G28" s="809" t="str">
        <f>IF(入力シート!M41="","",入力シート!M41)</f>
        <v/>
      </c>
      <c r="H28" s="810"/>
      <c r="I28" s="344" t="s">
        <v>7</v>
      </c>
      <c r="J28" s="811" t="str">
        <f>IF(入力シート!O41="","",入力シート!O41)</f>
        <v/>
      </c>
      <c r="K28" s="811"/>
      <c r="L28" s="344" t="s">
        <v>7</v>
      </c>
      <c r="M28" s="816" t="str">
        <f>IF(入力シート!R41="","",入力シート!R41)</f>
        <v/>
      </c>
      <c r="N28" s="816"/>
      <c r="O28" s="816"/>
      <c r="P28" s="345"/>
      <c r="Q28" s="376"/>
      <c r="R28" s="376"/>
      <c r="S28" s="376"/>
      <c r="T28" s="376"/>
      <c r="U28" s="376"/>
      <c r="V28" s="376"/>
      <c r="W28" s="376"/>
      <c r="X28" s="376"/>
      <c r="Y28" s="376"/>
      <c r="Z28" s="376"/>
      <c r="AA28" s="376"/>
      <c r="AB28" s="376"/>
      <c r="AC28" s="376"/>
      <c r="AD28" s="376"/>
      <c r="AE28" s="376"/>
      <c r="AF28" s="376"/>
      <c r="AG28" s="377"/>
      <c r="AH28" s="243"/>
    </row>
    <row r="29" spans="2:35" ht="20.100000000000001" customHeight="1">
      <c r="B29" s="800" t="s">
        <v>481</v>
      </c>
      <c r="C29" s="801"/>
      <c r="D29" s="801"/>
      <c r="E29" s="801"/>
      <c r="F29" s="802"/>
      <c r="G29" s="803" t="str">
        <f>IF(入力シート!M43="","",入力シート!M43)</f>
        <v/>
      </c>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246"/>
    </row>
    <row r="30" spans="2:35" ht="6.75" customHeight="1">
      <c r="B30" s="212"/>
      <c r="C30" s="212"/>
      <c r="D30" s="212"/>
      <c r="E30" s="212"/>
      <c r="F30" s="212"/>
      <c r="G30" s="212"/>
      <c r="H30" s="240"/>
      <c r="I30" s="240"/>
      <c r="J30" s="212"/>
      <c r="K30" s="212"/>
      <c r="Z30" s="1"/>
    </row>
    <row r="31" spans="2:35" ht="16.5" customHeight="1">
      <c r="B31" s="410" t="s">
        <v>470</v>
      </c>
      <c r="C31" s="410"/>
      <c r="D31" s="411"/>
      <c r="E31" s="411"/>
      <c r="F31" s="411"/>
      <c r="G31" s="411"/>
      <c r="H31" s="412"/>
      <c r="I31" s="240"/>
      <c r="J31" s="212"/>
      <c r="K31" s="212"/>
      <c r="Z31" s="1"/>
    </row>
    <row r="32" spans="2:35" ht="20.100000000000001" customHeight="1">
      <c r="B32" s="825" t="s">
        <v>322</v>
      </c>
      <c r="C32" s="826"/>
      <c r="D32" s="826"/>
      <c r="E32" s="826"/>
      <c r="F32" s="827"/>
      <c r="G32" s="814" t="str">
        <f>IF(入力シート!M47="","",入力シート!M47)</f>
        <v/>
      </c>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28"/>
      <c r="AH32" s="243"/>
    </row>
    <row r="33" spans="2:34" ht="20.100000000000001" customHeight="1">
      <c r="B33" s="825" t="s">
        <v>323</v>
      </c>
      <c r="C33" s="826"/>
      <c r="D33" s="826"/>
      <c r="E33" s="826"/>
      <c r="F33" s="827"/>
      <c r="G33" s="814" t="str">
        <f>IF(入力シート!M48="","",入力シート!M48)</f>
        <v/>
      </c>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28"/>
      <c r="AH33" s="243"/>
    </row>
    <row r="34" spans="2:34" ht="6.75" customHeight="1">
      <c r="B34" s="212"/>
      <c r="C34" s="212"/>
      <c r="D34" s="212"/>
      <c r="E34" s="212"/>
      <c r="F34" s="212"/>
      <c r="G34" s="212"/>
      <c r="H34" s="240"/>
      <c r="I34" s="240"/>
      <c r="J34" s="212"/>
      <c r="K34" s="212"/>
      <c r="Z34" s="1"/>
    </row>
    <row r="35" spans="2:34" ht="16.5" customHeight="1">
      <c r="B35" s="410" t="s">
        <v>471</v>
      </c>
      <c r="C35" s="410"/>
      <c r="D35" s="411"/>
      <c r="E35" s="411"/>
      <c r="F35" s="411"/>
      <c r="G35" s="212"/>
      <c r="H35" s="240"/>
      <c r="I35" s="240"/>
      <c r="J35" s="212"/>
      <c r="K35" s="212"/>
      <c r="Z35" s="1"/>
    </row>
    <row r="36" spans="2:34" ht="26.25" customHeight="1">
      <c r="B36" s="410" t="s">
        <v>560</v>
      </c>
      <c r="C36" s="410"/>
      <c r="D36" s="411"/>
      <c r="E36" s="411"/>
      <c r="F36" s="411"/>
      <c r="G36" s="798" t="s">
        <v>659</v>
      </c>
      <c r="H36" s="798"/>
      <c r="I36" s="798"/>
      <c r="J36" s="798"/>
      <c r="K36" s="798"/>
      <c r="L36" s="798"/>
      <c r="M36" s="798"/>
      <c r="N36" s="798"/>
      <c r="O36" s="799" t="str">
        <f>IF(入力シート!M52="","",入力シート!M52)</f>
        <v/>
      </c>
      <c r="P36" s="799"/>
      <c r="Q36" s="799"/>
      <c r="Z36" s="1"/>
    </row>
    <row r="37" spans="2:34" ht="20.100000000000001" customHeight="1">
      <c r="B37" s="854" t="s">
        <v>301</v>
      </c>
      <c r="C37" s="855"/>
      <c r="D37" s="855"/>
      <c r="E37" s="855"/>
      <c r="F37" s="855"/>
      <c r="G37" s="856" t="str">
        <f>IF(入力シート!M53="","",入力シート!M53)</f>
        <v/>
      </c>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row>
    <row r="38" spans="2:34" ht="20.100000000000001" customHeight="1">
      <c r="B38" s="854" t="s">
        <v>10</v>
      </c>
      <c r="C38" s="855"/>
      <c r="D38" s="855"/>
      <c r="E38" s="855"/>
      <c r="F38" s="855"/>
      <c r="G38" s="856" t="str">
        <f>IF(入力シート!M54="","",入力シート!M54)</f>
        <v/>
      </c>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242"/>
    </row>
    <row r="39" spans="2:34" ht="20.100000000000001" customHeight="1">
      <c r="B39" s="857" t="s">
        <v>11</v>
      </c>
      <c r="C39" s="858"/>
      <c r="D39" s="858"/>
      <c r="E39" s="858"/>
      <c r="F39" s="859"/>
      <c r="G39" s="856" t="str">
        <f>IF(入力シート!M55="","",入力シート!M55)</f>
        <v/>
      </c>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242"/>
    </row>
    <row r="40" spans="2:34" ht="20.100000000000001" customHeight="1">
      <c r="B40" s="832" t="s">
        <v>1</v>
      </c>
      <c r="C40" s="833"/>
      <c r="D40" s="833"/>
      <c r="E40" s="833"/>
      <c r="F40" s="834"/>
      <c r="G40" s="835" t="str">
        <f>IF(入力シート!M57="","",入力シート!M57)</f>
        <v/>
      </c>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7"/>
      <c r="AH40" s="244"/>
    </row>
    <row r="41" spans="2:34" ht="20.100000000000001" customHeight="1">
      <c r="B41" s="838" t="s">
        <v>479</v>
      </c>
      <c r="C41" s="839"/>
      <c r="D41" s="839"/>
      <c r="E41" s="839"/>
      <c r="F41" s="839"/>
      <c r="G41" s="841" t="str">
        <f>IF(入力シート!M56="","",入力シート!M56)</f>
        <v/>
      </c>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3"/>
      <c r="AH41" s="244"/>
    </row>
    <row r="42" spans="2:34" ht="20.100000000000001" customHeight="1">
      <c r="B42" s="817" t="s">
        <v>5</v>
      </c>
      <c r="C42" s="818"/>
      <c r="D42" s="818"/>
      <c r="E42" s="818"/>
      <c r="F42" s="819"/>
      <c r="G42" s="339" t="s">
        <v>6</v>
      </c>
      <c r="H42" s="816" t="str">
        <f>IF(入力シート!M58="","",入力シート!M58)</f>
        <v/>
      </c>
      <c r="I42" s="816"/>
      <c r="J42" s="340" t="s">
        <v>7</v>
      </c>
      <c r="K42" s="816" t="str">
        <f>IF(入力シート!O58="","",入力シート!O58)</f>
        <v/>
      </c>
      <c r="L42" s="816"/>
      <c r="M42" s="341"/>
      <c r="N42" s="342"/>
      <c r="O42" s="342"/>
      <c r="P42" s="342"/>
      <c r="Q42" s="342"/>
      <c r="R42" s="342"/>
      <c r="S42" s="342"/>
      <c r="T42" s="342"/>
      <c r="U42" s="342"/>
      <c r="V42" s="342"/>
      <c r="W42" s="342"/>
      <c r="X42" s="342"/>
      <c r="Y42" s="342"/>
      <c r="Z42" s="342"/>
      <c r="AA42" s="342"/>
      <c r="AB42" s="342"/>
      <c r="AC42" s="342"/>
      <c r="AD42" s="342"/>
      <c r="AE42" s="342"/>
      <c r="AF42" s="342"/>
      <c r="AG42" s="343"/>
      <c r="AH42" s="245"/>
    </row>
    <row r="43" spans="2:34" ht="39.950000000000003" customHeight="1">
      <c r="B43" s="800"/>
      <c r="C43" s="801"/>
      <c r="D43" s="801"/>
      <c r="E43" s="801"/>
      <c r="F43" s="820"/>
      <c r="G43" s="821" t="str">
        <f>IF(入力シート!M59="","",入力シート!M59)</f>
        <v/>
      </c>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3"/>
      <c r="AH43" s="243"/>
    </row>
    <row r="44" spans="2:34" ht="20.100000000000001" customHeight="1">
      <c r="B44" s="800" t="s">
        <v>13</v>
      </c>
      <c r="C44" s="801"/>
      <c r="D44" s="801"/>
      <c r="E44" s="801"/>
      <c r="F44" s="802"/>
      <c r="G44" s="809" t="str">
        <f>IF(入力シート!M60="","",入力シート!M60)</f>
        <v/>
      </c>
      <c r="H44" s="810"/>
      <c r="I44" s="344" t="s">
        <v>7</v>
      </c>
      <c r="J44" s="811" t="str">
        <f>IF(入力シート!O60="","",入力シート!O60)</f>
        <v/>
      </c>
      <c r="K44" s="811"/>
      <c r="L44" s="344" t="s">
        <v>7</v>
      </c>
      <c r="M44" s="811" t="str">
        <f>IF(入力シート!R60="","",入力シート!R60)</f>
        <v/>
      </c>
      <c r="N44" s="811"/>
      <c r="O44" s="346"/>
      <c r="P44" s="812"/>
      <c r="Q44" s="812"/>
      <c r="R44" s="812"/>
      <c r="S44" s="812"/>
      <c r="T44" s="812"/>
      <c r="U44" s="812"/>
      <c r="V44" s="812"/>
      <c r="W44" s="812"/>
      <c r="X44" s="812"/>
      <c r="Y44" s="812"/>
      <c r="Z44" s="812"/>
      <c r="AA44" s="812"/>
      <c r="AB44" s="812"/>
      <c r="AC44" s="812"/>
      <c r="AD44" s="812"/>
      <c r="AE44" s="812"/>
      <c r="AF44" s="812"/>
      <c r="AG44" s="813"/>
      <c r="AH44" s="245"/>
    </row>
    <row r="45" spans="2:34" ht="20.100000000000001" customHeight="1">
      <c r="B45" s="800" t="s">
        <v>14</v>
      </c>
      <c r="C45" s="801"/>
      <c r="D45" s="801"/>
      <c r="E45" s="801"/>
      <c r="F45" s="802"/>
      <c r="G45" s="814" t="str">
        <f>IF(入力シート!M61="","",入力シート!M61)</f>
        <v/>
      </c>
      <c r="H45" s="815"/>
      <c r="I45" s="344" t="s">
        <v>28</v>
      </c>
      <c r="J45" s="816" t="str">
        <f>IF(入力シート!O61="","",入力シート!O61)</f>
        <v/>
      </c>
      <c r="K45" s="816"/>
      <c r="L45" s="344" t="s">
        <v>28</v>
      </c>
      <c r="M45" s="816" t="str">
        <f>IF(入力シート!R61="","",入力シート!R61)</f>
        <v/>
      </c>
      <c r="N45" s="816"/>
      <c r="O45" s="348"/>
      <c r="P45" s="348"/>
      <c r="Q45" s="348"/>
      <c r="R45" s="348"/>
      <c r="S45" s="348"/>
      <c r="T45" s="348"/>
      <c r="U45" s="348"/>
      <c r="V45" s="348"/>
      <c r="W45" s="347"/>
      <c r="X45" s="348"/>
      <c r="Y45" s="348"/>
      <c r="Z45" s="348"/>
      <c r="AA45" s="348"/>
      <c r="AB45" s="348"/>
      <c r="AC45" s="348"/>
      <c r="AD45" s="348"/>
      <c r="AE45" s="348"/>
      <c r="AF45" s="348"/>
      <c r="AG45" s="349"/>
      <c r="AH45" s="245"/>
    </row>
    <row r="46" spans="2:34" ht="20.100000000000001" customHeight="1">
      <c r="B46" s="800" t="s">
        <v>15</v>
      </c>
      <c r="C46" s="801"/>
      <c r="D46" s="801"/>
      <c r="E46" s="801"/>
      <c r="F46" s="802"/>
      <c r="G46" s="803" t="str">
        <f>IF(入力シート!M63="","",入力シート!M63)</f>
        <v/>
      </c>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246"/>
    </row>
    <row r="47" spans="2:34" ht="14.25" customHeight="1">
      <c r="B47" s="212"/>
      <c r="C47" s="212"/>
      <c r="D47" s="212"/>
      <c r="E47" s="212"/>
      <c r="F47" s="212"/>
      <c r="G47" s="212"/>
      <c r="H47" s="240"/>
      <c r="I47" s="240"/>
      <c r="J47" s="212"/>
      <c r="K47" s="212"/>
      <c r="Z47" s="1"/>
    </row>
    <row r="48" spans="2:34" ht="27" customHeight="1">
      <c r="B48" s="410" t="s">
        <v>559</v>
      </c>
      <c r="C48" s="410"/>
      <c r="D48" s="411"/>
      <c r="E48" s="411"/>
      <c r="F48" s="411"/>
      <c r="G48" s="798" t="s">
        <v>659</v>
      </c>
      <c r="H48" s="798"/>
      <c r="I48" s="798"/>
      <c r="J48" s="798"/>
      <c r="K48" s="798"/>
      <c r="L48" s="798"/>
      <c r="M48" s="798"/>
      <c r="N48" s="798"/>
      <c r="O48" s="799" t="str">
        <f>IF(入力シート!M65="","",入力シート!M65)</f>
        <v/>
      </c>
      <c r="P48" s="799"/>
      <c r="Q48" s="799"/>
      <c r="Z48" s="1"/>
    </row>
    <row r="49" spans="2:34" ht="20.100000000000001" customHeight="1">
      <c r="B49" s="854" t="s">
        <v>301</v>
      </c>
      <c r="C49" s="855"/>
      <c r="D49" s="855"/>
      <c r="E49" s="855"/>
      <c r="F49" s="855"/>
      <c r="G49" s="856" t="str">
        <f>IF(入力シート!M66="","",入力シート!M66)</f>
        <v/>
      </c>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row>
    <row r="50" spans="2:34" ht="20.100000000000001" customHeight="1">
      <c r="B50" s="854" t="s">
        <v>10</v>
      </c>
      <c r="C50" s="855"/>
      <c r="D50" s="855"/>
      <c r="E50" s="855"/>
      <c r="F50" s="855"/>
      <c r="G50" s="856" t="str">
        <f>IF(入力シート!M67="","",入力シート!M67)</f>
        <v/>
      </c>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242"/>
    </row>
    <row r="51" spans="2:34" ht="20.100000000000001" customHeight="1">
      <c r="B51" s="857" t="s">
        <v>11</v>
      </c>
      <c r="C51" s="858"/>
      <c r="D51" s="858"/>
      <c r="E51" s="858"/>
      <c r="F51" s="859"/>
      <c r="G51" s="856" t="str">
        <f>IF(入力シート!M68="","",入力シート!M68)</f>
        <v/>
      </c>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242"/>
    </row>
    <row r="52" spans="2:34" ht="20.100000000000001" customHeight="1">
      <c r="B52" s="832" t="s">
        <v>1</v>
      </c>
      <c r="C52" s="833"/>
      <c r="D52" s="833"/>
      <c r="E52" s="833"/>
      <c r="F52" s="834"/>
      <c r="G52" s="835" t="str">
        <f>IF(入力シート!M70="","",入力シート!M70)</f>
        <v/>
      </c>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7"/>
      <c r="AH52" s="244"/>
    </row>
    <row r="53" spans="2:34" ht="20.100000000000001" customHeight="1">
      <c r="B53" s="838" t="s">
        <v>479</v>
      </c>
      <c r="C53" s="839"/>
      <c r="D53" s="839"/>
      <c r="E53" s="839"/>
      <c r="F53" s="839"/>
      <c r="G53" s="841" t="str">
        <f>IF(入力シート!M69="","",入力シート!M69)</f>
        <v/>
      </c>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3"/>
      <c r="AH53" s="244"/>
    </row>
    <row r="54" spans="2:34" ht="20.100000000000001" customHeight="1">
      <c r="B54" s="817" t="s">
        <v>5</v>
      </c>
      <c r="C54" s="818"/>
      <c r="D54" s="818"/>
      <c r="E54" s="818"/>
      <c r="F54" s="819"/>
      <c r="G54" s="339" t="s">
        <v>6</v>
      </c>
      <c r="H54" s="816" t="str">
        <f>IF(入力シート!M71="","",入力シート!M71)</f>
        <v/>
      </c>
      <c r="I54" s="816"/>
      <c r="J54" s="340" t="s">
        <v>7</v>
      </c>
      <c r="K54" s="816" t="str">
        <f>IF(入力シート!O71="","",入力シート!O71)</f>
        <v/>
      </c>
      <c r="L54" s="816"/>
      <c r="M54" s="341"/>
      <c r="N54" s="342"/>
      <c r="O54" s="342"/>
      <c r="P54" s="342"/>
      <c r="Q54" s="342"/>
      <c r="R54" s="342"/>
      <c r="S54" s="342"/>
      <c r="T54" s="342"/>
      <c r="U54" s="342"/>
      <c r="V54" s="342"/>
      <c r="W54" s="342"/>
      <c r="X54" s="342"/>
      <c r="Y54" s="342"/>
      <c r="Z54" s="342"/>
      <c r="AA54" s="342"/>
      <c r="AB54" s="342"/>
      <c r="AC54" s="342"/>
      <c r="AD54" s="342"/>
      <c r="AE54" s="342"/>
      <c r="AF54" s="342"/>
      <c r="AG54" s="343"/>
      <c r="AH54" s="245"/>
    </row>
    <row r="55" spans="2:34" ht="39.950000000000003" customHeight="1">
      <c r="B55" s="800"/>
      <c r="C55" s="801"/>
      <c r="D55" s="801"/>
      <c r="E55" s="801"/>
      <c r="F55" s="820"/>
      <c r="G55" s="821" t="str">
        <f>IF(入力シート!M72="","",入力シート!M72)</f>
        <v/>
      </c>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3"/>
      <c r="AH55" s="243"/>
    </row>
    <row r="56" spans="2:34" ht="20.100000000000001" customHeight="1">
      <c r="B56" s="800" t="s">
        <v>13</v>
      </c>
      <c r="C56" s="801"/>
      <c r="D56" s="801"/>
      <c r="E56" s="801"/>
      <c r="F56" s="802"/>
      <c r="G56" s="809" t="str">
        <f>IF(入力シート!M73="","",入力シート!M73)</f>
        <v/>
      </c>
      <c r="H56" s="810"/>
      <c r="I56" s="344" t="s">
        <v>7</v>
      </c>
      <c r="J56" s="811" t="str">
        <f>IF(入力シート!O73="","",入力シート!O73)</f>
        <v/>
      </c>
      <c r="K56" s="811"/>
      <c r="L56" s="344" t="s">
        <v>7</v>
      </c>
      <c r="M56" s="811" t="str">
        <f>IF(入力シート!R73="","",入力シート!R73)</f>
        <v/>
      </c>
      <c r="N56" s="811"/>
      <c r="O56" s="346"/>
      <c r="P56" s="812"/>
      <c r="Q56" s="812"/>
      <c r="R56" s="812"/>
      <c r="S56" s="812"/>
      <c r="T56" s="812"/>
      <c r="U56" s="812"/>
      <c r="V56" s="812"/>
      <c r="W56" s="812"/>
      <c r="X56" s="812"/>
      <c r="Y56" s="812"/>
      <c r="Z56" s="812"/>
      <c r="AA56" s="812"/>
      <c r="AB56" s="812"/>
      <c r="AC56" s="812"/>
      <c r="AD56" s="812"/>
      <c r="AE56" s="812"/>
      <c r="AF56" s="812"/>
      <c r="AG56" s="813"/>
      <c r="AH56" s="245"/>
    </row>
    <row r="57" spans="2:34" ht="20.100000000000001" customHeight="1">
      <c r="B57" s="800" t="s">
        <v>14</v>
      </c>
      <c r="C57" s="801"/>
      <c r="D57" s="801"/>
      <c r="E57" s="801"/>
      <c r="F57" s="802"/>
      <c r="G57" s="814" t="str">
        <f>IF(入力シート!M74="","",入力シート!M74)</f>
        <v/>
      </c>
      <c r="H57" s="815"/>
      <c r="I57" s="344" t="s">
        <v>28</v>
      </c>
      <c r="J57" s="816" t="str">
        <f>IF(入力シート!O74="","",入力シート!O74)</f>
        <v/>
      </c>
      <c r="K57" s="816"/>
      <c r="L57" s="344" t="s">
        <v>28</v>
      </c>
      <c r="M57" s="816" t="str">
        <f>IF(入力シート!R74="","",入力シート!R74)</f>
        <v/>
      </c>
      <c r="N57" s="816"/>
      <c r="O57" s="348"/>
      <c r="P57" s="348"/>
      <c r="Q57" s="348"/>
      <c r="R57" s="348"/>
      <c r="S57" s="348"/>
      <c r="T57" s="348"/>
      <c r="U57" s="348"/>
      <c r="V57" s="348"/>
      <c r="W57" s="347"/>
      <c r="X57" s="348"/>
      <c r="Y57" s="348"/>
      <c r="Z57" s="348"/>
      <c r="AA57" s="348"/>
      <c r="AB57" s="348"/>
      <c r="AC57" s="348"/>
      <c r="AD57" s="348"/>
      <c r="AE57" s="348"/>
      <c r="AF57" s="348"/>
      <c r="AG57" s="349"/>
      <c r="AH57" s="245"/>
    </row>
    <row r="58" spans="2:34" ht="20.100000000000001" customHeight="1">
      <c r="B58" s="800" t="s">
        <v>15</v>
      </c>
      <c r="C58" s="801"/>
      <c r="D58" s="801"/>
      <c r="E58" s="801"/>
      <c r="F58" s="802"/>
      <c r="G58" s="803" t="str">
        <f>IF(入力シート!M76="","",入力シート!M76)</f>
        <v/>
      </c>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246"/>
    </row>
    <row r="59" spans="2:34" ht="6.75" customHeight="1">
      <c r="B59" s="212"/>
      <c r="C59" s="212"/>
      <c r="D59" s="212"/>
      <c r="E59" s="212"/>
      <c r="F59" s="212"/>
      <c r="G59" s="212"/>
      <c r="H59" s="240"/>
      <c r="I59" s="240"/>
      <c r="J59" s="212"/>
      <c r="K59" s="212"/>
      <c r="Z59" s="1"/>
    </row>
    <row r="60" spans="2:34" ht="14.25" customHeight="1">
      <c r="B60" s="212"/>
      <c r="C60" s="212"/>
      <c r="D60" s="212"/>
      <c r="E60" s="212"/>
      <c r="F60" s="212"/>
      <c r="G60" s="212"/>
      <c r="H60" s="240"/>
      <c r="I60" s="240"/>
      <c r="J60" s="212"/>
      <c r="K60" s="212"/>
      <c r="Z60" s="1"/>
    </row>
    <row r="61" spans="2:34" ht="14.25" customHeight="1">
      <c r="B61" s="212"/>
      <c r="C61" s="212"/>
      <c r="D61" s="212"/>
      <c r="E61" s="212"/>
      <c r="F61" s="212"/>
      <c r="G61" s="212"/>
      <c r="H61" s="240"/>
      <c r="I61" s="240"/>
      <c r="J61" s="212"/>
      <c r="K61" s="212"/>
      <c r="Z61" s="1"/>
    </row>
    <row r="62" spans="2:34" ht="16.5" customHeight="1">
      <c r="B62" s="410" t="s">
        <v>710</v>
      </c>
      <c r="C62" s="410"/>
      <c r="D62" s="411"/>
      <c r="E62" s="411"/>
      <c r="F62" s="411"/>
      <c r="G62" s="413"/>
      <c r="H62" s="414"/>
      <c r="I62" s="414"/>
      <c r="J62" s="211"/>
      <c r="K62" s="211"/>
      <c r="Z62" s="1"/>
    </row>
    <row r="63" spans="2:34" ht="20.100000000000001" customHeight="1">
      <c r="B63" s="854" t="s">
        <v>301</v>
      </c>
      <c r="C63" s="855"/>
      <c r="D63" s="855"/>
      <c r="E63" s="855"/>
      <c r="F63" s="855"/>
      <c r="G63" s="856" t="str">
        <f>IF(入力シート!M80="","",入力シート!M80)</f>
        <v/>
      </c>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242"/>
    </row>
    <row r="64" spans="2:34" ht="20.100000000000001" customHeight="1">
      <c r="B64" s="854" t="s">
        <v>10</v>
      </c>
      <c r="C64" s="855"/>
      <c r="D64" s="855"/>
      <c r="E64" s="855"/>
      <c r="F64" s="855"/>
      <c r="G64" s="856" t="str">
        <f>IF(入力シート!M81="","",入力シート!M81)</f>
        <v/>
      </c>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242"/>
    </row>
    <row r="65" spans="2:34" ht="20.100000000000001" customHeight="1">
      <c r="B65" s="857" t="s">
        <v>11</v>
      </c>
      <c r="C65" s="858"/>
      <c r="D65" s="858"/>
      <c r="E65" s="858"/>
      <c r="F65" s="859"/>
      <c r="G65" s="856" t="str">
        <f>IF(入力シート!M82="","",入力シート!M82)</f>
        <v/>
      </c>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242"/>
    </row>
    <row r="66" spans="2:34" ht="20.100000000000001" customHeight="1">
      <c r="B66" s="832" t="s">
        <v>1</v>
      </c>
      <c r="C66" s="833"/>
      <c r="D66" s="833"/>
      <c r="E66" s="833"/>
      <c r="F66" s="834"/>
      <c r="G66" s="860" t="str">
        <f>IF(入力シート!M84="","",入力シート!M84)</f>
        <v/>
      </c>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244"/>
    </row>
    <row r="67" spans="2:34" ht="20.100000000000001" customHeight="1">
      <c r="B67" s="838" t="s">
        <v>479</v>
      </c>
      <c r="C67" s="839"/>
      <c r="D67" s="839"/>
      <c r="E67" s="839"/>
      <c r="F67" s="839"/>
      <c r="G67" s="870" t="str">
        <f>IF(入力シート!M83="","",入力シート!M83)</f>
        <v/>
      </c>
      <c r="H67" s="870"/>
      <c r="I67" s="870"/>
      <c r="J67" s="870"/>
      <c r="K67" s="870"/>
      <c r="L67" s="870"/>
      <c r="M67" s="870"/>
      <c r="N67" s="870"/>
      <c r="O67" s="870"/>
      <c r="P67" s="870"/>
      <c r="Q67" s="870"/>
      <c r="R67" s="870"/>
      <c r="S67" s="870"/>
      <c r="T67" s="870"/>
      <c r="U67" s="870"/>
      <c r="V67" s="870"/>
      <c r="W67" s="870"/>
      <c r="X67" s="870"/>
      <c r="Y67" s="870"/>
      <c r="Z67" s="870"/>
      <c r="AA67" s="870"/>
      <c r="AB67" s="870"/>
      <c r="AC67" s="870"/>
      <c r="AD67" s="870"/>
      <c r="AE67" s="870"/>
      <c r="AF67" s="870"/>
      <c r="AG67" s="870"/>
      <c r="AH67" s="244"/>
    </row>
    <row r="68" spans="2:34" ht="20.100000000000001" customHeight="1">
      <c r="B68" s="817" t="s">
        <v>5</v>
      </c>
      <c r="C68" s="818"/>
      <c r="D68" s="818"/>
      <c r="E68" s="818"/>
      <c r="F68" s="819"/>
      <c r="G68" s="339" t="s">
        <v>6</v>
      </c>
      <c r="H68" s="816" t="str">
        <f>IF(入力シート!M85="","",入力シート!M85)</f>
        <v/>
      </c>
      <c r="I68" s="816"/>
      <c r="J68" s="340" t="s">
        <v>7</v>
      </c>
      <c r="K68" s="816" t="str">
        <f>IF(入力シート!O85="","",入力シート!O85)</f>
        <v/>
      </c>
      <c r="L68" s="816"/>
      <c r="M68" s="341"/>
      <c r="N68" s="342"/>
      <c r="O68" s="342"/>
      <c r="P68" s="342"/>
      <c r="Q68" s="342"/>
      <c r="R68" s="342"/>
      <c r="S68" s="342"/>
      <c r="T68" s="342"/>
      <c r="U68" s="342"/>
      <c r="V68" s="342"/>
      <c r="W68" s="342"/>
      <c r="X68" s="342"/>
      <c r="Y68" s="342"/>
      <c r="Z68" s="342"/>
      <c r="AA68" s="342"/>
      <c r="AB68" s="342"/>
      <c r="AC68" s="342"/>
      <c r="AD68" s="342"/>
      <c r="AE68" s="342"/>
      <c r="AF68" s="342"/>
      <c r="AG68" s="343"/>
      <c r="AH68" s="245"/>
    </row>
    <row r="69" spans="2:34" ht="39.950000000000003" customHeight="1">
      <c r="B69" s="800"/>
      <c r="C69" s="801"/>
      <c r="D69" s="801"/>
      <c r="E69" s="801"/>
      <c r="F69" s="820"/>
      <c r="G69" s="821" t="str">
        <f>IF(入力シート!M86="","",入力シート!M86)</f>
        <v/>
      </c>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3"/>
      <c r="AH69" s="243"/>
    </row>
    <row r="70" spans="2:34" ht="20.100000000000001" customHeight="1">
      <c r="B70" s="800" t="s">
        <v>13</v>
      </c>
      <c r="C70" s="801"/>
      <c r="D70" s="801"/>
      <c r="E70" s="801"/>
      <c r="F70" s="802"/>
      <c r="G70" s="809" t="str">
        <f>IF(入力シート!M87="","",入力シート!M87)</f>
        <v/>
      </c>
      <c r="H70" s="810"/>
      <c r="I70" s="344" t="s">
        <v>7</v>
      </c>
      <c r="J70" s="811" t="str">
        <f>IF(入力シート!O87="","",入力シート!O87)</f>
        <v/>
      </c>
      <c r="K70" s="811"/>
      <c r="L70" s="344" t="s">
        <v>7</v>
      </c>
      <c r="M70" s="811" t="str">
        <f>IF(入力シート!R87="","",入力シート!R87)</f>
        <v/>
      </c>
      <c r="N70" s="811"/>
      <c r="O70" s="346"/>
      <c r="P70" s="812"/>
      <c r="Q70" s="812"/>
      <c r="R70" s="812"/>
      <c r="S70" s="812"/>
      <c r="T70" s="812"/>
      <c r="U70" s="812"/>
      <c r="V70" s="812"/>
      <c r="W70" s="812"/>
      <c r="X70" s="812"/>
      <c r="Y70" s="812"/>
      <c r="Z70" s="812"/>
      <c r="AA70" s="812"/>
      <c r="AB70" s="812"/>
      <c r="AC70" s="812"/>
      <c r="AD70" s="812"/>
      <c r="AE70" s="812"/>
      <c r="AF70" s="812"/>
      <c r="AG70" s="813"/>
      <c r="AH70" s="245"/>
    </row>
    <row r="71" spans="2:34" ht="20.100000000000001" customHeight="1">
      <c r="B71" s="800" t="s">
        <v>14</v>
      </c>
      <c r="C71" s="801"/>
      <c r="D71" s="801"/>
      <c r="E71" s="801"/>
      <c r="F71" s="802"/>
      <c r="G71" s="814" t="str">
        <f>IF(入力シート!M88="","",入力シート!M88)</f>
        <v/>
      </c>
      <c r="H71" s="815"/>
      <c r="I71" s="344" t="s">
        <v>28</v>
      </c>
      <c r="J71" s="816" t="str">
        <f>IF(入力シート!O88="","",入力シート!O88)</f>
        <v/>
      </c>
      <c r="K71" s="816"/>
      <c r="L71" s="344" t="s">
        <v>28</v>
      </c>
      <c r="M71" s="816" t="str">
        <f>IF(入力シート!R88="","",入力シート!R88)</f>
        <v/>
      </c>
      <c r="N71" s="816"/>
      <c r="O71" s="348"/>
      <c r="P71" s="348"/>
      <c r="Q71" s="348"/>
      <c r="R71" s="348"/>
      <c r="S71" s="348"/>
      <c r="T71" s="348"/>
      <c r="U71" s="348"/>
      <c r="V71" s="348"/>
      <c r="W71" s="347"/>
      <c r="X71" s="348"/>
      <c r="Y71" s="348"/>
      <c r="Z71" s="348"/>
      <c r="AA71" s="348"/>
      <c r="AB71" s="348"/>
      <c r="AC71" s="348"/>
      <c r="AD71" s="348"/>
      <c r="AE71" s="348"/>
      <c r="AF71" s="348"/>
      <c r="AG71" s="349"/>
      <c r="AH71" s="245"/>
    </row>
    <row r="72" spans="2:34" ht="20.100000000000001" customHeight="1">
      <c r="B72" s="800" t="s">
        <v>15</v>
      </c>
      <c r="C72" s="801"/>
      <c r="D72" s="801"/>
      <c r="E72" s="801"/>
      <c r="F72" s="802"/>
      <c r="G72" s="803" t="str">
        <f>IF(入力シート!M90="","",入力シート!M90)</f>
        <v/>
      </c>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246"/>
    </row>
    <row r="73" spans="2:34" ht="6.75" customHeight="1">
      <c r="B73" s="212"/>
      <c r="C73" s="212"/>
      <c r="D73" s="212"/>
      <c r="E73" s="212"/>
      <c r="F73" s="212"/>
      <c r="G73" s="212"/>
      <c r="H73" s="240"/>
      <c r="I73" s="240"/>
      <c r="J73" s="212"/>
      <c r="K73" s="212"/>
      <c r="Z73" s="1"/>
    </row>
    <row r="74" spans="2:34" ht="16.5" customHeight="1">
      <c r="B74" s="241" t="s">
        <v>385</v>
      </c>
      <c r="C74" s="212"/>
      <c r="D74" s="247"/>
      <c r="E74" s="247"/>
      <c r="F74" s="247"/>
      <c r="G74" s="247"/>
      <c r="H74" s="247"/>
      <c r="I74" s="247"/>
      <c r="J74" s="247"/>
      <c r="K74" s="247"/>
      <c r="L74" s="247"/>
      <c r="M74" s="247"/>
      <c r="N74" s="247"/>
      <c r="O74" s="247"/>
      <c r="P74" s="247"/>
      <c r="Q74" s="247"/>
      <c r="R74" s="247"/>
      <c r="S74" s="247"/>
      <c r="T74" s="247"/>
      <c r="U74" s="247"/>
      <c r="V74" s="247"/>
      <c r="W74" s="247"/>
      <c r="X74" s="247"/>
      <c r="Y74" s="247"/>
      <c r="Z74" s="1"/>
    </row>
    <row r="75" spans="2:34" ht="16.5" customHeight="1">
      <c r="B75" s="241" t="s">
        <v>544</v>
      </c>
      <c r="C75" s="212"/>
      <c r="D75" s="247"/>
      <c r="E75" s="247"/>
      <c r="F75" s="247"/>
      <c r="G75" s="247"/>
      <c r="H75" s="247"/>
      <c r="I75" s="247"/>
      <c r="J75" s="247"/>
      <c r="K75" s="247"/>
      <c r="L75" s="247"/>
      <c r="M75" s="247"/>
      <c r="N75" s="247"/>
      <c r="O75" s="247"/>
      <c r="P75" s="247"/>
      <c r="Q75" s="247"/>
      <c r="R75" s="247"/>
      <c r="S75" s="247"/>
      <c r="T75" s="247"/>
      <c r="U75" s="247"/>
      <c r="V75" s="247"/>
      <c r="W75" s="247"/>
      <c r="X75" s="247"/>
      <c r="Y75" s="247"/>
      <c r="Z75" s="1"/>
    </row>
    <row r="76" spans="2:34" ht="20.100000000000001" customHeight="1">
      <c r="B76" s="861" t="s">
        <v>375</v>
      </c>
      <c r="C76" s="862"/>
      <c r="D76" s="862"/>
      <c r="E76" s="862"/>
      <c r="F76" s="863"/>
      <c r="G76" s="868" t="str">
        <f>IF(入力シート!M95="","",入力シート!M95)</f>
        <v/>
      </c>
      <c r="H76" s="869"/>
      <c r="I76" s="869"/>
      <c r="J76" s="869"/>
      <c r="K76" s="350" t="s">
        <v>388</v>
      </c>
      <c r="L76" s="869" t="str">
        <f>IF(入力シート!P95="","",入力シート!P95)</f>
        <v/>
      </c>
      <c r="M76" s="869"/>
      <c r="N76" s="350" t="s">
        <v>389</v>
      </c>
      <c r="O76" s="869" t="str">
        <f>IF(入力シート!R95="","",入力シート!R95)</f>
        <v/>
      </c>
      <c r="P76" s="869"/>
      <c r="Q76" s="350" t="s">
        <v>390</v>
      </c>
      <c r="R76" s="350"/>
      <c r="S76" s="350" t="s">
        <v>387</v>
      </c>
      <c r="T76" s="869" t="str">
        <f>IF(入力シート!M96="","",入力シート!M96)</f>
        <v/>
      </c>
      <c r="U76" s="869"/>
      <c r="V76" s="869"/>
      <c r="W76" s="869"/>
      <c r="X76" s="350" t="s">
        <v>388</v>
      </c>
      <c r="Y76" s="869" t="str">
        <f>IF(入力シート!P96="","",入力シート!P96)</f>
        <v/>
      </c>
      <c r="Z76" s="869"/>
      <c r="AA76" s="350" t="s">
        <v>389</v>
      </c>
      <c r="AB76" s="869" t="str">
        <f>IF(入力シート!R96="","",入力シート!R96)</f>
        <v/>
      </c>
      <c r="AC76" s="869"/>
      <c r="AD76" s="350" t="s">
        <v>390</v>
      </c>
      <c r="AE76" s="350"/>
      <c r="AF76" s="350"/>
      <c r="AG76" s="378"/>
      <c r="AH76" s="248"/>
    </row>
    <row r="77" spans="2:34" ht="20.100000000000001" customHeight="1">
      <c r="B77" s="861" t="s">
        <v>386</v>
      </c>
      <c r="C77" s="862"/>
      <c r="D77" s="862"/>
      <c r="E77" s="862"/>
      <c r="F77" s="863"/>
      <c r="G77" s="864" t="str">
        <f>IF(入力シート!M97="","",入力シート!M97)</f>
        <v/>
      </c>
      <c r="H77" s="864"/>
      <c r="I77" s="864"/>
      <c r="J77" s="864"/>
      <c r="K77" s="864"/>
      <c r="L77" s="864"/>
      <c r="M77" s="864"/>
      <c r="N77" s="864"/>
      <c r="O77" s="864"/>
      <c r="P77" s="864"/>
      <c r="Q77" s="379"/>
      <c r="R77" s="380"/>
      <c r="S77" s="380"/>
      <c r="T77" s="380"/>
      <c r="U77" s="380"/>
      <c r="V77" s="380"/>
      <c r="W77" s="380"/>
      <c r="X77" s="380"/>
      <c r="Y77" s="380"/>
      <c r="Z77" s="380"/>
      <c r="AA77" s="380"/>
      <c r="AB77" s="380"/>
      <c r="AC77" s="380"/>
      <c r="AD77" s="380"/>
      <c r="AE77" s="380"/>
      <c r="AF77" s="380"/>
      <c r="AG77" s="380"/>
      <c r="AH77" s="248"/>
    </row>
    <row r="78" spans="2:34" ht="20.100000000000001" customHeight="1">
      <c r="B78" s="861" t="s">
        <v>379</v>
      </c>
      <c r="C78" s="862"/>
      <c r="D78" s="862"/>
      <c r="E78" s="862"/>
      <c r="F78" s="863"/>
      <c r="G78" s="864" t="str">
        <f>IF(入力シート!M98="","",入力シート!M98)</f>
        <v/>
      </c>
      <c r="H78" s="864"/>
      <c r="I78" s="864"/>
      <c r="J78" s="864"/>
      <c r="K78" s="864"/>
      <c r="L78" s="864"/>
      <c r="M78" s="864"/>
      <c r="N78" s="864"/>
      <c r="O78" s="864"/>
      <c r="P78" s="864"/>
      <c r="Q78" s="381"/>
      <c r="R78" s="382"/>
      <c r="S78" s="382"/>
      <c r="T78" s="382"/>
      <c r="U78" s="382"/>
      <c r="V78" s="382"/>
      <c r="W78" s="382"/>
      <c r="X78" s="382"/>
      <c r="Y78" s="382"/>
      <c r="Z78" s="382"/>
      <c r="AA78" s="382"/>
      <c r="AB78" s="382"/>
      <c r="AC78" s="382"/>
      <c r="AD78" s="382"/>
      <c r="AE78" s="382"/>
      <c r="AF78" s="382"/>
      <c r="AG78" s="382"/>
      <c r="AH78" s="248"/>
    </row>
    <row r="79" spans="2:34" ht="20.100000000000001" customHeight="1">
      <c r="B79" s="861" t="s">
        <v>380</v>
      </c>
      <c r="C79" s="862"/>
      <c r="D79" s="862"/>
      <c r="E79" s="862"/>
      <c r="F79" s="863"/>
      <c r="G79" s="864" t="str">
        <f>IF(入力シート!M99="","",入力シート!M99)</f>
        <v/>
      </c>
      <c r="H79" s="864"/>
      <c r="I79" s="864"/>
      <c r="J79" s="864"/>
      <c r="K79" s="864"/>
      <c r="L79" s="864"/>
      <c r="M79" s="864"/>
      <c r="N79" s="864"/>
      <c r="O79" s="864"/>
      <c r="P79" s="864"/>
      <c r="Q79" s="381"/>
      <c r="R79" s="382"/>
      <c r="S79" s="382"/>
      <c r="T79" s="382"/>
      <c r="U79" s="382"/>
      <c r="V79" s="382"/>
      <c r="W79" s="382"/>
      <c r="X79" s="382"/>
      <c r="Y79" s="382"/>
      <c r="Z79" s="382"/>
      <c r="AA79" s="382"/>
      <c r="AB79" s="382"/>
      <c r="AC79" s="382"/>
      <c r="AD79" s="382"/>
      <c r="AE79" s="382"/>
      <c r="AF79" s="382"/>
      <c r="AG79" s="382"/>
      <c r="AH79" s="248"/>
    </row>
    <row r="80" spans="2:34" ht="20.100000000000001" customHeight="1">
      <c r="B80" s="861" t="s">
        <v>381</v>
      </c>
      <c r="C80" s="862"/>
      <c r="D80" s="862"/>
      <c r="E80" s="862"/>
      <c r="F80" s="863"/>
      <c r="G80" s="864" t="str">
        <f>IF(入力シート!M100="","",入力シート!M100)</f>
        <v/>
      </c>
      <c r="H80" s="864"/>
      <c r="I80" s="864"/>
      <c r="J80" s="864"/>
      <c r="K80" s="864"/>
      <c r="L80" s="864"/>
      <c r="M80" s="864"/>
      <c r="N80" s="864"/>
      <c r="O80" s="864"/>
      <c r="P80" s="864"/>
      <c r="Q80" s="381"/>
      <c r="R80" s="382"/>
      <c r="S80" s="382"/>
      <c r="T80" s="382"/>
      <c r="U80" s="382"/>
      <c r="V80" s="382"/>
      <c r="W80" s="382"/>
      <c r="X80" s="382"/>
      <c r="Y80" s="382"/>
      <c r="Z80" s="382"/>
      <c r="AA80" s="382"/>
      <c r="AB80" s="382"/>
      <c r="AC80" s="382"/>
      <c r="AD80" s="382"/>
      <c r="AE80" s="382"/>
      <c r="AF80" s="382"/>
      <c r="AG80" s="382"/>
      <c r="AH80" s="248"/>
    </row>
    <row r="81" spans="2:34" ht="20.100000000000001" customHeight="1">
      <c r="B81" s="861" t="s">
        <v>382</v>
      </c>
      <c r="C81" s="862"/>
      <c r="D81" s="862"/>
      <c r="E81" s="862"/>
      <c r="F81" s="863"/>
      <c r="G81" s="864" t="str">
        <f>IF(入力シート!M101="","",入力シート!M101)</f>
        <v/>
      </c>
      <c r="H81" s="864"/>
      <c r="I81" s="864"/>
      <c r="J81" s="864"/>
      <c r="K81" s="864"/>
      <c r="L81" s="864"/>
      <c r="M81" s="864"/>
      <c r="N81" s="864"/>
      <c r="O81" s="864"/>
      <c r="P81" s="864"/>
      <c r="Q81" s="381"/>
      <c r="R81" s="382"/>
      <c r="S81" s="382"/>
      <c r="T81" s="382"/>
      <c r="U81" s="382"/>
      <c r="V81" s="382"/>
      <c r="W81" s="382"/>
      <c r="X81" s="382"/>
      <c r="Y81" s="382"/>
      <c r="Z81" s="382"/>
      <c r="AA81" s="382"/>
      <c r="AB81" s="382"/>
      <c r="AC81" s="382"/>
      <c r="AD81" s="382"/>
      <c r="AE81" s="382"/>
      <c r="AF81" s="382"/>
      <c r="AG81" s="382"/>
      <c r="AH81" s="248"/>
    </row>
    <row r="82" spans="2:34" ht="20.100000000000001" customHeight="1">
      <c r="B82" s="861" t="s">
        <v>383</v>
      </c>
      <c r="C82" s="862"/>
      <c r="D82" s="862"/>
      <c r="E82" s="862"/>
      <c r="F82" s="863"/>
      <c r="G82" s="864" t="str">
        <f>IF(入力シート!M102="","",入力シート!M102)</f>
        <v/>
      </c>
      <c r="H82" s="864"/>
      <c r="I82" s="864"/>
      <c r="J82" s="864"/>
      <c r="K82" s="864"/>
      <c r="L82" s="864"/>
      <c r="M82" s="864"/>
      <c r="N82" s="864"/>
      <c r="O82" s="864"/>
      <c r="P82" s="864"/>
      <c r="Q82" s="381"/>
      <c r="R82" s="382"/>
      <c r="S82" s="382"/>
      <c r="T82" s="382"/>
      <c r="U82" s="382"/>
      <c r="V82" s="382"/>
      <c r="W82" s="382"/>
      <c r="X82" s="382"/>
      <c r="Y82" s="382"/>
      <c r="Z82" s="382"/>
      <c r="AA82" s="382"/>
      <c r="AB82" s="382"/>
      <c r="AC82" s="382"/>
      <c r="AD82" s="382"/>
      <c r="AE82" s="382"/>
      <c r="AF82" s="382"/>
      <c r="AG82" s="382"/>
      <c r="AH82" s="248"/>
    </row>
    <row r="83" spans="2:34" ht="16.5" customHeight="1">
      <c r="B83" s="241" t="s">
        <v>545</v>
      </c>
      <c r="C83" s="212"/>
      <c r="D83" s="247"/>
      <c r="E83" s="247"/>
      <c r="F83" s="247"/>
      <c r="G83" s="247"/>
      <c r="H83" s="247"/>
      <c r="I83" s="247"/>
      <c r="J83" s="247"/>
      <c r="K83" s="247"/>
      <c r="L83" s="247"/>
      <c r="M83" s="247"/>
      <c r="N83" s="247"/>
      <c r="O83" s="247"/>
      <c r="P83" s="247"/>
      <c r="Q83" s="247"/>
      <c r="R83" s="247"/>
      <c r="S83" s="247"/>
      <c r="T83" s="247"/>
      <c r="U83" s="247"/>
      <c r="V83" s="247"/>
      <c r="W83" s="247"/>
      <c r="X83" s="247"/>
      <c r="Y83" s="247"/>
      <c r="Z83" s="1"/>
    </row>
    <row r="84" spans="2:34" ht="20.100000000000001" customHeight="1">
      <c r="B84" s="861" t="s">
        <v>375</v>
      </c>
      <c r="C84" s="862"/>
      <c r="D84" s="862"/>
      <c r="E84" s="862"/>
      <c r="F84" s="863"/>
      <c r="G84" s="868" t="str">
        <f>IF(入力シート!M104="","",入力シート!M104)</f>
        <v/>
      </c>
      <c r="H84" s="869"/>
      <c r="I84" s="869"/>
      <c r="J84" s="869"/>
      <c r="K84" s="350" t="s">
        <v>21</v>
      </c>
      <c r="L84" s="869" t="str">
        <f>IF(入力シート!P104="","",入力シート!P104)</f>
        <v/>
      </c>
      <c r="M84" s="869"/>
      <c r="N84" s="350" t="s">
        <v>389</v>
      </c>
      <c r="O84" s="869" t="str">
        <f>IF(入力シート!R104="","",入力シート!R104)</f>
        <v/>
      </c>
      <c r="P84" s="869"/>
      <c r="Q84" s="350" t="s">
        <v>390</v>
      </c>
      <c r="R84" s="350"/>
      <c r="S84" s="350" t="s">
        <v>387</v>
      </c>
      <c r="T84" s="869" t="str">
        <f>IF(入力シート!M105="","",入力シート!M105)</f>
        <v/>
      </c>
      <c r="U84" s="869"/>
      <c r="V84" s="869"/>
      <c r="W84" s="869"/>
      <c r="X84" s="350" t="s">
        <v>21</v>
      </c>
      <c r="Y84" s="869" t="str">
        <f>IF(入力シート!P105="","",入力シート!P105)</f>
        <v/>
      </c>
      <c r="Z84" s="869"/>
      <c r="AA84" s="350" t="s">
        <v>389</v>
      </c>
      <c r="AB84" s="869" t="str">
        <f>IF(入力シート!R105="","",入力シート!R105)</f>
        <v/>
      </c>
      <c r="AC84" s="869"/>
      <c r="AD84" s="350" t="s">
        <v>390</v>
      </c>
      <c r="AE84" s="350"/>
      <c r="AF84" s="350"/>
      <c r="AG84" s="378"/>
      <c r="AH84" s="248"/>
    </row>
    <row r="85" spans="2:34" ht="20.100000000000001" customHeight="1">
      <c r="B85" s="861" t="s">
        <v>386</v>
      </c>
      <c r="C85" s="862"/>
      <c r="D85" s="862"/>
      <c r="E85" s="862"/>
      <c r="F85" s="863"/>
      <c r="G85" s="864" t="str">
        <f>IF(入力シート!M106="","",入力シート!M106)</f>
        <v/>
      </c>
      <c r="H85" s="864"/>
      <c r="I85" s="864"/>
      <c r="J85" s="864"/>
      <c r="K85" s="864"/>
      <c r="L85" s="864"/>
      <c r="M85" s="864"/>
      <c r="N85" s="864"/>
      <c r="O85" s="864"/>
      <c r="P85" s="864"/>
      <c r="Q85" s="379"/>
      <c r="R85" s="380"/>
      <c r="S85" s="380"/>
      <c r="T85" s="380"/>
      <c r="U85" s="380"/>
      <c r="V85" s="380"/>
      <c r="W85" s="380"/>
      <c r="X85" s="380"/>
      <c r="Y85" s="380"/>
      <c r="Z85" s="380"/>
      <c r="AA85" s="380"/>
      <c r="AB85" s="380"/>
      <c r="AC85" s="380"/>
      <c r="AD85" s="380"/>
      <c r="AE85" s="380"/>
      <c r="AF85" s="380"/>
      <c r="AG85" s="380"/>
      <c r="AH85" s="248"/>
    </row>
    <row r="86" spans="2:34" ht="20.100000000000001" customHeight="1">
      <c r="B86" s="861" t="s">
        <v>379</v>
      </c>
      <c r="C86" s="862"/>
      <c r="D86" s="862"/>
      <c r="E86" s="862"/>
      <c r="F86" s="863"/>
      <c r="G86" s="864" t="str">
        <f>IF(入力シート!M107="","",入力シート!M107)</f>
        <v/>
      </c>
      <c r="H86" s="864"/>
      <c r="I86" s="864"/>
      <c r="J86" s="864"/>
      <c r="K86" s="864"/>
      <c r="L86" s="864"/>
      <c r="M86" s="864"/>
      <c r="N86" s="864"/>
      <c r="O86" s="864"/>
      <c r="P86" s="864"/>
      <c r="Q86" s="381"/>
      <c r="R86" s="382"/>
      <c r="S86" s="382"/>
      <c r="T86" s="382"/>
      <c r="U86" s="382"/>
      <c r="V86" s="382"/>
      <c r="W86" s="382"/>
      <c r="X86" s="382"/>
      <c r="Y86" s="382"/>
      <c r="Z86" s="382"/>
      <c r="AA86" s="382"/>
      <c r="AB86" s="382"/>
      <c r="AC86" s="382"/>
      <c r="AD86" s="382"/>
      <c r="AE86" s="382"/>
      <c r="AF86" s="382"/>
      <c r="AG86" s="382"/>
      <c r="AH86" s="248"/>
    </row>
    <row r="87" spans="2:34" ht="20.100000000000001" customHeight="1">
      <c r="B87" s="861" t="s">
        <v>380</v>
      </c>
      <c r="C87" s="862"/>
      <c r="D87" s="862"/>
      <c r="E87" s="862"/>
      <c r="F87" s="863"/>
      <c r="G87" s="864" t="str">
        <f>IF(入力シート!M108="","",入力シート!M108)</f>
        <v/>
      </c>
      <c r="H87" s="864"/>
      <c r="I87" s="864"/>
      <c r="J87" s="864"/>
      <c r="K87" s="864"/>
      <c r="L87" s="864"/>
      <c r="M87" s="864"/>
      <c r="N87" s="864"/>
      <c r="O87" s="864"/>
      <c r="P87" s="864"/>
      <c r="Q87" s="381"/>
      <c r="R87" s="382"/>
      <c r="S87" s="382"/>
      <c r="T87" s="382"/>
      <c r="U87" s="382"/>
      <c r="V87" s="382"/>
      <c r="W87" s="382"/>
      <c r="X87" s="382"/>
      <c r="Y87" s="382"/>
      <c r="Z87" s="382"/>
      <c r="AA87" s="382"/>
      <c r="AB87" s="382"/>
      <c r="AC87" s="382"/>
      <c r="AD87" s="382"/>
      <c r="AE87" s="382"/>
      <c r="AF87" s="382"/>
      <c r="AG87" s="382"/>
      <c r="AH87" s="248"/>
    </row>
    <row r="88" spans="2:34" ht="20.100000000000001" customHeight="1">
      <c r="B88" s="861" t="s">
        <v>381</v>
      </c>
      <c r="C88" s="862"/>
      <c r="D88" s="862"/>
      <c r="E88" s="862"/>
      <c r="F88" s="863"/>
      <c r="G88" s="864" t="str">
        <f>IF(入力シート!M109="","",入力シート!M109)</f>
        <v/>
      </c>
      <c r="H88" s="864"/>
      <c r="I88" s="864"/>
      <c r="J88" s="864"/>
      <c r="K88" s="864"/>
      <c r="L88" s="864"/>
      <c r="M88" s="864"/>
      <c r="N88" s="864"/>
      <c r="O88" s="864"/>
      <c r="P88" s="864"/>
      <c r="Q88" s="381"/>
      <c r="R88" s="382"/>
      <c r="S88" s="382"/>
      <c r="T88" s="382"/>
      <c r="U88" s="382"/>
      <c r="V88" s="382"/>
      <c r="W88" s="382"/>
      <c r="X88" s="382"/>
      <c r="Y88" s="382"/>
      <c r="Z88" s="382"/>
      <c r="AA88" s="382"/>
      <c r="AB88" s="382"/>
      <c r="AC88" s="382"/>
      <c r="AD88" s="382"/>
      <c r="AE88" s="382"/>
      <c r="AF88" s="382"/>
      <c r="AG88" s="382"/>
      <c r="AH88" s="248"/>
    </row>
    <row r="89" spans="2:34" ht="20.100000000000001" customHeight="1">
      <c r="B89" s="861" t="s">
        <v>382</v>
      </c>
      <c r="C89" s="862"/>
      <c r="D89" s="862"/>
      <c r="E89" s="862"/>
      <c r="F89" s="863"/>
      <c r="G89" s="864" t="str">
        <f>IF(入力シート!M110="","",入力シート!M110)</f>
        <v/>
      </c>
      <c r="H89" s="864"/>
      <c r="I89" s="864"/>
      <c r="J89" s="864"/>
      <c r="K89" s="864"/>
      <c r="L89" s="864"/>
      <c r="M89" s="864"/>
      <c r="N89" s="864"/>
      <c r="O89" s="864"/>
      <c r="P89" s="864"/>
      <c r="Q89" s="381"/>
      <c r="R89" s="382"/>
      <c r="S89" s="382"/>
      <c r="T89" s="382"/>
      <c r="U89" s="382"/>
      <c r="V89" s="382"/>
      <c r="W89" s="382"/>
      <c r="X89" s="382"/>
      <c r="Y89" s="382"/>
      <c r="Z89" s="382"/>
      <c r="AA89" s="382"/>
      <c r="AB89" s="382"/>
      <c r="AC89" s="382"/>
      <c r="AD89" s="382"/>
      <c r="AE89" s="382"/>
      <c r="AF89" s="382"/>
      <c r="AG89" s="382"/>
      <c r="AH89" s="248"/>
    </row>
    <row r="90" spans="2:34" ht="20.100000000000001" customHeight="1">
      <c r="B90" s="861" t="s">
        <v>383</v>
      </c>
      <c r="C90" s="862"/>
      <c r="D90" s="862"/>
      <c r="E90" s="862"/>
      <c r="F90" s="863"/>
      <c r="G90" s="864" t="str">
        <f>IF(入力シート!M111="","",入力シート!M111)</f>
        <v/>
      </c>
      <c r="H90" s="864"/>
      <c r="I90" s="864"/>
      <c r="J90" s="864"/>
      <c r="K90" s="864"/>
      <c r="L90" s="864"/>
      <c r="M90" s="864"/>
      <c r="N90" s="864"/>
      <c r="O90" s="864"/>
      <c r="P90" s="864"/>
      <c r="Q90" s="381"/>
      <c r="R90" s="382"/>
      <c r="S90" s="382"/>
      <c r="T90" s="382"/>
      <c r="U90" s="382"/>
      <c r="V90" s="382"/>
      <c r="W90" s="382"/>
      <c r="X90" s="382"/>
      <c r="Y90" s="382"/>
      <c r="Z90" s="382"/>
      <c r="AA90" s="382"/>
      <c r="AB90" s="382"/>
      <c r="AC90" s="382"/>
      <c r="AD90" s="382"/>
      <c r="AE90" s="382"/>
      <c r="AF90" s="382"/>
      <c r="AG90" s="382"/>
      <c r="AH90" s="248"/>
    </row>
    <row r="91" spans="2:34" ht="6.75" customHeight="1">
      <c r="B91" s="212"/>
      <c r="C91" s="212"/>
      <c r="D91" s="212"/>
      <c r="E91" s="212"/>
      <c r="F91" s="212"/>
      <c r="G91" s="212"/>
      <c r="H91" s="240"/>
      <c r="I91" s="240"/>
      <c r="J91" s="212"/>
      <c r="K91" s="212"/>
      <c r="Z91" s="1"/>
    </row>
    <row r="92" spans="2:34" ht="16.5" customHeight="1">
      <c r="B92" s="241" t="s">
        <v>448</v>
      </c>
      <c r="C92" s="212"/>
      <c r="D92" s="247"/>
      <c r="E92" s="247"/>
      <c r="F92" s="247"/>
      <c r="G92" s="247"/>
      <c r="H92" s="247"/>
      <c r="I92" s="247"/>
      <c r="J92" s="247"/>
      <c r="K92" s="247"/>
      <c r="L92" s="247"/>
      <c r="M92" s="247"/>
      <c r="N92" s="247"/>
      <c r="O92" s="247"/>
      <c r="P92" s="247"/>
      <c r="Q92" s="247"/>
      <c r="R92" s="247"/>
      <c r="S92" s="247"/>
      <c r="T92" s="247"/>
      <c r="U92" s="247"/>
      <c r="V92" s="247"/>
      <c r="W92" s="247"/>
      <c r="X92" s="247"/>
      <c r="Y92" s="247"/>
      <c r="Z92" s="1"/>
    </row>
    <row r="93" spans="2:34" ht="20.100000000000001" customHeight="1">
      <c r="B93" s="861" t="s">
        <v>16</v>
      </c>
      <c r="C93" s="862"/>
      <c r="D93" s="862"/>
      <c r="E93" s="862"/>
      <c r="F93" s="863"/>
      <c r="G93" s="865" t="str">
        <f>IF(入力シート!M116="","",入力シート!M116)</f>
        <v/>
      </c>
      <c r="H93" s="866"/>
      <c r="I93" s="866"/>
      <c r="J93" s="866"/>
      <c r="K93" s="866"/>
      <c r="L93" s="866"/>
      <c r="M93" s="866"/>
      <c r="N93" s="866"/>
      <c r="O93" s="866"/>
      <c r="P93" s="866"/>
      <c r="Q93" s="866"/>
      <c r="R93" s="866"/>
      <c r="S93" s="866"/>
      <c r="T93" s="866"/>
      <c r="U93" s="866"/>
      <c r="V93" s="866"/>
      <c r="W93" s="866"/>
      <c r="X93" s="866"/>
      <c r="Y93" s="866"/>
      <c r="Z93" s="866"/>
      <c r="AA93" s="866"/>
      <c r="AB93" s="866"/>
      <c r="AC93" s="866"/>
      <c r="AD93" s="866"/>
      <c r="AE93" s="866"/>
      <c r="AF93" s="866"/>
      <c r="AG93" s="867"/>
      <c r="AH93" s="248"/>
    </row>
    <row r="94" spans="2:34" ht="20.100000000000001" customHeight="1">
      <c r="B94" s="861" t="s">
        <v>17</v>
      </c>
      <c r="C94" s="862"/>
      <c r="D94" s="862"/>
      <c r="E94" s="862"/>
      <c r="F94" s="863"/>
      <c r="G94" s="865" t="str">
        <f>IF(入力シート!M117="","",入力シート!M117)</f>
        <v/>
      </c>
      <c r="H94" s="866"/>
      <c r="I94" s="866"/>
      <c r="J94" s="866"/>
      <c r="K94" s="866"/>
      <c r="L94" s="866"/>
      <c r="M94" s="866"/>
      <c r="N94" s="866"/>
      <c r="O94" s="866"/>
      <c r="P94" s="866"/>
      <c r="Q94" s="866"/>
      <c r="R94" s="866"/>
      <c r="S94" s="866"/>
      <c r="T94" s="866"/>
      <c r="U94" s="866"/>
      <c r="V94" s="866"/>
      <c r="W94" s="866"/>
      <c r="X94" s="866"/>
      <c r="Y94" s="866"/>
      <c r="Z94" s="866"/>
      <c r="AA94" s="866"/>
      <c r="AB94" s="866"/>
      <c r="AC94" s="866"/>
      <c r="AD94" s="866"/>
      <c r="AE94" s="866"/>
      <c r="AF94" s="866"/>
      <c r="AG94" s="867"/>
      <c r="AH94" s="248"/>
    </row>
    <row r="95" spans="2:34" ht="20.100000000000001" customHeight="1">
      <c r="B95" s="861" t="s">
        <v>17</v>
      </c>
      <c r="C95" s="862"/>
      <c r="D95" s="862"/>
      <c r="E95" s="862"/>
      <c r="F95" s="863"/>
      <c r="G95" s="865" t="str">
        <f>IF(入力シート!M118="","",入力シート!M118)</f>
        <v/>
      </c>
      <c r="H95" s="866"/>
      <c r="I95" s="866"/>
      <c r="J95" s="866"/>
      <c r="K95" s="866"/>
      <c r="L95" s="866"/>
      <c r="M95" s="866"/>
      <c r="N95" s="866"/>
      <c r="O95" s="866"/>
      <c r="P95" s="866"/>
      <c r="Q95" s="866"/>
      <c r="R95" s="866"/>
      <c r="S95" s="866"/>
      <c r="T95" s="866"/>
      <c r="U95" s="866"/>
      <c r="V95" s="866"/>
      <c r="W95" s="866"/>
      <c r="X95" s="866"/>
      <c r="Y95" s="866"/>
      <c r="Z95" s="866"/>
      <c r="AA95" s="866"/>
      <c r="AB95" s="866"/>
      <c r="AC95" s="866"/>
      <c r="AD95" s="866"/>
      <c r="AE95" s="866"/>
      <c r="AF95" s="866"/>
      <c r="AG95" s="867"/>
      <c r="AH95" s="248"/>
    </row>
    <row r="96" spans="2:34" ht="20.100000000000001" customHeight="1">
      <c r="B96" s="861" t="s">
        <v>17</v>
      </c>
      <c r="C96" s="862"/>
      <c r="D96" s="862"/>
      <c r="E96" s="862"/>
      <c r="F96" s="863"/>
      <c r="G96" s="865" t="str">
        <f>IF(入力シート!M119="","",入力シート!M119)</f>
        <v/>
      </c>
      <c r="H96" s="866"/>
      <c r="I96" s="866"/>
      <c r="J96" s="866"/>
      <c r="K96" s="866"/>
      <c r="L96" s="866"/>
      <c r="M96" s="866"/>
      <c r="N96" s="866"/>
      <c r="O96" s="866"/>
      <c r="P96" s="866"/>
      <c r="Q96" s="866"/>
      <c r="R96" s="866"/>
      <c r="S96" s="866"/>
      <c r="T96" s="866"/>
      <c r="U96" s="866"/>
      <c r="V96" s="866"/>
      <c r="W96" s="866"/>
      <c r="X96" s="866"/>
      <c r="Y96" s="866"/>
      <c r="Z96" s="866"/>
      <c r="AA96" s="866"/>
      <c r="AB96" s="866"/>
      <c r="AC96" s="866"/>
      <c r="AD96" s="866"/>
      <c r="AE96" s="866"/>
      <c r="AF96" s="866"/>
      <c r="AG96" s="867"/>
      <c r="AH96" s="248"/>
    </row>
    <row r="97" spans="2:35" ht="6.75" customHeight="1">
      <c r="B97" s="212"/>
      <c r="C97" s="212"/>
      <c r="D97" s="212"/>
      <c r="E97" s="212"/>
      <c r="F97" s="212"/>
      <c r="G97" s="212"/>
      <c r="H97" s="240"/>
      <c r="I97" s="240"/>
      <c r="J97" s="212"/>
      <c r="K97" s="212"/>
      <c r="Z97" s="1"/>
    </row>
    <row r="98" spans="2:35" ht="16.5" customHeight="1">
      <c r="B98" s="241" t="s">
        <v>598</v>
      </c>
    </row>
    <row r="99" spans="2:35" ht="16.5" customHeight="1">
      <c r="B99" s="241" t="s">
        <v>558</v>
      </c>
    </row>
    <row r="100" spans="2:35" ht="18.75" customHeight="1">
      <c r="B100" s="804" t="s">
        <v>53</v>
      </c>
      <c r="C100" s="805"/>
      <c r="D100" s="806" t="s">
        <v>600</v>
      </c>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07"/>
      <c r="AF100" s="807"/>
      <c r="AG100" s="808"/>
      <c r="AI100" s="587" t="s">
        <v>718</v>
      </c>
    </row>
    <row r="101" spans="2:35" ht="18.75" customHeight="1">
      <c r="B101" s="241" t="s">
        <v>599</v>
      </c>
    </row>
    <row r="102" spans="2:35" ht="18.75" customHeight="1">
      <c r="B102" s="804" t="s">
        <v>53</v>
      </c>
      <c r="C102" s="805"/>
      <c r="D102" s="806" t="s">
        <v>600</v>
      </c>
      <c r="E102" s="807"/>
      <c r="F102" s="807"/>
      <c r="G102" s="807"/>
      <c r="H102" s="807"/>
      <c r="I102" s="807"/>
      <c r="J102" s="807"/>
      <c r="K102" s="807"/>
      <c r="L102" s="807"/>
      <c r="M102" s="807"/>
      <c r="N102" s="807"/>
      <c r="O102" s="807"/>
      <c r="P102" s="807"/>
      <c r="Q102" s="807"/>
      <c r="R102" s="807"/>
      <c r="S102" s="807"/>
      <c r="T102" s="807"/>
      <c r="U102" s="807"/>
      <c r="V102" s="807"/>
      <c r="W102" s="807"/>
      <c r="X102" s="807"/>
      <c r="Y102" s="807"/>
      <c r="Z102" s="807"/>
      <c r="AA102" s="807"/>
      <c r="AB102" s="807"/>
      <c r="AC102" s="807"/>
      <c r="AD102" s="807"/>
      <c r="AE102" s="807"/>
      <c r="AF102" s="807"/>
      <c r="AG102" s="808"/>
    </row>
    <row r="103" spans="2:35" ht="18.75" customHeight="1"/>
  </sheetData>
  <sheetProtection sheet="1" selectLockedCells="1"/>
  <dataConsolidate/>
  <mergeCells count="178">
    <mergeCell ref="B67:F67"/>
    <mergeCell ref="G67:AG67"/>
    <mergeCell ref="B90:F90"/>
    <mergeCell ref="G90:P90"/>
    <mergeCell ref="B85:F85"/>
    <mergeCell ref="G85:P85"/>
    <mergeCell ref="B86:F86"/>
    <mergeCell ref="G86:P86"/>
    <mergeCell ref="B87:F87"/>
    <mergeCell ref="G87:P87"/>
    <mergeCell ref="B88:F88"/>
    <mergeCell ref="G88:P88"/>
    <mergeCell ref="B89:F89"/>
    <mergeCell ref="G89:P89"/>
    <mergeCell ref="T84:W84"/>
    <mergeCell ref="Y84:Z84"/>
    <mergeCell ref="AB84:AC84"/>
    <mergeCell ref="B82:F82"/>
    <mergeCell ref="G76:J76"/>
    <mergeCell ref="L76:M76"/>
    <mergeCell ref="T76:W76"/>
    <mergeCell ref="Y76:Z76"/>
    <mergeCell ref="AB76:AC76"/>
    <mergeCell ref="O76:P76"/>
    <mergeCell ref="G79:P79"/>
    <mergeCell ref="G80:P80"/>
    <mergeCell ref="G81:P81"/>
    <mergeCell ref="G82:P82"/>
    <mergeCell ref="B96:F96"/>
    <mergeCell ref="G96:AG96"/>
    <mergeCell ref="B93:F93"/>
    <mergeCell ref="G93:AG93"/>
    <mergeCell ref="B94:F94"/>
    <mergeCell ref="G94:AG94"/>
    <mergeCell ref="B95:F95"/>
    <mergeCell ref="G95:AG95"/>
    <mergeCell ref="B79:F79"/>
    <mergeCell ref="B80:F80"/>
    <mergeCell ref="B81:F81"/>
    <mergeCell ref="B84:F84"/>
    <mergeCell ref="G84:J84"/>
    <mergeCell ref="L84:M84"/>
    <mergeCell ref="O84:P84"/>
    <mergeCell ref="B71:F71"/>
    <mergeCell ref="G71:H71"/>
    <mergeCell ref="J71:K71"/>
    <mergeCell ref="M71:N71"/>
    <mergeCell ref="B72:F72"/>
    <mergeCell ref="G72:AG72"/>
    <mergeCell ref="B76:F76"/>
    <mergeCell ref="B77:F77"/>
    <mergeCell ref="B78:F78"/>
    <mergeCell ref="G77:P77"/>
    <mergeCell ref="G78:P78"/>
    <mergeCell ref="B46:F46"/>
    <mergeCell ref="G46:AG46"/>
    <mergeCell ref="B63:F63"/>
    <mergeCell ref="G63:AG63"/>
    <mergeCell ref="B64:F64"/>
    <mergeCell ref="G64:AG64"/>
    <mergeCell ref="B65:F65"/>
    <mergeCell ref="G65:AG65"/>
    <mergeCell ref="B66:F66"/>
    <mergeCell ref="G66:AG66"/>
    <mergeCell ref="B49:F49"/>
    <mergeCell ref="G49:AG49"/>
    <mergeCell ref="B50:F50"/>
    <mergeCell ref="G50:AG50"/>
    <mergeCell ref="B51:F51"/>
    <mergeCell ref="G51:AG51"/>
    <mergeCell ref="B52:F52"/>
    <mergeCell ref="G52:AG52"/>
    <mergeCell ref="B53:F53"/>
    <mergeCell ref="G53:AG53"/>
    <mergeCell ref="B54:F55"/>
    <mergeCell ref="H54:I54"/>
    <mergeCell ref="K54:L54"/>
    <mergeCell ref="G55:AG55"/>
    <mergeCell ref="B40:F40"/>
    <mergeCell ref="G40:AG40"/>
    <mergeCell ref="B41:F41"/>
    <mergeCell ref="G41:AG41"/>
    <mergeCell ref="B42:F43"/>
    <mergeCell ref="H42:I42"/>
    <mergeCell ref="K42:L42"/>
    <mergeCell ref="G43:AG43"/>
    <mergeCell ref="B45:F45"/>
    <mergeCell ref="G45:H45"/>
    <mergeCell ref="J45:K45"/>
    <mergeCell ref="M45:N45"/>
    <mergeCell ref="B44:F44"/>
    <mergeCell ref="G44:H44"/>
    <mergeCell ref="J44:K44"/>
    <mergeCell ref="M44:N44"/>
    <mergeCell ref="P44:AG44"/>
    <mergeCell ref="B26:F27"/>
    <mergeCell ref="H26:I26"/>
    <mergeCell ref="B29:F29"/>
    <mergeCell ref="G29:AG29"/>
    <mergeCell ref="M28:O28"/>
    <mergeCell ref="B38:F38"/>
    <mergeCell ref="G38:AG38"/>
    <mergeCell ref="B39:F39"/>
    <mergeCell ref="G39:AG39"/>
    <mergeCell ref="B37:F37"/>
    <mergeCell ref="G37:AG37"/>
    <mergeCell ref="G36:N36"/>
    <mergeCell ref="O36:Q36"/>
    <mergeCell ref="A4:AH4"/>
    <mergeCell ref="B9:F9"/>
    <mergeCell ref="G9:AG9"/>
    <mergeCell ref="B10:F10"/>
    <mergeCell ref="G10:AG10"/>
    <mergeCell ref="B12:F12"/>
    <mergeCell ref="G12:AG12"/>
    <mergeCell ref="B13:F13"/>
    <mergeCell ref="G13:AG13"/>
    <mergeCell ref="B11:F11"/>
    <mergeCell ref="G11:AG11"/>
    <mergeCell ref="B21:F21"/>
    <mergeCell ref="G21:AG21"/>
    <mergeCell ref="B14:F14"/>
    <mergeCell ref="G14:AG14"/>
    <mergeCell ref="B15:F16"/>
    <mergeCell ref="H15:I15"/>
    <mergeCell ref="K15:L15"/>
    <mergeCell ref="G16:AG16"/>
    <mergeCell ref="B17:F17"/>
    <mergeCell ref="G17:H17"/>
    <mergeCell ref="J17:K17"/>
    <mergeCell ref="M70:N70"/>
    <mergeCell ref="P70:AG70"/>
    <mergeCell ref="M17:O17"/>
    <mergeCell ref="K26:L26"/>
    <mergeCell ref="G27:AG27"/>
    <mergeCell ref="B28:F28"/>
    <mergeCell ref="G28:H28"/>
    <mergeCell ref="J28:K28"/>
    <mergeCell ref="B18:F18"/>
    <mergeCell ref="G18:AG18"/>
    <mergeCell ref="B32:F32"/>
    <mergeCell ref="G32:AG32"/>
    <mergeCell ref="B33:F33"/>
    <mergeCell ref="G33:AG33"/>
    <mergeCell ref="B22:F22"/>
    <mergeCell ref="G22:AG22"/>
    <mergeCell ref="B23:F23"/>
    <mergeCell ref="G23:AG23"/>
    <mergeCell ref="B24:F24"/>
    <mergeCell ref="G24:AG24"/>
    <mergeCell ref="B25:F25"/>
    <mergeCell ref="G25:AG25"/>
    <mergeCell ref="B20:F20"/>
    <mergeCell ref="G20:AG20"/>
    <mergeCell ref="G48:N48"/>
    <mergeCell ref="O48:Q48"/>
    <mergeCell ref="B58:F58"/>
    <mergeCell ref="G58:AG58"/>
    <mergeCell ref="B100:C100"/>
    <mergeCell ref="B102:C102"/>
    <mergeCell ref="D100:AG100"/>
    <mergeCell ref="D102:AG102"/>
    <mergeCell ref="B56:F56"/>
    <mergeCell ref="G56:H56"/>
    <mergeCell ref="J56:K56"/>
    <mergeCell ref="M56:N56"/>
    <mergeCell ref="P56:AG56"/>
    <mergeCell ref="B57:F57"/>
    <mergeCell ref="G57:H57"/>
    <mergeCell ref="J57:K57"/>
    <mergeCell ref="M57:N57"/>
    <mergeCell ref="B68:F69"/>
    <mergeCell ref="H68:I68"/>
    <mergeCell ref="K68:L68"/>
    <mergeCell ref="G69:AG69"/>
    <mergeCell ref="B70:F70"/>
    <mergeCell ref="G70:H70"/>
    <mergeCell ref="J70:K70"/>
  </mergeCells>
  <phoneticPr fontId="3"/>
  <conditionalFormatting sqref="G94:AG96">
    <cfRule type="expression" dxfId="88" priority="13">
      <formula>$B$93="無"</formula>
    </cfRule>
  </conditionalFormatting>
  <conditionalFormatting sqref="A44:P44 AH44:XFD44 A70:P70 AH70:XFD70 A38:XFD43 A37 AH37:XFD37 A59:XFD69 A103:XFD1048576 AH100:XFD100 A100 AH102:XFD102 A102:B102 A71:XFD99 A36:G36 O36 R36:XFD36 A45:XFD47 A1:XFD35">
    <cfRule type="expression" dxfId="87" priority="12">
      <formula>_xlfn.ISFORMULA(A1)=TRUE</formula>
    </cfRule>
  </conditionalFormatting>
  <conditionalFormatting sqref="B37:AG37">
    <cfRule type="expression" dxfId="86" priority="11">
      <formula>_xlfn.ISFORMULA(B37)=TRUE</formula>
    </cfRule>
  </conditionalFormatting>
  <conditionalFormatting sqref="A48:F48 A57:XFD58 A56:P56 AH56:XFD56 A50:XFD55 A49 AH49:XFD49 R48:XFD48">
    <cfRule type="expression" dxfId="85" priority="10">
      <formula>_xlfn.ISFORMULA(A48)=TRUE</formula>
    </cfRule>
  </conditionalFormatting>
  <conditionalFormatting sqref="B49:AG49">
    <cfRule type="expression" dxfId="84" priority="9">
      <formula>_xlfn.ISFORMULA(B49)=TRUE</formula>
    </cfRule>
  </conditionalFormatting>
  <conditionalFormatting sqref="A101:XFD101">
    <cfRule type="expression" dxfId="83" priority="8">
      <formula>_xlfn.ISFORMULA(A101)=TRUE</formula>
    </cfRule>
  </conditionalFormatting>
  <conditionalFormatting sqref="B100">
    <cfRule type="expression" dxfId="82" priority="5">
      <formula>_xlfn.ISFORMULA(B100)=TRUE</formula>
    </cfRule>
  </conditionalFormatting>
  <conditionalFormatting sqref="B100:C100">
    <cfRule type="containsText" dxfId="81" priority="4" operator="containsText" text="□">
      <formula>NOT(ISERROR(SEARCH("□",B100)))</formula>
    </cfRule>
  </conditionalFormatting>
  <conditionalFormatting sqref="B102:C102">
    <cfRule type="beginsWith" dxfId="80" priority="1" operator="beginsWith" text="■">
      <formula>LEFT(B102,LEN("■"))="■"</formula>
    </cfRule>
    <cfRule type="expression" dxfId="79" priority="3">
      <formula>$G$21&lt;&gt;""</formula>
    </cfRule>
  </conditionalFormatting>
  <conditionalFormatting sqref="G48 O48">
    <cfRule type="expression" dxfId="78" priority="2">
      <formula>_xlfn.ISFORMULA(G48)=TRUE</formula>
    </cfRule>
  </conditionalFormatting>
  <dataValidations count="7">
    <dataValidation imeMode="hiragana" allowBlank="1" showInputMessage="1" showErrorMessage="1" sqref="AH94:AH96 G94:G96 G77:G82 AH77:AH82 AH85:AH90 G85:G90" xr:uid="{5C41A603-0966-4AC1-B173-4821BF60201A}"/>
    <dataValidation type="textLength" imeMode="disabled" operator="lessThanOrEqual" allowBlank="1" showInputMessage="1" showErrorMessage="1" sqref="H42:I42 H68:I68 H54:I54" xr:uid="{28C21957-A836-42BE-919F-EAD58669B12B}">
      <formula1>3</formula1>
    </dataValidation>
    <dataValidation type="textLength" imeMode="disabled" operator="lessThanOrEqual" allowBlank="1" showInputMessage="1" showErrorMessage="1" sqref="K42:L42 K68:L68 K54:L54" xr:uid="{636C3A7F-E561-4A0C-A429-BFC9D74BEE4C}">
      <formula1>4</formula1>
    </dataValidation>
    <dataValidation imeMode="disabled" allowBlank="1" showInputMessage="1" showErrorMessage="1" sqref="M44:N45 G29 G28:H28 G44:H45 M17 J44:K45 M28 M70:N71 G17:H17 G18 G70:H71 J28:K28 J70:K71 J17:K17 G72 G58 M56:N57 G56:H57 J56:K57 G46" xr:uid="{694A2702-BAC1-40B2-B1E3-64987A8B9A42}"/>
    <dataValidation type="list" imeMode="hiragana" allowBlank="1" showInputMessage="1" showErrorMessage="1" sqref="AH93 AH76 AH84" xr:uid="{899E5B56-429E-40FE-B2CA-918744505830}">
      <formula1>"あり,なし"</formula1>
    </dataValidation>
    <dataValidation imeMode="hiragana" allowBlank="1" showInputMessage="1" showErrorMessage="1" error="全角で入力してください。" sqref="G43:AH43 G69:AH69 G55:AH55" xr:uid="{EBC75E91-F7EA-4F75-902B-881E77DF2D74}"/>
    <dataValidation type="list" showInputMessage="1" showErrorMessage="1" sqref="B100:C100 B102:C102" xr:uid="{7D6BD5A8-E037-4466-AC73-A79DD6265E55}">
      <formula1>"□,■"</formula1>
    </dataValidation>
  </dataValidations>
  <pageMargins left="0.9055118110236221" right="0.47244094488188981" top="0.51181102362204722" bottom="0.19685039370078741" header="0.19685039370078741" footer="0.19685039370078741"/>
  <pageSetup paperSize="9" scale="71" fitToHeight="0" orientation="portrait" r:id="rId1"/>
  <headerFooter scaleWithDoc="0">
    <oddFooter>&amp;R&amp;"ＭＳ 明朝,標準"&amp;8&amp;K01+028R3低中層ZEH-M_ver.1</oddFooter>
  </headerFooter>
  <rowBreaks count="1" manualBreakCount="1">
    <brk id="59" max="3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B76"/>
  <sheetViews>
    <sheetView showGridLines="0" view="pageBreakPreview" zoomScale="45" zoomScaleNormal="40" zoomScaleSheetLayoutView="45" workbookViewId="0">
      <selection activeCell="I16" sqref="I16:AY16"/>
    </sheetView>
  </sheetViews>
  <sheetFormatPr defaultColWidth="9" defaultRowHeight="18"/>
  <cols>
    <col min="1" max="1" width="5.625" style="251" customWidth="1"/>
    <col min="2" max="52" width="4.375" style="251" customWidth="1"/>
    <col min="53" max="53" width="2.375" style="596" customWidth="1"/>
    <col min="54" max="54" width="9" style="596"/>
    <col min="55" max="16384" width="9" style="251"/>
  </cols>
  <sheetData>
    <row r="1" spans="1:54" s="249" customFormat="1" ht="39.950000000000003" customHeight="1">
      <c r="B1" s="524" t="s">
        <v>252</v>
      </c>
      <c r="BA1" s="593"/>
      <c r="BB1" s="593"/>
    </row>
    <row r="2" spans="1:54" s="178" customFormat="1" ht="39.950000000000003" customHeight="1">
      <c r="A2" s="176"/>
      <c r="B2" s="592" t="s">
        <v>726</v>
      </c>
      <c r="C2" s="177"/>
      <c r="D2" s="177"/>
      <c r="E2" s="177"/>
      <c r="F2" s="177"/>
      <c r="G2" s="177"/>
      <c r="H2" s="177"/>
      <c r="AE2" s="179"/>
      <c r="BA2" s="594"/>
      <c r="BB2" s="594"/>
    </row>
    <row r="3" spans="1:54" s="178" customFormat="1" ht="39.950000000000003" customHeight="1">
      <c r="A3" s="176"/>
      <c r="B3" s="592" t="s">
        <v>716</v>
      </c>
      <c r="C3" s="177"/>
      <c r="D3" s="177"/>
      <c r="E3" s="177"/>
      <c r="F3" s="177"/>
      <c r="G3" s="177"/>
      <c r="H3" s="177"/>
      <c r="AE3" s="179"/>
      <c r="BA3" s="594"/>
      <c r="BB3" s="594"/>
    </row>
    <row r="4" spans="1:54" s="178" customFormat="1" ht="39.950000000000003" customHeight="1">
      <c r="A4" s="176"/>
      <c r="B4" s="592" t="s">
        <v>646</v>
      </c>
      <c r="C4" s="177"/>
      <c r="D4" s="177"/>
      <c r="E4" s="177"/>
      <c r="F4" s="177"/>
      <c r="G4" s="177"/>
      <c r="H4" s="177"/>
      <c r="AE4" s="179"/>
      <c r="BA4" s="594"/>
      <c r="BB4" s="594"/>
    </row>
    <row r="5" spans="1:54" s="250" customFormat="1" ht="32.25">
      <c r="B5" s="974" t="s">
        <v>18</v>
      </c>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4"/>
      <c r="AY5" s="974"/>
      <c r="AZ5" s="198"/>
      <c r="BA5" s="595"/>
      <c r="BB5" s="595"/>
    </row>
    <row r="6" spans="1:54" ht="24.95" customHeight="1">
      <c r="B6" s="975" t="s">
        <v>19</v>
      </c>
      <c r="C6" s="975"/>
      <c r="D6" s="975"/>
      <c r="E6" s="975"/>
      <c r="F6" s="975"/>
      <c r="G6" s="975"/>
      <c r="H6" s="975"/>
      <c r="I6" s="976"/>
      <c r="J6" s="976"/>
      <c r="K6" s="976"/>
      <c r="L6" s="976"/>
      <c r="M6" s="976"/>
      <c r="N6" s="976"/>
      <c r="O6" s="976"/>
      <c r="P6" s="976"/>
      <c r="Q6" s="976"/>
      <c r="R6" s="976"/>
      <c r="S6" s="976"/>
      <c r="T6" s="976"/>
      <c r="U6" s="976"/>
      <c r="V6" s="976"/>
      <c r="W6" s="976"/>
      <c r="X6" s="976"/>
      <c r="Y6" s="976"/>
      <c r="Z6" s="976"/>
      <c r="AA6" s="976"/>
      <c r="AB6" s="976"/>
      <c r="AC6" s="976"/>
      <c r="AD6" s="976"/>
      <c r="AE6" s="976"/>
      <c r="AF6" s="976"/>
      <c r="AG6" s="976"/>
      <c r="AH6" s="976"/>
      <c r="AI6" s="976"/>
      <c r="AJ6" s="252"/>
      <c r="AK6" s="253"/>
      <c r="AL6" s="253"/>
      <c r="AM6" s="253"/>
      <c r="AN6" s="253"/>
      <c r="AO6" s="253"/>
      <c r="AP6" s="253"/>
      <c r="AQ6" s="253"/>
      <c r="AR6" s="253"/>
      <c r="AS6" s="253"/>
      <c r="AT6" s="253"/>
      <c r="AU6" s="253"/>
      <c r="AV6" s="253"/>
      <c r="AW6" s="253"/>
      <c r="AX6" s="253"/>
      <c r="AY6" s="253"/>
      <c r="AZ6" s="253"/>
    </row>
    <row r="7" spans="1:54" ht="30" customHeight="1">
      <c r="B7" s="928" t="s">
        <v>20</v>
      </c>
      <c r="C7" s="929"/>
      <c r="D7" s="929"/>
      <c r="E7" s="929"/>
      <c r="F7" s="929"/>
      <c r="G7" s="929"/>
      <c r="H7" s="930"/>
      <c r="I7" s="977" t="str">
        <f>IF(入力シート!M12="","",入力シート!M12)</f>
        <v/>
      </c>
      <c r="J7" s="978"/>
      <c r="K7" s="978"/>
      <c r="L7" s="978"/>
      <c r="M7" s="978"/>
      <c r="N7" s="978"/>
      <c r="O7" s="978"/>
      <c r="P7" s="978"/>
      <c r="Q7" s="978"/>
      <c r="R7" s="978"/>
      <c r="S7" s="978"/>
      <c r="T7" s="978"/>
      <c r="U7" s="978"/>
      <c r="V7" s="978"/>
      <c r="W7" s="979"/>
      <c r="X7" s="980" t="s">
        <v>647</v>
      </c>
      <c r="Y7" s="981"/>
      <c r="Z7" s="981"/>
      <c r="AA7" s="981"/>
      <c r="AB7" s="981"/>
      <c r="AC7" s="981"/>
      <c r="AD7" s="982"/>
      <c r="AE7" s="983" t="str">
        <f>IF(様式第1_交付申請書!U53="","",様式第1_交付申請書!U53)</f>
        <v/>
      </c>
      <c r="AF7" s="984"/>
      <c r="AG7" s="984"/>
      <c r="AH7" s="254" t="s">
        <v>21</v>
      </c>
      <c r="AI7" s="984" t="str">
        <f>IF(様式第1_交付申請書!AA53="","",様式第1_交付申請書!AA53)</f>
        <v/>
      </c>
      <c r="AJ7" s="984"/>
      <c r="AK7" s="254" t="s">
        <v>22</v>
      </c>
      <c r="AL7" s="984"/>
      <c r="AM7" s="984"/>
      <c r="AN7" s="254"/>
      <c r="AO7" s="254"/>
      <c r="AP7" s="254"/>
      <c r="AQ7" s="254"/>
      <c r="AR7" s="254"/>
      <c r="AS7" s="254"/>
      <c r="AT7" s="254"/>
      <c r="AU7" s="254"/>
      <c r="AV7" s="254"/>
      <c r="AW7" s="254"/>
      <c r="AX7" s="254"/>
      <c r="AY7" s="255"/>
      <c r="AZ7" s="253"/>
    </row>
    <row r="8" spans="1:54" ht="27.95" customHeight="1">
      <c r="B8" s="908" t="s">
        <v>23</v>
      </c>
      <c r="C8" s="909"/>
      <c r="D8" s="909"/>
      <c r="E8" s="909"/>
      <c r="F8" s="909"/>
      <c r="G8" s="909"/>
      <c r="H8" s="910"/>
      <c r="I8" s="988" t="str">
        <f>IF(入力シート!M11="","",入力シート!M11)&amp;"低中層ＺＥＨ-Ｍ促進事業"</f>
        <v>低中層ＺＥＨ-Ｍ促進事業</v>
      </c>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89"/>
      <c r="AR8" s="989"/>
      <c r="AS8" s="989"/>
      <c r="AT8" s="989"/>
      <c r="AU8" s="989"/>
      <c r="AV8" s="989"/>
      <c r="AW8" s="989"/>
      <c r="AX8" s="989"/>
      <c r="AY8" s="990"/>
      <c r="AZ8" s="253"/>
    </row>
    <row r="9" spans="1:54" ht="27.95" customHeight="1">
      <c r="B9" s="985"/>
      <c r="C9" s="986"/>
      <c r="D9" s="986"/>
      <c r="E9" s="986"/>
      <c r="F9" s="986"/>
      <c r="G9" s="986"/>
      <c r="H9" s="987"/>
      <c r="I9" s="991"/>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2"/>
      <c r="AY9" s="993"/>
      <c r="AZ9" s="253"/>
    </row>
    <row r="10" spans="1:54" ht="27.95" customHeight="1">
      <c r="B10" s="913" t="s">
        <v>261</v>
      </c>
      <c r="C10" s="914"/>
      <c r="D10" s="914"/>
      <c r="E10" s="914"/>
      <c r="F10" s="914"/>
      <c r="G10" s="914"/>
      <c r="H10" s="915"/>
      <c r="I10" s="994" t="str">
        <f>IF(入力シート!M21="","",(IF(入力シート!M33="",入力シート!M21,入力シート!M21&amp;"／"&amp;入力シート!M33)))</f>
        <v/>
      </c>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5"/>
      <c r="AY10" s="996"/>
      <c r="AZ10" s="253"/>
    </row>
    <row r="11" spans="1:54" ht="27.95" customHeight="1">
      <c r="B11" s="916"/>
      <c r="C11" s="917"/>
      <c r="D11" s="917"/>
      <c r="E11" s="917"/>
      <c r="F11" s="917"/>
      <c r="G11" s="917"/>
      <c r="H11" s="918"/>
      <c r="I11" s="997"/>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8"/>
      <c r="AN11" s="998"/>
      <c r="AO11" s="998"/>
      <c r="AP11" s="998"/>
      <c r="AQ11" s="998"/>
      <c r="AR11" s="998"/>
      <c r="AS11" s="998"/>
      <c r="AT11" s="998"/>
      <c r="AU11" s="998"/>
      <c r="AV11" s="998"/>
      <c r="AW11" s="998"/>
      <c r="AX11" s="998"/>
      <c r="AY11" s="999"/>
      <c r="AZ11" s="253"/>
    </row>
    <row r="12" spans="1:54" ht="27.6" customHeight="1">
      <c r="B12" s="256" t="s">
        <v>449</v>
      </c>
      <c r="C12" s="256"/>
      <c r="D12" s="256"/>
      <c r="E12" s="256"/>
      <c r="F12" s="256"/>
      <c r="G12" s="256"/>
      <c r="H12" s="256"/>
      <c r="I12" s="256"/>
      <c r="J12" s="257"/>
      <c r="K12" s="257"/>
      <c r="L12" s="257"/>
      <c r="M12" s="257"/>
      <c r="N12" s="258"/>
      <c r="O12" s="259"/>
      <c r="P12" s="259"/>
      <c r="Q12" s="259"/>
      <c r="R12" s="259"/>
      <c r="S12" s="260"/>
      <c r="T12" s="260"/>
      <c r="U12" s="260"/>
      <c r="V12" s="260"/>
      <c r="W12" s="260"/>
      <c r="X12" s="260"/>
      <c r="Y12" s="260"/>
      <c r="Z12" s="260"/>
      <c r="AA12" s="260"/>
      <c r="AB12" s="260"/>
      <c r="AC12" s="260"/>
      <c r="AD12" s="260"/>
      <c r="AE12" s="261"/>
      <c r="AF12" s="261"/>
      <c r="AG12" s="261"/>
      <c r="AH12" s="261"/>
      <c r="AI12" s="262"/>
      <c r="AJ12" s="252"/>
      <c r="AK12" s="253"/>
      <c r="AL12" s="253"/>
      <c r="AM12" s="253"/>
      <c r="AN12" s="253"/>
      <c r="AO12" s="253"/>
      <c r="AP12" s="253"/>
      <c r="AQ12" s="253"/>
      <c r="AR12" s="253"/>
      <c r="AS12" s="253"/>
      <c r="AT12" s="253"/>
      <c r="AU12" s="253"/>
      <c r="AV12" s="253"/>
      <c r="AW12" s="253"/>
      <c r="AX12" s="253"/>
      <c r="AY12" s="253"/>
      <c r="AZ12" s="253"/>
    </row>
    <row r="13" spans="1:54" ht="27.95" customHeight="1">
      <c r="B13" s="913" t="s">
        <v>24</v>
      </c>
      <c r="C13" s="914"/>
      <c r="D13" s="914"/>
      <c r="E13" s="914"/>
      <c r="F13" s="914"/>
      <c r="G13" s="914"/>
      <c r="H13" s="915"/>
      <c r="I13" s="995" t="str">
        <f>IF(入力シート!M47="","",入力シート!M47)</f>
        <v/>
      </c>
      <c r="J13" s="995"/>
      <c r="K13" s="995"/>
      <c r="L13" s="995"/>
      <c r="M13" s="995"/>
      <c r="N13" s="995"/>
      <c r="O13" s="995"/>
      <c r="P13" s="995"/>
      <c r="Q13" s="995"/>
      <c r="R13" s="995"/>
      <c r="S13" s="995"/>
      <c r="T13" s="995"/>
      <c r="U13" s="995"/>
      <c r="V13" s="995"/>
      <c r="W13" s="995"/>
      <c r="X13" s="995"/>
      <c r="Y13" s="995"/>
      <c r="Z13" s="995"/>
      <c r="AA13" s="913" t="s">
        <v>25</v>
      </c>
      <c r="AB13" s="914"/>
      <c r="AC13" s="914"/>
      <c r="AD13" s="915"/>
      <c r="AE13" s="994" t="str">
        <f>IF(入力シート!M48="","",入力シート!M48)</f>
        <v/>
      </c>
      <c r="AF13" s="995"/>
      <c r="AG13" s="995"/>
      <c r="AH13" s="995"/>
      <c r="AI13" s="995"/>
      <c r="AJ13" s="995"/>
      <c r="AK13" s="995"/>
      <c r="AL13" s="995"/>
      <c r="AM13" s="995"/>
      <c r="AN13" s="995"/>
      <c r="AO13" s="995"/>
      <c r="AP13" s="995"/>
      <c r="AQ13" s="995"/>
      <c r="AR13" s="995"/>
      <c r="AS13" s="995"/>
      <c r="AT13" s="995"/>
      <c r="AU13" s="995"/>
      <c r="AV13" s="995"/>
      <c r="AW13" s="995"/>
      <c r="AX13" s="995"/>
      <c r="AY13" s="996"/>
      <c r="AZ13" s="253"/>
    </row>
    <row r="14" spans="1:54" ht="30" customHeight="1">
      <c r="B14" s="916"/>
      <c r="C14" s="917"/>
      <c r="D14" s="917"/>
      <c r="E14" s="917"/>
      <c r="F14" s="917"/>
      <c r="G14" s="917"/>
      <c r="H14" s="918"/>
      <c r="I14" s="998"/>
      <c r="J14" s="998"/>
      <c r="K14" s="998"/>
      <c r="L14" s="998"/>
      <c r="M14" s="998"/>
      <c r="N14" s="998"/>
      <c r="O14" s="998"/>
      <c r="P14" s="998"/>
      <c r="Q14" s="998"/>
      <c r="R14" s="998"/>
      <c r="S14" s="998"/>
      <c r="T14" s="998"/>
      <c r="U14" s="998"/>
      <c r="V14" s="998"/>
      <c r="W14" s="998"/>
      <c r="X14" s="998"/>
      <c r="Y14" s="998"/>
      <c r="Z14" s="998"/>
      <c r="AA14" s="916"/>
      <c r="AB14" s="917"/>
      <c r="AC14" s="917"/>
      <c r="AD14" s="918"/>
      <c r="AE14" s="997"/>
      <c r="AF14" s="998"/>
      <c r="AG14" s="998"/>
      <c r="AH14" s="998"/>
      <c r="AI14" s="998"/>
      <c r="AJ14" s="998"/>
      <c r="AK14" s="998"/>
      <c r="AL14" s="998"/>
      <c r="AM14" s="998"/>
      <c r="AN14" s="998"/>
      <c r="AO14" s="998"/>
      <c r="AP14" s="998"/>
      <c r="AQ14" s="998"/>
      <c r="AR14" s="998"/>
      <c r="AS14" s="998"/>
      <c r="AT14" s="998"/>
      <c r="AU14" s="998"/>
      <c r="AV14" s="998"/>
      <c r="AW14" s="998"/>
      <c r="AX14" s="998"/>
      <c r="AY14" s="999"/>
      <c r="AZ14" s="253"/>
    </row>
    <row r="15" spans="1:54" ht="27.95" customHeight="1">
      <c r="B15" s="262" t="s">
        <v>26</v>
      </c>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52"/>
      <c r="AK15" s="253"/>
      <c r="AL15" s="253"/>
      <c r="AM15" s="253"/>
      <c r="AN15" s="253"/>
      <c r="AO15" s="253"/>
      <c r="AP15" s="253"/>
      <c r="AQ15" s="253"/>
      <c r="AR15" s="253"/>
      <c r="AS15" s="253"/>
      <c r="AT15" s="253"/>
      <c r="AU15" s="253"/>
      <c r="AV15" s="253"/>
      <c r="AW15" s="253"/>
      <c r="AX15" s="253"/>
      <c r="AY15" s="253"/>
      <c r="AZ15" s="253"/>
    </row>
    <row r="16" spans="1:54" ht="30" customHeight="1">
      <c r="B16" s="928" t="s">
        <v>27</v>
      </c>
      <c r="C16" s="929"/>
      <c r="D16" s="929"/>
      <c r="E16" s="929"/>
      <c r="F16" s="929"/>
      <c r="G16" s="929"/>
      <c r="H16" s="930"/>
      <c r="I16" s="941"/>
      <c r="J16" s="942"/>
      <c r="K16" s="942"/>
      <c r="L16" s="942"/>
      <c r="M16" s="942"/>
      <c r="N16" s="942"/>
      <c r="O16" s="942"/>
      <c r="P16" s="942"/>
      <c r="Q16" s="942"/>
      <c r="R16" s="942"/>
      <c r="S16" s="942"/>
      <c r="T16" s="942"/>
      <c r="U16" s="942"/>
      <c r="V16" s="942"/>
      <c r="W16" s="942"/>
      <c r="X16" s="942"/>
      <c r="Y16" s="942"/>
      <c r="Z16" s="942"/>
      <c r="AA16" s="942"/>
      <c r="AB16" s="942"/>
      <c r="AC16" s="942"/>
      <c r="AD16" s="942"/>
      <c r="AE16" s="942"/>
      <c r="AF16" s="942"/>
      <c r="AG16" s="942"/>
      <c r="AH16" s="942"/>
      <c r="AI16" s="942"/>
      <c r="AJ16" s="942"/>
      <c r="AK16" s="942"/>
      <c r="AL16" s="942"/>
      <c r="AM16" s="942"/>
      <c r="AN16" s="942"/>
      <c r="AO16" s="942"/>
      <c r="AP16" s="942"/>
      <c r="AQ16" s="942"/>
      <c r="AR16" s="942"/>
      <c r="AS16" s="942"/>
      <c r="AT16" s="942"/>
      <c r="AU16" s="942"/>
      <c r="AV16" s="942"/>
      <c r="AW16" s="942"/>
      <c r="AX16" s="942"/>
      <c r="AY16" s="943"/>
      <c r="AZ16" s="253"/>
    </row>
    <row r="17" spans="2:54" ht="30" customHeight="1">
      <c r="B17" s="928" t="s">
        <v>29</v>
      </c>
      <c r="C17" s="929"/>
      <c r="D17" s="929"/>
      <c r="E17" s="929"/>
      <c r="F17" s="929"/>
      <c r="G17" s="929"/>
      <c r="H17" s="930"/>
      <c r="I17" s="945" t="s">
        <v>510</v>
      </c>
      <c r="J17" s="946"/>
      <c r="K17" s="946"/>
      <c r="L17" s="946"/>
      <c r="M17" s="947"/>
      <c r="N17" s="944" t="s">
        <v>511</v>
      </c>
      <c r="O17" s="944"/>
      <c r="P17" s="944"/>
      <c r="Q17" s="944"/>
      <c r="R17" s="944"/>
      <c r="S17" s="944"/>
      <c r="T17" s="936"/>
      <c r="U17" s="936"/>
      <c r="V17" s="936"/>
      <c r="W17" s="936"/>
      <c r="X17" s="936"/>
      <c r="Y17" s="936"/>
      <c r="Z17" s="937"/>
      <c r="AA17" s="928" t="s">
        <v>30</v>
      </c>
      <c r="AB17" s="929"/>
      <c r="AC17" s="929"/>
      <c r="AD17" s="929"/>
      <c r="AE17" s="929"/>
      <c r="AF17" s="930"/>
      <c r="AG17" s="935"/>
      <c r="AH17" s="936"/>
      <c r="AI17" s="936"/>
      <c r="AJ17" s="936"/>
      <c r="AK17" s="936"/>
      <c r="AL17" s="936"/>
      <c r="AM17" s="936"/>
      <c r="AN17" s="937"/>
      <c r="AO17" s="928" t="s">
        <v>317</v>
      </c>
      <c r="AP17" s="929"/>
      <c r="AQ17" s="929"/>
      <c r="AR17" s="929"/>
      <c r="AS17" s="929"/>
      <c r="AT17" s="930"/>
      <c r="AU17" s="936"/>
      <c r="AV17" s="936"/>
      <c r="AW17" s="936"/>
      <c r="AX17" s="936"/>
      <c r="AY17" s="937"/>
      <c r="AZ17" s="253"/>
    </row>
    <row r="18" spans="2:54" ht="30" customHeight="1">
      <c r="B18" s="928" t="s">
        <v>31</v>
      </c>
      <c r="C18" s="929"/>
      <c r="D18" s="929"/>
      <c r="E18" s="929"/>
      <c r="F18" s="929"/>
      <c r="G18" s="929"/>
      <c r="H18" s="930"/>
      <c r="I18" s="935"/>
      <c r="J18" s="936"/>
      <c r="K18" s="936"/>
      <c r="L18" s="936"/>
      <c r="M18" s="937"/>
      <c r="N18" s="928" t="s">
        <v>32</v>
      </c>
      <c r="O18" s="929"/>
      <c r="P18" s="929"/>
      <c r="Q18" s="929"/>
      <c r="R18" s="929"/>
      <c r="S18" s="930"/>
      <c r="T18" s="948">
        <f>COUNTA('3.住戸一覧'!G14:I243)</f>
        <v>0</v>
      </c>
      <c r="U18" s="949"/>
      <c r="V18" s="949"/>
      <c r="W18" s="949"/>
      <c r="X18" s="949"/>
      <c r="Y18" s="949"/>
      <c r="Z18" s="255" t="s">
        <v>33</v>
      </c>
      <c r="AA18" s="950" t="s">
        <v>34</v>
      </c>
      <c r="AB18" s="951"/>
      <c r="AC18" s="951"/>
      <c r="AD18" s="951"/>
      <c r="AE18" s="951"/>
      <c r="AF18" s="952"/>
      <c r="AG18" s="959"/>
      <c r="AH18" s="960"/>
      <c r="AI18" s="960"/>
      <c r="AJ18" s="1007" t="s">
        <v>35</v>
      </c>
      <c r="AK18" s="938" t="s">
        <v>36</v>
      </c>
      <c r="AL18" s="939"/>
      <c r="AM18" s="939"/>
      <c r="AN18" s="940"/>
      <c r="AO18" s="1005">
        <f>SUM('3.住戸一覧'!T14:V243)</f>
        <v>0</v>
      </c>
      <c r="AP18" s="1006"/>
      <c r="AQ18" s="1006"/>
      <c r="AR18" s="255" t="s">
        <v>35</v>
      </c>
      <c r="AS18" s="874" t="s">
        <v>37</v>
      </c>
      <c r="AT18" s="875"/>
      <c r="AU18" s="876"/>
      <c r="AV18" s="883">
        <f>IFERROR(IF(OR(AO18="",T18=""),0,AO18/T18),0)</f>
        <v>0</v>
      </c>
      <c r="AW18" s="884"/>
      <c r="AX18" s="884"/>
      <c r="AY18" s="889" t="s">
        <v>38</v>
      </c>
      <c r="AZ18" s="253"/>
      <c r="BB18" s="597" t="s">
        <v>724</v>
      </c>
    </row>
    <row r="19" spans="2:54" ht="30" customHeight="1">
      <c r="B19" s="965" t="s">
        <v>39</v>
      </c>
      <c r="C19" s="966"/>
      <c r="D19" s="966"/>
      <c r="E19" s="966"/>
      <c r="F19" s="966"/>
      <c r="G19" s="966"/>
      <c r="H19" s="967"/>
      <c r="I19" s="971" t="s">
        <v>40</v>
      </c>
      <c r="J19" s="972"/>
      <c r="K19" s="972"/>
      <c r="L19" s="972"/>
      <c r="M19" s="973"/>
      <c r="N19" s="913" t="s">
        <v>41</v>
      </c>
      <c r="O19" s="914"/>
      <c r="P19" s="914"/>
      <c r="Q19" s="1003"/>
      <c r="R19" s="1003"/>
      <c r="S19" s="263" t="s">
        <v>42</v>
      </c>
      <c r="T19" s="913" t="s">
        <v>43</v>
      </c>
      <c r="U19" s="914"/>
      <c r="V19" s="914"/>
      <c r="W19" s="1004"/>
      <c r="X19" s="1004"/>
      <c r="Y19" s="1004"/>
      <c r="Z19" s="263" t="s">
        <v>42</v>
      </c>
      <c r="AA19" s="953"/>
      <c r="AB19" s="954"/>
      <c r="AC19" s="954"/>
      <c r="AD19" s="954"/>
      <c r="AE19" s="954"/>
      <c r="AF19" s="955"/>
      <c r="AG19" s="961"/>
      <c r="AH19" s="962"/>
      <c r="AI19" s="962"/>
      <c r="AJ19" s="1008"/>
      <c r="AK19" s="1010" t="s">
        <v>660</v>
      </c>
      <c r="AL19" s="1011"/>
      <c r="AM19" s="1011"/>
      <c r="AN19" s="1012"/>
      <c r="AO19" s="1013">
        <f>AG18-AO18-AO20</f>
        <v>0</v>
      </c>
      <c r="AP19" s="1014"/>
      <c r="AQ19" s="1014"/>
      <c r="AR19" s="255" t="s">
        <v>35</v>
      </c>
      <c r="AS19" s="877"/>
      <c r="AT19" s="878"/>
      <c r="AU19" s="879"/>
      <c r="AV19" s="885"/>
      <c r="AW19" s="886"/>
      <c r="AX19" s="886"/>
      <c r="AY19" s="890"/>
      <c r="AZ19" s="253"/>
      <c r="BB19" s="251"/>
    </row>
    <row r="20" spans="2:54" ht="30" customHeight="1">
      <c r="B20" s="968"/>
      <c r="C20" s="969"/>
      <c r="D20" s="969"/>
      <c r="E20" s="969"/>
      <c r="F20" s="969"/>
      <c r="G20" s="969"/>
      <c r="H20" s="970"/>
      <c r="I20" s="916" t="s">
        <v>44</v>
      </c>
      <c r="J20" s="917"/>
      <c r="K20" s="917"/>
      <c r="L20" s="917"/>
      <c r="M20" s="918"/>
      <c r="N20" s="932" t="s">
        <v>41</v>
      </c>
      <c r="O20" s="933"/>
      <c r="P20" s="933"/>
      <c r="Q20" s="931"/>
      <c r="R20" s="931"/>
      <c r="S20" s="264" t="s">
        <v>203</v>
      </c>
      <c r="T20" s="932" t="s">
        <v>43</v>
      </c>
      <c r="U20" s="933"/>
      <c r="V20" s="933"/>
      <c r="W20" s="934"/>
      <c r="X20" s="934"/>
      <c r="Y20" s="934"/>
      <c r="Z20" s="264" t="s">
        <v>203</v>
      </c>
      <c r="AA20" s="956"/>
      <c r="AB20" s="957"/>
      <c r="AC20" s="957"/>
      <c r="AD20" s="957"/>
      <c r="AE20" s="957"/>
      <c r="AF20" s="958"/>
      <c r="AG20" s="963"/>
      <c r="AH20" s="964"/>
      <c r="AI20" s="964"/>
      <c r="AJ20" s="1009"/>
      <c r="AK20" s="980" t="s">
        <v>45</v>
      </c>
      <c r="AL20" s="981"/>
      <c r="AM20" s="981"/>
      <c r="AN20" s="982"/>
      <c r="AO20" s="892">
        <v>0</v>
      </c>
      <c r="AP20" s="893"/>
      <c r="AQ20" s="893"/>
      <c r="AR20" s="255" t="s">
        <v>35</v>
      </c>
      <c r="AS20" s="880"/>
      <c r="AT20" s="881"/>
      <c r="AU20" s="882"/>
      <c r="AV20" s="887"/>
      <c r="AW20" s="888"/>
      <c r="AX20" s="888"/>
      <c r="AY20" s="891"/>
      <c r="AZ20" s="265"/>
      <c r="BB20" s="597" t="s">
        <v>723</v>
      </c>
    </row>
    <row r="21" spans="2:54" ht="27.95" customHeight="1">
      <c r="B21" s="262" t="s">
        <v>46</v>
      </c>
      <c r="C21" s="262"/>
      <c r="D21" s="262"/>
      <c r="E21" s="262"/>
      <c r="F21" s="262"/>
      <c r="G21" s="262"/>
      <c r="H21" s="266"/>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53"/>
      <c r="AL21" s="253"/>
      <c r="AM21" s="253"/>
      <c r="AN21" s="253"/>
      <c r="AO21" s="253"/>
      <c r="AP21" s="253"/>
      <c r="AQ21" s="253"/>
      <c r="AR21" s="253"/>
      <c r="AS21" s="253"/>
      <c r="AT21" s="253"/>
      <c r="AU21" s="253"/>
      <c r="AV21" s="253"/>
      <c r="AW21" s="253"/>
      <c r="AX21" s="253"/>
      <c r="AY21" s="253"/>
      <c r="AZ21" s="253"/>
    </row>
    <row r="22" spans="2:54" ht="30" customHeight="1">
      <c r="B22" s="928" t="s">
        <v>325</v>
      </c>
      <c r="C22" s="929"/>
      <c r="D22" s="929"/>
      <c r="E22" s="929"/>
      <c r="F22" s="929"/>
      <c r="G22" s="929"/>
      <c r="H22" s="929"/>
      <c r="I22" s="929"/>
      <c r="J22" s="929"/>
      <c r="K22" s="929"/>
      <c r="L22" s="929"/>
      <c r="M22" s="930"/>
      <c r="N22" s="928" t="s">
        <v>47</v>
      </c>
      <c r="O22" s="929"/>
      <c r="P22" s="929"/>
      <c r="Q22" s="929"/>
      <c r="R22" s="929"/>
      <c r="S22" s="930"/>
      <c r="T22" s="1000">
        <f>IF('3.住戸一覧'!I7="","",'3.住戸一覧'!I7)</f>
        <v>0</v>
      </c>
      <c r="U22" s="1001"/>
      <c r="V22" s="1001"/>
      <c r="W22" s="1001"/>
      <c r="X22" s="1001"/>
      <c r="Y22" s="1001"/>
      <c r="Z22" s="1002"/>
      <c r="AA22" s="928" t="s">
        <v>48</v>
      </c>
      <c r="AB22" s="929"/>
      <c r="AC22" s="929"/>
      <c r="AD22" s="929"/>
      <c r="AE22" s="929"/>
      <c r="AF22" s="930"/>
      <c r="AG22" s="871">
        <f>MAX('3.住戸一覧'!$W$14:$Z$243)</f>
        <v>0</v>
      </c>
      <c r="AH22" s="872"/>
      <c r="AI22" s="872"/>
      <c r="AJ22" s="872"/>
      <c r="AK22" s="872"/>
      <c r="AL22" s="872"/>
      <c r="AM22" s="873"/>
      <c r="AN22" s="928" t="s">
        <v>49</v>
      </c>
      <c r="AO22" s="929"/>
      <c r="AP22" s="929"/>
      <c r="AQ22" s="929"/>
      <c r="AR22" s="929"/>
      <c r="AS22" s="929"/>
      <c r="AT22" s="930"/>
      <c r="AU22" s="871">
        <f>MIN('3.住戸一覧'!$W$14:$Z$243)</f>
        <v>0</v>
      </c>
      <c r="AV22" s="872"/>
      <c r="AW22" s="872"/>
      <c r="AX22" s="872"/>
      <c r="AY22" s="873"/>
      <c r="AZ22" s="253"/>
    </row>
    <row r="23" spans="2:54" ht="51" customHeight="1">
      <c r="B23" s="925" t="s">
        <v>450</v>
      </c>
      <c r="C23" s="926"/>
      <c r="D23" s="926"/>
      <c r="E23" s="926"/>
      <c r="F23" s="926"/>
      <c r="G23" s="926"/>
      <c r="H23" s="926"/>
      <c r="I23" s="926"/>
      <c r="J23" s="926"/>
      <c r="K23" s="926"/>
      <c r="L23" s="926"/>
      <c r="M23" s="927"/>
      <c r="N23" s="906">
        <f>IF(AQ47="","",AQ47)</f>
        <v>0</v>
      </c>
      <c r="O23" s="907"/>
      <c r="P23" s="907"/>
      <c r="Q23" s="907"/>
      <c r="R23" s="907"/>
      <c r="S23" s="268" t="s">
        <v>50</v>
      </c>
      <c r="T23" s="269"/>
      <c r="AA23" s="908" t="s">
        <v>51</v>
      </c>
      <c r="AB23" s="909"/>
      <c r="AC23" s="909"/>
      <c r="AD23" s="909"/>
      <c r="AE23" s="909"/>
      <c r="AF23" s="909"/>
      <c r="AG23" s="909"/>
      <c r="AH23" s="909"/>
      <c r="AI23" s="909"/>
      <c r="AJ23" s="909"/>
      <c r="AK23" s="909"/>
      <c r="AL23" s="909"/>
      <c r="AM23" s="910"/>
      <c r="AN23" s="911"/>
      <c r="AO23" s="912"/>
      <c r="AP23" s="912"/>
      <c r="AQ23" s="912"/>
      <c r="AR23" s="912"/>
      <c r="AS23" s="912"/>
      <c r="AT23" s="268" t="s">
        <v>50</v>
      </c>
      <c r="AU23" s="270"/>
      <c r="AV23" s="270"/>
      <c r="AW23" s="270"/>
      <c r="AX23" s="270"/>
      <c r="AY23" s="271"/>
      <c r="AZ23" s="253"/>
    </row>
    <row r="24" spans="2:54" ht="30" customHeight="1">
      <c r="B24" s="913" t="s">
        <v>52</v>
      </c>
      <c r="C24" s="914"/>
      <c r="D24" s="914"/>
      <c r="E24" s="914"/>
      <c r="F24" s="914"/>
      <c r="G24" s="914"/>
      <c r="H24" s="914"/>
      <c r="I24" s="914"/>
      <c r="J24" s="914"/>
      <c r="K24" s="914"/>
      <c r="L24" s="914"/>
      <c r="M24" s="915"/>
      <c r="N24" s="919" t="s">
        <v>53</v>
      </c>
      <c r="O24" s="920"/>
      <c r="P24" s="921" t="s">
        <v>54</v>
      </c>
      <c r="Q24" s="921"/>
      <c r="R24" s="921"/>
      <c r="S24" s="921"/>
      <c r="T24" s="921"/>
      <c r="U24" s="921"/>
      <c r="V24" s="921"/>
      <c r="W24" s="920" t="s">
        <v>55</v>
      </c>
      <c r="X24" s="920"/>
      <c r="Y24" s="921" t="s">
        <v>56</v>
      </c>
      <c r="Z24" s="921"/>
      <c r="AA24" s="921"/>
      <c r="AB24" s="921"/>
      <c r="AC24" s="921"/>
      <c r="AD24" s="921"/>
      <c r="AE24" s="921"/>
      <c r="AF24" s="920" t="s">
        <v>55</v>
      </c>
      <c r="AG24" s="920"/>
      <c r="AH24" s="921" t="s">
        <v>57</v>
      </c>
      <c r="AI24" s="921"/>
      <c r="AJ24" s="921"/>
      <c r="AK24" s="921"/>
      <c r="AL24" s="921"/>
      <c r="AM24" s="921"/>
      <c r="AN24" s="921"/>
      <c r="AO24" s="921"/>
      <c r="AP24" s="921"/>
      <c r="AQ24" s="920" t="s">
        <v>55</v>
      </c>
      <c r="AR24" s="920"/>
      <c r="AS24" s="921" t="s">
        <v>58</v>
      </c>
      <c r="AT24" s="921"/>
      <c r="AU24" s="921"/>
      <c r="AV24" s="921"/>
      <c r="AW24" s="921"/>
      <c r="AX24" s="921"/>
      <c r="AY24" s="922"/>
      <c r="AZ24" s="253"/>
    </row>
    <row r="25" spans="2:54" ht="30" customHeight="1">
      <c r="B25" s="916"/>
      <c r="C25" s="917"/>
      <c r="D25" s="917"/>
      <c r="E25" s="917"/>
      <c r="F25" s="917"/>
      <c r="G25" s="917"/>
      <c r="H25" s="917"/>
      <c r="I25" s="917"/>
      <c r="J25" s="917"/>
      <c r="K25" s="917"/>
      <c r="L25" s="917"/>
      <c r="M25" s="918"/>
      <c r="N25" s="919" t="s">
        <v>55</v>
      </c>
      <c r="O25" s="920"/>
      <c r="P25" s="921" t="s">
        <v>59</v>
      </c>
      <c r="Q25" s="921"/>
      <c r="R25" s="921"/>
      <c r="S25" s="921"/>
      <c r="T25" s="923"/>
      <c r="U25" s="923"/>
      <c r="V25" s="923"/>
      <c r="W25" s="923"/>
      <c r="X25" s="923"/>
      <c r="Y25" s="923"/>
      <c r="Z25" s="923"/>
      <c r="AA25" s="923"/>
      <c r="AB25" s="923"/>
      <c r="AC25" s="923"/>
      <c r="AD25" s="923"/>
      <c r="AE25" s="923"/>
      <c r="AF25" s="923"/>
      <c r="AG25" s="923"/>
      <c r="AH25" s="923"/>
      <c r="AI25" s="923"/>
      <c r="AJ25" s="923"/>
      <c r="AK25" s="923"/>
      <c r="AL25" s="923"/>
      <c r="AM25" s="923"/>
      <c r="AN25" s="923"/>
      <c r="AO25" s="923"/>
      <c r="AP25" s="923"/>
      <c r="AQ25" s="923"/>
      <c r="AR25" s="923"/>
      <c r="AS25" s="923"/>
      <c r="AT25" s="923"/>
      <c r="AU25" s="923"/>
      <c r="AV25" s="923"/>
      <c r="AW25" s="923"/>
      <c r="AX25" s="923"/>
      <c r="AY25" s="924"/>
      <c r="AZ25" s="253"/>
    </row>
    <row r="26" spans="2:54" ht="27.75" customHeight="1">
      <c r="B26" s="1071" t="s">
        <v>60</v>
      </c>
      <c r="C26" s="914"/>
      <c r="D26" s="914"/>
      <c r="E26" s="914"/>
      <c r="F26" s="914"/>
      <c r="G26" s="914"/>
      <c r="H26" s="915"/>
      <c r="I26" s="1074" t="s">
        <v>661</v>
      </c>
      <c r="J26" s="1075"/>
      <c r="K26" s="1075"/>
      <c r="L26" s="1075"/>
      <c r="M26" s="1076"/>
      <c r="N26" s="1015" t="s">
        <v>61</v>
      </c>
      <c r="O26" s="1016"/>
      <c r="P26" s="1016"/>
      <c r="Q26" s="1016"/>
      <c r="R26" s="1016"/>
      <c r="S26" s="1017"/>
      <c r="T26" s="1024">
        <f>AU26+AU28</f>
        <v>0</v>
      </c>
      <c r="U26" s="1025"/>
      <c r="V26" s="1025"/>
      <c r="W26" s="1025"/>
      <c r="X26" s="1025"/>
      <c r="Y26" s="1030" t="s">
        <v>62</v>
      </c>
      <c r="Z26" s="1031"/>
      <c r="AA26" s="913" t="s">
        <v>63</v>
      </c>
      <c r="AB26" s="914"/>
      <c r="AC26" s="914"/>
      <c r="AD26" s="914"/>
      <c r="AE26" s="914"/>
      <c r="AF26" s="1053" t="s">
        <v>64</v>
      </c>
      <c r="AG26" s="1054"/>
      <c r="AH26" s="1054"/>
      <c r="AI26" s="1054"/>
      <c r="AJ26" s="1054"/>
      <c r="AK26" s="1055"/>
      <c r="AL26" s="1056">
        <f>COUNTIF('3.住戸一覧'!AA14:AD243,"&gt;=0.01")</f>
        <v>0</v>
      </c>
      <c r="AM26" s="1056"/>
      <c r="AN26" s="1056"/>
      <c r="AO26" s="255" t="s">
        <v>33</v>
      </c>
      <c r="AP26" s="1057" t="s">
        <v>65</v>
      </c>
      <c r="AQ26" s="1058"/>
      <c r="AR26" s="1058"/>
      <c r="AS26" s="1058"/>
      <c r="AT26" s="1059"/>
      <c r="AU26" s="1063">
        <f>IF('3.住戸一覧'!U9="","",'3.住戸一覧'!U9)</f>
        <v>0</v>
      </c>
      <c r="AV26" s="1064"/>
      <c r="AW26" s="1064"/>
      <c r="AX26" s="1067" t="s">
        <v>62</v>
      </c>
      <c r="AY26" s="1068"/>
      <c r="AZ26" s="253"/>
    </row>
    <row r="27" spans="2:54" ht="27.95" customHeight="1">
      <c r="B27" s="1072"/>
      <c r="C27" s="1037"/>
      <c r="D27" s="1037"/>
      <c r="E27" s="1037"/>
      <c r="F27" s="1037"/>
      <c r="G27" s="1037"/>
      <c r="H27" s="1073"/>
      <c r="I27" s="1077"/>
      <c r="J27" s="1078"/>
      <c r="K27" s="1078"/>
      <c r="L27" s="1078"/>
      <c r="M27" s="1079"/>
      <c r="N27" s="1018"/>
      <c r="O27" s="1019"/>
      <c r="P27" s="1019"/>
      <c r="Q27" s="1019"/>
      <c r="R27" s="1019"/>
      <c r="S27" s="1020"/>
      <c r="T27" s="1026"/>
      <c r="U27" s="1027"/>
      <c r="V27" s="1027"/>
      <c r="W27" s="1027"/>
      <c r="X27" s="1027"/>
      <c r="Y27" s="1032"/>
      <c r="Z27" s="1033"/>
      <c r="AA27" s="1036"/>
      <c r="AB27" s="1037"/>
      <c r="AC27" s="1037"/>
      <c r="AD27" s="1037"/>
      <c r="AE27" s="1037"/>
      <c r="AF27" s="1053" t="s">
        <v>246</v>
      </c>
      <c r="AG27" s="1054"/>
      <c r="AH27" s="1054"/>
      <c r="AI27" s="1054"/>
      <c r="AJ27" s="1054"/>
      <c r="AK27" s="1055"/>
      <c r="AL27" s="1069">
        <f>IF(OR(AL26=0,T18=0),0,AL26/T18*100)</f>
        <v>0</v>
      </c>
      <c r="AM27" s="1070"/>
      <c r="AN27" s="1070"/>
      <c r="AO27" s="255" t="s">
        <v>66</v>
      </c>
      <c r="AP27" s="1060"/>
      <c r="AQ27" s="1061"/>
      <c r="AR27" s="1061"/>
      <c r="AS27" s="1061"/>
      <c r="AT27" s="1062"/>
      <c r="AU27" s="1065"/>
      <c r="AV27" s="1066"/>
      <c r="AW27" s="1066"/>
      <c r="AX27" s="1043"/>
      <c r="AY27" s="1044"/>
      <c r="AZ27" s="253"/>
    </row>
    <row r="28" spans="2:54" ht="27.95" customHeight="1">
      <c r="B28" s="916"/>
      <c r="C28" s="917"/>
      <c r="D28" s="917"/>
      <c r="E28" s="917"/>
      <c r="F28" s="917"/>
      <c r="G28" s="917"/>
      <c r="H28" s="918"/>
      <c r="I28" s="1080"/>
      <c r="J28" s="1081"/>
      <c r="K28" s="1081"/>
      <c r="L28" s="1081"/>
      <c r="M28" s="1082"/>
      <c r="N28" s="1021"/>
      <c r="O28" s="1022"/>
      <c r="P28" s="1022"/>
      <c r="Q28" s="1022"/>
      <c r="R28" s="1022"/>
      <c r="S28" s="1023"/>
      <c r="T28" s="1028"/>
      <c r="U28" s="1029"/>
      <c r="V28" s="1029"/>
      <c r="W28" s="1029"/>
      <c r="X28" s="1029"/>
      <c r="Y28" s="1034"/>
      <c r="Z28" s="1035"/>
      <c r="AA28" s="916"/>
      <c r="AB28" s="917"/>
      <c r="AC28" s="917"/>
      <c r="AD28" s="917"/>
      <c r="AE28" s="917"/>
      <c r="AF28" s="1038" t="s">
        <v>67</v>
      </c>
      <c r="AG28" s="1039"/>
      <c r="AH28" s="1039"/>
      <c r="AI28" s="1039"/>
      <c r="AJ28" s="1039"/>
      <c r="AK28" s="1039"/>
      <c r="AL28" s="1039"/>
      <c r="AM28" s="1039"/>
      <c r="AN28" s="1039"/>
      <c r="AO28" s="1040"/>
      <c r="AP28" s="1038" t="s">
        <v>65</v>
      </c>
      <c r="AQ28" s="1039"/>
      <c r="AR28" s="1039"/>
      <c r="AS28" s="1039"/>
      <c r="AT28" s="1040"/>
      <c r="AU28" s="1041"/>
      <c r="AV28" s="1042"/>
      <c r="AW28" s="1042"/>
      <c r="AX28" s="1043" t="s">
        <v>62</v>
      </c>
      <c r="AY28" s="1044"/>
      <c r="AZ28" s="253"/>
    </row>
    <row r="29" spans="2:54" ht="30" customHeight="1">
      <c r="B29" s="1083" t="s">
        <v>512</v>
      </c>
      <c r="C29" s="1083"/>
      <c r="D29" s="1083"/>
      <c r="E29" s="1083"/>
      <c r="F29" s="1083"/>
      <c r="G29" s="1083"/>
      <c r="H29" s="1083"/>
      <c r="I29" s="1084"/>
      <c r="J29" s="1084"/>
      <c r="K29" s="1084"/>
      <c r="L29" s="1084"/>
      <c r="M29" s="1084"/>
      <c r="N29" s="1178" t="s">
        <v>645</v>
      </c>
      <c r="O29" s="1178"/>
      <c r="P29" s="1178"/>
      <c r="Q29" s="1178"/>
      <c r="R29" s="1178"/>
      <c r="S29" s="1178"/>
      <c r="T29" s="1084"/>
      <c r="U29" s="1084"/>
      <c r="V29" s="1084"/>
      <c r="W29" s="1084"/>
      <c r="X29" s="1084"/>
      <c r="Y29" s="1084"/>
      <c r="Z29" s="1084"/>
      <c r="AA29" s="545"/>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7"/>
      <c r="AZ29" s="253"/>
    </row>
    <row r="30" spans="2:54" ht="27.95" customHeight="1" thickBot="1">
      <c r="B30" s="261" t="s">
        <v>397</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52"/>
      <c r="AK30" s="253"/>
      <c r="AL30" s="253"/>
      <c r="AM30" s="253"/>
      <c r="AN30" s="253"/>
      <c r="AO30" s="253"/>
      <c r="AP30" s="253"/>
      <c r="AQ30" s="253"/>
      <c r="AR30" s="253"/>
      <c r="AS30" s="253"/>
      <c r="AT30" s="253"/>
      <c r="AU30" s="253"/>
      <c r="AV30" s="253"/>
      <c r="AW30" s="253"/>
      <c r="AX30" s="253"/>
      <c r="AY30" s="253"/>
      <c r="AZ30" s="253"/>
    </row>
    <row r="31" spans="2:54" ht="27.95" customHeight="1">
      <c r="B31" s="1045" t="s">
        <v>68</v>
      </c>
      <c r="C31" s="1046"/>
      <c r="D31" s="1046"/>
      <c r="E31" s="1046"/>
      <c r="F31" s="1046"/>
      <c r="G31" s="1046"/>
      <c r="H31" s="1046"/>
      <c r="I31" s="1046"/>
      <c r="J31" s="1046"/>
      <c r="K31" s="1046"/>
      <c r="L31" s="1046"/>
      <c r="M31" s="1046"/>
      <c r="N31" s="1046"/>
      <c r="O31" s="1046"/>
      <c r="P31" s="1046"/>
      <c r="Q31" s="1046"/>
      <c r="R31" s="1046"/>
      <c r="S31" s="1046"/>
      <c r="T31" s="1046"/>
      <c r="U31" s="1046"/>
      <c r="V31" s="1046"/>
      <c r="W31" s="1048" t="s">
        <v>69</v>
      </c>
      <c r="X31" s="1048"/>
      <c r="Y31" s="1048"/>
      <c r="Z31" s="1048"/>
      <c r="AA31" s="1048"/>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8"/>
      <c r="AW31" s="1048"/>
      <c r="AX31" s="1048"/>
      <c r="AY31" s="1049"/>
      <c r="AZ31" s="253"/>
    </row>
    <row r="32" spans="2:54" ht="35.25" customHeight="1" thickBot="1">
      <c r="B32" s="1047"/>
      <c r="C32" s="1037"/>
      <c r="D32" s="1037"/>
      <c r="E32" s="1037"/>
      <c r="F32" s="1037"/>
      <c r="G32" s="1037"/>
      <c r="H32" s="1037"/>
      <c r="I32" s="1037"/>
      <c r="J32" s="1037"/>
      <c r="K32" s="1037"/>
      <c r="L32" s="1037"/>
      <c r="M32" s="1037"/>
      <c r="N32" s="1037"/>
      <c r="O32" s="1037"/>
      <c r="P32" s="1037"/>
      <c r="Q32" s="1037"/>
      <c r="R32" s="1037"/>
      <c r="S32" s="1037"/>
      <c r="T32" s="1037"/>
      <c r="U32" s="1037"/>
      <c r="V32" s="1037"/>
      <c r="W32" s="1050" t="s">
        <v>70</v>
      </c>
      <c r="X32" s="1050"/>
      <c r="Y32" s="1050"/>
      <c r="Z32" s="1050"/>
      <c r="AA32" s="1050"/>
      <c r="AB32" s="1050"/>
      <c r="AC32" s="1050"/>
      <c r="AD32" s="1050"/>
      <c r="AE32" s="1050"/>
      <c r="AF32" s="1050"/>
      <c r="AG32" s="1051" t="s">
        <v>71</v>
      </c>
      <c r="AH32" s="1051"/>
      <c r="AI32" s="1051"/>
      <c r="AJ32" s="1051"/>
      <c r="AK32" s="1051"/>
      <c r="AL32" s="1051"/>
      <c r="AM32" s="1051"/>
      <c r="AN32" s="1051"/>
      <c r="AO32" s="1051"/>
      <c r="AP32" s="1051"/>
      <c r="AQ32" s="1051" t="s">
        <v>72</v>
      </c>
      <c r="AR32" s="1051"/>
      <c r="AS32" s="1051"/>
      <c r="AT32" s="1051"/>
      <c r="AU32" s="1051"/>
      <c r="AV32" s="1051"/>
      <c r="AW32" s="1051"/>
      <c r="AX32" s="1051"/>
      <c r="AY32" s="1052"/>
      <c r="AZ32" s="253"/>
    </row>
    <row r="33" spans="2:54" ht="27.95" customHeight="1">
      <c r="B33" s="1085" t="s">
        <v>73</v>
      </c>
      <c r="C33" s="1086"/>
      <c r="D33" s="1086"/>
      <c r="E33" s="1086"/>
      <c r="F33" s="1086"/>
      <c r="G33" s="1087"/>
      <c r="H33" s="1094" t="s">
        <v>74</v>
      </c>
      <c r="I33" s="1095"/>
      <c r="J33" s="1095"/>
      <c r="K33" s="1095"/>
      <c r="L33" s="1095"/>
      <c r="M33" s="1095"/>
      <c r="N33" s="1095"/>
      <c r="O33" s="1096"/>
      <c r="P33" s="1100" t="s">
        <v>75</v>
      </c>
      <c r="Q33" s="1101"/>
      <c r="R33" s="1101"/>
      <c r="S33" s="1101"/>
      <c r="T33" s="1101"/>
      <c r="U33" s="1101"/>
      <c r="V33" s="1102"/>
      <c r="W33" s="1103"/>
      <c r="X33" s="1104"/>
      <c r="Y33" s="1104"/>
      <c r="Z33" s="1104"/>
      <c r="AA33" s="1104"/>
      <c r="AB33" s="1104"/>
      <c r="AC33" s="1104"/>
      <c r="AD33" s="1104"/>
      <c r="AE33" s="1104"/>
      <c r="AF33" s="1105"/>
      <c r="AG33" s="1106"/>
      <c r="AH33" s="1106"/>
      <c r="AI33" s="1106"/>
      <c r="AJ33" s="1106"/>
      <c r="AK33" s="1106"/>
      <c r="AL33" s="1106"/>
      <c r="AM33" s="1106"/>
      <c r="AN33" s="1106"/>
      <c r="AO33" s="1106"/>
      <c r="AP33" s="1106"/>
      <c r="AQ33" s="1107">
        <f>-AG33+W33</f>
        <v>0</v>
      </c>
      <c r="AR33" s="1107"/>
      <c r="AS33" s="1107"/>
      <c r="AT33" s="1107"/>
      <c r="AU33" s="1107"/>
      <c r="AV33" s="1107"/>
      <c r="AW33" s="1107"/>
      <c r="AX33" s="1107"/>
      <c r="AY33" s="1108"/>
      <c r="AZ33" s="253"/>
      <c r="BB33" s="597" t="s">
        <v>717</v>
      </c>
    </row>
    <row r="34" spans="2:54" ht="27.95" customHeight="1">
      <c r="B34" s="1088"/>
      <c r="C34" s="1089"/>
      <c r="D34" s="1089"/>
      <c r="E34" s="1089"/>
      <c r="F34" s="1089"/>
      <c r="G34" s="1090"/>
      <c r="H34" s="1097"/>
      <c r="I34" s="1098"/>
      <c r="J34" s="1098"/>
      <c r="K34" s="1098"/>
      <c r="L34" s="1098"/>
      <c r="M34" s="1098"/>
      <c r="N34" s="1098"/>
      <c r="O34" s="1099"/>
      <c r="P34" s="1097" t="s">
        <v>76</v>
      </c>
      <c r="Q34" s="1098"/>
      <c r="R34" s="1098"/>
      <c r="S34" s="1098"/>
      <c r="T34" s="1098"/>
      <c r="U34" s="1098"/>
      <c r="V34" s="1098"/>
      <c r="W34" s="1109"/>
      <c r="X34" s="1110"/>
      <c r="Y34" s="1110"/>
      <c r="Z34" s="1110"/>
      <c r="AA34" s="1110"/>
      <c r="AB34" s="1110"/>
      <c r="AC34" s="1110"/>
      <c r="AD34" s="1110"/>
      <c r="AE34" s="1110"/>
      <c r="AF34" s="1111"/>
      <c r="AG34" s="1109"/>
      <c r="AH34" s="1110"/>
      <c r="AI34" s="1110"/>
      <c r="AJ34" s="1110"/>
      <c r="AK34" s="1110"/>
      <c r="AL34" s="1110"/>
      <c r="AM34" s="1110"/>
      <c r="AN34" s="1110"/>
      <c r="AO34" s="1110"/>
      <c r="AP34" s="1111"/>
      <c r="AQ34" s="1112">
        <f t="shared" ref="AQ34:AQ44" si="0">-AG34+W34</f>
        <v>0</v>
      </c>
      <c r="AR34" s="1113"/>
      <c r="AS34" s="1113"/>
      <c r="AT34" s="1113"/>
      <c r="AU34" s="1113"/>
      <c r="AV34" s="1113"/>
      <c r="AW34" s="1113"/>
      <c r="AX34" s="1113"/>
      <c r="AY34" s="1114"/>
      <c r="AZ34" s="253"/>
    </row>
    <row r="35" spans="2:54" ht="27.95" customHeight="1">
      <c r="B35" s="1088"/>
      <c r="C35" s="1089"/>
      <c r="D35" s="1089"/>
      <c r="E35" s="1089"/>
      <c r="F35" s="1089"/>
      <c r="G35" s="1090"/>
      <c r="H35" s="1120" t="s">
        <v>77</v>
      </c>
      <c r="I35" s="1121"/>
      <c r="J35" s="1121"/>
      <c r="K35" s="1121"/>
      <c r="L35" s="1121"/>
      <c r="M35" s="1121"/>
      <c r="N35" s="1121"/>
      <c r="O35" s="1121"/>
      <c r="P35" s="1121"/>
      <c r="Q35" s="1121"/>
      <c r="R35" s="1121"/>
      <c r="S35" s="1121"/>
      <c r="T35" s="1121"/>
      <c r="U35" s="1121"/>
      <c r="V35" s="1122"/>
      <c r="W35" s="1109"/>
      <c r="X35" s="1110"/>
      <c r="Y35" s="1110"/>
      <c r="Z35" s="1110"/>
      <c r="AA35" s="1110"/>
      <c r="AB35" s="1110"/>
      <c r="AC35" s="1110"/>
      <c r="AD35" s="1110"/>
      <c r="AE35" s="1110"/>
      <c r="AF35" s="1111"/>
      <c r="AG35" s="1109"/>
      <c r="AH35" s="1110"/>
      <c r="AI35" s="1110"/>
      <c r="AJ35" s="1110"/>
      <c r="AK35" s="1110"/>
      <c r="AL35" s="1110"/>
      <c r="AM35" s="1110"/>
      <c r="AN35" s="1110"/>
      <c r="AO35" s="1110"/>
      <c r="AP35" s="1111"/>
      <c r="AQ35" s="1112">
        <f t="shared" si="0"/>
        <v>0</v>
      </c>
      <c r="AR35" s="1113"/>
      <c r="AS35" s="1113"/>
      <c r="AT35" s="1113"/>
      <c r="AU35" s="1113"/>
      <c r="AV35" s="1113"/>
      <c r="AW35" s="1113"/>
      <c r="AX35" s="1113"/>
      <c r="AY35" s="1114"/>
      <c r="AZ35" s="253"/>
    </row>
    <row r="36" spans="2:54" ht="27.95" customHeight="1">
      <c r="B36" s="1088"/>
      <c r="C36" s="1089"/>
      <c r="D36" s="1089"/>
      <c r="E36" s="1089"/>
      <c r="F36" s="1089"/>
      <c r="G36" s="1090"/>
      <c r="H36" s="1120" t="s">
        <v>78</v>
      </c>
      <c r="I36" s="1121"/>
      <c r="J36" s="1121"/>
      <c r="K36" s="1121"/>
      <c r="L36" s="1121"/>
      <c r="M36" s="1121"/>
      <c r="N36" s="1121"/>
      <c r="O36" s="1121"/>
      <c r="P36" s="1121"/>
      <c r="Q36" s="1121"/>
      <c r="R36" s="1121"/>
      <c r="S36" s="1121"/>
      <c r="T36" s="1121"/>
      <c r="U36" s="1121"/>
      <c r="V36" s="1121"/>
      <c r="W36" s="1109"/>
      <c r="X36" s="1110"/>
      <c r="Y36" s="1110"/>
      <c r="Z36" s="1110"/>
      <c r="AA36" s="1110"/>
      <c r="AB36" s="1110"/>
      <c r="AC36" s="1110"/>
      <c r="AD36" s="1110"/>
      <c r="AE36" s="1110"/>
      <c r="AF36" s="1111"/>
      <c r="AG36" s="1109"/>
      <c r="AH36" s="1110"/>
      <c r="AI36" s="1110"/>
      <c r="AJ36" s="1110"/>
      <c r="AK36" s="1110"/>
      <c r="AL36" s="1110"/>
      <c r="AM36" s="1110"/>
      <c r="AN36" s="1110"/>
      <c r="AO36" s="1110"/>
      <c r="AP36" s="1111"/>
      <c r="AQ36" s="1112">
        <f t="shared" si="0"/>
        <v>0</v>
      </c>
      <c r="AR36" s="1113"/>
      <c r="AS36" s="1113"/>
      <c r="AT36" s="1113"/>
      <c r="AU36" s="1113"/>
      <c r="AV36" s="1113"/>
      <c r="AW36" s="1113"/>
      <c r="AX36" s="1113"/>
      <c r="AY36" s="1114"/>
      <c r="AZ36" s="253"/>
    </row>
    <row r="37" spans="2:54" ht="27.95" customHeight="1" thickBot="1">
      <c r="B37" s="1091"/>
      <c r="C37" s="1092"/>
      <c r="D37" s="1092"/>
      <c r="E37" s="1092"/>
      <c r="F37" s="1092"/>
      <c r="G37" s="1093"/>
      <c r="H37" s="1115" t="s">
        <v>79</v>
      </c>
      <c r="I37" s="1116"/>
      <c r="J37" s="1116"/>
      <c r="K37" s="1116"/>
      <c r="L37" s="1116"/>
      <c r="M37" s="1116"/>
      <c r="N37" s="1116"/>
      <c r="O37" s="1116"/>
      <c r="P37" s="1116"/>
      <c r="Q37" s="1116"/>
      <c r="R37" s="1116"/>
      <c r="S37" s="1116"/>
      <c r="T37" s="1116"/>
      <c r="U37" s="1116"/>
      <c r="V37" s="1116"/>
      <c r="W37" s="1109"/>
      <c r="X37" s="1110"/>
      <c r="Y37" s="1110"/>
      <c r="Z37" s="1110"/>
      <c r="AA37" s="1110"/>
      <c r="AB37" s="1110"/>
      <c r="AC37" s="1110"/>
      <c r="AD37" s="1110"/>
      <c r="AE37" s="1110"/>
      <c r="AF37" s="1111"/>
      <c r="AG37" s="1109"/>
      <c r="AH37" s="1110"/>
      <c r="AI37" s="1110"/>
      <c r="AJ37" s="1110"/>
      <c r="AK37" s="1110"/>
      <c r="AL37" s="1110"/>
      <c r="AM37" s="1110"/>
      <c r="AN37" s="1110"/>
      <c r="AO37" s="1110"/>
      <c r="AP37" s="1111"/>
      <c r="AQ37" s="1117">
        <f>-AG37+W37</f>
        <v>0</v>
      </c>
      <c r="AR37" s="1118"/>
      <c r="AS37" s="1118"/>
      <c r="AT37" s="1118"/>
      <c r="AU37" s="1118"/>
      <c r="AV37" s="1118"/>
      <c r="AW37" s="1118"/>
      <c r="AX37" s="1118"/>
      <c r="AY37" s="1119"/>
      <c r="AZ37" s="253"/>
    </row>
    <row r="38" spans="2:54" ht="27.6" customHeight="1">
      <c r="B38" s="1166" t="s">
        <v>80</v>
      </c>
      <c r="C38" s="1167"/>
      <c r="D38" s="1167"/>
      <c r="E38" s="1167"/>
      <c r="F38" s="1167"/>
      <c r="G38" s="1168"/>
      <c r="H38" s="1188" t="s">
        <v>74</v>
      </c>
      <c r="I38" s="1189"/>
      <c r="J38" s="1189"/>
      <c r="K38" s="1189"/>
      <c r="L38" s="1189"/>
      <c r="M38" s="1189"/>
      <c r="N38" s="1189"/>
      <c r="O38" s="1189"/>
      <c r="P38" s="1189"/>
      <c r="Q38" s="1189"/>
      <c r="R38" s="1189"/>
      <c r="S38" s="1189"/>
      <c r="T38" s="1189"/>
      <c r="U38" s="1189"/>
      <c r="V38" s="1190"/>
      <c r="W38" s="1103"/>
      <c r="X38" s="1104"/>
      <c r="Y38" s="1104"/>
      <c r="Z38" s="1104"/>
      <c r="AA38" s="1104"/>
      <c r="AB38" s="1104"/>
      <c r="AC38" s="1104"/>
      <c r="AD38" s="1104"/>
      <c r="AE38" s="1104"/>
      <c r="AF38" s="1105"/>
      <c r="AG38" s="1106"/>
      <c r="AH38" s="1106"/>
      <c r="AI38" s="1106"/>
      <c r="AJ38" s="1106"/>
      <c r="AK38" s="1106"/>
      <c r="AL38" s="1106"/>
      <c r="AM38" s="1106"/>
      <c r="AN38" s="1106"/>
      <c r="AO38" s="1106"/>
      <c r="AP38" s="1106"/>
      <c r="AQ38" s="1126">
        <f t="shared" si="0"/>
        <v>0</v>
      </c>
      <c r="AR38" s="1127"/>
      <c r="AS38" s="1127"/>
      <c r="AT38" s="1127"/>
      <c r="AU38" s="1127"/>
      <c r="AV38" s="1127"/>
      <c r="AW38" s="1127"/>
      <c r="AX38" s="1127"/>
      <c r="AY38" s="1128"/>
      <c r="AZ38" s="253"/>
    </row>
    <row r="39" spans="2:54" ht="27.95" customHeight="1">
      <c r="B39" s="1169"/>
      <c r="C39" s="1170"/>
      <c r="D39" s="1170"/>
      <c r="E39" s="1170"/>
      <c r="F39" s="1170"/>
      <c r="G39" s="1171"/>
      <c r="H39" s="1120" t="s">
        <v>77</v>
      </c>
      <c r="I39" s="1121"/>
      <c r="J39" s="1121"/>
      <c r="K39" s="1121"/>
      <c r="L39" s="1121"/>
      <c r="M39" s="1121"/>
      <c r="N39" s="1121"/>
      <c r="O39" s="1121"/>
      <c r="P39" s="1121"/>
      <c r="Q39" s="1121"/>
      <c r="R39" s="1121"/>
      <c r="S39" s="1121"/>
      <c r="T39" s="1121"/>
      <c r="U39" s="1121"/>
      <c r="V39" s="1122"/>
      <c r="W39" s="1109"/>
      <c r="X39" s="1110"/>
      <c r="Y39" s="1110"/>
      <c r="Z39" s="1110"/>
      <c r="AA39" s="1110"/>
      <c r="AB39" s="1110"/>
      <c r="AC39" s="1110"/>
      <c r="AD39" s="1110"/>
      <c r="AE39" s="1110"/>
      <c r="AF39" s="1111"/>
      <c r="AG39" s="1109"/>
      <c r="AH39" s="1110"/>
      <c r="AI39" s="1110"/>
      <c r="AJ39" s="1110"/>
      <c r="AK39" s="1110"/>
      <c r="AL39" s="1110"/>
      <c r="AM39" s="1110"/>
      <c r="AN39" s="1110"/>
      <c r="AO39" s="1110"/>
      <c r="AP39" s="1111"/>
      <c r="AQ39" s="1112">
        <f t="shared" si="0"/>
        <v>0</v>
      </c>
      <c r="AR39" s="1113"/>
      <c r="AS39" s="1113"/>
      <c r="AT39" s="1113"/>
      <c r="AU39" s="1113"/>
      <c r="AV39" s="1113"/>
      <c r="AW39" s="1113"/>
      <c r="AX39" s="1113"/>
      <c r="AY39" s="1114"/>
      <c r="AZ39" s="272"/>
    </row>
    <row r="40" spans="2:54" ht="27.6" customHeight="1">
      <c r="B40" s="1169"/>
      <c r="C40" s="1170"/>
      <c r="D40" s="1170"/>
      <c r="E40" s="1170"/>
      <c r="F40" s="1170"/>
      <c r="G40" s="1171"/>
      <c r="H40" s="1120" t="s">
        <v>78</v>
      </c>
      <c r="I40" s="1121"/>
      <c r="J40" s="1121"/>
      <c r="K40" s="1121"/>
      <c r="L40" s="1121"/>
      <c r="M40" s="1121"/>
      <c r="N40" s="1121"/>
      <c r="O40" s="1121"/>
      <c r="P40" s="1121"/>
      <c r="Q40" s="1121"/>
      <c r="R40" s="1121"/>
      <c r="S40" s="1121"/>
      <c r="T40" s="1121"/>
      <c r="U40" s="1121"/>
      <c r="V40" s="1121"/>
      <c r="W40" s="1109"/>
      <c r="X40" s="1110"/>
      <c r="Y40" s="1110"/>
      <c r="Z40" s="1110"/>
      <c r="AA40" s="1110"/>
      <c r="AB40" s="1110"/>
      <c r="AC40" s="1110"/>
      <c r="AD40" s="1110"/>
      <c r="AE40" s="1110"/>
      <c r="AF40" s="1111"/>
      <c r="AG40" s="1109"/>
      <c r="AH40" s="1110"/>
      <c r="AI40" s="1110"/>
      <c r="AJ40" s="1110"/>
      <c r="AK40" s="1110"/>
      <c r="AL40" s="1110"/>
      <c r="AM40" s="1110"/>
      <c r="AN40" s="1110"/>
      <c r="AO40" s="1110"/>
      <c r="AP40" s="1111"/>
      <c r="AQ40" s="1112">
        <f t="shared" si="0"/>
        <v>0</v>
      </c>
      <c r="AR40" s="1113"/>
      <c r="AS40" s="1113"/>
      <c r="AT40" s="1113"/>
      <c r="AU40" s="1113"/>
      <c r="AV40" s="1113"/>
      <c r="AW40" s="1113"/>
      <c r="AX40" s="1113"/>
      <c r="AY40" s="1114"/>
      <c r="AZ40" s="272"/>
    </row>
    <row r="41" spans="2:54" ht="27.95" customHeight="1">
      <c r="B41" s="1169"/>
      <c r="C41" s="1170"/>
      <c r="D41" s="1170"/>
      <c r="E41" s="1170"/>
      <c r="F41" s="1170"/>
      <c r="G41" s="1171"/>
      <c r="H41" s="1120" t="s">
        <v>79</v>
      </c>
      <c r="I41" s="1121"/>
      <c r="J41" s="1121"/>
      <c r="K41" s="1121"/>
      <c r="L41" s="1121"/>
      <c r="M41" s="1121"/>
      <c r="N41" s="1121"/>
      <c r="O41" s="1121"/>
      <c r="P41" s="1121"/>
      <c r="Q41" s="1121"/>
      <c r="R41" s="1121"/>
      <c r="S41" s="1121"/>
      <c r="T41" s="1121"/>
      <c r="U41" s="1121"/>
      <c r="V41" s="1121"/>
      <c r="W41" s="1109"/>
      <c r="X41" s="1110"/>
      <c r="Y41" s="1110"/>
      <c r="Z41" s="1110"/>
      <c r="AA41" s="1110"/>
      <c r="AB41" s="1110"/>
      <c r="AC41" s="1110"/>
      <c r="AD41" s="1110"/>
      <c r="AE41" s="1110"/>
      <c r="AF41" s="1111"/>
      <c r="AG41" s="1109"/>
      <c r="AH41" s="1110"/>
      <c r="AI41" s="1110"/>
      <c r="AJ41" s="1110"/>
      <c r="AK41" s="1110"/>
      <c r="AL41" s="1110"/>
      <c r="AM41" s="1110"/>
      <c r="AN41" s="1110"/>
      <c r="AO41" s="1110"/>
      <c r="AP41" s="1111"/>
      <c r="AQ41" s="1112">
        <f t="shared" si="0"/>
        <v>0</v>
      </c>
      <c r="AR41" s="1113"/>
      <c r="AS41" s="1113"/>
      <c r="AT41" s="1113"/>
      <c r="AU41" s="1113"/>
      <c r="AV41" s="1113"/>
      <c r="AW41" s="1113"/>
      <c r="AX41" s="1113"/>
      <c r="AY41" s="1114"/>
      <c r="AZ41" s="272"/>
    </row>
    <row r="42" spans="2:54" ht="27.95" customHeight="1" thickBot="1">
      <c r="B42" s="1169"/>
      <c r="C42" s="1170"/>
      <c r="D42" s="1170"/>
      <c r="E42" s="1170"/>
      <c r="F42" s="1170"/>
      <c r="G42" s="1171"/>
      <c r="H42" s="1115" t="s">
        <v>81</v>
      </c>
      <c r="I42" s="1116"/>
      <c r="J42" s="1116"/>
      <c r="K42" s="1116"/>
      <c r="L42" s="1116"/>
      <c r="M42" s="1116"/>
      <c r="N42" s="1116"/>
      <c r="O42" s="1116"/>
      <c r="P42" s="1116"/>
      <c r="Q42" s="1116"/>
      <c r="R42" s="1116"/>
      <c r="S42" s="1116"/>
      <c r="T42" s="1116"/>
      <c r="U42" s="1116"/>
      <c r="V42" s="1116"/>
      <c r="W42" s="1109"/>
      <c r="X42" s="1110"/>
      <c r="Y42" s="1110"/>
      <c r="Z42" s="1110"/>
      <c r="AA42" s="1110"/>
      <c r="AB42" s="1110"/>
      <c r="AC42" s="1110"/>
      <c r="AD42" s="1110"/>
      <c r="AE42" s="1110"/>
      <c r="AF42" s="1111"/>
      <c r="AG42" s="1109"/>
      <c r="AH42" s="1110"/>
      <c r="AI42" s="1110"/>
      <c r="AJ42" s="1110"/>
      <c r="AK42" s="1110"/>
      <c r="AL42" s="1110"/>
      <c r="AM42" s="1110"/>
      <c r="AN42" s="1110"/>
      <c r="AO42" s="1110"/>
      <c r="AP42" s="1111"/>
      <c r="AQ42" s="1117">
        <f t="shared" si="0"/>
        <v>0</v>
      </c>
      <c r="AR42" s="1118"/>
      <c r="AS42" s="1118"/>
      <c r="AT42" s="1118"/>
      <c r="AU42" s="1118"/>
      <c r="AV42" s="1118"/>
      <c r="AW42" s="1118"/>
      <c r="AX42" s="1118"/>
      <c r="AY42" s="1119"/>
      <c r="AZ42" s="272"/>
    </row>
    <row r="43" spans="2:54" ht="27.95" customHeight="1">
      <c r="B43" s="1159" t="s">
        <v>82</v>
      </c>
      <c r="C43" s="1160"/>
      <c r="D43" s="1160"/>
      <c r="E43" s="1160"/>
      <c r="F43" s="1160"/>
      <c r="G43" s="1160"/>
      <c r="H43" s="1160"/>
      <c r="I43" s="1160"/>
      <c r="J43" s="1160"/>
      <c r="K43" s="1160"/>
      <c r="L43" s="1160"/>
      <c r="M43" s="1160"/>
      <c r="N43" s="1160"/>
      <c r="O43" s="1161"/>
      <c r="P43" s="1165" t="s">
        <v>83</v>
      </c>
      <c r="Q43" s="1048"/>
      <c r="R43" s="1048"/>
      <c r="S43" s="1048"/>
      <c r="T43" s="1048"/>
      <c r="U43" s="1048"/>
      <c r="V43" s="1048"/>
      <c r="W43" s="1125">
        <v>0</v>
      </c>
      <c r="X43" s="1125"/>
      <c r="Y43" s="1125"/>
      <c r="Z43" s="1125"/>
      <c r="AA43" s="1125"/>
      <c r="AB43" s="1125"/>
      <c r="AC43" s="1125"/>
      <c r="AD43" s="1125"/>
      <c r="AE43" s="1125"/>
      <c r="AF43" s="1125"/>
      <c r="AG43" s="1106"/>
      <c r="AH43" s="1106"/>
      <c r="AI43" s="1106"/>
      <c r="AJ43" s="1106"/>
      <c r="AK43" s="1106"/>
      <c r="AL43" s="1106"/>
      <c r="AM43" s="1106"/>
      <c r="AN43" s="1106"/>
      <c r="AO43" s="1106"/>
      <c r="AP43" s="1106"/>
      <c r="AQ43" s="1126">
        <f t="shared" si="0"/>
        <v>0</v>
      </c>
      <c r="AR43" s="1127"/>
      <c r="AS43" s="1127"/>
      <c r="AT43" s="1127"/>
      <c r="AU43" s="1127"/>
      <c r="AV43" s="1127"/>
      <c r="AW43" s="1127"/>
      <c r="AX43" s="1127"/>
      <c r="AY43" s="1128"/>
      <c r="AZ43" s="253"/>
    </row>
    <row r="44" spans="2:54" ht="27.95" customHeight="1" thickBot="1">
      <c r="B44" s="1162"/>
      <c r="C44" s="1163"/>
      <c r="D44" s="1163"/>
      <c r="E44" s="1163"/>
      <c r="F44" s="1163"/>
      <c r="G44" s="1163"/>
      <c r="H44" s="1163"/>
      <c r="I44" s="1163"/>
      <c r="J44" s="1163"/>
      <c r="K44" s="1163"/>
      <c r="L44" s="1163"/>
      <c r="M44" s="1163"/>
      <c r="N44" s="1163"/>
      <c r="O44" s="1164"/>
      <c r="P44" s="1181" t="s">
        <v>251</v>
      </c>
      <c r="Q44" s="1182"/>
      <c r="R44" s="1182"/>
      <c r="S44" s="1182"/>
      <c r="T44" s="1182"/>
      <c r="U44" s="1182"/>
      <c r="V44" s="1183"/>
      <c r="W44" s="1129">
        <v>0</v>
      </c>
      <c r="X44" s="1130"/>
      <c r="Y44" s="1130"/>
      <c r="Z44" s="1130"/>
      <c r="AA44" s="1130"/>
      <c r="AB44" s="1130"/>
      <c r="AC44" s="1130"/>
      <c r="AD44" s="1130"/>
      <c r="AE44" s="1130"/>
      <c r="AF44" s="1130"/>
      <c r="AG44" s="1131"/>
      <c r="AH44" s="1131"/>
      <c r="AI44" s="1131"/>
      <c r="AJ44" s="1131"/>
      <c r="AK44" s="1131"/>
      <c r="AL44" s="1131"/>
      <c r="AM44" s="1131"/>
      <c r="AN44" s="1131"/>
      <c r="AO44" s="1131"/>
      <c r="AP44" s="1131"/>
      <c r="AQ44" s="1117">
        <f t="shared" si="0"/>
        <v>0</v>
      </c>
      <c r="AR44" s="1118"/>
      <c r="AS44" s="1118"/>
      <c r="AT44" s="1118"/>
      <c r="AU44" s="1118"/>
      <c r="AV44" s="1118"/>
      <c r="AW44" s="1118"/>
      <c r="AX44" s="1118"/>
      <c r="AY44" s="1119"/>
      <c r="AZ44" s="253"/>
    </row>
    <row r="45" spans="2:54" ht="27.95" customHeight="1" thickBot="1">
      <c r="B45" s="1137" t="s">
        <v>84</v>
      </c>
      <c r="C45" s="1138"/>
      <c r="D45" s="1138"/>
      <c r="E45" s="1138"/>
      <c r="F45" s="1138"/>
      <c r="G45" s="1138"/>
      <c r="H45" s="1138"/>
      <c r="I45" s="1138"/>
      <c r="J45" s="1138"/>
      <c r="K45" s="1138"/>
      <c r="L45" s="1138"/>
      <c r="M45" s="1138"/>
      <c r="N45" s="1138"/>
      <c r="O45" s="1138"/>
      <c r="P45" s="1138"/>
      <c r="Q45" s="1138"/>
      <c r="R45" s="1138"/>
      <c r="S45" s="1138"/>
      <c r="T45" s="1138"/>
      <c r="U45" s="1138"/>
      <c r="V45" s="1138"/>
      <c r="W45" s="1139">
        <f>SUM(W33:AF44)</f>
        <v>0</v>
      </c>
      <c r="X45" s="1140"/>
      <c r="Y45" s="1140"/>
      <c r="Z45" s="1140"/>
      <c r="AA45" s="1140"/>
      <c r="AB45" s="1140"/>
      <c r="AC45" s="1140"/>
      <c r="AD45" s="1140"/>
      <c r="AE45" s="1140"/>
      <c r="AF45" s="1141"/>
      <c r="AG45" s="1139">
        <f>SUM(AG33:AP44)</f>
        <v>0</v>
      </c>
      <c r="AH45" s="1140"/>
      <c r="AI45" s="1140"/>
      <c r="AJ45" s="1140"/>
      <c r="AK45" s="1140"/>
      <c r="AL45" s="1140"/>
      <c r="AM45" s="1140"/>
      <c r="AN45" s="1140"/>
      <c r="AO45" s="1140"/>
      <c r="AP45" s="1141"/>
      <c r="AQ45" s="1139">
        <f>-AG45+W45</f>
        <v>0</v>
      </c>
      <c r="AR45" s="1140"/>
      <c r="AS45" s="1140"/>
      <c r="AT45" s="1140"/>
      <c r="AU45" s="1140"/>
      <c r="AV45" s="1140"/>
      <c r="AW45" s="1140"/>
      <c r="AX45" s="1140"/>
      <c r="AY45" s="1142"/>
      <c r="AZ45" s="253"/>
    </row>
    <row r="46" spans="2:54" ht="30.75" customHeight="1" thickTop="1">
      <c r="B46" s="1143" t="s">
        <v>85</v>
      </c>
      <c r="C46" s="1144"/>
      <c r="D46" s="1144"/>
      <c r="E46" s="1144"/>
      <c r="F46" s="1144"/>
      <c r="G46" s="1144"/>
      <c r="H46" s="1144"/>
      <c r="I46" s="1144"/>
      <c r="J46" s="1144"/>
      <c r="K46" s="1144"/>
      <c r="L46" s="1144"/>
      <c r="M46" s="1144"/>
      <c r="N46" s="1144"/>
      <c r="O46" s="1144"/>
      <c r="P46" s="1144"/>
      <c r="Q46" s="1144"/>
      <c r="R46" s="1144"/>
      <c r="S46" s="1144"/>
      <c r="T46" s="1144"/>
      <c r="U46" s="1144"/>
      <c r="V46" s="1144"/>
      <c r="W46" s="1144"/>
      <c r="X46" s="1144"/>
      <c r="Y46" s="1144"/>
      <c r="Z46" s="1144"/>
      <c r="AA46" s="1144"/>
      <c r="AB46" s="1144"/>
      <c r="AC46" s="1144"/>
      <c r="AD46" s="1144"/>
      <c r="AE46" s="1144"/>
      <c r="AF46" s="1144"/>
      <c r="AG46" s="1144"/>
      <c r="AH46" s="1144"/>
      <c r="AI46" s="1144"/>
      <c r="AJ46" s="1144"/>
      <c r="AK46" s="1144"/>
      <c r="AL46" s="1144"/>
      <c r="AM46" s="1144"/>
      <c r="AN46" s="1144"/>
      <c r="AO46" s="1144"/>
      <c r="AP46" s="1144"/>
      <c r="AQ46" s="1145">
        <f>IF(SUM(W33:AF42,AG33:AP43)=0,0,ROUNDDOWN(1-SUM(AG33:AP43)/SUM(W33:AF42),2)*100)</f>
        <v>0</v>
      </c>
      <c r="AR46" s="1146"/>
      <c r="AS46" s="1146"/>
      <c r="AT46" s="1146"/>
      <c r="AU46" s="1146"/>
      <c r="AV46" s="1146"/>
      <c r="AW46" s="1147" t="s">
        <v>66</v>
      </c>
      <c r="AX46" s="1147"/>
      <c r="AY46" s="273"/>
      <c r="AZ46" s="253"/>
    </row>
    <row r="47" spans="2:54" ht="30.75" customHeight="1">
      <c r="B47" s="1148" t="s">
        <v>86</v>
      </c>
      <c r="C47" s="1149"/>
      <c r="D47" s="1149"/>
      <c r="E47" s="1149"/>
      <c r="F47" s="1149"/>
      <c r="G47" s="1149"/>
      <c r="H47" s="1149"/>
      <c r="I47" s="1149"/>
      <c r="J47" s="1149"/>
      <c r="K47" s="1149"/>
      <c r="L47" s="1149"/>
      <c r="M47" s="1149"/>
      <c r="N47" s="1149"/>
      <c r="O47" s="1149"/>
      <c r="P47" s="1149"/>
      <c r="Q47" s="1149"/>
      <c r="R47" s="1149"/>
      <c r="S47" s="1149"/>
      <c r="T47" s="1149"/>
      <c r="U47" s="1149"/>
      <c r="V47" s="1149"/>
      <c r="W47" s="1149"/>
      <c r="X47" s="1149"/>
      <c r="Y47" s="1149"/>
      <c r="Z47" s="1149"/>
      <c r="AA47" s="1149"/>
      <c r="AB47" s="1149"/>
      <c r="AC47" s="1149"/>
      <c r="AD47" s="1149"/>
      <c r="AE47" s="1149"/>
      <c r="AF47" s="1149"/>
      <c r="AG47" s="1149"/>
      <c r="AH47" s="1149"/>
      <c r="AI47" s="1149"/>
      <c r="AJ47" s="1149"/>
      <c r="AK47" s="1149"/>
      <c r="AL47" s="1149"/>
      <c r="AM47" s="1149"/>
      <c r="AN47" s="1149"/>
      <c r="AO47" s="1149"/>
      <c r="AP47" s="1149"/>
      <c r="AQ47" s="1150">
        <f>IF(SUM(W33:AF42,AG33:AP44)=0,0,ROUNDDOWN(1-SUM(AG33:AP44)/SUM(W33:AF42),2)*100)</f>
        <v>0</v>
      </c>
      <c r="AR47" s="1151"/>
      <c r="AS47" s="1151"/>
      <c r="AT47" s="1151"/>
      <c r="AU47" s="1151"/>
      <c r="AV47" s="1151"/>
      <c r="AW47" s="1152" t="s">
        <v>66</v>
      </c>
      <c r="AX47" s="1152"/>
      <c r="AY47" s="274"/>
      <c r="AZ47" s="253"/>
    </row>
    <row r="48" spans="2:54" ht="30.75" customHeight="1">
      <c r="B48" s="1148" t="s">
        <v>316</v>
      </c>
      <c r="C48" s="1149"/>
      <c r="D48" s="1149"/>
      <c r="E48" s="1149"/>
      <c r="F48" s="1149"/>
      <c r="G48" s="1149"/>
      <c r="H48" s="1149"/>
      <c r="I48" s="1149"/>
      <c r="J48" s="1149"/>
      <c r="K48" s="1149"/>
      <c r="L48" s="1149"/>
      <c r="M48" s="1149"/>
      <c r="N48" s="1149"/>
      <c r="O48" s="1149"/>
      <c r="P48" s="1149"/>
      <c r="Q48" s="1149"/>
      <c r="R48" s="1149"/>
      <c r="S48" s="1149"/>
      <c r="T48" s="1149"/>
      <c r="U48" s="1149"/>
      <c r="V48" s="1149"/>
      <c r="W48" s="1149"/>
      <c r="X48" s="1149"/>
      <c r="Y48" s="1149"/>
      <c r="Z48" s="1149"/>
      <c r="AA48" s="1149"/>
      <c r="AB48" s="1149"/>
      <c r="AC48" s="1149"/>
      <c r="AD48" s="1149"/>
      <c r="AE48" s="1149"/>
      <c r="AF48" s="1149"/>
      <c r="AG48" s="1149"/>
      <c r="AH48" s="1149"/>
      <c r="AI48" s="1149"/>
      <c r="AJ48" s="1149"/>
      <c r="AK48" s="1149"/>
      <c r="AL48" s="1149"/>
      <c r="AM48" s="1149"/>
      <c r="AN48" s="1149"/>
      <c r="AO48" s="1149"/>
      <c r="AP48" s="1149"/>
      <c r="AQ48" s="1179">
        <f>IFERROR(ROUNDDOWN(AG44/W45*100,0),0)*-1</f>
        <v>0</v>
      </c>
      <c r="AR48" s="1180"/>
      <c r="AS48" s="1180"/>
      <c r="AT48" s="1180"/>
      <c r="AU48" s="1180"/>
      <c r="AV48" s="1180"/>
      <c r="AW48" s="1152" t="s">
        <v>66</v>
      </c>
      <c r="AX48" s="1152"/>
      <c r="AY48" s="274"/>
      <c r="AZ48" s="253"/>
    </row>
    <row r="49" spans="2:52" ht="27.95" customHeight="1" thickBot="1">
      <c r="B49" s="1132" t="s">
        <v>87</v>
      </c>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3"/>
      <c r="AE49" s="1133"/>
      <c r="AF49" s="1133"/>
      <c r="AG49" s="1133"/>
      <c r="AH49" s="1133"/>
      <c r="AI49" s="1133"/>
      <c r="AJ49" s="1133"/>
      <c r="AK49" s="1133"/>
      <c r="AL49" s="1133"/>
      <c r="AM49" s="1133"/>
      <c r="AN49" s="1133"/>
      <c r="AO49" s="1133"/>
      <c r="AP49" s="1133"/>
      <c r="AQ49" s="1134"/>
      <c r="AR49" s="1135"/>
      <c r="AS49" s="1135"/>
      <c r="AT49" s="1135"/>
      <c r="AU49" s="1135"/>
      <c r="AV49" s="1135"/>
      <c r="AW49" s="1135"/>
      <c r="AX49" s="1135"/>
      <c r="AY49" s="1136"/>
      <c r="AZ49" s="253"/>
    </row>
    <row r="50" spans="2:52" ht="27" customHeight="1">
      <c r="B50" s="548" t="s">
        <v>296</v>
      </c>
      <c r="C50" s="549"/>
      <c r="D50" s="549"/>
      <c r="E50" s="549"/>
      <c r="F50" s="549"/>
      <c r="G50" s="549"/>
      <c r="H50" s="549"/>
      <c r="I50" s="549"/>
      <c r="J50" s="549"/>
      <c r="K50" s="549"/>
      <c r="L50" s="549"/>
      <c r="M50" s="549"/>
      <c r="N50" s="549"/>
      <c r="O50" s="549"/>
      <c r="P50" s="549"/>
      <c r="Q50" s="549"/>
      <c r="R50" s="549"/>
      <c r="S50" s="549"/>
      <c r="T50" s="549"/>
      <c r="U50" s="549"/>
      <c r="V50" s="549"/>
      <c r="W50" s="277"/>
      <c r="X50" s="277"/>
      <c r="Y50" s="277"/>
      <c r="Z50" s="277"/>
      <c r="AA50" s="277"/>
      <c r="AB50" s="277"/>
      <c r="AC50" s="277"/>
      <c r="AD50" s="277"/>
      <c r="AE50" s="277"/>
      <c r="AF50" s="277"/>
      <c r="AG50" s="277"/>
      <c r="AH50" s="277"/>
      <c r="AI50" s="277"/>
      <c r="AJ50" s="277"/>
      <c r="AK50" s="277"/>
      <c r="AL50" s="277"/>
      <c r="AM50" s="277"/>
      <c r="AN50" s="277"/>
      <c r="AO50" s="277"/>
      <c r="AP50" s="277"/>
      <c r="AQ50" s="550"/>
      <c r="AR50" s="550"/>
      <c r="AS50" s="550"/>
      <c r="AT50" s="550"/>
      <c r="AU50" s="550"/>
      <c r="AV50" s="550"/>
      <c r="AW50" s="550"/>
      <c r="AX50" s="550"/>
      <c r="AY50" s="550"/>
      <c r="AZ50" s="253"/>
    </row>
    <row r="51" spans="2:52" ht="27" customHeight="1">
      <c r="B51" s="1156" t="s">
        <v>657</v>
      </c>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c r="AD51" s="1157"/>
      <c r="AE51" s="1157"/>
      <c r="AF51" s="1157"/>
      <c r="AG51" s="1157"/>
      <c r="AH51" s="1157"/>
      <c r="AI51" s="1157"/>
      <c r="AJ51" s="1157"/>
      <c r="AK51" s="1157"/>
      <c r="AL51" s="1157"/>
      <c r="AM51" s="1157"/>
      <c r="AN51" s="1157"/>
      <c r="AO51" s="1157"/>
      <c r="AP51" s="1157"/>
      <c r="AQ51" s="1157"/>
      <c r="AR51" s="1157"/>
      <c r="AS51" s="1157"/>
      <c r="AT51" s="1157"/>
      <c r="AU51" s="1157"/>
      <c r="AV51" s="1157"/>
      <c r="AW51" s="1157"/>
      <c r="AX51" s="1157"/>
      <c r="AY51" s="1158"/>
      <c r="AZ51" s="280"/>
    </row>
    <row r="52" spans="2:52" ht="27" customHeight="1">
      <c r="B52" s="1123" t="s">
        <v>53</v>
      </c>
      <c r="C52" s="1124"/>
      <c r="D52" s="1191" t="s">
        <v>642</v>
      </c>
      <c r="E52" s="1192"/>
      <c r="F52" s="1192"/>
      <c r="G52" s="1192"/>
      <c r="H52" s="1192"/>
      <c r="I52" s="1192"/>
      <c r="J52" s="1192"/>
      <c r="K52" s="1192"/>
      <c r="L52" s="1192"/>
      <c r="M52" s="1192"/>
      <c r="N52" s="1192"/>
      <c r="O52" s="1192"/>
      <c r="P52" s="1192"/>
      <c r="Q52" s="1192"/>
      <c r="R52" s="1192"/>
      <c r="S52" s="1192"/>
      <c r="T52" s="1192"/>
      <c r="U52" s="1192"/>
      <c r="V52" s="1192"/>
      <c r="W52" s="1192"/>
      <c r="X52" s="1192"/>
      <c r="Y52" s="1192"/>
      <c r="Z52" s="1192"/>
      <c r="AA52" s="1192"/>
      <c r="AB52" s="1192"/>
      <c r="AC52" s="1192"/>
      <c r="AD52" s="1192"/>
      <c r="AE52" s="1192"/>
      <c r="AF52" s="1192"/>
      <c r="AG52" s="1192"/>
      <c r="AH52" s="1192"/>
      <c r="AI52" s="1192"/>
      <c r="AJ52" s="1192"/>
      <c r="AK52" s="1192"/>
      <c r="AL52" s="1192"/>
      <c r="AM52" s="1192"/>
      <c r="AN52" s="1192"/>
      <c r="AO52" s="1192"/>
      <c r="AP52" s="1192"/>
      <c r="AQ52" s="1192"/>
      <c r="AR52" s="1192"/>
      <c r="AS52" s="1192"/>
      <c r="AT52" s="1192"/>
      <c r="AU52" s="1192"/>
      <c r="AV52" s="1192"/>
      <c r="AW52" s="1192"/>
      <c r="AX52" s="1192"/>
      <c r="AY52" s="1193"/>
      <c r="AZ52" s="280"/>
    </row>
    <row r="53" spans="2:52" ht="24">
      <c r="B53" s="1123" t="s">
        <v>53</v>
      </c>
      <c r="C53" s="1124"/>
      <c r="D53" s="1191" t="s">
        <v>643</v>
      </c>
      <c r="E53" s="1192"/>
      <c r="F53" s="1192"/>
      <c r="G53" s="1192"/>
      <c r="H53" s="1192"/>
      <c r="I53" s="1192"/>
      <c r="J53" s="1192"/>
      <c r="K53" s="1192"/>
      <c r="L53" s="1192"/>
      <c r="M53" s="1192"/>
      <c r="N53" s="1192"/>
      <c r="O53" s="1192"/>
      <c r="P53" s="1192"/>
      <c r="Q53" s="1192"/>
      <c r="R53" s="1192"/>
      <c r="S53" s="1192"/>
      <c r="T53" s="1192"/>
      <c r="U53" s="1192"/>
      <c r="V53" s="1192"/>
      <c r="W53" s="1192"/>
      <c r="X53" s="1192"/>
      <c r="Y53" s="1192"/>
      <c r="Z53" s="1192"/>
      <c r="AA53" s="1192"/>
      <c r="AB53" s="1192"/>
      <c r="AC53" s="1192"/>
      <c r="AD53" s="1192"/>
      <c r="AE53" s="1192"/>
      <c r="AF53" s="1192"/>
      <c r="AG53" s="1192"/>
      <c r="AH53" s="1192"/>
      <c r="AI53" s="1192"/>
      <c r="AJ53" s="1192"/>
      <c r="AK53" s="1192"/>
      <c r="AL53" s="1192"/>
      <c r="AM53" s="1192"/>
      <c r="AN53" s="1192"/>
      <c r="AO53" s="1192"/>
      <c r="AP53" s="1192"/>
      <c r="AQ53" s="1192"/>
      <c r="AR53" s="1192"/>
      <c r="AS53" s="1192"/>
      <c r="AT53" s="1192"/>
      <c r="AU53" s="1192"/>
      <c r="AV53" s="1192"/>
      <c r="AW53" s="1192"/>
      <c r="AX53" s="1192"/>
      <c r="AY53" s="1193"/>
    </row>
    <row r="54" spans="2:52" ht="27" customHeight="1">
      <c r="B54" s="1123" t="s">
        <v>53</v>
      </c>
      <c r="C54" s="1124"/>
      <c r="D54" s="1153" t="s">
        <v>662</v>
      </c>
      <c r="E54" s="1154"/>
      <c r="F54" s="1154"/>
      <c r="G54" s="1154"/>
      <c r="H54" s="1154"/>
      <c r="I54" s="1154"/>
      <c r="J54" s="1154"/>
      <c r="K54" s="1154"/>
      <c r="L54" s="1154"/>
      <c r="M54" s="1154"/>
      <c r="N54" s="1154"/>
      <c r="O54" s="1154"/>
      <c r="P54" s="1154"/>
      <c r="Q54" s="1154"/>
      <c r="R54" s="1154"/>
      <c r="S54" s="1154"/>
      <c r="T54" s="1154"/>
      <c r="U54" s="1154"/>
      <c r="V54" s="1154"/>
      <c r="W54" s="1154"/>
      <c r="X54" s="1154"/>
      <c r="Y54" s="1154"/>
      <c r="Z54" s="1154"/>
      <c r="AA54" s="1154"/>
      <c r="AB54" s="1154"/>
      <c r="AC54" s="1154"/>
      <c r="AD54" s="1154"/>
      <c r="AE54" s="1154"/>
      <c r="AF54" s="1154"/>
      <c r="AG54" s="1154"/>
      <c r="AH54" s="1154"/>
      <c r="AI54" s="1154"/>
      <c r="AJ54" s="1154"/>
      <c r="AK54" s="1154"/>
      <c r="AL54" s="1154"/>
      <c r="AM54" s="1154"/>
      <c r="AN54" s="1154"/>
      <c r="AO54" s="1154"/>
      <c r="AP54" s="1154"/>
      <c r="AQ54" s="1154"/>
      <c r="AR54" s="1154"/>
      <c r="AS54" s="1154"/>
      <c r="AT54" s="1154"/>
      <c r="AU54" s="1154"/>
      <c r="AV54" s="1154"/>
      <c r="AW54" s="1154"/>
      <c r="AX54" s="1154"/>
      <c r="AY54" s="1155"/>
      <c r="AZ54" s="280"/>
    </row>
    <row r="55" spans="2:52" ht="39.950000000000003" customHeight="1">
      <c r="B55" s="275" t="s">
        <v>658</v>
      </c>
      <c r="C55" s="276"/>
      <c r="D55" s="276"/>
      <c r="E55" s="276"/>
      <c r="F55" s="276"/>
      <c r="G55" s="276"/>
      <c r="H55" s="276"/>
      <c r="I55" s="276"/>
      <c r="J55" s="276"/>
      <c r="K55" s="276"/>
      <c r="L55" s="276"/>
      <c r="M55" s="276"/>
      <c r="N55" s="276"/>
      <c r="O55" s="276"/>
      <c r="P55" s="276"/>
      <c r="Q55" s="276"/>
      <c r="R55" s="276"/>
      <c r="S55" s="276"/>
      <c r="T55" s="276"/>
      <c r="U55" s="276"/>
      <c r="V55" s="276"/>
      <c r="W55" s="277"/>
      <c r="X55" s="277"/>
      <c r="Y55" s="277"/>
      <c r="Z55" s="277"/>
      <c r="AA55" s="277"/>
      <c r="AB55" s="277"/>
      <c r="AC55" s="277"/>
      <c r="AD55" s="277"/>
      <c r="AE55" s="277"/>
      <c r="AF55" s="277"/>
      <c r="AG55" s="277"/>
      <c r="AH55" s="277"/>
      <c r="AI55" s="277"/>
      <c r="AJ55" s="277"/>
      <c r="AK55" s="277"/>
      <c r="AL55" s="277"/>
      <c r="AM55" s="277"/>
      <c r="AN55" s="277"/>
      <c r="AO55" s="277"/>
      <c r="AP55" s="277"/>
      <c r="AQ55" s="278"/>
      <c r="AR55" s="278"/>
      <c r="AS55" s="278"/>
      <c r="AT55" s="278"/>
      <c r="AU55" s="278"/>
      <c r="AV55" s="278"/>
      <c r="AW55" s="278"/>
      <c r="AX55" s="278"/>
      <c r="AY55" s="278"/>
      <c r="AZ55" s="253"/>
    </row>
    <row r="56" spans="2:52" ht="27" customHeight="1">
      <c r="B56" s="894" t="s">
        <v>320</v>
      </c>
      <c r="C56" s="895"/>
      <c r="D56" s="895"/>
      <c r="E56" s="895"/>
      <c r="F56" s="895"/>
      <c r="G56" s="895"/>
      <c r="H56" s="895"/>
      <c r="I56" s="895"/>
      <c r="J56" s="896"/>
      <c r="K56" s="908" t="s">
        <v>617</v>
      </c>
      <c r="L56" s="909"/>
      <c r="M56" s="909"/>
      <c r="N56" s="909"/>
      <c r="O56" s="909"/>
      <c r="P56" s="909"/>
      <c r="Q56" s="909"/>
      <c r="R56" s="909"/>
      <c r="S56" s="909"/>
      <c r="T56" s="909"/>
      <c r="U56" s="909"/>
      <c r="V56" s="910"/>
      <c r="W56" s="894" t="s">
        <v>616</v>
      </c>
      <c r="X56" s="895"/>
      <c r="Y56" s="895"/>
      <c r="Z56" s="895"/>
      <c r="AA56" s="895"/>
      <c r="AB56" s="895"/>
      <c r="AC56" s="895"/>
      <c r="AD56" s="896"/>
      <c r="AE56" s="895" t="s">
        <v>509</v>
      </c>
      <c r="AF56" s="895"/>
      <c r="AG56" s="895"/>
      <c r="AH56" s="895"/>
      <c r="AI56" s="895"/>
      <c r="AJ56" s="895"/>
      <c r="AK56" s="896"/>
      <c r="AL56" s="894" t="s">
        <v>508</v>
      </c>
      <c r="AM56" s="895"/>
      <c r="AN56" s="895"/>
      <c r="AO56" s="895"/>
      <c r="AP56" s="895"/>
      <c r="AQ56" s="895"/>
      <c r="AR56" s="896"/>
      <c r="AS56" s="894" t="s">
        <v>507</v>
      </c>
      <c r="AT56" s="895"/>
      <c r="AU56" s="895"/>
      <c r="AV56" s="895"/>
      <c r="AW56" s="895"/>
      <c r="AX56" s="895"/>
      <c r="AY56" s="896"/>
      <c r="AZ56" s="253"/>
    </row>
    <row r="57" spans="2:52" ht="27" customHeight="1">
      <c r="B57" s="897"/>
      <c r="C57" s="898"/>
      <c r="D57" s="898"/>
      <c r="E57" s="898"/>
      <c r="F57" s="898"/>
      <c r="G57" s="898"/>
      <c r="H57" s="898"/>
      <c r="I57" s="898"/>
      <c r="J57" s="899"/>
      <c r="K57" s="1185"/>
      <c r="L57" s="1186"/>
      <c r="M57" s="1186"/>
      <c r="N57" s="1186"/>
      <c r="O57" s="1186"/>
      <c r="P57" s="1186"/>
      <c r="Q57" s="1186"/>
      <c r="R57" s="1186"/>
      <c r="S57" s="1186"/>
      <c r="T57" s="1186"/>
      <c r="U57" s="1186"/>
      <c r="V57" s="1187"/>
      <c r="W57" s="897"/>
      <c r="X57" s="1184"/>
      <c r="Y57" s="1184"/>
      <c r="Z57" s="1184"/>
      <c r="AA57" s="1184"/>
      <c r="AB57" s="1184"/>
      <c r="AC57" s="1184"/>
      <c r="AD57" s="899"/>
      <c r="AE57" s="1184"/>
      <c r="AF57" s="1184"/>
      <c r="AG57" s="1184"/>
      <c r="AH57" s="1184"/>
      <c r="AI57" s="1184"/>
      <c r="AJ57" s="1184"/>
      <c r="AK57" s="899"/>
      <c r="AL57" s="897"/>
      <c r="AM57" s="1184"/>
      <c r="AN57" s="1184"/>
      <c r="AO57" s="1184"/>
      <c r="AP57" s="1184"/>
      <c r="AQ57" s="1184"/>
      <c r="AR57" s="899"/>
      <c r="AS57" s="897"/>
      <c r="AT57" s="1184"/>
      <c r="AU57" s="1184"/>
      <c r="AV57" s="1184"/>
      <c r="AW57" s="1184"/>
      <c r="AX57" s="1184"/>
      <c r="AY57" s="899"/>
      <c r="AZ57" s="253"/>
    </row>
    <row r="58" spans="2:52" ht="27" customHeight="1">
      <c r="B58" s="900"/>
      <c r="C58" s="901"/>
      <c r="D58" s="901"/>
      <c r="E58" s="901"/>
      <c r="F58" s="901"/>
      <c r="G58" s="901"/>
      <c r="H58" s="901"/>
      <c r="I58" s="901"/>
      <c r="J58" s="902"/>
      <c r="K58" s="985"/>
      <c r="L58" s="986"/>
      <c r="M58" s="986"/>
      <c r="N58" s="986"/>
      <c r="O58" s="986"/>
      <c r="P58" s="986"/>
      <c r="Q58" s="986"/>
      <c r="R58" s="986"/>
      <c r="S58" s="986"/>
      <c r="T58" s="986"/>
      <c r="U58" s="986"/>
      <c r="V58" s="987"/>
      <c r="W58" s="900"/>
      <c r="X58" s="901"/>
      <c r="Y58" s="901"/>
      <c r="Z58" s="901"/>
      <c r="AA58" s="901"/>
      <c r="AB58" s="901"/>
      <c r="AC58" s="901"/>
      <c r="AD58" s="902"/>
      <c r="AE58" s="901"/>
      <c r="AF58" s="901"/>
      <c r="AG58" s="901"/>
      <c r="AH58" s="901"/>
      <c r="AI58" s="901"/>
      <c r="AJ58" s="901"/>
      <c r="AK58" s="902"/>
      <c r="AL58" s="900"/>
      <c r="AM58" s="901"/>
      <c r="AN58" s="901"/>
      <c r="AO58" s="901"/>
      <c r="AP58" s="901"/>
      <c r="AQ58" s="901"/>
      <c r="AR58" s="902"/>
      <c r="AS58" s="900"/>
      <c r="AT58" s="901"/>
      <c r="AU58" s="901"/>
      <c r="AV58" s="901"/>
      <c r="AW58" s="901"/>
      <c r="AX58" s="901"/>
      <c r="AY58" s="902"/>
      <c r="AZ58" s="253"/>
    </row>
    <row r="59" spans="2:52" ht="27" customHeight="1">
      <c r="B59" s="903"/>
      <c r="C59" s="904"/>
      <c r="D59" s="904"/>
      <c r="E59" s="904"/>
      <c r="F59" s="904"/>
      <c r="G59" s="904"/>
      <c r="H59" s="904"/>
      <c r="I59" s="904"/>
      <c r="J59" s="905"/>
      <c r="K59" s="1175"/>
      <c r="L59" s="1176"/>
      <c r="M59" s="1176"/>
      <c r="N59" s="1176"/>
      <c r="O59" s="1176"/>
      <c r="P59" s="1176"/>
      <c r="Q59" s="1176"/>
      <c r="R59" s="1176"/>
      <c r="S59" s="1176"/>
      <c r="T59" s="1176"/>
      <c r="U59" s="1176"/>
      <c r="V59" s="1177"/>
      <c r="W59" s="1172"/>
      <c r="X59" s="1173"/>
      <c r="Y59" s="1173"/>
      <c r="Z59" s="1173"/>
      <c r="AA59" s="1173"/>
      <c r="AB59" s="1173"/>
      <c r="AC59" s="1173"/>
      <c r="AD59" s="1174"/>
      <c r="AE59" s="1175"/>
      <c r="AF59" s="1176"/>
      <c r="AG59" s="1176"/>
      <c r="AH59" s="1176"/>
      <c r="AI59" s="1176"/>
      <c r="AJ59" s="1176"/>
      <c r="AK59" s="1177"/>
      <c r="AL59" s="1175"/>
      <c r="AM59" s="1176"/>
      <c r="AN59" s="1176"/>
      <c r="AO59" s="1176"/>
      <c r="AP59" s="1176"/>
      <c r="AQ59" s="1176"/>
      <c r="AR59" s="1177"/>
      <c r="AS59" s="1175"/>
      <c r="AT59" s="1176"/>
      <c r="AU59" s="1176"/>
      <c r="AV59" s="1176"/>
      <c r="AW59" s="1176"/>
      <c r="AX59" s="1176"/>
      <c r="AY59" s="1177"/>
      <c r="AZ59" s="253"/>
    </row>
    <row r="60" spans="2:52" ht="27" customHeight="1">
      <c r="B60" s="903"/>
      <c r="C60" s="904"/>
      <c r="D60" s="904"/>
      <c r="E60" s="904"/>
      <c r="F60" s="904"/>
      <c r="G60" s="904"/>
      <c r="H60" s="904"/>
      <c r="I60" s="904"/>
      <c r="J60" s="905"/>
      <c r="K60" s="1175"/>
      <c r="L60" s="1176"/>
      <c r="M60" s="1176"/>
      <c r="N60" s="1176"/>
      <c r="O60" s="1176"/>
      <c r="P60" s="1176"/>
      <c r="Q60" s="1176"/>
      <c r="R60" s="1176"/>
      <c r="S60" s="1176"/>
      <c r="T60" s="1176"/>
      <c r="U60" s="1176"/>
      <c r="V60" s="1177"/>
      <c r="W60" s="1172"/>
      <c r="X60" s="1173"/>
      <c r="Y60" s="1173"/>
      <c r="Z60" s="1173"/>
      <c r="AA60" s="1173"/>
      <c r="AB60" s="1173"/>
      <c r="AC60" s="1173"/>
      <c r="AD60" s="1174"/>
      <c r="AE60" s="1175"/>
      <c r="AF60" s="1176"/>
      <c r="AG60" s="1176"/>
      <c r="AH60" s="1176"/>
      <c r="AI60" s="1176"/>
      <c r="AJ60" s="1176"/>
      <c r="AK60" s="1177"/>
      <c r="AL60" s="1175"/>
      <c r="AM60" s="1176"/>
      <c r="AN60" s="1176"/>
      <c r="AO60" s="1176"/>
      <c r="AP60" s="1176"/>
      <c r="AQ60" s="1176"/>
      <c r="AR60" s="1177"/>
      <c r="AS60" s="1175"/>
      <c r="AT60" s="1176"/>
      <c r="AU60" s="1176"/>
      <c r="AV60" s="1176"/>
      <c r="AW60" s="1176"/>
      <c r="AX60" s="1176"/>
      <c r="AY60" s="1177"/>
      <c r="AZ60" s="253"/>
    </row>
    <row r="61" spans="2:52" ht="27" customHeight="1">
      <c r="B61" s="903"/>
      <c r="C61" s="904"/>
      <c r="D61" s="904"/>
      <c r="E61" s="904"/>
      <c r="F61" s="904"/>
      <c r="G61" s="904"/>
      <c r="H61" s="904"/>
      <c r="I61" s="904"/>
      <c r="J61" s="905"/>
      <c r="K61" s="1175"/>
      <c r="L61" s="1176"/>
      <c r="M61" s="1176"/>
      <c r="N61" s="1176"/>
      <c r="O61" s="1176"/>
      <c r="P61" s="1176"/>
      <c r="Q61" s="1176"/>
      <c r="R61" s="1176"/>
      <c r="S61" s="1176"/>
      <c r="T61" s="1176"/>
      <c r="U61" s="1176"/>
      <c r="V61" s="1177"/>
      <c r="W61" s="1172"/>
      <c r="X61" s="1173"/>
      <c r="Y61" s="1173"/>
      <c r="Z61" s="1173"/>
      <c r="AA61" s="1173"/>
      <c r="AB61" s="1173"/>
      <c r="AC61" s="1173"/>
      <c r="AD61" s="1174"/>
      <c r="AE61" s="1175"/>
      <c r="AF61" s="1176"/>
      <c r="AG61" s="1176"/>
      <c r="AH61" s="1176"/>
      <c r="AI61" s="1176"/>
      <c r="AJ61" s="1176"/>
      <c r="AK61" s="1177"/>
      <c r="AL61" s="1175"/>
      <c r="AM61" s="1176"/>
      <c r="AN61" s="1176"/>
      <c r="AO61" s="1176"/>
      <c r="AP61" s="1176"/>
      <c r="AQ61" s="1176"/>
      <c r="AR61" s="1177"/>
      <c r="AS61" s="1175"/>
      <c r="AT61" s="1176"/>
      <c r="AU61" s="1176"/>
      <c r="AV61" s="1176"/>
      <c r="AW61" s="1176"/>
      <c r="AX61" s="1176"/>
      <c r="AY61" s="1177"/>
      <c r="AZ61" s="253"/>
    </row>
    <row r="62" spans="2:52" ht="27" customHeight="1">
      <c r="B62" s="903"/>
      <c r="C62" s="904"/>
      <c r="D62" s="904"/>
      <c r="E62" s="904"/>
      <c r="F62" s="904"/>
      <c r="G62" s="904"/>
      <c r="H62" s="904"/>
      <c r="I62" s="904"/>
      <c r="J62" s="905"/>
      <c r="K62" s="1175"/>
      <c r="L62" s="1176"/>
      <c r="M62" s="1176"/>
      <c r="N62" s="1176"/>
      <c r="O62" s="1176"/>
      <c r="P62" s="1176"/>
      <c r="Q62" s="1176"/>
      <c r="R62" s="1176"/>
      <c r="S62" s="1176"/>
      <c r="T62" s="1176"/>
      <c r="U62" s="1176"/>
      <c r="V62" s="1177"/>
      <c r="W62" s="1172"/>
      <c r="X62" s="1173"/>
      <c r="Y62" s="1173"/>
      <c r="Z62" s="1173"/>
      <c r="AA62" s="1173"/>
      <c r="AB62" s="1173"/>
      <c r="AC62" s="1173"/>
      <c r="AD62" s="1174"/>
      <c r="AE62" s="1175"/>
      <c r="AF62" s="1176"/>
      <c r="AG62" s="1176"/>
      <c r="AH62" s="1176"/>
      <c r="AI62" s="1176"/>
      <c r="AJ62" s="1176"/>
      <c r="AK62" s="1177"/>
      <c r="AL62" s="1175"/>
      <c r="AM62" s="1176"/>
      <c r="AN62" s="1176"/>
      <c r="AO62" s="1176"/>
      <c r="AP62" s="1176"/>
      <c r="AQ62" s="1176"/>
      <c r="AR62" s="1177"/>
      <c r="AS62" s="1175"/>
      <c r="AT62" s="1176"/>
      <c r="AU62" s="1176"/>
      <c r="AV62" s="1176"/>
      <c r="AW62" s="1176"/>
      <c r="AX62" s="1176"/>
      <c r="AY62" s="1177"/>
      <c r="AZ62" s="253"/>
    </row>
    <row r="63" spans="2:52" ht="27" customHeight="1">
      <c r="B63" s="903"/>
      <c r="C63" s="904"/>
      <c r="D63" s="904"/>
      <c r="E63" s="904"/>
      <c r="F63" s="904"/>
      <c r="G63" s="904"/>
      <c r="H63" s="904"/>
      <c r="I63" s="904"/>
      <c r="J63" s="905"/>
      <c r="K63" s="1175"/>
      <c r="L63" s="1176"/>
      <c r="M63" s="1176"/>
      <c r="N63" s="1176"/>
      <c r="O63" s="1176"/>
      <c r="P63" s="1176"/>
      <c r="Q63" s="1176"/>
      <c r="R63" s="1176"/>
      <c r="S63" s="1176"/>
      <c r="T63" s="1176"/>
      <c r="U63" s="1176"/>
      <c r="V63" s="1177"/>
      <c r="W63" s="1172"/>
      <c r="X63" s="1173"/>
      <c r="Y63" s="1173"/>
      <c r="Z63" s="1173"/>
      <c r="AA63" s="1173"/>
      <c r="AB63" s="1173"/>
      <c r="AC63" s="1173"/>
      <c r="AD63" s="1174"/>
      <c r="AE63" s="1175"/>
      <c r="AF63" s="1176"/>
      <c r="AG63" s="1176"/>
      <c r="AH63" s="1176"/>
      <c r="AI63" s="1176"/>
      <c r="AJ63" s="1176"/>
      <c r="AK63" s="1177"/>
      <c r="AL63" s="1175"/>
      <c r="AM63" s="1176"/>
      <c r="AN63" s="1176"/>
      <c r="AO63" s="1176"/>
      <c r="AP63" s="1176"/>
      <c r="AQ63" s="1176"/>
      <c r="AR63" s="1177"/>
      <c r="AS63" s="1175"/>
      <c r="AT63" s="1176"/>
      <c r="AU63" s="1176"/>
      <c r="AV63" s="1176"/>
      <c r="AW63" s="1176"/>
      <c r="AX63" s="1176"/>
      <c r="AY63" s="1177"/>
      <c r="AZ63" s="253"/>
    </row>
    <row r="64" spans="2:52" ht="27" customHeight="1">
      <c r="B64" s="903"/>
      <c r="C64" s="904"/>
      <c r="D64" s="904"/>
      <c r="E64" s="904"/>
      <c r="F64" s="904"/>
      <c r="G64" s="904"/>
      <c r="H64" s="904"/>
      <c r="I64" s="904"/>
      <c r="J64" s="905"/>
      <c r="K64" s="1175"/>
      <c r="L64" s="1176"/>
      <c r="M64" s="1176"/>
      <c r="N64" s="1176"/>
      <c r="O64" s="1176"/>
      <c r="P64" s="1176"/>
      <c r="Q64" s="1176"/>
      <c r="R64" s="1176"/>
      <c r="S64" s="1176"/>
      <c r="T64" s="1176"/>
      <c r="U64" s="1176"/>
      <c r="V64" s="1177"/>
      <c r="W64" s="1172"/>
      <c r="X64" s="1173"/>
      <c r="Y64" s="1173"/>
      <c r="Z64" s="1173"/>
      <c r="AA64" s="1173"/>
      <c r="AB64" s="1173"/>
      <c r="AC64" s="1173"/>
      <c r="AD64" s="1174"/>
      <c r="AE64" s="1175"/>
      <c r="AF64" s="1176"/>
      <c r="AG64" s="1176"/>
      <c r="AH64" s="1176"/>
      <c r="AI64" s="1176"/>
      <c r="AJ64" s="1176"/>
      <c r="AK64" s="1177"/>
      <c r="AL64" s="1175"/>
      <c r="AM64" s="1176"/>
      <c r="AN64" s="1176"/>
      <c r="AO64" s="1176"/>
      <c r="AP64" s="1176"/>
      <c r="AQ64" s="1176"/>
      <c r="AR64" s="1177"/>
      <c r="AS64" s="1175"/>
      <c r="AT64" s="1176"/>
      <c r="AU64" s="1176"/>
      <c r="AV64" s="1176"/>
      <c r="AW64" s="1176"/>
      <c r="AX64" s="1176"/>
      <c r="AY64" s="1177"/>
      <c r="AZ64" s="253"/>
    </row>
    <row r="65" spans="2:52" ht="27" customHeight="1">
      <c r="B65" s="903"/>
      <c r="C65" s="904"/>
      <c r="D65" s="904"/>
      <c r="E65" s="904"/>
      <c r="F65" s="904"/>
      <c r="G65" s="904"/>
      <c r="H65" s="904"/>
      <c r="I65" s="904"/>
      <c r="J65" s="905"/>
      <c r="K65" s="1175"/>
      <c r="L65" s="1176"/>
      <c r="M65" s="1176"/>
      <c r="N65" s="1176"/>
      <c r="O65" s="1176"/>
      <c r="P65" s="1176"/>
      <c r="Q65" s="1176"/>
      <c r="R65" s="1176"/>
      <c r="S65" s="1176"/>
      <c r="T65" s="1176"/>
      <c r="U65" s="1176"/>
      <c r="V65" s="1177"/>
      <c r="W65" s="1172"/>
      <c r="X65" s="1173"/>
      <c r="Y65" s="1173"/>
      <c r="Z65" s="1173"/>
      <c r="AA65" s="1173"/>
      <c r="AB65" s="1173"/>
      <c r="AC65" s="1173"/>
      <c r="AD65" s="1174"/>
      <c r="AE65" s="1175"/>
      <c r="AF65" s="1176"/>
      <c r="AG65" s="1176"/>
      <c r="AH65" s="1176"/>
      <c r="AI65" s="1176"/>
      <c r="AJ65" s="1176"/>
      <c r="AK65" s="1177"/>
      <c r="AL65" s="1175"/>
      <c r="AM65" s="1176"/>
      <c r="AN65" s="1176"/>
      <c r="AO65" s="1176"/>
      <c r="AP65" s="1176"/>
      <c r="AQ65" s="1176"/>
      <c r="AR65" s="1177"/>
      <c r="AS65" s="1175"/>
      <c r="AT65" s="1176"/>
      <c r="AU65" s="1176"/>
      <c r="AV65" s="1176"/>
      <c r="AW65" s="1176"/>
      <c r="AX65" s="1176"/>
      <c r="AY65" s="1177"/>
      <c r="AZ65" s="253"/>
    </row>
    <row r="66" spans="2:52" ht="27" customHeight="1">
      <c r="B66" s="903"/>
      <c r="C66" s="904"/>
      <c r="D66" s="904"/>
      <c r="E66" s="904"/>
      <c r="F66" s="904"/>
      <c r="G66" s="904"/>
      <c r="H66" s="904"/>
      <c r="I66" s="904"/>
      <c r="J66" s="905"/>
      <c r="K66" s="1175"/>
      <c r="L66" s="1176"/>
      <c r="M66" s="1176"/>
      <c r="N66" s="1176"/>
      <c r="O66" s="1176"/>
      <c r="P66" s="1176"/>
      <c r="Q66" s="1176"/>
      <c r="R66" s="1176"/>
      <c r="S66" s="1176"/>
      <c r="T66" s="1176"/>
      <c r="U66" s="1176"/>
      <c r="V66" s="1177"/>
      <c r="W66" s="1172"/>
      <c r="X66" s="1173"/>
      <c r="Y66" s="1173"/>
      <c r="Z66" s="1173"/>
      <c r="AA66" s="1173"/>
      <c r="AB66" s="1173"/>
      <c r="AC66" s="1173"/>
      <c r="AD66" s="1174"/>
      <c r="AE66" s="1175"/>
      <c r="AF66" s="1176"/>
      <c r="AG66" s="1176"/>
      <c r="AH66" s="1176"/>
      <c r="AI66" s="1176"/>
      <c r="AJ66" s="1176"/>
      <c r="AK66" s="1177"/>
      <c r="AL66" s="1175"/>
      <c r="AM66" s="1176"/>
      <c r="AN66" s="1176"/>
      <c r="AO66" s="1176"/>
      <c r="AP66" s="1176"/>
      <c r="AQ66" s="1176"/>
      <c r="AR66" s="1177"/>
      <c r="AS66" s="1175"/>
      <c r="AT66" s="1176"/>
      <c r="AU66" s="1176"/>
      <c r="AV66" s="1176"/>
      <c r="AW66" s="1176"/>
      <c r="AX66" s="1176"/>
      <c r="AY66" s="1177"/>
      <c r="AZ66" s="253"/>
    </row>
    <row r="67" spans="2:52" ht="27" customHeight="1">
      <c r="B67" s="903"/>
      <c r="C67" s="904"/>
      <c r="D67" s="904"/>
      <c r="E67" s="904"/>
      <c r="F67" s="904"/>
      <c r="G67" s="904"/>
      <c r="H67" s="904"/>
      <c r="I67" s="904"/>
      <c r="J67" s="905"/>
      <c r="K67" s="1175"/>
      <c r="L67" s="1176"/>
      <c r="M67" s="1176"/>
      <c r="N67" s="1176"/>
      <c r="O67" s="1176"/>
      <c r="P67" s="1176"/>
      <c r="Q67" s="1176"/>
      <c r="R67" s="1176"/>
      <c r="S67" s="1176"/>
      <c r="T67" s="1176"/>
      <c r="U67" s="1176"/>
      <c r="V67" s="1177"/>
      <c r="W67" s="1172"/>
      <c r="X67" s="1173"/>
      <c r="Y67" s="1173"/>
      <c r="Z67" s="1173"/>
      <c r="AA67" s="1173"/>
      <c r="AB67" s="1173"/>
      <c r="AC67" s="1173"/>
      <c r="AD67" s="1174"/>
      <c r="AE67" s="1175"/>
      <c r="AF67" s="1176"/>
      <c r="AG67" s="1176"/>
      <c r="AH67" s="1176"/>
      <c r="AI67" s="1176"/>
      <c r="AJ67" s="1176"/>
      <c r="AK67" s="1177"/>
      <c r="AL67" s="1175"/>
      <c r="AM67" s="1176"/>
      <c r="AN67" s="1176"/>
      <c r="AO67" s="1176"/>
      <c r="AP67" s="1176"/>
      <c r="AQ67" s="1176"/>
      <c r="AR67" s="1177"/>
      <c r="AS67" s="1175"/>
      <c r="AT67" s="1176"/>
      <c r="AU67" s="1176"/>
      <c r="AV67" s="1176"/>
      <c r="AW67" s="1176"/>
      <c r="AX67" s="1176"/>
      <c r="AY67" s="1177"/>
      <c r="AZ67" s="253"/>
    </row>
    <row r="68" spans="2:52" ht="27" customHeight="1">
      <c r="B68" s="903"/>
      <c r="C68" s="904"/>
      <c r="D68" s="904"/>
      <c r="E68" s="904"/>
      <c r="F68" s="904"/>
      <c r="G68" s="904"/>
      <c r="H68" s="904"/>
      <c r="I68" s="904"/>
      <c r="J68" s="905"/>
      <c r="K68" s="1175"/>
      <c r="L68" s="1176"/>
      <c r="M68" s="1176"/>
      <c r="N68" s="1176"/>
      <c r="O68" s="1176"/>
      <c r="P68" s="1176"/>
      <c r="Q68" s="1176"/>
      <c r="R68" s="1176"/>
      <c r="S68" s="1176"/>
      <c r="T68" s="1176"/>
      <c r="U68" s="1176"/>
      <c r="V68" s="1177"/>
      <c r="W68" s="1172"/>
      <c r="X68" s="1173"/>
      <c r="Y68" s="1173"/>
      <c r="Z68" s="1173"/>
      <c r="AA68" s="1173"/>
      <c r="AB68" s="1173"/>
      <c r="AC68" s="1173"/>
      <c r="AD68" s="1174"/>
      <c r="AE68" s="1175"/>
      <c r="AF68" s="1176"/>
      <c r="AG68" s="1176"/>
      <c r="AH68" s="1176"/>
      <c r="AI68" s="1176"/>
      <c r="AJ68" s="1176"/>
      <c r="AK68" s="1177"/>
      <c r="AL68" s="1175"/>
      <c r="AM68" s="1176"/>
      <c r="AN68" s="1176"/>
      <c r="AO68" s="1176"/>
      <c r="AP68" s="1176"/>
      <c r="AQ68" s="1176"/>
      <c r="AR68" s="1177"/>
      <c r="AS68" s="1175"/>
      <c r="AT68" s="1176"/>
      <c r="AU68" s="1176"/>
      <c r="AV68" s="1176"/>
      <c r="AW68" s="1176"/>
      <c r="AX68" s="1176"/>
      <c r="AY68" s="1177"/>
      <c r="AZ68" s="253"/>
    </row>
    <row r="69" spans="2:52" ht="27" customHeight="1">
      <c r="B69" s="903"/>
      <c r="C69" s="904"/>
      <c r="D69" s="904"/>
      <c r="E69" s="904"/>
      <c r="F69" s="904"/>
      <c r="G69" s="904"/>
      <c r="H69" s="904"/>
      <c r="I69" s="904"/>
      <c r="J69" s="905"/>
      <c r="K69" s="1175"/>
      <c r="L69" s="1176"/>
      <c r="M69" s="1176"/>
      <c r="N69" s="1176"/>
      <c r="O69" s="1176"/>
      <c r="P69" s="1176"/>
      <c r="Q69" s="1176"/>
      <c r="R69" s="1176"/>
      <c r="S69" s="1176"/>
      <c r="T69" s="1176"/>
      <c r="U69" s="1176"/>
      <c r="V69" s="1177"/>
      <c r="W69" s="1172"/>
      <c r="X69" s="1173"/>
      <c r="Y69" s="1173"/>
      <c r="Z69" s="1173"/>
      <c r="AA69" s="1173"/>
      <c r="AB69" s="1173"/>
      <c r="AC69" s="1173"/>
      <c r="AD69" s="1174"/>
      <c r="AE69" s="1175"/>
      <c r="AF69" s="1176"/>
      <c r="AG69" s="1176"/>
      <c r="AH69" s="1176"/>
      <c r="AI69" s="1176"/>
      <c r="AJ69" s="1176"/>
      <c r="AK69" s="1177"/>
      <c r="AL69" s="1175"/>
      <c r="AM69" s="1176"/>
      <c r="AN69" s="1176"/>
      <c r="AO69" s="1176"/>
      <c r="AP69" s="1176"/>
      <c r="AQ69" s="1176"/>
      <c r="AR69" s="1177"/>
      <c r="AS69" s="1175"/>
      <c r="AT69" s="1176"/>
      <c r="AU69" s="1176"/>
      <c r="AV69" s="1176"/>
      <c r="AW69" s="1176"/>
      <c r="AX69" s="1176"/>
      <c r="AY69" s="1177"/>
      <c r="AZ69" s="253"/>
    </row>
    <row r="70" spans="2:52" ht="27" customHeight="1">
      <c r="B70" s="903"/>
      <c r="C70" s="904"/>
      <c r="D70" s="904"/>
      <c r="E70" s="904"/>
      <c r="F70" s="904"/>
      <c r="G70" s="904"/>
      <c r="H70" s="904"/>
      <c r="I70" s="904"/>
      <c r="J70" s="905"/>
      <c r="K70" s="1175"/>
      <c r="L70" s="1176"/>
      <c r="M70" s="1176"/>
      <c r="N70" s="1176"/>
      <c r="O70" s="1176"/>
      <c r="P70" s="1176"/>
      <c r="Q70" s="1176"/>
      <c r="R70" s="1176"/>
      <c r="S70" s="1176"/>
      <c r="T70" s="1176"/>
      <c r="U70" s="1176"/>
      <c r="V70" s="1177"/>
      <c r="W70" s="1172"/>
      <c r="X70" s="1173"/>
      <c r="Y70" s="1173"/>
      <c r="Z70" s="1173"/>
      <c r="AA70" s="1173"/>
      <c r="AB70" s="1173"/>
      <c r="AC70" s="1173"/>
      <c r="AD70" s="1174"/>
      <c r="AE70" s="1175"/>
      <c r="AF70" s="1176"/>
      <c r="AG70" s="1176"/>
      <c r="AH70" s="1176"/>
      <c r="AI70" s="1176"/>
      <c r="AJ70" s="1176"/>
      <c r="AK70" s="1177"/>
      <c r="AL70" s="1175"/>
      <c r="AM70" s="1176"/>
      <c r="AN70" s="1176"/>
      <c r="AO70" s="1176"/>
      <c r="AP70" s="1176"/>
      <c r="AQ70" s="1176"/>
      <c r="AR70" s="1177"/>
      <c r="AS70" s="1175"/>
      <c r="AT70" s="1176"/>
      <c r="AU70" s="1176"/>
      <c r="AV70" s="1176"/>
      <c r="AW70" s="1176"/>
      <c r="AX70" s="1176"/>
      <c r="AY70" s="1177"/>
      <c r="AZ70" s="253"/>
    </row>
    <row r="71" spans="2:52" ht="27" customHeight="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1"/>
      <c r="AZ71" s="253"/>
    </row>
    <row r="72" spans="2:52" ht="27" customHeight="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1"/>
      <c r="AZ72" s="280"/>
    </row>
    <row r="73" spans="2:52" ht="27" customHeight="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280"/>
    </row>
    <row r="74" spans="2:52" ht="27" customHeight="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1"/>
      <c r="AZ74" s="280"/>
    </row>
    <row r="75" spans="2:52" ht="27" customHeight="1">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80"/>
    </row>
    <row r="76" spans="2:52" ht="24.75" customHeight="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0"/>
    </row>
  </sheetData>
  <sheetProtection sheet="1" selectLockedCells="1"/>
  <dataConsolidate/>
  <mergeCells count="254">
    <mergeCell ref="AL65:AR65"/>
    <mergeCell ref="AL64:AR64"/>
    <mergeCell ref="AL63:AR63"/>
    <mergeCell ref="AL62:AR62"/>
    <mergeCell ref="AL61:AR61"/>
    <mergeCell ref="AL60:AR60"/>
    <mergeCell ref="AL59:AR59"/>
    <mergeCell ref="AE56:AK58"/>
    <mergeCell ref="AE70:AK70"/>
    <mergeCell ref="AE69:AK69"/>
    <mergeCell ref="AE68:AK68"/>
    <mergeCell ref="AE67:AK67"/>
    <mergeCell ref="AE66:AK66"/>
    <mergeCell ref="AE65:AK65"/>
    <mergeCell ref="AE64:AK64"/>
    <mergeCell ref="AE63:AK63"/>
    <mergeCell ref="AE62:AK62"/>
    <mergeCell ref="AE61:AK61"/>
    <mergeCell ref="AE60:AK60"/>
    <mergeCell ref="AE59:AK59"/>
    <mergeCell ref="K63:V63"/>
    <mergeCell ref="K62:V62"/>
    <mergeCell ref="K61:V61"/>
    <mergeCell ref="K60:V60"/>
    <mergeCell ref="K59:V59"/>
    <mergeCell ref="AS56:AY58"/>
    <mergeCell ref="AS70:AY70"/>
    <mergeCell ref="AS69:AY69"/>
    <mergeCell ref="AS68:AY68"/>
    <mergeCell ref="AS67:AY67"/>
    <mergeCell ref="AS66:AY66"/>
    <mergeCell ref="AS65:AY65"/>
    <mergeCell ref="AS64:AY64"/>
    <mergeCell ref="AS63:AY63"/>
    <mergeCell ref="AS62:AY62"/>
    <mergeCell ref="AS61:AY61"/>
    <mergeCell ref="AS60:AY60"/>
    <mergeCell ref="AS59:AY59"/>
    <mergeCell ref="AL56:AR58"/>
    <mergeCell ref="AL70:AR70"/>
    <mergeCell ref="AL69:AR69"/>
    <mergeCell ref="AL68:AR68"/>
    <mergeCell ref="AL67:AR67"/>
    <mergeCell ref="AL66:AR66"/>
    <mergeCell ref="B61:J61"/>
    <mergeCell ref="W61:AD61"/>
    <mergeCell ref="W60:AD60"/>
    <mergeCell ref="B59:J59"/>
    <mergeCell ref="N29:S29"/>
    <mergeCell ref="T29:Z29"/>
    <mergeCell ref="B48:AP48"/>
    <mergeCell ref="AQ48:AV48"/>
    <mergeCell ref="AW48:AX48"/>
    <mergeCell ref="W38:AF38"/>
    <mergeCell ref="AG38:AP38"/>
    <mergeCell ref="AQ38:AY38"/>
    <mergeCell ref="P44:V44"/>
    <mergeCell ref="W40:AF40"/>
    <mergeCell ref="W56:AD58"/>
    <mergeCell ref="W59:AD59"/>
    <mergeCell ref="K56:V58"/>
    <mergeCell ref="H38:V38"/>
    <mergeCell ref="AG36:AP36"/>
    <mergeCell ref="AQ36:AY36"/>
    <mergeCell ref="AQ39:AY39"/>
    <mergeCell ref="H40:V40"/>
    <mergeCell ref="D52:AY52"/>
    <mergeCell ref="D53:AY53"/>
    <mergeCell ref="B70:J70"/>
    <mergeCell ref="B68:J68"/>
    <mergeCell ref="B69:J69"/>
    <mergeCell ref="B66:J66"/>
    <mergeCell ref="B67:J67"/>
    <mergeCell ref="B65:J65"/>
    <mergeCell ref="B63:J63"/>
    <mergeCell ref="B64:J64"/>
    <mergeCell ref="W62:AD62"/>
    <mergeCell ref="W70:AD70"/>
    <mergeCell ref="W69:AD69"/>
    <mergeCell ref="W68:AD68"/>
    <mergeCell ref="W67:AD67"/>
    <mergeCell ref="W66:AD66"/>
    <mergeCell ref="W65:AD65"/>
    <mergeCell ref="W64:AD64"/>
    <mergeCell ref="W63:AD63"/>
    <mergeCell ref="K69:V69"/>
    <mergeCell ref="K70:V70"/>
    <mergeCell ref="K67:V67"/>
    <mergeCell ref="K66:V66"/>
    <mergeCell ref="K68:V68"/>
    <mergeCell ref="K65:V65"/>
    <mergeCell ref="K64:V64"/>
    <mergeCell ref="AG40:AP40"/>
    <mergeCell ref="AQ40:AY40"/>
    <mergeCell ref="B43:O44"/>
    <mergeCell ref="P43:V43"/>
    <mergeCell ref="AQ44:AY44"/>
    <mergeCell ref="B38:G42"/>
    <mergeCell ref="B53:C53"/>
    <mergeCell ref="H42:V42"/>
    <mergeCell ref="W42:AF42"/>
    <mergeCell ref="AG42:AP42"/>
    <mergeCell ref="AQ42:AY42"/>
    <mergeCell ref="W39:AF39"/>
    <mergeCell ref="AG39:AP39"/>
    <mergeCell ref="H39:V39"/>
    <mergeCell ref="H41:V41"/>
    <mergeCell ref="W41:AF41"/>
    <mergeCell ref="AG41:AP41"/>
    <mergeCell ref="AQ41:AY41"/>
    <mergeCell ref="B54:C54"/>
    <mergeCell ref="W43:AF43"/>
    <mergeCell ref="AG43:AP43"/>
    <mergeCell ref="AQ43:AY43"/>
    <mergeCell ref="W44:AF44"/>
    <mergeCell ref="AG44:AP44"/>
    <mergeCell ref="B49:AP49"/>
    <mergeCell ref="AQ49:AY49"/>
    <mergeCell ref="B45:V45"/>
    <mergeCell ref="W45:AF45"/>
    <mergeCell ref="AG45:AP45"/>
    <mergeCell ref="AQ45:AY45"/>
    <mergeCell ref="B46:AP46"/>
    <mergeCell ref="AQ46:AV46"/>
    <mergeCell ref="AW46:AX46"/>
    <mergeCell ref="B47:AP47"/>
    <mergeCell ref="AQ47:AV47"/>
    <mergeCell ref="AW47:AX47"/>
    <mergeCell ref="D54:AY54"/>
    <mergeCell ref="B51:AY51"/>
    <mergeCell ref="B52:C52"/>
    <mergeCell ref="B33:G37"/>
    <mergeCell ref="H33:O34"/>
    <mergeCell ref="P33:V33"/>
    <mergeCell ref="W33:AF33"/>
    <mergeCell ref="AG33:AP33"/>
    <mergeCell ref="AQ33:AY33"/>
    <mergeCell ref="P34:V34"/>
    <mergeCell ref="W34:AF34"/>
    <mergeCell ref="AG34:AP34"/>
    <mergeCell ref="AQ34:AY34"/>
    <mergeCell ref="H37:V37"/>
    <mergeCell ref="W37:AF37"/>
    <mergeCell ref="AG37:AP37"/>
    <mergeCell ref="AQ37:AY37"/>
    <mergeCell ref="H36:V36"/>
    <mergeCell ref="W36:AF36"/>
    <mergeCell ref="H35:V35"/>
    <mergeCell ref="W35:AF35"/>
    <mergeCell ref="AG35:AP35"/>
    <mergeCell ref="AQ35:AY35"/>
    <mergeCell ref="N26:S28"/>
    <mergeCell ref="T26:X28"/>
    <mergeCell ref="Y26:Z28"/>
    <mergeCell ref="AA26:AE28"/>
    <mergeCell ref="AF28:AO28"/>
    <mergeCell ref="AP28:AT28"/>
    <mergeCell ref="AU28:AW28"/>
    <mergeCell ref="AX28:AY28"/>
    <mergeCell ref="B31:V32"/>
    <mergeCell ref="W31:AY31"/>
    <mergeCell ref="W32:AF32"/>
    <mergeCell ref="AG32:AP32"/>
    <mergeCell ref="AQ32:AY32"/>
    <mergeCell ref="AF26:AK26"/>
    <mergeCell ref="AL26:AN26"/>
    <mergeCell ref="AP26:AT27"/>
    <mergeCell ref="AU26:AW27"/>
    <mergeCell ref="AX26:AY27"/>
    <mergeCell ref="AF27:AK27"/>
    <mergeCell ref="AL27:AN27"/>
    <mergeCell ref="B26:H28"/>
    <mergeCell ref="I26:M28"/>
    <mergeCell ref="B29:H29"/>
    <mergeCell ref="I29:M29"/>
    <mergeCell ref="B10:H11"/>
    <mergeCell ref="I10:AY11"/>
    <mergeCell ref="B13:H14"/>
    <mergeCell ref="I13:Z14"/>
    <mergeCell ref="AA13:AD14"/>
    <mergeCell ref="AE13:AY14"/>
    <mergeCell ref="AK20:AN20"/>
    <mergeCell ref="B22:M22"/>
    <mergeCell ref="N22:S22"/>
    <mergeCell ref="T22:Z22"/>
    <mergeCell ref="AA22:AF22"/>
    <mergeCell ref="AG22:AM22"/>
    <mergeCell ref="AN22:AT22"/>
    <mergeCell ref="B18:H18"/>
    <mergeCell ref="Q19:R19"/>
    <mergeCell ref="T19:V19"/>
    <mergeCell ref="W19:Y19"/>
    <mergeCell ref="I20:M20"/>
    <mergeCell ref="N20:P20"/>
    <mergeCell ref="AO18:AQ18"/>
    <mergeCell ref="I18:M18"/>
    <mergeCell ref="AJ18:AJ20"/>
    <mergeCell ref="AK19:AN19"/>
    <mergeCell ref="AO19:AQ19"/>
    <mergeCell ref="B5:AY5"/>
    <mergeCell ref="B6:AI6"/>
    <mergeCell ref="B7:H7"/>
    <mergeCell ref="I7:W7"/>
    <mergeCell ref="X7:AD7"/>
    <mergeCell ref="AE7:AG7"/>
    <mergeCell ref="AI7:AJ7"/>
    <mergeCell ref="AL7:AM7"/>
    <mergeCell ref="B8:H9"/>
    <mergeCell ref="I8:AY9"/>
    <mergeCell ref="N19:P19"/>
    <mergeCell ref="B17:H17"/>
    <mergeCell ref="AA17:AF17"/>
    <mergeCell ref="Q20:R20"/>
    <mergeCell ref="T20:V20"/>
    <mergeCell ref="W20:Y20"/>
    <mergeCell ref="AG17:AN17"/>
    <mergeCell ref="AK18:AN18"/>
    <mergeCell ref="I16:AY16"/>
    <mergeCell ref="T17:Z17"/>
    <mergeCell ref="B16:H16"/>
    <mergeCell ref="N17:S17"/>
    <mergeCell ref="I17:M17"/>
    <mergeCell ref="N18:S18"/>
    <mergeCell ref="T18:Y18"/>
    <mergeCell ref="AA18:AF20"/>
    <mergeCell ref="AG18:AI20"/>
    <mergeCell ref="B19:H20"/>
    <mergeCell ref="I19:M19"/>
    <mergeCell ref="AO17:AT17"/>
    <mergeCell ref="AU17:AY17"/>
    <mergeCell ref="AU22:AY22"/>
    <mergeCell ref="AS18:AU20"/>
    <mergeCell ref="AV18:AX20"/>
    <mergeCell ref="AY18:AY20"/>
    <mergeCell ref="AO20:AQ20"/>
    <mergeCell ref="B56:J58"/>
    <mergeCell ref="B60:J60"/>
    <mergeCell ref="B62:J62"/>
    <mergeCell ref="N23:R23"/>
    <mergeCell ref="AA23:AM23"/>
    <mergeCell ref="AN23:AS23"/>
    <mergeCell ref="B24:M25"/>
    <mergeCell ref="N24:O24"/>
    <mergeCell ref="P24:V24"/>
    <mergeCell ref="W24:X24"/>
    <mergeCell ref="Y24:AE24"/>
    <mergeCell ref="AF24:AG24"/>
    <mergeCell ref="AH24:AP24"/>
    <mergeCell ref="AQ24:AR24"/>
    <mergeCell ref="AS24:AY24"/>
    <mergeCell ref="N25:O25"/>
    <mergeCell ref="P25:S25"/>
    <mergeCell ref="T25:AY25"/>
    <mergeCell ref="B23:M23"/>
  </mergeCells>
  <phoneticPr fontId="3"/>
  <conditionalFormatting sqref="AN23 I26">
    <cfRule type="containsBlanks" dxfId="77" priority="71">
      <formula>LEN(TRIM(I23))=0</formula>
    </cfRule>
  </conditionalFormatting>
  <conditionalFormatting sqref="W33:AP44">
    <cfRule type="containsBlanks" dxfId="76" priority="92">
      <formula>LEN(TRIM(W33))=0</formula>
    </cfRule>
  </conditionalFormatting>
  <conditionalFormatting sqref="AQ49:AY49">
    <cfRule type="expression" dxfId="75" priority="67">
      <formula>AND(AND($AQ$47&lt;=74,$AQ$47&gt;=50),$AQ$49="ＺＥＨ－Ｍ Ｒｅａｄｙ")</formula>
    </cfRule>
    <cfRule type="expression" dxfId="74" priority="68">
      <formula>AND(AND($AQ$47&lt;=99,$AQ$47&gt;=75),$AQ$49="Ｎｅａｒｌｙ ＺＥＨ－Ｍ")</formula>
    </cfRule>
    <cfRule type="expression" dxfId="73" priority="69">
      <formula>AND($AQ$47&gt;=100,$AQ$49="『ＺＥＨ－Ｍ』")</formula>
    </cfRule>
    <cfRule type="containsBlanks" dxfId="72" priority="93">
      <formula>LEN(TRIM(AQ49))=0</formula>
    </cfRule>
  </conditionalFormatting>
  <conditionalFormatting sqref="N24:AY25">
    <cfRule type="expression" dxfId="71" priority="74">
      <formula>$I$18&lt;&gt;8</formula>
    </cfRule>
  </conditionalFormatting>
  <conditionalFormatting sqref="T25:AY25">
    <cfRule type="expression" dxfId="70" priority="75">
      <formula>AND($N$25="■",$T$25="")</formula>
    </cfRule>
  </conditionalFormatting>
  <conditionalFormatting sqref="A16:H16 A13:H14 A56:A70 A50:A54 A17:I17 T17 N17 A71:XFD1048576 AZ56:XFD70 AZ16:XFD16 A15:XFD15 AA13:XFD14 A55:XFD55 AZ50:XFD54 AA17:XFD17 A29:B29 I29 N29 T29 AA29:XFD29 B56:K56 A10:XFD12 A8:I8 A9:H9 AZ8:XFD9 A4:XFD7 C1:XFD2 B3:XFD3 A1:A3 A18:XFD18 A19:BA19 BC19:XFD19 A20:XFD28 A30:XFD49">
    <cfRule type="expression" dxfId="69" priority="112">
      <formula>_xlfn.ISFORMULA(A1)=TRUE</formula>
    </cfRule>
  </conditionalFormatting>
  <conditionalFormatting sqref="B50:AY53 B54:D54">
    <cfRule type="expression" dxfId="68" priority="56">
      <formula>_xlfn.ISFORMULA(B50)=TRUE</formula>
    </cfRule>
  </conditionalFormatting>
  <conditionalFormatting sqref="I16:AY16">
    <cfRule type="containsBlanks" dxfId="67" priority="54">
      <formula>LEN(TRIM(I16))=0</formula>
    </cfRule>
  </conditionalFormatting>
  <conditionalFormatting sqref="T17:Z17 AG17:AN17 AU17:AY17 AG18:AI20 W19:Y20 Q19:R20 T18:Y18 I18:M18">
    <cfRule type="containsBlanks" dxfId="66" priority="53">
      <formula>LEN(TRIM(I17))=0</formula>
    </cfRule>
  </conditionalFormatting>
  <conditionalFormatting sqref="I29:M29">
    <cfRule type="containsBlanks" dxfId="65" priority="52">
      <formula>LEN(TRIM(I29))=0</formula>
    </cfRule>
  </conditionalFormatting>
  <conditionalFormatting sqref="T29:Z29">
    <cfRule type="expression" dxfId="64" priority="50">
      <formula>$I$29&lt;&gt;"有り"</formula>
    </cfRule>
    <cfRule type="containsBlanks" dxfId="63" priority="51">
      <formula>LEN(TRIM(T29))=0</formula>
    </cfRule>
  </conditionalFormatting>
  <conditionalFormatting sqref="K59:K70">
    <cfRule type="containsBlanks" dxfId="62" priority="43">
      <formula>LEN(TRIM(K59))=0</formula>
    </cfRule>
  </conditionalFormatting>
  <conditionalFormatting sqref="B57:J58 B59:K70">
    <cfRule type="expression" dxfId="61" priority="113">
      <formula>_xlfn.ISFORMULA(B57)=TRUE</formula>
    </cfRule>
  </conditionalFormatting>
  <conditionalFormatting sqref="K59:K70">
    <cfRule type="expression" dxfId="60" priority="29">
      <formula>$B59="その他"</formula>
    </cfRule>
  </conditionalFormatting>
  <conditionalFormatting sqref="B59:J59">
    <cfRule type="containsBlanks" dxfId="59" priority="26">
      <formula>LEN(TRIM(B59))=0</formula>
    </cfRule>
  </conditionalFormatting>
  <conditionalFormatting sqref="K59:K70">
    <cfRule type="notContainsBlanks" dxfId="58" priority="22">
      <formula>LEN(TRIM(K59))&gt;0</formula>
    </cfRule>
  </conditionalFormatting>
  <conditionalFormatting sqref="W56">
    <cfRule type="expression" dxfId="57" priority="17">
      <formula>_xlfn.ISFORMULA(W56)=TRUE</formula>
    </cfRule>
  </conditionalFormatting>
  <conditionalFormatting sqref="W59:W70">
    <cfRule type="expression" dxfId="56" priority="18">
      <formula>_xlfn.ISFORMULA(W59)=TRUE</formula>
    </cfRule>
  </conditionalFormatting>
  <conditionalFormatting sqref="W59">
    <cfRule type="containsBlanks" dxfId="55" priority="16">
      <formula>LEN(TRIM(W59))=0</formula>
    </cfRule>
  </conditionalFormatting>
  <conditionalFormatting sqref="AS59:AS70">
    <cfRule type="containsText" dxfId="54" priority="14" operator="containsText" text="空欄">
      <formula>NOT(ISERROR(SEARCH("空欄",AS59)))</formula>
    </cfRule>
  </conditionalFormatting>
  <conditionalFormatting sqref="AS59:AS70">
    <cfRule type="expression" dxfId="53" priority="15">
      <formula>_xlfn.ISFORMULA(AS59)=TRUE</formula>
    </cfRule>
  </conditionalFormatting>
  <conditionalFormatting sqref="AS59">
    <cfRule type="containsBlanks" dxfId="52" priority="13">
      <formula>LEN(TRIM(AS59))=0</formula>
    </cfRule>
  </conditionalFormatting>
  <conditionalFormatting sqref="AL56">
    <cfRule type="expression" dxfId="51" priority="12">
      <formula>_xlfn.ISFORMULA(AL56)=TRUE</formula>
    </cfRule>
  </conditionalFormatting>
  <conditionalFormatting sqref="AL59:AL70">
    <cfRule type="containsText" dxfId="50" priority="10" operator="containsText" text="空欄">
      <formula>NOT(ISERROR(SEARCH("空欄",AL59)))</formula>
    </cfRule>
  </conditionalFormatting>
  <conditionalFormatting sqref="AL59:AL70">
    <cfRule type="expression" dxfId="49" priority="11">
      <formula>_xlfn.ISFORMULA(AL59)=TRUE</formula>
    </cfRule>
  </conditionalFormatting>
  <conditionalFormatting sqref="AL59">
    <cfRule type="containsBlanks" dxfId="48" priority="9">
      <formula>LEN(TRIM(AL59))=0</formula>
    </cfRule>
  </conditionalFormatting>
  <conditionalFormatting sqref="AE56">
    <cfRule type="expression" dxfId="47" priority="7">
      <formula>_xlfn.ISFORMULA(AE56)=TRUE</formula>
    </cfRule>
  </conditionalFormatting>
  <conditionalFormatting sqref="AE59">
    <cfRule type="containsText" dxfId="46" priority="6" operator="containsText" text="空欄">
      <formula>NOT(ISERROR(SEARCH("空欄",AE59)))</formula>
    </cfRule>
  </conditionalFormatting>
  <conditionalFormatting sqref="AE59">
    <cfRule type="expression" dxfId="45" priority="8">
      <formula>_xlfn.ISFORMULA(AE59)=TRUE</formula>
    </cfRule>
  </conditionalFormatting>
  <conditionalFormatting sqref="AE60:AE70">
    <cfRule type="containsText" dxfId="44" priority="4" operator="containsText" text="空欄">
      <formula>NOT(ISERROR(SEARCH("空欄",AE60)))</formula>
    </cfRule>
  </conditionalFormatting>
  <conditionalFormatting sqref="AE60:AE70">
    <cfRule type="expression" dxfId="43" priority="5">
      <formula>_xlfn.ISFORMULA(AE60)=TRUE</formula>
    </cfRule>
  </conditionalFormatting>
  <conditionalFormatting sqref="AE59">
    <cfRule type="containsBlanks" dxfId="42" priority="3">
      <formula>LEN(TRIM(AE59))=0</formula>
    </cfRule>
  </conditionalFormatting>
  <conditionalFormatting sqref="AU28:AW28">
    <cfRule type="containsBlanks" dxfId="41" priority="2">
      <formula>LEN(TRIM(AU28))=0</formula>
    </cfRule>
  </conditionalFormatting>
  <conditionalFormatting sqref="B2">
    <cfRule type="expression" dxfId="40" priority="1">
      <formula>_xlfn.ISFORMULA(B2)=TRUE</formula>
    </cfRule>
  </conditionalFormatting>
  <dataValidations count="13">
    <dataValidation type="list" allowBlank="1" showInputMessage="1" showErrorMessage="1" sqref="N24:O25 W24:X24 AF24:AG24 AQ24:AR24 B52:C54" xr:uid="{00000000-0002-0000-0500-000004000000}">
      <formula1>"□,■"</formula1>
    </dataValidation>
    <dataValidation type="list" allowBlank="1" showInputMessage="1" sqref="AQ49:AY49" xr:uid="{00000000-0002-0000-0500-000005000000}">
      <formula1>"『ＺＥＨ－Ｍ』,Ｎｅａｒｌｙ ＺＥＨ－Ｍ,ＺＥＨ－Ｍ Ｒｅａｄｙ"</formula1>
    </dataValidation>
    <dataValidation imeMode="hiragana" allowBlank="1" showInputMessage="1" showErrorMessage="1" sqref="I8 I10:AY11 I17 N17:S17" xr:uid="{00000000-0002-0000-0500-000007000000}"/>
    <dataValidation imeMode="disabled" allowBlank="1" showInputMessage="1" showErrorMessage="1" sqref="AV18:AX20 AO18:AQ20 AE7:AG7 AL7:AM7 W45:AP45 AI7:AJ7 T22:Z22 N23:R23 AG22:AM22 AU22:AY22 AQ46:AV48 AL26:AN26 AQ33:AY45 AU26:AW28" xr:uid="{00000000-0002-0000-0500-000008000000}"/>
    <dataValidation allowBlank="1" showInputMessage="1" sqref="I26:M28" xr:uid="{00000000-0002-0000-0500-00000A000000}"/>
    <dataValidation type="list" allowBlank="1" showInputMessage="1" showErrorMessage="1" sqref="AG17:AN17" xr:uid="{01313403-C745-46A7-BF57-053DFA5FD480}">
      <formula1>"木造（軸組工法）,木造（枠組壁工法）,Ｓ造,ＲＣ造"</formula1>
    </dataValidation>
    <dataValidation type="list" allowBlank="1" showInputMessage="1" showErrorMessage="1" sqref="AU17:AY17 I29:M29" xr:uid="{26D68771-8E96-4B2C-801E-6C64BF2F6337}">
      <formula1>"有り,無し"</formula1>
    </dataValidation>
    <dataValidation type="list" imeMode="hiragana" allowBlank="1" showInputMessage="1" showErrorMessage="1" sqref="T17" xr:uid="{E9760EC9-DE75-4DA9-AE17-2475F5883661}">
      <formula1>"賃貸,分譲"</formula1>
    </dataValidation>
    <dataValidation imeMode="off" allowBlank="1" showInputMessage="1" showErrorMessage="1" sqref="T18:Y18 AN23:AS23 Q19:R20 W19:Y20 AG18:AI20 W33:AP44" xr:uid="{01027E71-7996-4205-992E-01E98E4C7F24}"/>
    <dataValidation type="list" imeMode="off" allowBlank="1" showInputMessage="1" showErrorMessage="1" sqref="I18:M18" xr:uid="{ED8433B4-7D1F-49C2-8E44-82269F177CD0}">
      <formula1>"１,２,３,４,５,６,７,８"</formula1>
    </dataValidation>
    <dataValidation type="list" allowBlank="1" showInputMessage="1" showErrorMessage="1" sqref="B59:J70" xr:uid="{8B44B5C5-622F-435A-BFF2-1AD0A5E2E996}">
      <formula1>"不動産情報媒体掲載,交通広告の類,屋外広告の類,その他"</formula1>
    </dataValidation>
    <dataValidation type="list" allowBlank="1" showInputMessage="1" showErrorMessage="1" sqref="T29:Z29" xr:uid="{40C873CF-D955-4EBB-8252-B4C6074F1111}">
      <formula1>"可,不可"</formula1>
    </dataValidation>
    <dataValidation type="list" allowBlank="1" showInputMessage="1" showErrorMessage="1" sqref="AS59:AS70 AL59:AL70 AE59:AE70" xr:uid="{D0179A3A-5401-4B00-A4D4-08C40C10B58E}">
      <formula1>"あり,なし"</formula1>
    </dataValidation>
  </dataValidations>
  <pageMargins left="0.9055118110236221" right="0.47244094488188981" top="0.70866141732283472" bottom="0.19685039370078741" header="0.19685039370078741" footer="0.19685039370078741"/>
  <pageSetup paperSize="9" scale="36" orientation="portrait" r:id="rId1"/>
  <headerFooter scaleWithDoc="0">
    <oddFooter>&amp;R&amp;"ＭＳ 明朝,標準"&amp;8&amp;K01+028R3低中層ZEH-M_ver.1</oddFooter>
  </headerFooter>
  <ignoredErrors>
    <ignoredError sqref="I7"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621F4-91CE-4F10-A719-649F2F477FDB}">
  <sheetPr codeName="Sheet9"/>
  <dimension ref="B1:AP243"/>
  <sheetViews>
    <sheetView showGridLines="0" view="pageBreakPreview" zoomScale="80" zoomScaleNormal="90" zoomScaleSheetLayoutView="80" zoomScalePageLayoutView="77" workbookViewId="0">
      <pane ySplit="13" topLeftCell="A14" activePane="bottomLeft" state="frozen"/>
      <selection activeCell="AP29" sqref="AP29"/>
      <selection pane="bottomLeft" activeCell="T15" sqref="T15:V15"/>
    </sheetView>
  </sheetViews>
  <sheetFormatPr defaultColWidth="2.875" defaultRowHeight="16.5" customHeight="1"/>
  <cols>
    <col min="1" max="1" width="2.125" style="1" customWidth="1"/>
    <col min="2" max="2" width="2.875" style="1" customWidth="1"/>
    <col min="3" max="8" width="2.875" style="1"/>
    <col min="9" max="9" width="5.375" style="1" customWidth="1"/>
    <col min="10" max="12" width="2.875" style="1"/>
    <col min="13" max="13" width="2.875" style="1" customWidth="1"/>
    <col min="14" max="14" width="4.375" style="1" customWidth="1"/>
    <col min="15" max="15" width="2.875" style="1" customWidth="1"/>
    <col min="16" max="18" width="2.875" style="1"/>
    <col min="19" max="19" width="4.25" style="1" customWidth="1"/>
    <col min="20" max="20" width="3.625" style="1" customWidth="1"/>
    <col min="21" max="21" width="2.875" style="1"/>
    <col min="22" max="22" width="4.25" style="1" customWidth="1"/>
    <col min="23" max="28" width="2.875" style="1"/>
    <col min="29" max="29" width="2.875" style="210"/>
    <col min="30" max="30" width="5.25" style="1" customWidth="1"/>
    <col min="31" max="33" width="2.875" style="1"/>
    <col min="34" max="34" width="2.875" style="1" customWidth="1"/>
    <col min="35" max="36" width="2.875" style="1"/>
    <col min="37" max="37" width="2.875" style="224"/>
    <col min="38" max="38" width="2.875" style="392"/>
    <col min="39" max="39" width="2.25" style="392" customWidth="1"/>
    <col min="40" max="40" width="4.75" style="599" customWidth="1"/>
    <col min="41" max="42" width="4.75" style="1" hidden="1" customWidth="1"/>
    <col min="43" max="43" width="4.75" style="1" customWidth="1"/>
    <col min="44" max="47" width="2.875" style="1"/>
    <col min="48" max="48" width="8.125" style="1" bestFit="1" customWidth="1"/>
    <col min="49" max="16384" width="2.875" style="1"/>
  </cols>
  <sheetData>
    <row r="1" spans="2:42" s="22" customFormat="1" ht="15.75" customHeight="1">
      <c r="B1" s="587" t="s">
        <v>367</v>
      </c>
      <c r="C1" s="174"/>
      <c r="D1" s="174"/>
      <c r="E1" s="174"/>
      <c r="AB1" s="175"/>
      <c r="AF1" s="189"/>
      <c r="AG1" s="201"/>
      <c r="AN1" s="598"/>
    </row>
    <row r="2" spans="2:42" s="125" customFormat="1" ht="27.75" customHeight="1">
      <c r="B2" s="587" t="s">
        <v>401</v>
      </c>
      <c r="C2" s="124"/>
      <c r="D2" s="124"/>
      <c r="E2" s="124"/>
      <c r="AB2" s="122"/>
      <c r="AF2" s="190"/>
      <c r="AG2" s="201"/>
      <c r="AN2" s="598"/>
    </row>
    <row r="3" spans="2:42" ht="20.100000000000001" customHeight="1">
      <c r="B3" s="1267" t="s">
        <v>632</v>
      </c>
      <c r="C3" s="1267"/>
      <c r="D3" s="1267"/>
      <c r="E3" s="1267"/>
      <c r="F3" s="1267"/>
      <c r="G3" s="1267"/>
      <c r="H3" s="1267"/>
      <c r="I3" s="1267"/>
      <c r="J3" s="1267"/>
      <c r="K3" s="1267"/>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368"/>
      <c r="AL3" s="128"/>
      <c r="AM3" s="128"/>
    </row>
    <row r="4" spans="2:42" ht="20.100000000000001" customHeight="1">
      <c r="B4" s="1268" t="s">
        <v>274</v>
      </c>
      <c r="C4" s="1240"/>
      <c r="D4" s="1240"/>
      <c r="E4" s="1240"/>
      <c r="F4" s="1240"/>
      <c r="G4" s="1240"/>
      <c r="H4" s="1241"/>
      <c r="I4" s="1288" t="str">
        <f>IF(入力シート!M11="","",入力シート!M11)&amp;"低中層ＺＥＨ-Ｍ促進事業"</f>
        <v>低中層ＺＥＨ-Ｍ促進事業</v>
      </c>
      <c r="J4" s="1289"/>
      <c r="K4" s="1289"/>
      <c r="L4" s="1289"/>
      <c r="M4" s="1289"/>
      <c r="N4" s="1289"/>
      <c r="O4" s="1289"/>
      <c r="P4" s="1289"/>
      <c r="Q4" s="1289"/>
      <c r="R4" s="1289"/>
      <c r="S4" s="1289"/>
      <c r="T4" s="1289"/>
      <c r="U4" s="1289"/>
      <c r="V4" s="1289"/>
      <c r="W4" s="1289"/>
      <c r="X4" s="1289"/>
      <c r="Y4" s="1289"/>
      <c r="Z4" s="1289"/>
      <c r="AA4" s="1289"/>
      <c r="AB4" s="1289"/>
      <c r="AC4" s="1289"/>
      <c r="AD4" s="1289"/>
      <c r="AE4" s="1289"/>
      <c r="AF4" s="1289"/>
      <c r="AG4" s="1289"/>
      <c r="AH4" s="1289"/>
      <c r="AI4" s="1289"/>
      <c r="AJ4" s="1290"/>
      <c r="AK4" s="368"/>
      <c r="AL4" s="128"/>
      <c r="AM4" s="128"/>
    </row>
    <row r="5" spans="2:42" ht="20.100000000000001" customHeight="1">
      <c r="B5" s="1242"/>
      <c r="C5" s="1243"/>
      <c r="D5" s="1243"/>
      <c r="E5" s="1243"/>
      <c r="F5" s="1243"/>
      <c r="G5" s="1243"/>
      <c r="H5" s="1244"/>
      <c r="I5" s="1291"/>
      <c r="J5" s="1292"/>
      <c r="K5" s="1292"/>
      <c r="L5" s="1292"/>
      <c r="M5" s="1292"/>
      <c r="N5" s="1292"/>
      <c r="O5" s="1292"/>
      <c r="P5" s="1292"/>
      <c r="Q5" s="1292"/>
      <c r="R5" s="1292"/>
      <c r="S5" s="1292"/>
      <c r="T5" s="1292"/>
      <c r="U5" s="1292"/>
      <c r="V5" s="1292"/>
      <c r="W5" s="1292"/>
      <c r="X5" s="1292"/>
      <c r="Y5" s="1292"/>
      <c r="Z5" s="1292"/>
      <c r="AA5" s="1292"/>
      <c r="AB5" s="1292"/>
      <c r="AC5" s="1292"/>
      <c r="AD5" s="1292"/>
      <c r="AE5" s="1292"/>
      <c r="AF5" s="1292"/>
      <c r="AG5" s="1292"/>
      <c r="AH5" s="1292"/>
      <c r="AI5" s="1292"/>
      <c r="AJ5" s="1293"/>
      <c r="AK5" s="368"/>
      <c r="AL5" s="128"/>
      <c r="AM5" s="128"/>
    </row>
    <row r="6" spans="2:42" ht="20.100000000000001" customHeight="1">
      <c r="B6" s="369" t="s">
        <v>341</v>
      </c>
      <c r="C6" s="370"/>
      <c r="D6" s="370"/>
      <c r="E6" s="371"/>
      <c r="F6" s="371"/>
      <c r="G6" s="371"/>
      <c r="H6" s="371"/>
      <c r="I6" s="371"/>
      <c r="J6" s="371"/>
      <c r="K6" s="371"/>
      <c r="L6" s="371"/>
      <c r="M6" s="371"/>
      <c r="N6" s="371"/>
      <c r="O6" s="370"/>
      <c r="P6" s="370"/>
      <c r="Q6" s="370"/>
      <c r="R6" s="370"/>
      <c r="S6" s="370"/>
      <c r="T6" s="370"/>
      <c r="U6" s="370"/>
      <c r="V6" s="370"/>
      <c r="W6" s="370"/>
      <c r="X6" s="370"/>
      <c r="Y6" s="370"/>
      <c r="Z6" s="370"/>
      <c r="AA6" s="370"/>
      <c r="AB6" s="370"/>
      <c r="AC6" s="370"/>
      <c r="AD6" s="370"/>
      <c r="AE6" s="370"/>
      <c r="AF6" s="370"/>
      <c r="AG6" s="370"/>
      <c r="AH6" s="370"/>
      <c r="AI6" s="370"/>
      <c r="AJ6" s="370"/>
      <c r="AK6" s="372"/>
      <c r="AL6" s="370"/>
      <c r="AM6" s="370"/>
    </row>
    <row r="7" spans="2:42" ht="24" customHeight="1">
      <c r="B7" s="1239" t="s">
        <v>275</v>
      </c>
      <c r="C7" s="1240"/>
      <c r="D7" s="1240"/>
      <c r="E7" s="1240"/>
      <c r="F7" s="1240"/>
      <c r="G7" s="1240"/>
      <c r="H7" s="1240"/>
      <c r="I7" s="1269">
        <f>IFERROR(ROUNDUP(SUM(W14:Z243)/COUNT(W14:$Z$243),2),0)</f>
        <v>0</v>
      </c>
      <c r="J7" s="1270"/>
      <c r="K7" s="1270"/>
      <c r="L7" s="1270"/>
      <c r="M7" s="1270"/>
      <c r="N7" s="1271"/>
      <c r="O7" s="1239" t="s">
        <v>395</v>
      </c>
      <c r="P7" s="1275"/>
      <c r="Q7" s="1275"/>
      <c r="R7" s="1275"/>
      <c r="S7" s="1275"/>
      <c r="T7" s="1275"/>
      <c r="U7" s="1278">
        <f>IF('2.全体概要'!N23="","",'2.全体概要'!N23)</f>
        <v>0</v>
      </c>
      <c r="V7" s="1279"/>
      <c r="W7" s="1279"/>
      <c r="X7" s="1279"/>
      <c r="Y7" s="1279"/>
      <c r="Z7" s="1282" t="s">
        <v>66</v>
      </c>
      <c r="AA7" s="1283"/>
      <c r="AB7" s="1239" t="s">
        <v>276</v>
      </c>
      <c r="AC7" s="1240"/>
      <c r="AD7" s="1241"/>
      <c r="AE7" s="1245">
        <f>IFERROR(SUM($AP:$AP),"")</f>
        <v>0</v>
      </c>
      <c r="AF7" s="1246"/>
      <c r="AG7" s="1246"/>
      <c r="AH7" s="1246"/>
      <c r="AI7" s="1246"/>
      <c r="AJ7" s="1247"/>
      <c r="AK7" s="372"/>
      <c r="AL7" s="370"/>
      <c r="AM7" s="370"/>
    </row>
    <row r="8" spans="2:42" ht="24" customHeight="1">
      <c r="B8" s="1242"/>
      <c r="C8" s="1243"/>
      <c r="D8" s="1243"/>
      <c r="E8" s="1243"/>
      <c r="F8" s="1243"/>
      <c r="G8" s="1243"/>
      <c r="H8" s="1243"/>
      <c r="I8" s="1272"/>
      <c r="J8" s="1273"/>
      <c r="K8" s="1273"/>
      <c r="L8" s="1273"/>
      <c r="M8" s="1273"/>
      <c r="N8" s="1274"/>
      <c r="O8" s="1276"/>
      <c r="P8" s="1277"/>
      <c r="Q8" s="1277"/>
      <c r="R8" s="1277"/>
      <c r="S8" s="1277"/>
      <c r="T8" s="1277"/>
      <c r="U8" s="1280"/>
      <c r="V8" s="1281"/>
      <c r="W8" s="1281"/>
      <c r="X8" s="1281"/>
      <c r="Y8" s="1281"/>
      <c r="Z8" s="1284"/>
      <c r="AA8" s="1285"/>
      <c r="AB8" s="1242"/>
      <c r="AC8" s="1243"/>
      <c r="AD8" s="1244"/>
      <c r="AE8" s="1248"/>
      <c r="AF8" s="1249"/>
      <c r="AG8" s="1249"/>
      <c r="AH8" s="1249"/>
      <c r="AI8" s="1249"/>
      <c r="AJ8" s="1250"/>
      <c r="AK8" s="372"/>
      <c r="AL8" s="370"/>
      <c r="AM8" s="370"/>
    </row>
    <row r="9" spans="2:42" ht="45" customHeight="1">
      <c r="B9" s="1286" t="s">
        <v>294</v>
      </c>
      <c r="C9" s="1286"/>
      <c r="D9" s="1286"/>
      <c r="E9" s="1286"/>
      <c r="F9" s="1286"/>
      <c r="G9" s="1286"/>
      <c r="H9" s="1286"/>
      <c r="I9" s="1287">
        <f>SUM(T14:V243)</f>
        <v>0</v>
      </c>
      <c r="J9" s="1287"/>
      <c r="K9" s="1287"/>
      <c r="L9" s="1287"/>
      <c r="M9" s="1287"/>
      <c r="N9" s="1287"/>
      <c r="O9" s="1286" t="s">
        <v>536</v>
      </c>
      <c r="P9" s="1286"/>
      <c r="Q9" s="1286"/>
      <c r="R9" s="1286"/>
      <c r="S9" s="1286"/>
      <c r="T9" s="1286"/>
      <c r="U9" s="1294">
        <f>SUM(AA14:AD243)</f>
        <v>0</v>
      </c>
      <c r="V9" s="1295"/>
      <c r="W9" s="1295"/>
      <c r="X9" s="1295"/>
      <c r="Y9" s="1295"/>
      <c r="Z9" s="1295"/>
      <c r="AA9" s="1296"/>
      <c r="AB9" s="373"/>
      <c r="AC9" s="374"/>
      <c r="AD9" s="374"/>
      <c r="AE9" s="375"/>
      <c r="AF9" s="375"/>
      <c r="AG9" s="375"/>
      <c r="AH9" s="375"/>
      <c r="AI9" s="375"/>
      <c r="AJ9" s="375"/>
      <c r="AK9" s="372"/>
      <c r="AL9" s="370"/>
      <c r="AM9" s="370"/>
    </row>
    <row r="10" spans="2:42" s="211" customFormat="1" ht="20.100000000000001" customHeight="1">
      <c r="B10" s="370" t="s">
        <v>342</v>
      </c>
      <c r="C10" s="370"/>
      <c r="D10" s="370"/>
      <c r="E10" s="370"/>
      <c r="F10" s="370"/>
      <c r="G10" s="370"/>
      <c r="H10" s="370"/>
      <c r="I10" s="371"/>
      <c r="J10" s="371"/>
      <c r="K10" s="371"/>
      <c r="L10" s="371"/>
      <c r="M10" s="371"/>
      <c r="N10" s="371"/>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2"/>
      <c r="AL10" s="370"/>
      <c r="AM10" s="370"/>
      <c r="AN10" s="600"/>
    </row>
    <row r="11" spans="2:42" ht="19.5" customHeight="1">
      <c r="B11" s="1251" t="s">
        <v>277</v>
      </c>
      <c r="C11" s="1252"/>
      <c r="D11" s="1251" t="s">
        <v>278</v>
      </c>
      <c r="E11" s="1257"/>
      <c r="F11" s="1252"/>
      <c r="G11" s="1227" t="s">
        <v>358</v>
      </c>
      <c r="H11" s="1228"/>
      <c r="I11" s="1229"/>
      <c r="J11" s="1227" t="s">
        <v>279</v>
      </c>
      <c r="K11" s="1228"/>
      <c r="L11" s="1228"/>
      <c r="M11" s="1229"/>
      <c r="N11" s="1227" t="s">
        <v>458</v>
      </c>
      <c r="O11" s="1228"/>
      <c r="P11" s="1229"/>
      <c r="Q11" s="1227" t="s">
        <v>280</v>
      </c>
      <c r="R11" s="1228"/>
      <c r="S11" s="1229"/>
      <c r="T11" s="1227" t="s">
        <v>281</v>
      </c>
      <c r="U11" s="1228"/>
      <c r="V11" s="1229"/>
      <c r="W11" s="854" t="s">
        <v>282</v>
      </c>
      <c r="X11" s="855"/>
      <c r="Y11" s="855"/>
      <c r="Z11" s="1260"/>
      <c r="AA11" s="854" t="s">
        <v>537</v>
      </c>
      <c r="AB11" s="855"/>
      <c r="AC11" s="855"/>
      <c r="AD11" s="1260"/>
      <c r="AE11" s="1251" t="s">
        <v>283</v>
      </c>
      <c r="AF11" s="1257"/>
      <c r="AG11" s="1257"/>
      <c r="AH11" s="1257"/>
      <c r="AI11" s="1257"/>
      <c r="AJ11" s="1252"/>
      <c r="AK11" s="1215" t="s">
        <v>284</v>
      </c>
      <c r="AL11" s="1216"/>
      <c r="AM11" s="1217"/>
      <c r="AN11" s="588"/>
      <c r="AO11" s="211"/>
      <c r="AP11" s="211"/>
    </row>
    <row r="12" spans="2:42" ht="10.5" customHeight="1">
      <c r="B12" s="1253"/>
      <c r="C12" s="1254"/>
      <c r="D12" s="1253"/>
      <c r="E12" s="1258"/>
      <c r="F12" s="1254"/>
      <c r="G12" s="1230"/>
      <c r="H12" s="1231"/>
      <c r="I12" s="1232"/>
      <c r="J12" s="1230"/>
      <c r="K12" s="1231"/>
      <c r="L12" s="1231"/>
      <c r="M12" s="1232"/>
      <c r="N12" s="1230"/>
      <c r="O12" s="1231"/>
      <c r="P12" s="1232"/>
      <c r="Q12" s="1230"/>
      <c r="R12" s="1231"/>
      <c r="S12" s="1232"/>
      <c r="T12" s="1230"/>
      <c r="U12" s="1231"/>
      <c r="V12" s="1232"/>
      <c r="W12" s="1261"/>
      <c r="X12" s="1262"/>
      <c r="Y12" s="1262"/>
      <c r="Z12" s="1263"/>
      <c r="AA12" s="1261"/>
      <c r="AB12" s="1262"/>
      <c r="AC12" s="1262"/>
      <c r="AD12" s="1263"/>
      <c r="AE12" s="1255"/>
      <c r="AF12" s="1259"/>
      <c r="AG12" s="1259"/>
      <c r="AH12" s="1259"/>
      <c r="AI12" s="1259"/>
      <c r="AJ12" s="1256"/>
      <c r="AK12" s="1218"/>
      <c r="AL12" s="1219"/>
      <c r="AM12" s="1220"/>
      <c r="AN12" s="588"/>
      <c r="AO12" s="211"/>
      <c r="AP12" s="211"/>
    </row>
    <row r="13" spans="2:42" ht="21.75" customHeight="1">
      <c r="B13" s="1255"/>
      <c r="C13" s="1256"/>
      <c r="D13" s="1255"/>
      <c r="E13" s="1259"/>
      <c r="F13" s="1256"/>
      <c r="G13" s="1233"/>
      <c r="H13" s="1234"/>
      <c r="I13" s="1235"/>
      <c r="J13" s="1233"/>
      <c r="K13" s="1234"/>
      <c r="L13" s="1234"/>
      <c r="M13" s="1235"/>
      <c r="N13" s="1233"/>
      <c r="O13" s="1234"/>
      <c r="P13" s="1235"/>
      <c r="Q13" s="1233"/>
      <c r="R13" s="1234"/>
      <c r="S13" s="1235"/>
      <c r="T13" s="1233"/>
      <c r="U13" s="1234"/>
      <c r="V13" s="1235"/>
      <c r="W13" s="1264"/>
      <c r="X13" s="1265"/>
      <c r="Y13" s="1265"/>
      <c r="Z13" s="1266"/>
      <c r="AA13" s="1264"/>
      <c r="AB13" s="1265"/>
      <c r="AC13" s="1265"/>
      <c r="AD13" s="1266"/>
      <c r="AE13" s="1224" t="s">
        <v>285</v>
      </c>
      <c r="AF13" s="1225"/>
      <c r="AG13" s="1226"/>
      <c r="AH13" s="1224" t="s">
        <v>286</v>
      </c>
      <c r="AI13" s="1225"/>
      <c r="AJ13" s="1226"/>
      <c r="AK13" s="1221"/>
      <c r="AL13" s="1222"/>
      <c r="AM13" s="1223"/>
      <c r="AN13" s="588"/>
      <c r="AO13" s="211"/>
      <c r="AP13" s="211"/>
    </row>
    <row r="14" spans="2:42" ht="24.95" customHeight="1">
      <c r="B14" s="1194">
        <v>1</v>
      </c>
      <c r="C14" s="813"/>
      <c r="D14" s="1197"/>
      <c r="E14" s="1198"/>
      <c r="F14" s="1199"/>
      <c r="G14" s="1209"/>
      <c r="H14" s="1210"/>
      <c r="I14" s="1211"/>
      <c r="J14" s="1197"/>
      <c r="K14" s="1198"/>
      <c r="L14" s="1198"/>
      <c r="M14" s="1199"/>
      <c r="N14" s="1197"/>
      <c r="O14" s="1198"/>
      <c r="P14" s="1199"/>
      <c r="Q14" s="1197"/>
      <c r="R14" s="1198"/>
      <c r="S14" s="1199"/>
      <c r="T14" s="1200"/>
      <c r="U14" s="1201"/>
      <c r="V14" s="1202"/>
      <c r="W14" s="1203"/>
      <c r="X14" s="1204"/>
      <c r="Y14" s="1204"/>
      <c r="Z14" s="1205"/>
      <c r="AA14" s="1200"/>
      <c r="AB14" s="1201"/>
      <c r="AC14" s="1201"/>
      <c r="AD14" s="1202"/>
      <c r="AE14" s="1197"/>
      <c r="AF14" s="1198"/>
      <c r="AG14" s="1199"/>
      <c r="AH14" s="1197"/>
      <c r="AI14" s="1198"/>
      <c r="AJ14" s="1199"/>
      <c r="AK14" s="1212"/>
      <c r="AL14" s="1213"/>
      <c r="AM14" s="1214"/>
      <c r="AN14" s="588" t="s">
        <v>398</v>
      </c>
      <c r="AO14" s="211">
        <f t="shared" ref="AO14:AO77" si="0">COUNTIF($J$14:$M$238,J14)</f>
        <v>0</v>
      </c>
      <c r="AP14" s="211">
        <f>IFERROR(1/AO14,0)</f>
        <v>0</v>
      </c>
    </row>
    <row r="15" spans="2:42" ht="24.95" customHeight="1">
      <c r="B15" s="1194">
        <v>2</v>
      </c>
      <c r="C15" s="813"/>
      <c r="D15" s="1197"/>
      <c r="E15" s="1198"/>
      <c r="F15" s="1199"/>
      <c r="G15" s="1209"/>
      <c r="H15" s="1210"/>
      <c r="I15" s="1211"/>
      <c r="J15" s="1197"/>
      <c r="K15" s="1198"/>
      <c r="L15" s="1198"/>
      <c r="M15" s="1199"/>
      <c r="N15" s="1197"/>
      <c r="O15" s="1198"/>
      <c r="P15" s="1199"/>
      <c r="Q15" s="1197"/>
      <c r="R15" s="1198"/>
      <c r="S15" s="1199"/>
      <c r="T15" s="1200"/>
      <c r="U15" s="1201"/>
      <c r="V15" s="1202"/>
      <c r="W15" s="1203"/>
      <c r="X15" s="1204"/>
      <c r="Y15" s="1204"/>
      <c r="Z15" s="1205"/>
      <c r="AA15" s="1200"/>
      <c r="AB15" s="1201"/>
      <c r="AC15" s="1201"/>
      <c r="AD15" s="1202"/>
      <c r="AE15" s="1236"/>
      <c r="AF15" s="1237"/>
      <c r="AG15" s="1238"/>
      <c r="AH15" s="1197"/>
      <c r="AI15" s="1198"/>
      <c r="AJ15" s="1199"/>
      <c r="AK15" s="1212"/>
      <c r="AL15" s="1213"/>
      <c r="AM15" s="1214"/>
      <c r="AN15" s="588"/>
      <c r="AO15" s="211">
        <f t="shared" si="0"/>
        <v>0</v>
      </c>
      <c r="AP15" s="211">
        <f t="shared" ref="AP15:AP78" si="1">IFERROR(1/AO15,0)</f>
        <v>0</v>
      </c>
    </row>
    <row r="16" spans="2:42" ht="24.95" customHeight="1">
      <c r="B16" s="1194">
        <v>3</v>
      </c>
      <c r="C16" s="813"/>
      <c r="D16" s="1197"/>
      <c r="E16" s="1198"/>
      <c r="F16" s="1199"/>
      <c r="G16" s="1209"/>
      <c r="H16" s="1210"/>
      <c r="I16" s="1211"/>
      <c r="J16" s="1197"/>
      <c r="K16" s="1198"/>
      <c r="L16" s="1198"/>
      <c r="M16" s="1199"/>
      <c r="N16" s="1197"/>
      <c r="O16" s="1198"/>
      <c r="P16" s="1199"/>
      <c r="Q16" s="1197"/>
      <c r="R16" s="1198"/>
      <c r="S16" s="1199"/>
      <c r="T16" s="1200"/>
      <c r="U16" s="1201"/>
      <c r="V16" s="1202"/>
      <c r="W16" s="1203"/>
      <c r="X16" s="1204"/>
      <c r="Y16" s="1204"/>
      <c r="Z16" s="1205"/>
      <c r="AA16" s="1200"/>
      <c r="AB16" s="1201"/>
      <c r="AC16" s="1201"/>
      <c r="AD16" s="1202"/>
      <c r="AE16" s="1197"/>
      <c r="AF16" s="1198"/>
      <c r="AG16" s="1199"/>
      <c r="AH16" s="1197"/>
      <c r="AI16" s="1198"/>
      <c r="AJ16" s="1199"/>
      <c r="AK16" s="1212"/>
      <c r="AL16" s="1213"/>
      <c r="AM16" s="1214"/>
      <c r="AN16" s="588"/>
      <c r="AO16" s="211">
        <f t="shared" si="0"/>
        <v>0</v>
      </c>
      <c r="AP16" s="211">
        <f t="shared" si="1"/>
        <v>0</v>
      </c>
    </row>
    <row r="17" spans="2:42" ht="24.95" customHeight="1">
      <c r="B17" s="1194">
        <v>4</v>
      </c>
      <c r="C17" s="813"/>
      <c r="D17" s="1197"/>
      <c r="E17" s="1198"/>
      <c r="F17" s="1199"/>
      <c r="G17" s="1209"/>
      <c r="H17" s="1210"/>
      <c r="I17" s="1211"/>
      <c r="J17" s="1197"/>
      <c r="K17" s="1198"/>
      <c r="L17" s="1198"/>
      <c r="M17" s="1199"/>
      <c r="N17" s="1197"/>
      <c r="O17" s="1198"/>
      <c r="P17" s="1199"/>
      <c r="Q17" s="1197"/>
      <c r="R17" s="1198"/>
      <c r="S17" s="1199"/>
      <c r="T17" s="1200"/>
      <c r="U17" s="1201"/>
      <c r="V17" s="1202"/>
      <c r="W17" s="1203"/>
      <c r="X17" s="1204"/>
      <c r="Y17" s="1204"/>
      <c r="Z17" s="1205"/>
      <c r="AA17" s="1200"/>
      <c r="AB17" s="1201"/>
      <c r="AC17" s="1201"/>
      <c r="AD17" s="1202"/>
      <c r="AE17" s="1197"/>
      <c r="AF17" s="1198"/>
      <c r="AG17" s="1199"/>
      <c r="AH17" s="1197"/>
      <c r="AI17" s="1198"/>
      <c r="AJ17" s="1199"/>
      <c r="AK17" s="1212"/>
      <c r="AL17" s="1213"/>
      <c r="AM17" s="1214"/>
      <c r="AN17" s="588"/>
      <c r="AO17" s="211">
        <f t="shared" si="0"/>
        <v>0</v>
      </c>
      <c r="AP17" s="211">
        <f t="shared" si="1"/>
        <v>0</v>
      </c>
    </row>
    <row r="18" spans="2:42" ht="24.95" customHeight="1">
      <c r="B18" s="1194">
        <v>5</v>
      </c>
      <c r="C18" s="813"/>
      <c r="D18" s="1197"/>
      <c r="E18" s="1198"/>
      <c r="F18" s="1199"/>
      <c r="G18" s="1209"/>
      <c r="H18" s="1210"/>
      <c r="I18" s="1211"/>
      <c r="J18" s="1197"/>
      <c r="K18" s="1198"/>
      <c r="L18" s="1198"/>
      <c r="M18" s="1199"/>
      <c r="N18" s="1197"/>
      <c r="O18" s="1198"/>
      <c r="P18" s="1199"/>
      <c r="Q18" s="1197"/>
      <c r="R18" s="1198"/>
      <c r="S18" s="1199"/>
      <c r="T18" s="1200"/>
      <c r="U18" s="1201"/>
      <c r="V18" s="1202"/>
      <c r="W18" s="1203"/>
      <c r="X18" s="1204"/>
      <c r="Y18" s="1204"/>
      <c r="Z18" s="1205"/>
      <c r="AA18" s="1200"/>
      <c r="AB18" s="1201"/>
      <c r="AC18" s="1201"/>
      <c r="AD18" s="1202"/>
      <c r="AE18" s="1197"/>
      <c r="AF18" s="1198"/>
      <c r="AG18" s="1199"/>
      <c r="AH18" s="1197"/>
      <c r="AI18" s="1198"/>
      <c r="AJ18" s="1199"/>
      <c r="AK18" s="1212"/>
      <c r="AL18" s="1213"/>
      <c r="AM18" s="1214"/>
      <c r="AN18" s="588"/>
      <c r="AO18" s="211">
        <f t="shared" si="0"/>
        <v>0</v>
      </c>
      <c r="AP18" s="211">
        <f t="shared" si="1"/>
        <v>0</v>
      </c>
    </row>
    <row r="19" spans="2:42" ht="24.95" customHeight="1">
      <c r="B19" s="1194">
        <v>6</v>
      </c>
      <c r="C19" s="813"/>
      <c r="D19" s="1197"/>
      <c r="E19" s="1198"/>
      <c r="F19" s="1199"/>
      <c r="G19" s="1209"/>
      <c r="H19" s="1210"/>
      <c r="I19" s="1211"/>
      <c r="J19" s="1197"/>
      <c r="K19" s="1198"/>
      <c r="L19" s="1198"/>
      <c r="M19" s="1199"/>
      <c r="N19" s="1197"/>
      <c r="O19" s="1198"/>
      <c r="P19" s="1199"/>
      <c r="Q19" s="1197"/>
      <c r="R19" s="1198"/>
      <c r="S19" s="1199"/>
      <c r="T19" s="1200"/>
      <c r="U19" s="1201"/>
      <c r="V19" s="1202"/>
      <c r="W19" s="1203"/>
      <c r="X19" s="1204"/>
      <c r="Y19" s="1204"/>
      <c r="Z19" s="1205"/>
      <c r="AA19" s="1200"/>
      <c r="AB19" s="1201"/>
      <c r="AC19" s="1201"/>
      <c r="AD19" s="1202"/>
      <c r="AE19" s="1197"/>
      <c r="AF19" s="1198"/>
      <c r="AG19" s="1199"/>
      <c r="AH19" s="1197"/>
      <c r="AI19" s="1198"/>
      <c r="AJ19" s="1199"/>
      <c r="AK19" s="1212"/>
      <c r="AL19" s="1213"/>
      <c r="AM19" s="1214"/>
      <c r="AN19" s="588"/>
      <c r="AO19" s="211">
        <f t="shared" si="0"/>
        <v>0</v>
      </c>
      <c r="AP19" s="211">
        <f t="shared" si="1"/>
        <v>0</v>
      </c>
    </row>
    <row r="20" spans="2:42" ht="24.95" customHeight="1">
      <c r="B20" s="1194">
        <v>7</v>
      </c>
      <c r="C20" s="813"/>
      <c r="D20" s="1197"/>
      <c r="E20" s="1198"/>
      <c r="F20" s="1199"/>
      <c r="G20" s="1209"/>
      <c r="H20" s="1210"/>
      <c r="I20" s="1211"/>
      <c r="J20" s="1197"/>
      <c r="K20" s="1198"/>
      <c r="L20" s="1198"/>
      <c r="M20" s="1199"/>
      <c r="N20" s="1197"/>
      <c r="O20" s="1198"/>
      <c r="P20" s="1199"/>
      <c r="Q20" s="1197"/>
      <c r="R20" s="1198"/>
      <c r="S20" s="1199"/>
      <c r="T20" s="1200"/>
      <c r="U20" s="1201"/>
      <c r="V20" s="1202"/>
      <c r="W20" s="1203"/>
      <c r="X20" s="1204"/>
      <c r="Y20" s="1204"/>
      <c r="Z20" s="1205"/>
      <c r="AA20" s="1200"/>
      <c r="AB20" s="1201"/>
      <c r="AC20" s="1201"/>
      <c r="AD20" s="1202"/>
      <c r="AE20" s="1197"/>
      <c r="AF20" s="1198"/>
      <c r="AG20" s="1199"/>
      <c r="AH20" s="1197"/>
      <c r="AI20" s="1198"/>
      <c r="AJ20" s="1199"/>
      <c r="AK20" s="1212"/>
      <c r="AL20" s="1213"/>
      <c r="AM20" s="1214"/>
      <c r="AN20" s="588"/>
      <c r="AO20" s="211">
        <f t="shared" si="0"/>
        <v>0</v>
      </c>
      <c r="AP20" s="211">
        <f t="shared" si="1"/>
        <v>0</v>
      </c>
    </row>
    <row r="21" spans="2:42" ht="24.95" customHeight="1">
      <c r="B21" s="1194">
        <v>8</v>
      </c>
      <c r="C21" s="813"/>
      <c r="D21" s="1197"/>
      <c r="E21" s="1198"/>
      <c r="F21" s="1199"/>
      <c r="G21" s="1209"/>
      <c r="H21" s="1210"/>
      <c r="I21" s="1211"/>
      <c r="J21" s="1197"/>
      <c r="K21" s="1198"/>
      <c r="L21" s="1198"/>
      <c r="M21" s="1199"/>
      <c r="N21" s="1197"/>
      <c r="O21" s="1198"/>
      <c r="P21" s="1199"/>
      <c r="Q21" s="1197"/>
      <c r="R21" s="1198"/>
      <c r="S21" s="1199"/>
      <c r="T21" s="1200"/>
      <c r="U21" s="1201"/>
      <c r="V21" s="1202"/>
      <c r="W21" s="1203"/>
      <c r="X21" s="1204"/>
      <c r="Y21" s="1204"/>
      <c r="Z21" s="1205"/>
      <c r="AA21" s="1200"/>
      <c r="AB21" s="1201"/>
      <c r="AC21" s="1201"/>
      <c r="AD21" s="1202"/>
      <c r="AE21" s="1197"/>
      <c r="AF21" s="1198"/>
      <c r="AG21" s="1199"/>
      <c r="AH21" s="1197"/>
      <c r="AI21" s="1198"/>
      <c r="AJ21" s="1199"/>
      <c r="AK21" s="1212"/>
      <c r="AL21" s="1213"/>
      <c r="AM21" s="1214"/>
      <c r="AN21" s="588"/>
      <c r="AO21" s="211">
        <f t="shared" si="0"/>
        <v>0</v>
      </c>
      <c r="AP21" s="211">
        <f t="shared" si="1"/>
        <v>0</v>
      </c>
    </row>
    <row r="22" spans="2:42" ht="24.95" customHeight="1">
      <c r="B22" s="1194">
        <v>9</v>
      </c>
      <c r="C22" s="813"/>
      <c r="D22" s="1197"/>
      <c r="E22" s="1198"/>
      <c r="F22" s="1199"/>
      <c r="G22" s="1209"/>
      <c r="H22" s="1210"/>
      <c r="I22" s="1211"/>
      <c r="J22" s="1197"/>
      <c r="K22" s="1198"/>
      <c r="L22" s="1198"/>
      <c r="M22" s="1199"/>
      <c r="N22" s="1197"/>
      <c r="O22" s="1198"/>
      <c r="P22" s="1199"/>
      <c r="Q22" s="1197"/>
      <c r="R22" s="1198"/>
      <c r="S22" s="1199"/>
      <c r="T22" s="1200"/>
      <c r="U22" s="1201"/>
      <c r="V22" s="1202"/>
      <c r="W22" s="1203"/>
      <c r="X22" s="1204"/>
      <c r="Y22" s="1204"/>
      <c r="Z22" s="1205"/>
      <c r="AA22" s="1200"/>
      <c r="AB22" s="1201"/>
      <c r="AC22" s="1201"/>
      <c r="AD22" s="1202"/>
      <c r="AE22" s="1197"/>
      <c r="AF22" s="1198"/>
      <c r="AG22" s="1199"/>
      <c r="AH22" s="1197"/>
      <c r="AI22" s="1198"/>
      <c r="AJ22" s="1199"/>
      <c r="AK22" s="1212"/>
      <c r="AL22" s="1213"/>
      <c r="AM22" s="1214"/>
      <c r="AN22" s="588"/>
      <c r="AO22" s="211">
        <f t="shared" si="0"/>
        <v>0</v>
      </c>
      <c r="AP22" s="211">
        <f t="shared" si="1"/>
        <v>0</v>
      </c>
    </row>
    <row r="23" spans="2:42" ht="24.95" customHeight="1">
      <c r="B23" s="1194">
        <v>10</v>
      </c>
      <c r="C23" s="813"/>
      <c r="D23" s="1197"/>
      <c r="E23" s="1198"/>
      <c r="F23" s="1199"/>
      <c r="G23" s="1209"/>
      <c r="H23" s="1210"/>
      <c r="I23" s="1211"/>
      <c r="J23" s="1197"/>
      <c r="K23" s="1198"/>
      <c r="L23" s="1198"/>
      <c r="M23" s="1199"/>
      <c r="N23" s="1197"/>
      <c r="O23" s="1198"/>
      <c r="P23" s="1199"/>
      <c r="Q23" s="1197"/>
      <c r="R23" s="1198"/>
      <c r="S23" s="1199"/>
      <c r="T23" s="1200"/>
      <c r="U23" s="1201"/>
      <c r="V23" s="1202"/>
      <c r="W23" s="1203"/>
      <c r="X23" s="1204"/>
      <c r="Y23" s="1204"/>
      <c r="Z23" s="1205"/>
      <c r="AA23" s="1200"/>
      <c r="AB23" s="1201"/>
      <c r="AC23" s="1201"/>
      <c r="AD23" s="1202"/>
      <c r="AE23" s="1197"/>
      <c r="AF23" s="1198"/>
      <c r="AG23" s="1199"/>
      <c r="AH23" s="1197"/>
      <c r="AI23" s="1198"/>
      <c r="AJ23" s="1199"/>
      <c r="AK23" s="1212"/>
      <c r="AL23" s="1213"/>
      <c r="AM23" s="1214"/>
      <c r="AN23" s="588"/>
      <c r="AO23" s="211">
        <f t="shared" si="0"/>
        <v>0</v>
      </c>
      <c r="AP23" s="211">
        <f t="shared" si="1"/>
        <v>0</v>
      </c>
    </row>
    <row r="24" spans="2:42" ht="24.95" customHeight="1">
      <c r="B24" s="1194">
        <v>11</v>
      </c>
      <c r="C24" s="813"/>
      <c r="D24" s="1197"/>
      <c r="E24" s="1198"/>
      <c r="F24" s="1199"/>
      <c r="G24" s="1209"/>
      <c r="H24" s="1210"/>
      <c r="I24" s="1211"/>
      <c r="J24" s="1197"/>
      <c r="K24" s="1198"/>
      <c r="L24" s="1198"/>
      <c r="M24" s="1199"/>
      <c r="N24" s="1197"/>
      <c r="O24" s="1198"/>
      <c r="P24" s="1199"/>
      <c r="Q24" s="1197"/>
      <c r="R24" s="1198"/>
      <c r="S24" s="1199"/>
      <c r="T24" s="1200"/>
      <c r="U24" s="1201"/>
      <c r="V24" s="1202"/>
      <c r="W24" s="1203"/>
      <c r="X24" s="1204"/>
      <c r="Y24" s="1204"/>
      <c r="Z24" s="1205"/>
      <c r="AA24" s="1200"/>
      <c r="AB24" s="1201"/>
      <c r="AC24" s="1201"/>
      <c r="AD24" s="1202"/>
      <c r="AE24" s="1197"/>
      <c r="AF24" s="1198"/>
      <c r="AG24" s="1199"/>
      <c r="AH24" s="1197"/>
      <c r="AI24" s="1198"/>
      <c r="AJ24" s="1199"/>
      <c r="AK24" s="1212"/>
      <c r="AL24" s="1213"/>
      <c r="AM24" s="1214"/>
      <c r="AN24" s="588"/>
      <c r="AO24" s="211">
        <f t="shared" si="0"/>
        <v>0</v>
      </c>
      <c r="AP24" s="211">
        <f t="shared" si="1"/>
        <v>0</v>
      </c>
    </row>
    <row r="25" spans="2:42" ht="24.95" customHeight="1">
      <c r="B25" s="1194">
        <v>12</v>
      </c>
      <c r="C25" s="813"/>
      <c r="D25" s="1197"/>
      <c r="E25" s="1198"/>
      <c r="F25" s="1199"/>
      <c r="G25" s="1209"/>
      <c r="H25" s="1210"/>
      <c r="I25" s="1211"/>
      <c r="J25" s="1197"/>
      <c r="K25" s="1198"/>
      <c r="L25" s="1198"/>
      <c r="M25" s="1199"/>
      <c r="N25" s="1197"/>
      <c r="O25" s="1198"/>
      <c r="P25" s="1199"/>
      <c r="Q25" s="1197"/>
      <c r="R25" s="1198"/>
      <c r="S25" s="1199"/>
      <c r="T25" s="1200"/>
      <c r="U25" s="1201"/>
      <c r="V25" s="1202"/>
      <c r="W25" s="1203"/>
      <c r="X25" s="1204"/>
      <c r="Y25" s="1204"/>
      <c r="Z25" s="1205"/>
      <c r="AA25" s="1200"/>
      <c r="AB25" s="1201"/>
      <c r="AC25" s="1201"/>
      <c r="AD25" s="1202"/>
      <c r="AE25" s="1197"/>
      <c r="AF25" s="1198"/>
      <c r="AG25" s="1199"/>
      <c r="AH25" s="1197"/>
      <c r="AI25" s="1198"/>
      <c r="AJ25" s="1199"/>
      <c r="AK25" s="1212"/>
      <c r="AL25" s="1213"/>
      <c r="AM25" s="1214"/>
      <c r="AN25" s="588"/>
      <c r="AO25" s="211">
        <f t="shared" si="0"/>
        <v>0</v>
      </c>
      <c r="AP25" s="211">
        <f t="shared" si="1"/>
        <v>0</v>
      </c>
    </row>
    <row r="26" spans="2:42" ht="24.95" customHeight="1">
      <c r="B26" s="1194">
        <v>13</v>
      </c>
      <c r="C26" s="813"/>
      <c r="D26" s="1197"/>
      <c r="E26" s="1198"/>
      <c r="F26" s="1199"/>
      <c r="G26" s="1209"/>
      <c r="H26" s="1210"/>
      <c r="I26" s="1211"/>
      <c r="J26" s="1197"/>
      <c r="K26" s="1198"/>
      <c r="L26" s="1198"/>
      <c r="M26" s="1199"/>
      <c r="N26" s="1197"/>
      <c r="O26" s="1198"/>
      <c r="P26" s="1199"/>
      <c r="Q26" s="1197"/>
      <c r="R26" s="1198"/>
      <c r="S26" s="1199"/>
      <c r="T26" s="1200"/>
      <c r="U26" s="1201"/>
      <c r="V26" s="1202"/>
      <c r="W26" s="1203"/>
      <c r="X26" s="1204"/>
      <c r="Y26" s="1204"/>
      <c r="Z26" s="1205"/>
      <c r="AA26" s="1200"/>
      <c r="AB26" s="1201"/>
      <c r="AC26" s="1201"/>
      <c r="AD26" s="1202"/>
      <c r="AE26" s="1197"/>
      <c r="AF26" s="1198"/>
      <c r="AG26" s="1199"/>
      <c r="AH26" s="1197"/>
      <c r="AI26" s="1198"/>
      <c r="AJ26" s="1199"/>
      <c r="AK26" s="1212"/>
      <c r="AL26" s="1213"/>
      <c r="AM26" s="1214"/>
      <c r="AN26" s="588"/>
      <c r="AO26" s="211">
        <f t="shared" si="0"/>
        <v>0</v>
      </c>
      <c r="AP26" s="211">
        <f t="shared" si="1"/>
        <v>0</v>
      </c>
    </row>
    <row r="27" spans="2:42" ht="24.95" customHeight="1">
      <c r="B27" s="1194">
        <v>14</v>
      </c>
      <c r="C27" s="813"/>
      <c r="D27" s="1197"/>
      <c r="E27" s="1198"/>
      <c r="F27" s="1199"/>
      <c r="G27" s="1209"/>
      <c r="H27" s="1210"/>
      <c r="I27" s="1211"/>
      <c r="J27" s="1197"/>
      <c r="K27" s="1198"/>
      <c r="L27" s="1198"/>
      <c r="M27" s="1199"/>
      <c r="N27" s="1197"/>
      <c r="O27" s="1198"/>
      <c r="P27" s="1199"/>
      <c r="Q27" s="1197"/>
      <c r="R27" s="1198"/>
      <c r="S27" s="1199"/>
      <c r="T27" s="1200"/>
      <c r="U27" s="1201"/>
      <c r="V27" s="1202"/>
      <c r="W27" s="1203"/>
      <c r="X27" s="1204"/>
      <c r="Y27" s="1204"/>
      <c r="Z27" s="1205"/>
      <c r="AA27" s="1200"/>
      <c r="AB27" s="1201"/>
      <c r="AC27" s="1201"/>
      <c r="AD27" s="1202"/>
      <c r="AE27" s="1197"/>
      <c r="AF27" s="1198"/>
      <c r="AG27" s="1199"/>
      <c r="AH27" s="1197"/>
      <c r="AI27" s="1198"/>
      <c r="AJ27" s="1199"/>
      <c r="AK27" s="1212"/>
      <c r="AL27" s="1213"/>
      <c r="AM27" s="1214"/>
      <c r="AN27" s="588"/>
      <c r="AO27" s="211">
        <f t="shared" si="0"/>
        <v>0</v>
      </c>
      <c r="AP27" s="211">
        <f t="shared" si="1"/>
        <v>0</v>
      </c>
    </row>
    <row r="28" spans="2:42" ht="24.95" customHeight="1">
      <c r="B28" s="1194">
        <v>15</v>
      </c>
      <c r="C28" s="813"/>
      <c r="D28" s="1197"/>
      <c r="E28" s="1198"/>
      <c r="F28" s="1199"/>
      <c r="G28" s="1209"/>
      <c r="H28" s="1210"/>
      <c r="I28" s="1211"/>
      <c r="J28" s="1197"/>
      <c r="K28" s="1198"/>
      <c r="L28" s="1198"/>
      <c r="M28" s="1199"/>
      <c r="N28" s="1197"/>
      <c r="O28" s="1198"/>
      <c r="P28" s="1199"/>
      <c r="Q28" s="1197"/>
      <c r="R28" s="1198"/>
      <c r="S28" s="1199"/>
      <c r="T28" s="1200"/>
      <c r="U28" s="1201"/>
      <c r="V28" s="1202"/>
      <c r="W28" s="1203"/>
      <c r="X28" s="1204"/>
      <c r="Y28" s="1204"/>
      <c r="Z28" s="1205"/>
      <c r="AA28" s="1200"/>
      <c r="AB28" s="1201"/>
      <c r="AC28" s="1201"/>
      <c r="AD28" s="1202"/>
      <c r="AE28" s="1197"/>
      <c r="AF28" s="1198"/>
      <c r="AG28" s="1199"/>
      <c r="AH28" s="1197"/>
      <c r="AI28" s="1198"/>
      <c r="AJ28" s="1199"/>
      <c r="AK28" s="1212"/>
      <c r="AL28" s="1213"/>
      <c r="AM28" s="1214"/>
      <c r="AN28" s="588"/>
      <c r="AO28" s="211">
        <f t="shared" si="0"/>
        <v>0</v>
      </c>
      <c r="AP28" s="211">
        <f t="shared" si="1"/>
        <v>0</v>
      </c>
    </row>
    <row r="29" spans="2:42" ht="24.95" customHeight="1">
      <c r="B29" s="1194">
        <v>16</v>
      </c>
      <c r="C29" s="813"/>
      <c r="D29" s="1197"/>
      <c r="E29" s="1198"/>
      <c r="F29" s="1199"/>
      <c r="G29" s="1209"/>
      <c r="H29" s="1210"/>
      <c r="I29" s="1211"/>
      <c r="J29" s="1197"/>
      <c r="K29" s="1198"/>
      <c r="L29" s="1198"/>
      <c r="M29" s="1199"/>
      <c r="N29" s="1197"/>
      <c r="O29" s="1198"/>
      <c r="P29" s="1199"/>
      <c r="Q29" s="1197"/>
      <c r="R29" s="1198"/>
      <c r="S29" s="1199"/>
      <c r="T29" s="1200"/>
      <c r="U29" s="1201"/>
      <c r="V29" s="1202"/>
      <c r="W29" s="1203"/>
      <c r="X29" s="1204"/>
      <c r="Y29" s="1204"/>
      <c r="Z29" s="1205"/>
      <c r="AA29" s="1200"/>
      <c r="AB29" s="1201"/>
      <c r="AC29" s="1201"/>
      <c r="AD29" s="1202"/>
      <c r="AE29" s="1197"/>
      <c r="AF29" s="1198"/>
      <c r="AG29" s="1199"/>
      <c r="AH29" s="1197"/>
      <c r="AI29" s="1198"/>
      <c r="AJ29" s="1199"/>
      <c r="AK29" s="1212"/>
      <c r="AL29" s="1213"/>
      <c r="AM29" s="1214"/>
      <c r="AN29" s="588"/>
      <c r="AO29" s="211">
        <f t="shared" si="0"/>
        <v>0</v>
      </c>
      <c r="AP29" s="211">
        <f t="shared" si="1"/>
        <v>0</v>
      </c>
    </row>
    <row r="30" spans="2:42" ht="24.95" customHeight="1">
      <c r="B30" s="1194">
        <v>17</v>
      </c>
      <c r="C30" s="813"/>
      <c r="D30" s="1197"/>
      <c r="E30" s="1198"/>
      <c r="F30" s="1199"/>
      <c r="G30" s="1209"/>
      <c r="H30" s="1210"/>
      <c r="I30" s="1211"/>
      <c r="J30" s="1197"/>
      <c r="K30" s="1198"/>
      <c r="L30" s="1198"/>
      <c r="M30" s="1199"/>
      <c r="N30" s="1197"/>
      <c r="O30" s="1198"/>
      <c r="P30" s="1199"/>
      <c r="Q30" s="1197"/>
      <c r="R30" s="1198"/>
      <c r="S30" s="1199"/>
      <c r="T30" s="1200"/>
      <c r="U30" s="1201"/>
      <c r="V30" s="1202"/>
      <c r="W30" s="1203"/>
      <c r="X30" s="1204"/>
      <c r="Y30" s="1204"/>
      <c r="Z30" s="1205"/>
      <c r="AA30" s="1200"/>
      <c r="AB30" s="1201"/>
      <c r="AC30" s="1201"/>
      <c r="AD30" s="1202"/>
      <c r="AE30" s="1197"/>
      <c r="AF30" s="1198"/>
      <c r="AG30" s="1199"/>
      <c r="AH30" s="1197"/>
      <c r="AI30" s="1198"/>
      <c r="AJ30" s="1199"/>
      <c r="AK30" s="1212"/>
      <c r="AL30" s="1213"/>
      <c r="AM30" s="1214"/>
      <c r="AN30" s="588"/>
      <c r="AO30" s="211">
        <f t="shared" si="0"/>
        <v>0</v>
      </c>
      <c r="AP30" s="211">
        <f t="shared" si="1"/>
        <v>0</v>
      </c>
    </row>
    <row r="31" spans="2:42" ht="24.95" customHeight="1">
      <c r="B31" s="1194">
        <v>18</v>
      </c>
      <c r="C31" s="813"/>
      <c r="D31" s="1197"/>
      <c r="E31" s="1198"/>
      <c r="F31" s="1199"/>
      <c r="G31" s="1209"/>
      <c r="H31" s="1210"/>
      <c r="I31" s="1211"/>
      <c r="J31" s="1197"/>
      <c r="K31" s="1198"/>
      <c r="L31" s="1198"/>
      <c r="M31" s="1199"/>
      <c r="N31" s="1197"/>
      <c r="O31" s="1198"/>
      <c r="P31" s="1199"/>
      <c r="Q31" s="1197"/>
      <c r="R31" s="1198"/>
      <c r="S31" s="1199"/>
      <c r="T31" s="1200"/>
      <c r="U31" s="1201"/>
      <c r="V31" s="1202"/>
      <c r="W31" s="1203"/>
      <c r="X31" s="1204"/>
      <c r="Y31" s="1204"/>
      <c r="Z31" s="1205"/>
      <c r="AA31" s="1200"/>
      <c r="AB31" s="1201"/>
      <c r="AC31" s="1201"/>
      <c r="AD31" s="1202"/>
      <c r="AE31" s="1197"/>
      <c r="AF31" s="1198"/>
      <c r="AG31" s="1199"/>
      <c r="AH31" s="1197"/>
      <c r="AI31" s="1198"/>
      <c r="AJ31" s="1199"/>
      <c r="AK31" s="1212"/>
      <c r="AL31" s="1213"/>
      <c r="AM31" s="1214"/>
      <c r="AN31" s="588"/>
      <c r="AO31" s="211">
        <f t="shared" si="0"/>
        <v>0</v>
      </c>
      <c r="AP31" s="211">
        <f t="shared" si="1"/>
        <v>0</v>
      </c>
    </row>
    <row r="32" spans="2:42" ht="24.95" customHeight="1">
      <c r="B32" s="1194">
        <v>19</v>
      </c>
      <c r="C32" s="813"/>
      <c r="D32" s="1197"/>
      <c r="E32" s="1198"/>
      <c r="F32" s="1199"/>
      <c r="G32" s="1209"/>
      <c r="H32" s="1210"/>
      <c r="I32" s="1211"/>
      <c r="J32" s="1197"/>
      <c r="K32" s="1198"/>
      <c r="L32" s="1198"/>
      <c r="M32" s="1199"/>
      <c r="N32" s="1197"/>
      <c r="O32" s="1198"/>
      <c r="P32" s="1199"/>
      <c r="Q32" s="1197"/>
      <c r="R32" s="1198"/>
      <c r="S32" s="1199"/>
      <c r="T32" s="1200"/>
      <c r="U32" s="1201"/>
      <c r="V32" s="1202"/>
      <c r="W32" s="1203"/>
      <c r="X32" s="1204"/>
      <c r="Y32" s="1204"/>
      <c r="Z32" s="1205"/>
      <c r="AA32" s="1200"/>
      <c r="AB32" s="1201"/>
      <c r="AC32" s="1201"/>
      <c r="AD32" s="1202"/>
      <c r="AE32" s="1197"/>
      <c r="AF32" s="1198"/>
      <c r="AG32" s="1199"/>
      <c r="AH32" s="1197"/>
      <c r="AI32" s="1198"/>
      <c r="AJ32" s="1199"/>
      <c r="AK32" s="1212"/>
      <c r="AL32" s="1213"/>
      <c r="AM32" s="1214"/>
      <c r="AN32" s="588"/>
      <c r="AO32" s="211">
        <f t="shared" si="0"/>
        <v>0</v>
      </c>
      <c r="AP32" s="211">
        <f t="shared" si="1"/>
        <v>0</v>
      </c>
    </row>
    <row r="33" spans="2:42" ht="24.95" customHeight="1">
      <c r="B33" s="1194">
        <v>20</v>
      </c>
      <c r="C33" s="813"/>
      <c r="D33" s="1197"/>
      <c r="E33" s="1198"/>
      <c r="F33" s="1199"/>
      <c r="G33" s="1209"/>
      <c r="H33" s="1210"/>
      <c r="I33" s="1211"/>
      <c r="J33" s="1197"/>
      <c r="K33" s="1198"/>
      <c r="L33" s="1198"/>
      <c r="M33" s="1199"/>
      <c r="N33" s="1197"/>
      <c r="O33" s="1198"/>
      <c r="P33" s="1199"/>
      <c r="Q33" s="1197"/>
      <c r="R33" s="1198"/>
      <c r="S33" s="1199"/>
      <c r="T33" s="1200"/>
      <c r="U33" s="1201"/>
      <c r="V33" s="1202"/>
      <c r="W33" s="1203"/>
      <c r="X33" s="1204"/>
      <c r="Y33" s="1204"/>
      <c r="Z33" s="1205"/>
      <c r="AA33" s="1200"/>
      <c r="AB33" s="1201"/>
      <c r="AC33" s="1201"/>
      <c r="AD33" s="1202"/>
      <c r="AE33" s="1197"/>
      <c r="AF33" s="1198"/>
      <c r="AG33" s="1199"/>
      <c r="AH33" s="1197"/>
      <c r="AI33" s="1198"/>
      <c r="AJ33" s="1199"/>
      <c r="AK33" s="1212"/>
      <c r="AL33" s="1213"/>
      <c r="AM33" s="1214"/>
      <c r="AN33" s="588"/>
      <c r="AO33" s="211">
        <f t="shared" si="0"/>
        <v>0</v>
      </c>
      <c r="AP33" s="211">
        <f t="shared" si="1"/>
        <v>0</v>
      </c>
    </row>
    <row r="34" spans="2:42" ht="24.95" customHeight="1">
      <c r="B34" s="1194">
        <v>21</v>
      </c>
      <c r="C34" s="813"/>
      <c r="D34" s="1197"/>
      <c r="E34" s="1198"/>
      <c r="F34" s="1199"/>
      <c r="G34" s="1209"/>
      <c r="H34" s="1210"/>
      <c r="I34" s="1211"/>
      <c r="J34" s="1197"/>
      <c r="K34" s="1198"/>
      <c r="L34" s="1198"/>
      <c r="M34" s="1199"/>
      <c r="N34" s="1197"/>
      <c r="O34" s="1198"/>
      <c r="P34" s="1199"/>
      <c r="Q34" s="1197"/>
      <c r="R34" s="1198"/>
      <c r="S34" s="1199"/>
      <c r="T34" s="1200"/>
      <c r="U34" s="1201"/>
      <c r="V34" s="1202"/>
      <c r="W34" s="1203"/>
      <c r="X34" s="1204"/>
      <c r="Y34" s="1204"/>
      <c r="Z34" s="1205"/>
      <c r="AA34" s="1200"/>
      <c r="AB34" s="1201"/>
      <c r="AC34" s="1201"/>
      <c r="AD34" s="1202"/>
      <c r="AE34" s="1197"/>
      <c r="AF34" s="1198"/>
      <c r="AG34" s="1199"/>
      <c r="AH34" s="1197"/>
      <c r="AI34" s="1198"/>
      <c r="AJ34" s="1199"/>
      <c r="AK34" s="1212"/>
      <c r="AL34" s="1213"/>
      <c r="AM34" s="1214"/>
      <c r="AN34" s="588"/>
      <c r="AO34" s="211">
        <f t="shared" si="0"/>
        <v>0</v>
      </c>
      <c r="AP34" s="211">
        <f t="shared" si="1"/>
        <v>0</v>
      </c>
    </row>
    <row r="35" spans="2:42" ht="24.95" customHeight="1">
      <c r="B35" s="1194">
        <v>22</v>
      </c>
      <c r="C35" s="813"/>
      <c r="D35" s="1197"/>
      <c r="E35" s="1198"/>
      <c r="F35" s="1199"/>
      <c r="G35" s="1209"/>
      <c r="H35" s="1210"/>
      <c r="I35" s="1211"/>
      <c r="J35" s="1197"/>
      <c r="K35" s="1198"/>
      <c r="L35" s="1198"/>
      <c r="M35" s="1199"/>
      <c r="N35" s="1197"/>
      <c r="O35" s="1198"/>
      <c r="P35" s="1199"/>
      <c r="Q35" s="1197"/>
      <c r="R35" s="1198"/>
      <c r="S35" s="1199"/>
      <c r="T35" s="1200"/>
      <c r="U35" s="1201"/>
      <c r="V35" s="1202"/>
      <c r="W35" s="1203"/>
      <c r="X35" s="1204"/>
      <c r="Y35" s="1204"/>
      <c r="Z35" s="1205"/>
      <c r="AA35" s="1200"/>
      <c r="AB35" s="1201"/>
      <c r="AC35" s="1201"/>
      <c r="AD35" s="1202"/>
      <c r="AE35" s="1197"/>
      <c r="AF35" s="1198"/>
      <c r="AG35" s="1199"/>
      <c r="AH35" s="1197"/>
      <c r="AI35" s="1198"/>
      <c r="AJ35" s="1199"/>
      <c r="AK35" s="1212"/>
      <c r="AL35" s="1213"/>
      <c r="AM35" s="1214"/>
      <c r="AN35" s="588"/>
      <c r="AO35" s="211">
        <f t="shared" si="0"/>
        <v>0</v>
      </c>
      <c r="AP35" s="211">
        <f t="shared" si="1"/>
        <v>0</v>
      </c>
    </row>
    <row r="36" spans="2:42" ht="24.95" customHeight="1">
      <c r="B36" s="1194">
        <v>23</v>
      </c>
      <c r="C36" s="813"/>
      <c r="D36" s="1197"/>
      <c r="E36" s="1198"/>
      <c r="F36" s="1199"/>
      <c r="G36" s="1209"/>
      <c r="H36" s="1210"/>
      <c r="I36" s="1211"/>
      <c r="J36" s="1197"/>
      <c r="K36" s="1198"/>
      <c r="L36" s="1198"/>
      <c r="M36" s="1199"/>
      <c r="N36" s="1197"/>
      <c r="O36" s="1198"/>
      <c r="P36" s="1199"/>
      <c r="Q36" s="1197"/>
      <c r="R36" s="1198"/>
      <c r="S36" s="1199"/>
      <c r="T36" s="1200"/>
      <c r="U36" s="1201"/>
      <c r="V36" s="1202"/>
      <c r="W36" s="1203"/>
      <c r="X36" s="1204"/>
      <c r="Y36" s="1204"/>
      <c r="Z36" s="1205"/>
      <c r="AA36" s="1200"/>
      <c r="AB36" s="1201"/>
      <c r="AC36" s="1201"/>
      <c r="AD36" s="1202"/>
      <c r="AE36" s="1197"/>
      <c r="AF36" s="1198"/>
      <c r="AG36" s="1199"/>
      <c r="AH36" s="1197"/>
      <c r="AI36" s="1198"/>
      <c r="AJ36" s="1199"/>
      <c r="AK36" s="1212"/>
      <c r="AL36" s="1213"/>
      <c r="AM36" s="1214"/>
      <c r="AN36" s="588"/>
      <c r="AO36" s="211">
        <f t="shared" si="0"/>
        <v>0</v>
      </c>
      <c r="AP36" s="211">
        <f t="shared" si="1"/>
        <v>0</v>
      </c>
    </row>
    <row r="37" spans="2:42" ht="24.95" customHeight="1">
      <c r="B37" s="1194">
        <v>24</v>
      </c>
      <c r="C37" s="813"/>
      <c r="D37" s="1197"/>
      <c r="E37" s="1198"/>
      <c r="F37" s="1199"/>
      <c r="G37" s="1209"/>
      <c r="H37" s="1210"/>
      <c r="I37" s="1211"/>
      <c r="J37" s="1197"/>
      <c r="K37" s="1198"/>
      <c r="L37" s="1198"/>
      <c r="M37" s="1199"/>
      <c r="N37" s="1197"/>
      <c r="O37" s="1198"/>
      <c r="P37" s="1199"/>
      <c r="Q37" s="1197"/>
      <c r="R37" s="1198"/>
      <c r="S37" s="1199"/>
      <c r="T37" s="1200"/>
      <c r="U37" s="1201"/>
      <c r="V37" s="1202"/>
      <c r="W37" s="1203"/>
      <c r="X37" s="1204"/>
      <c r="Y37" s="1204"/>
      <c r="Z37" s="1205"/>
      <c r="AA37" s="1200"/>
      <c r="AB37" s="1201"/>
      <c r="AC37" s="1201"/>
      <c r="AD37" s="1202"/>
      <c r="AE37" s="1197"/>
      <c r="AF37" s="1198"/>
      <c r="AG37" s="1199"/>
      <c r="AH37" s="1197"/>
      <c r="AI37" s="1198"/>
      <c r="AJ37" s="1199"/>
      <c r="AK37" s="1212"/>
      <c r="AL37" s="1213"/>
      <c r="AM37" s="1214"/>
      <c r="AN37" s="588"/>
      <c r="AO37" s="211">
        <f t="shared" si="0"/>
        <v>0</v>
      </c>
      <c r="AP37" s="211">
        <f t="shared" si="1"/>
        <v>0</v>
      </c>
    </row>
    <row r="38" spans="2:42" ht="24.95" customHeight="1">
      <c r="B38" s="1194">
        <v>25</v>
      </c>
      <c r="C38" s="813"/>
      <c r="D38" s="1197"/>
      <c r="E38" s="1198"/>
      <c r="F38" s="1199"/>
      <c r="G38" s="1209"/>
      <c r="H38" s="1210"/>
      <c r="I38" s="1211"/>
      <c r="J38" s="1197"/>
      <c r="K38" s="1198"/>
      <c r="L38" s="1198"/>
      <c r="M38" s="1199"/>
      <c r="N38" s="1197"/>
      <c r="O38" s="1198"/>
      <c r="P38" s="1199"/>
      <c r="Q38" s="1197"/>
      <c r="R38" s="1198"/>
      <c r="S38" s="1199"/>
      <c r="T38" s="1200"/>
      <c r="U38" s="1201"/>
      <c r="V38" s="1202"/>
      <c r="W38" s="1203"/>
      <c r="X38" s="1204"/>
      <c r="Y38" s="1204"/>
      <c r="Z38" s="1205"/>
      <c r="AA38" s="1200"/>
      <c r="AB38" s="1201"/>
      <c r="AC38" s="1201"/>
      <c r="AD38" s="1202"/>
      <c r="AE38" s="1197"/>
      <c r="AF38" s="1198"/>
      <c r="AG38" s="1199"/>
      <c r="AH38" s="1197"/>
      <c r="AI38" s="1198"/>
      <c r="AJ38" s="1199"/>
      <c r="AK38" s="1212"/>
      <c r="AL38" s="1213"/>
      <c r="AM38" s="1214"/>
      <c r="AN38" s="588"/>
      <c r="AO38" s="211">
        <f t="shared" si="0"/>
        <v>0</v>
      </c>
      <c r="AP38" s="211">
        <f t="shared" si="1"/>
        <v>0</v>
      </c>
    </row>
    <row r="39" spans="2:42" ht="24.95" customHeight="1">
      <c r="B39" s="1194">
        <v>26</v>
      </c>
      <c r="C39" s="813"/>
      <c r="D39" s="1197"/>
      <c r="E39" s="1198"/>
      <c r="F39" s="1199"/>
      <c r="G39" s="1209"/>
      <c r="H39" s="1210"/>
      <c r="I39" s="1211"/>
      <c r="J39" s="1197"/>
      <c r="K39" s="1198"/>
      <c r="L39" s="1198"/>
      <c r="M39" s="1199"/>
      <c r="N39" s="1197"/>
      <c r="O39" s="1198"/>
      <c r="P39" s="1199"/>
      <c r="Q39" s="1197"/>
      <c r="R39" s="1198"/>
      <c r="S39" s="1199"/>
      <c r="T39" s="1200"/>
      <c r="U39" s="1201"/>
      <c r="V39" s="1202"/>
      <c r="W39" s="1203"/>
      <c r="X39" s="1204"/>
      <c r="Y39" s="1204"/>
      <c r="Z39" s="1205"/>
      <c r="AA39" s="1200"/>
      <c r="AB39" s="1201"/>
      <c r="AC39" s="1201"/>
      <c r="AD39" s="1202"/>
      <c r="AE39" s="1197"/>
      <c r="AF39" s="1198"/>
      <c r="AG39" s="1199"/>
      <c r="AH39" s="1197"/>
      <c r="AI39" s="1198"/>
      <c r="AJ39" s="1199"/>
      <c r="AK39" s="1212"/>
      <c r="AL39" s="1213"/>
      <c r="AM39" s="1214"/>
      <c r="AN39" s="588"/>
      <c r="AO39" s="211">
        <f t="shared" si="0"/>
        <v>0</v>
      </c>
      <c r="AP39" s="211">
        <f t="shared" si="1"/>
        <v>0</v>
      </c>
    </row>
    <row r="40" spans="2:42" ht="24.95" customHeight="1">
      <c r="B40" s="1194">
        <v>27</v>
      </c>
      <c r="C40" s="813"/>
      <c r="D40" s="1197"/>
      <c r="E40" s="1198"/>
      <c r="F40" s="1199"/>
      <c r="G40" s="1209"/>
      <c r="H40" s="1210"/>
      <c r="I40" s="1211"/>
      <c r="J40" s="1197"/>
      <c r="K40" s="1198"/>
      <c r="L40" s="1198"/>
      <c r="M40" s="1199"/>
      <c r="N40" s="1197"/>
      <c r="O40" s="1198"/>
      <c r="P40" s="1199"/>
      <c r="Q40" s="1197"/>
      <c r="R40" s="1198"/>
      <c r="S40" s="1199"/>
      <c r="T40" s="1200"/>
      <c r="U40" s="1201"/>
      <c r="V40" s="1202"/>
      <c r="W40" s="1203"/>
      <c r="X40" s="1204"/>
      <c r="Y40" s="1204"/>
      <c r="Z40" s="1205"/>
      <c r="AA40" s="1200"/>
      <c r="AB40" s="1201"/>
      <c r="AC40" s="1201"/>
      <c r="AD40" s="1202"/>
      <c r="AE40" s="1197"/>
      <c r="AF40" s="1198"/>
      <c r="AG40" s="1199"/>
      <c r="AH40" s="1197"/>
      <c r="AI40" s="1198"/>
      <c r="AJ40" s="1199"/>
      <c r="AK40" s="1212"/>
      <c r="AL40" s="1213"/>
      <c r="AM40" s="1214"/>
      <c r="AN40" s="588"/>
      <c r="AO40" s="211">
        <f t="shared" si="0"/>
        <v>0</v>
      </c>
      <c r="AP40" s="211">
        <f t="shared" si="1"/>
        <v>0</v>
      </c>
    </row>
    <row r="41" spans="2:42" ht="24.95" customHeight="1">
      <c r="B41" s="1194">
        <v>28</v>
      </c>
      <c r="C41" s="813"/>
      <c r="D41" s="1197"/>
      <c r="E41" s="1198"/>
      <c r="F41" s="1199"/>
      <c r="G41" s="1209"/>
      <c r="H41" s="1210"/>
      <c r="I41" s="1211"/>
      <c r="J41" s="1197"/>
      <c r="K41" s="1198"/>
      <c r="L41" s="1198"/>
      <c r="M41" s="1199"/>
      <c r="N41" s="1197"/>
      <c r="O41" s="1198"/>
      <c r="P41" s="1199"/>
      <c r="Q41" s="1197"/>
      <c r="R41" s="1198"/>
      <c r="S41" s="1199"/>
      <c r="T41" s="1200"/>
      <c r="U41" s="1201"/>
      <c r="V41" s="1202"/>
      <c r="W41" s="1203"/>
      <c r="X41" s="1204"/>
      <c r="Y41" s="1204"/>
      <c r="Z41" s="1205"/>
      <c r="AA41" s="1200"/>
      <c r="AB41" s="1201"/>
      <c r="AC41" s="1201"/>
      <c r="AD41" s="1202"/>
      <c r="AE41" s="1197"/>
      <c r="AF41" s="1198"/>
      <c r="AG41" s="1199"/>
      <c r="AH41" s="1197"/>
      <c r="AI41" s="1198"/>
      <c r="AJ41" s="1199"/>
      <c r="AK41" s="1212"/>
      <c r="AL41" s="1213"/>
      <c r="AM41" s="1214"/>
      <c r="AN41" s="588"/>
      <c r="AO41" s="211">
        <f t="shared" si="0"/>
        <v>0</v>
      </c>
      <c r="AP41" s="211">
        <f t="shared" si="1"/>
        <v>0</v>
      </c>
    </row>
    <row r="42" spans="2:42" ht="24.95" customHeight="1">
      <c r="B42" s="1194">
        <v>29</v>
      </c>
      <c r="C42" s="813"/>
      <c r="D42" s="1197"/>
      <c r="E42" s="1198"/>
      <c r="F42" s="1199"/>
      <c r="G42" s="1209"/>
      <c r="H42" s="1210"/>
      <c r="I42" s="1211"/>
      <c r="J42" s="1197"/>
      <c r="K42" s="1198"/>
      <c r="L42" s="1198"/>
      <c r="M42" s="1199"/>
      <c r="N42" s="1197"/>
      <c r="O42" s="1198"/>
      <c r="P42" s="1199"/>
      <c r="Q42" s="1197"/>
      <c r="R42" s="1198"/>
      <c r="S42" s="1199"/>
      <c r="T42" s="1200"/>
      <c r="U42" s="1201"/>
      <c r="V42" s="1202"/>
      <c r="W42" s="1203"/>
      <c r="X42" s="1204"/>
      <c r="Y42" s="1204"/>
      <c r="Z42" s="1205"/>
      <c r="AA42" s="1200"/>
      <c r="AB42" s="1201"/>
      <c r="AC42" s="1201"/>
      <c r="AD42" s="1202"/>
      <c r="AE42" s="1197"/>
      <c r="AF42" s="1198"/>
      <c r="AG42" s="1199"/>
      <c r="AH42" s="1197"/>
      <c r="AI42" s="1198"/>
      <c r="AJ42" s="1199"/>
      <c r="AK42" s="1212"/>
      <c r="AL42" s="1213"/>
      <c r="AM42" s="1214"/>
      <c r="AN42" s="588"/>
      <c r="AO42" s="211">
        <f t="shared" si="0"/>
        <v>0</v>
      </c>
      <c r="AP42" s="211">
        <f t="shared" si="1"/>
        <v>0</v>
      </c>
    </row>
    <row r="43" spans="2:42" ht="24.95" customHeight="1">
      <c r="B43" s="1194">
        <v>30</v>
      </c>
      <c r="C43" s="813"/>
      <c r="D43" s="1197"/>
      <c r="E43" s="1198"/>
      <c r="F43" s="1199"/>
      <c r="G43" s="1209"/>
      <c r="H43" s="1210"/>
      <c r="I43" s="1211"/>
      <c r="J43" s="1197"/>
      <c r="K43" s="1198"/>
      <c r="L43" s="1198"/>
      <c r="M43" s="1199"/>
      <c r="N43" s="1197"/>
      <c r="O43" s="1198"/>
      <c r="P43" s="1199"/>
      <c r="Q43" s="1197"/>
      <c r="R43" s="1198"/>
      <c r="S43" s="1199"/>
      <c r="T43" s="1200"/>
      <c r="U43" s="1201"/>
      <c r="V43" s="1202"/>
      <c r="W43" s="1203"/>
      <c r="X43" s="1204"/>
      <c r="Y43" s="1204"/>
      <c r="Z43" s="1205"/>
      <c r="AA43" s="1200"/>
      <c r="AB43" s="1201"/>
      <c r="AC43" s="1201"/>
      <c r="AD43" s="1202"/>
      <c r="AE43" s="1197"/>
      <c r="AF43" s="1198"/>
      <c r="AG43" s="1199"/>
      <c r="AH43" s="1197"/>
      <c r="AI43" s="1198"/>
      <c r="AJ43" s="1199"/>
      <c r="AK43" s="1212"/>
      <c r="AL43" s="1213"/>
      <c r="AM43" s="1214"/>
      <c r="AN43" s="588"/>
      <c r="AO43" s="211">
        <f t="shared" si="0"/>
        <v>0</v>
      </c>
      <c r="AP43" s="211">
        <f t="shared" si="1"/>
        <v>0</v>
      </c>
    </row>
    <row r="44" spans="2:42" ht="24.95" customHeight="1">
      <c r="B44" s="1194">
        <v>31</v>
      </c>
      <c r="C44" s="813"/>
      <c r="D44" s="1197"/>
      <c r="E44" s="1198"/>
      <c r="F44" s="1199"/>
      <c r="G44" s="1209"/>
      <c r="H44" s="1210"/>
      <c r="I44" s="1211"/>
      <c r="J44" s="1197"/>
      <c r="K44" s="1198"/>
      <c r="L44" s="1198"/>
      <c r="M44" s="1199"/>
      <c r="N44" s="1197"/>
      <c r="O44" s="1198"/>
      <c r="P44" s="1199"/>
      <c r="Q44" s="1197"/>
      <c r="R44" s="1198"/>
      <c r="S44" s="1199"/>
      <c r="T44" s="1200"/>
      <c r="U44" s="1201"/>
      <c r="V44" s="1202"/>
      <c r="W44" s="1203"/>
      <c r="X44" s="1204"/>
      <c r="Y44" s="1204"/>
      <c r="Z44" s="1205"/>
      <c r="AA44" s="1200"/>
      <c r="AB44" s="1201"/>
      <c r="AC44" s="1201"/>
      <c r="AD44" s="1202"/>
      <c r="AE44" s="1197"/>
      <c r="AF44" s="1198"/>
      <c r="AG44" s="1199"/>
      <c r="AH44" s="1197"/>
      <c r="AI44" s="1198"/>
      <c r="AJ44" s="1199"/>
      <c r="AK44" s="1212"/>
      <c r="AL44" s="1213"/>
      <c r="AM44" s="1214"/>
      <c r="AN44" s="588"/>
      <c r="AO44" s="211">
        <f t="shared" si="0"/>
        <v>0</v>
      </c>
      <c r="AP44" s="211">
        <f t="shared" si="1"/>
        <v>0</v>
      </c>
    </row>
    <row r="45" spans="2:42" ht="24.95" customHeight="1">
      <c r="B45" s="1194">
        <v>32</v>
      </c>
      <c r="C45" s="813"/>
      <c r="D45" s="1197"/>
      <c r="E45" s="1198"/>
      <c r="F45" s="1199"/>
      <c r="G45" s="1209"/>
      <c r="H45" s="1210"/>
      <c r="I45" s="1211"/>
      <c r="J45" s="1197"/>
      <c r="K45" s="1198"/>
      <c r="L45" s="1198"/>
      <c r="M45" s="1199"/>
      <c r="N45" s="1197"/>
      <c r="O45" s="1198"/>
      <c r="P45" s="1199"/>
      <c r="Q45" s="1197"/>
      <c r="R45" s="1198"/>
      <c r="S45" s="1199"/>
      <c r="T45" s="1200"/>
      <c r="U45" s="1201"/>
      <c r="V45" s="1202"/>
      <c r="W45" s="1203"/>
      <c r="X45" s="1204"/>
      <c r="Y45" s="1204"/>
      <c r="Z45" s="1205"/>
      <c r="AA45" s="1200"/>
      <c r="AB45" s="1201"/>
      <c r="AC45" s="1201"/>
      <c r="AD45" s="1202"/>
      <c r="AE45" s="1197"/>
      <c r="AF45" s="1198"/>
      <c r="AG45" s="1199"/>
      <c r="AH45" s="1197"/>
      <c r="AI45" s="1198"/>
      <c r="AJ45" s="1199"/>
      <c r="AK45" s="1212"/>
      <c r="AL45" s="1213"/>
      <c r="AM45" s="1214"/>
      <c r="AN45" s="588"/>
      <c r="AO45" s="211">
        <f t="shared" si="0"/>
        <v>0</v>
      </c>
      <c r="AP45" s="211">
        <f t="shared" si="1"/>
        <v>0</v>
      </c>
    </row>
    <row r="46" spans="2:42" ht="24.95" customHeight="1">
      <c r="B46" s="1194">
        <v>33</v>
      </c>
      <c r="C46" s="813"/>
      <c r="D46" s="1197"/>
      <c r="E46" s="1198"/>
      <c r="F46" s="1199"/>
      <c r="G46" s="1209"/>
      <c r="H46" s="1210"/>
      <c r="I46" s="1211"/>
      <c r="J46" s="1197"/>
      <c r="K46" s="1198"/>
      <c r="L46" s="1198"/>
      <c r="M46" s="1199"/>
      <c r="N46" s="1197"/>
      <c r="O46" s="1198"/>
      <c r="P46" s="1199"/>
      <c r="Q46" s="1197"/>
      <c r="R46" s="1198"/>
      <c r="S46" s="1199"/>
      <c r="T46" s="1200"/>
      <c r="U46" s="1201"/>
      <c r="V46" s="1202"/>
      <c r="W46" s="1203"/>
      <c r="X46" s="1204"/>
      <c r="Y46" s="1204"/>
      <c r="Z46" s="1205"/>
      <c r="AA46" s="1200"/>
      <c r="AB46" s="1201"/>
      <c r="AC46" s="1201"/>
      <c r="AD46" s="1202"/>
      <c r="AE46" s="1197"/>
      <c r="AF46" s="1198"/>
      <c r="AG46" s="1199"/>
      <c r="AH46" s="1197"/>
      <c r="AI46" s="1198"/>
      <c r="AJ46" s="1199"/>
      <c r="AK46" s="1212"/>
      <c r="AL46" s="1213"/>
      <c r="AM46" s="1214"/>
      <c r="AN46" s="588"/>
      <c r="AO46" s="211">
        <f t="shared" si="0"/>
        <v>0</v>
      </c>
      <c r="AP46" s="211">
        <f t="shared" si="1"/>
        <v>0</v>
      </c>
    </row>
    <row r="47" spans="2:42" ht="24.95" customHeight="1">
      <c r="B47" s="1194">
        <v>34</v>
      </c>
      <c r="C47" s="813"/>
      <c r="D47" s="1197"/>
      <c r="E47" s="1198"/>
      <c r="F47" s="1199"/>
      <c r="G47" s="1209"/>
      <c r="H47" s="1210"/>
      <c r="I47" s="1211"/>
      <c r="J47" s="1197"/>
      <c r="K47" s="1198"/>
      <c r="L47" s="1198"/>
      <c r="M47" s="1199"/>
      <c r="N47" s="1197"/>
      <c r="O47" s="1198"/>
      <c r="P47" s="1199"/>
      <c r="Q47" s="1197"/>
      <c r="R47" s="1198"/>
      <c r="S47" s="1199"/>
      <c r="T47" s="1200"/>
      <c r="U47" s="1201"/>
      <c r="V47" s="1202"/>
      <c r="W47" s="1203"/>
      <c r="X47" s="1204"/>
      <c r="Y47" s="1204"/>
      <c r="Z47" s="1205"/>
      <c r="AA47" s="1200"/>
      <c r="AB47" s="1201"/>
      <c r="AC47" s="1201"/>
      <c r="AD47" s="1202"/>
      <c r="AE47" s="1197"/>
      <c r="AF47" s="1198"/>
      <c r="AG47" s="1199"/>
      <c r="AH47" s="1197"/>
      <c r="AI47" s="1198"/>
      <c r="AJ47" s="1199"/>
      <c r="AK47" s="1212"/>
      <c r="AL47" s="1213"/>
      <c r="AM47" s="1214"/>
      <c r="AN47" s="588"/>
      <c r="AO47" s="211">
        <f t="shared" si="0"/>
        <v>0</v>
      </c>
      <c r="AP47" s="211">
        <f t="shared" si="1"/>
        <v>0</v>
      </c>
    </row>
    <row r="48" spans="2:42" ht="24.95" customHeight="1">
      <c r="B48" s="1194">
        <v>35</v>
      </c>
      <c r="C48" s="813"/>
      <c r="D48" s="1195"/>
      <c r="E48" s="1195"/>
      <c r="F48" s="1195"/>
      <c r="G48" s="1196"/>
      <c r="H48" s="1196"/>
      <c r="I48" s="1196"/>
      <c r="J48" s="1197"/>
      <c r="K48" s="1198"/>
      <c r="L48" s="1198"/>
      <c r="M48" s="1199"/>
      <c r="N48" s="1197"/>
      <c r="O48" s="1198"/>
      <c r="P48" s="1199"/>
      <c r="Q48" s="1197"/>
      <c r="R48" s="1198"/>
      <c r="S48" s="1199"/>
      <c r="T48" s="1200"/>
      <c r="U48" s="1201"/>
      <c r="V48" s="1202"/>
      <c r="W48" s="1203"/>
      <c r="X48" s="1204"/>
      <c r="Y48" s="1204"/>
      <c r="Z48" s="1205"/>
      <c r="AA48" s="1200"/>
      <c r="AB48" s="1201"/>
      <c r="AC48" s="1201"/>
      <c r="AD48" s="1202"/>
      <c r="AE48" s="1198"/>
      <c r="AF48" s="1198"/>
      <c r="AG48" s="1199"/>
      <c r="AH48" s="1198"/>
      <c r="AI48" s="1198"/>
      <c r="AJ48" s="1199"/>
      <c r="AK48" s="1206"/>
      <c r="AL48" s="1207"/>
      <c r="AM48" s="1208"/>
      <c r="AN48" s="588"/>
      <c r="AO48" s="211">
        <f t="shared" si="0"/>
        <v>0</v>
      </c>
      <c r="AP48" s="211">
        <f t="shared" si="1"/>
        <v>0</v>
      </c>
    </row>
    <row r="49" spans="2:42" ht="24.95" customHeight="1">
      <c r="B49" s="1194">
        <v>36</v>
      </c>
      <c r="C49" s="813"/>
      <c r="D49" s="1195"/>
      <c r="E49" s="1195"/>
      <c r="F49" s="1195"/>
      <c r="G49" s="1196"/>
      <c r="H49" s="1196"/>
      <c r="I49" s="1196"/>
      <c r="J49" s="1197"/>
      <c r="K49" s="1198"/>
      <c r="L49" s="1198"/>
      <c r="M49" s="1199"/>
      <c r="N49" s="1197"/>
      <c r="O49" s="1198"/>
      <c r="P49" s="1199"/>
      <c r="Q49" s="1197"/>
      <c r="R49" s="1198"/>
      <c r="S49" s="1199"/>
      <c r="T49" s="1200"/>
      <c r="U49" s="1201"/>
      <c r="V49" s="1202"/>
      <c r="W49" s="1203"/>
      <c r="X49" s="1204"/>
      <c r="Y49" s="1204"/>
      <c r="Z49" s="1205"/>
      <c r="AA49" s="1200"/>
      <c r="AB49" s="1201"/>
      <c r="AC49" s="1201"/>
      <c r="AD49" s="1202"/>
      <c r="AE49" s="1198"/>
      <c r="AF49" s="1198"/>
      <c r="AG49" s="1199"/>
      <c r="AH49" s="1198"/>
      <c r="AI49" s="1198"/>
      <c r="AJ49" s="1199"/>
      <c r="AK49" s="1206"/>
      <c r="AL49" s="1207"/>
      <c r="AM49" s="1208"/>
      <c r="AN49" s="588"/>
      <c r="AO49" s="211">
        <f t="shared" si="0"/>
        <v>0</v>
      </c>
      <c r="AP49" s="211">
        <f t="shared" si="1"/>
        <v>0</v>
      </c>
    </row>
    <row r="50" spans="2:42" ht="24.95" customHeight="1">
      <c r="B50" s="1194">
        <v>37</v>
      </c>
      <c r="C50" s="813"/>
      <c r="D50" s="1195"/>
      <c r="E50" s="1195"/>
      <c r="F50" s="1195"/>
      <c r="G50" s="1196"/>
      <c r="H50" s="1196"/>
      <c r="I50" s="1196"/>
      <c r="J50" s="1197"/>
      <c r="K50" s="1198"/>
      <c r="L50" s="1198"/>
      <c r="M50" s="1199"/>
      <c r="N50" s="1197"/>
      <c r="O50" s="1198"/>
      <c r="P50" s="1199"/>
      <c r="Q50" s="1197"/>
      <c r="R50" s="1198"/>
      <c r="S50" s="1199"/>
      <c r="T50" s="1200"/>
      <c r="U50" s="1201"/>
      <c r="V50" s="1202"/>
      <c r="W50" s="1203"/>
      <c r="X50" s="1204"/>
      <c r="Y50" s="1204"/>
      <c r="Z50" s="1205"/>
      <c r="AA50" s="1200"/>
      <c r="AB50" s="1201"/>
      <c r="AC50" s="1201"/>
      <c r="AD50" s="1202"/>
      <c r="AE50" s="1198"/>
      <c r="AF50" s="1198"/>
      <c r="AG50" s="1199"/>
      <c r="AH50" s="1198"/>
      <c r="AI50" s="1198"/>
      <c r="AJ50" s="1199"/>
      <c r="AK50" s="1206"/>
      <c r="AL50" s="1207"/>
      <c r="AM50" s="1208"/>
      <c r="AN50" s="588"/>
      <c r="AO50" s="211">
        <f t="shared" si="0"/>
        <v>0</v>
      </c>
      <c r="AP50" s="211">
        <f t="shared" si="1"/>
        <v>0</v>
      </c>
    </row>
    <row r="51" spans="2:42" ht="24.95" customHeight="1">
      <c r="B51" s="1194">
        <v>38</v>
      </c>
      <c r="C51" s="813"/>
      <c r="D51" s="1195"/>
      <c r="E51" s="1195"/>
      <c r="F51" s="1195"/>
      <c r="G51" s="1196"/>
      <c r="H51" s="1196"/>
      <c r="I51" s="1196"/>
      <c r="J51" s="1197"/>
      <c r="K51" s="1198"/>
      <c r="L51" s="1198"/>
      <c r="M51" s="1199"/>
      <c r="N51" s="1197"/>
      <c r="O51" s="1198"/>
      <c r="P51" s="1199"/>
      <c r="Q51" s="1197"/>
      <c r="R51" s="1198"/>
      <c r="S51" s="1199"/>
      <c r="T51" s="1200"/>
      <c r="U51" s="1201"/>
      <c r="V51" s="1202"/>
      <c r="W51" s="1203"/>
      <c r="X51" s="1204"/>
      <c r="Y51" s="1204"/>
      <c r="Z51" s="1205"/>
      <c r="AA51" s="1200"/>
      <c r="AB51" s="1201"/>
      <c r="AC51" s="1201"/>
      <c r="AD51" s="1202"/>
      <c r="AE51" s="1198"/>
      <c r="AF51" s="1198"/>
      <c r="AG51" s="1199"/>
      <c r="AH51" s="1198"/>
      <c r="AI51" s="1198"/>
      <c r="AJ51" s="1199"/>
      <c r="AK51" s="1206"/>
      <c r="AL51" s="1207"/>
      <c r="AM51" s="1208"/>
      <c r="AN51" s="588"/>
      <c r="AO51" s="211">
        <f t="shared" si="0"/>
        <v>0</v>
      </c>
      <c r="AP51" s="211">
        <f t="shared" si="1"/>
        <v>0</v>
      </c>
    </row>
    <row r="52" spans="2:42" ht="24.95" customHeight="1">
      <c r="B52" s="1194">
        <v>39</v>
      </c>
      <c r="C52" s="813"/>
      <c r="D52" s="1195"/>
      <c r="E52" s="1195"/>
      <c r="F52" s="1195"/>
      <c r="G52" s="1196"/>
      <c r="H52" s="1196"/>
      <c r="I52" s="1196"/>
      <c r="J52" s="1197"/>
      <c r="K52" s="1198"/>
      <c r="L52" s="1198"/>
      <c r="M52" s="1199"/>
      <c r="N52" s="1197"/>
      <c r="O52" s="1198"/>
      <c r="P52" s="1199"/>
      <c r="Q52" s="1197"/>
      <c r="R52" s="1198"/>
      <c r="S52" s="1199"/>
      <c r="T52" s="1200"/>
      <c r="U52" s="1201"/>
      <c r="V52" s="1202"/>
      <c r="W52" s="1203"/>
      <c r="X52" s="1204"/>
      <c r="Y52" s="1204"/>
      <c r="Z52" s="1205"/>
      <c r="AA52" s="1200"/>
      <c r="AB52" s="1201"/>
      <c r="AC52" s="1201"/>
      <c r="AD52" s="1202"/>
      <c r="AE52" s="1198"/>
      <c r="AF52" s="1198"/>
      <c r="AG52" s="1199"/>
      <c r="AH52" s="1198"/>
      <c r="AI52" s="1198"/>
      <c r="AJ52" s="1199"/>
      <c r="AK52" s="1206"/>
      <c r="AL52" s="1207"/>
      <c r="AM52" s="1208"/>
      <c r="AN52" s="588"/>
      <c r="AO52" s="211">
        <f t="shared" si="0"/>
        <v>0</v>
      </c>
      <c r="AP52" s="211">
        <f t="shared" si="1"/>
        <v>0</v>
      </c>
    </row>
    <row r="53" spans="2:42" ht="24.95" customHeight="1">
      <c r="B53" s="1194">
        <v>40</v>
      </c>
      <c r="C53" s="813"/>
      <c r="D53" s="1195"/>
      <c r="E53" s="1195"/>
      <c r="F53" s="1195"/>
      <c r="G53" s="1196"/>
      <c r="H53" s="1196"/>
      <c r="I53" s="1196"/>
      <c r="J53" s="1197"/>
      <c r="K53" s="1198"/>
      <c r="L53" s="1198"/>
      <c r="M53" s="1199"/>
      <c r="N53" s="1197"/>
      <c r="O53" s="1198"/>
      <c r="P53" s="1199"/>
      <c r="Q53" s="1197"/>
      <c r="R53" s="1198"/>
      <c r="S53" s="1199"/>
      <c r="T53" s="1200"/>
      <c r="U53" s="1201"/>
      <c r="V53" s="1202"/>
      <c r="W53" s="1203"/>
      <c r="X53" s="1204"/>
      <c r="Y53" s="1204"/>
      <c r="Z53" s="1205"/>
      <c r="AA53" s="1200"/>
      <c r="AB53" s="1201"/>
      <c r="AC53" s="1201"/>
      <c r="AD53" s="1202"/>
      <c r="AE53" s="1198"/>
      <c r="AF53" s="1198"/>
      <c r="AG53" s="1199"/>
      <c r="AH53" s="1198"/>
      <c r="AI53" s="1198"/>
      <c r="AJ53" s="1199"/>
      <c r="AK53" s="1206"/>
      <c r="AL53" s="1207"/>
      <c r="AM53" s="1208"/>
      <c r="AN53" s="588"/>
      <c r="AO53" s="211">
        <f t="shared" si="0"/>
        <v>0</v>
      </c>
      <c r="AP53" s="211">
        <f t="shared" si="1"/>
        <v>0</v>
      </c>
    </row>
    <row r="54" spans="2:42" ht="24.95" customHeight="1">
      <c r="B54" s="1194">
        <v>41</v>
      </c>
      <c r="C54" s="813"/>
      <c r="D54" s="1195"/>
      <c r="E54" s="1195"/>
      <c r="F54" s="1195"/>
      <c r="G54" s="1196"/>
      <c r="H54" s="1196"/>
      <c r="I54" s="1196"/>
      <c r="J54" s="1197"/>
      <c r="K54" s="1198"/>
      <c r="L54" s="1198"/>
      <c r="M54" s="1199"/>
      <c r="N54" s="1197"/>
      <c r="O54" s="1198"/>
      <c r="P54" s="1199"/>
      <c r="Q54" s="1197"/>
      <c r="R54" s="1198"/>
      <c r="S54" s="1199"/>
      <c r="T54" s="1200"/>
      <c r="U54" s="1201"/>
      <c r="V54" s="1202"/>
      <c r="W54" s="1203"/>
      <c r="X54" s="1204"/>
      <c r="Y54" s="1204"/>
      <c r="Z54" s="1205"/>
      <c r="AA54" s="1200"/>
      <c r="AB54" s="1201"/>
      <c r="AC54" s="1201"/>
      <c r="AD54" s="1202"/>
      <c r="AE54" s="1198"/>
      <c r="AF54" s="1198"/>
      <c r="AG54" s="1199"/>
      <c r="AH54" s="1198"/>
      <c r="AI54" s="1198"/>
      <c r="AJ54" s="1199"/>
      <c r="AK54" s="1206"/>
      <c r="AL54" s="1207"/>
      <c r="AM54" s="1208"/>
      <c r="AN54" s="588"/>
      <c r="AO54" s="211">
        <f t="shared" si="0"/>
        <v>0</v>
      </c>
      <c r="AP54" s="211">
        <f t="shared" si="1"/>
        <v>0</v>
      </c>
    </row>
    <row r="55" spans="2:42" ht="24.95" customHeight="1">
      <c r="B55" s="1194">
        <v>42</v>
      </c>
      <c r="C55" s="813"/>
      <c r="D55" s="1195"/>
      <c r="E55" s="1195"/>
      <c r="F55" s="1195"/>
      <c r="G55" s="1196"/>
      <c r="H55" s="1196"/>
      <c r="I55" s="1196"/>
      <c r="J55" s="1197"/>
      <c r="K55" s="1198"/>
      <c r="L55" s="1198"/>
      <c r="M55" s="1199"/>
      <c r="N55" s="1197"/>
      <c r="O55" s="1198"/>
      <c r="P55" s="1199"/>
      <c r="Q55" s="1197"/>
      <c r="R55" s="1198"/>
      <c r="S55" s="1199"/>
      <c r="T55" s="1200"/>
      <c r="U55" s="1201"/>
      <c r="V55" s="1202"/>
      <c r="W55" s="1203"/>
      <c r="X55" s="1204"/>
      <c r="Y55" s="1204"/>
      <c r="Z55" s="1205"/>
      <c r="AA55" s="1200"/>
      <c r="AB55" s="1201"/>
      <c r="AC55" s="1201"/>
      <c r="AD55" s="1202"/>
      <c r="AE55" s="1198"/>
      <c r="AF55" s="1198"/>
      <c r="AG55" s="1199"/>
      <c r="AH55" s="1198"/>
      <c r="AI55" s="1198"/>
      <c r="AJ55" s="1199"/>
      <c r="AK55" s="1206"/>
      <c r="AL55" s="1207"/>
      <c r="AM55" s="1208"/>
      <c r="AN55" s="588"/>
      <c r="AO55" s="211">
        <f t="shared" si="0"/>
        <v>0</v>
      </c>
      <c r="AP55" s="211">
        <f t="shared" si="1"/>
        <v>0</v>
      </c>
    </row>
    <row r="56" spans="2:42" ht="24.95" customHeight="1">
      <c r="B56" s="1194">
        <v>43</v>
      </c>
      <c r="C56" s="813"/>
      <c r="D56" s="1195"/>
      <c r="E56" s="1195"/>
      <c r="F56" s="1195"/>
      <c r="G56" s="1196"/>
      <c r="H56" s="1196"/>
      <c r="I56" s="1196"/>
      <c r="J56" s="1197"/>
      <c r="K56" s="1198"/>
      <c r="L56" s="1198"/>
      <c r="M56" s="1199"/>
      <c r="N56" s="1197"/>
      <c r="O56" s="1198"/>
      <c r="P56" s="1199"/>
      <c r="Q56" s="1197"/>
      <c r="R56" s="1198"/>
      <c r="S56" s="1199"/>
      <c r="T56" s="1200"/>
      <c r="U56" s="1201"/>
      <c r="V56" s="1202"/>
      <c r="W56" s="1203"/>
      <c r="X56" s="1204"/>
      <c r="Y56" s="1204"/>
      <c r="Z56" s="1205"/>
      <c r="AA56" s="1200"/>
      <c r="AB56" s="1201"/>
      <c r="AC56" s="1201"/>
      <c r="AD56" s="1202"/>
      <c r="AE56" s="1198"/>
      <c r="AF56" s="1198"/>
      <c r="AG56" s="1199"/>
      <c r="AH56" s="1198"/>
      <c r="AI56" s="1198"/>
      <c r="AJ56" s="1199"/>
      <c r="AK56" s="1206"/>
      <c r="AL56" s="1207"/>
      <c r="AM56" s="1208"/>
      <c r="AN56" s="588"/>
      <c r="AO56" s="211">
        <f t="shared" si="0"/>
        <v>0</v>
      </c>
      <c r="AP56" s="211">
        <f t="shared" si="1"/>
        <v>0</v>
      </c>
    </row>
    <row r="57" spans="2:42" ht="24.95" customHeight="1">
      <c r="B57" s="1194">
        <v>44</v>
      </c>
      <c r="C57" s="813"/>
      <c r="D57" s="1195"/>
      <c r="E57" s="1195"/>
      <c r="F57" s="1195"/>
      <c r="G57" s="1196"/>
      <c r="H57" s="1196"/>
      <c r="I57" s="1196"/>
      <c r="J57" s="1197"/>
      <c r="K57" s="1198"/>
      <c r="L57" s="1198"/>
      <c r="M57" s="1199"/>
      <c r="N57" s="1197"/>
      <c r="O57" s="1198"/>
      <c r="P57" s="1199"/>
      <c r="Q57" s="1197"/>
      <c r="R57" s="1198"/>
      <c r="S57" s="1199"/>
      <c r="T57" s="1200"/>
      <c r="U57" s="1201"/>
      <c r="V57" s="1202"/>
      <c r="W57" s="1203"/>
      <c r="X57" s="1204"/>
      <c r="Y57" s="1204"/>
      <c r="Z57" s="1205"/>
      <c r="AA57" s="1200"/>
      <c r="AB57" s="1201"/>
      <c r="AC57" s="1201"/>
      <c r="AD57" s="1202"/>
      <c r="AE57" s="1198"/>
      <c r="AF57" s="1198"/>
      <c r="AG57" s="1199"/>
      <c r="AH57" s="1198"/>
      <c r="AI57" s="1198"/>
      <c r="AJ57" s="1199"/>
      <c r="AK57" s="1206"/>
      <c r="AL57" s="1207"/>
      <c r="AM57" s="1208"/>
      <c r="AN57" s="588"/>
      <c r="AO57" s="211">
        <f t="shared" si="0"/>
        <v>0</v>
      </c>
      <c r="AP57" s="211">
        <f t="shared" si="1"/>
        <v>0</v>
      </c>
    </row>
    <row r="58" spans="2:42" ht="24.95" customHeight="1">
      <c r="B58" s="1194">
        <v>45</v>
      </c>
      <c r="C58" s="813"/>
      <c r="D58" s="1195"/>
      <c r="E58" s="1195"/>
      <c r="F58" s="1195"/>
      <c r="G58" s="1196"/>
      <c r="H58" s="1196"/>
      <c r="I58" s="1196"/>
      <c r="J58" s="1197"/>
      <c r="K58" s="1198"/>
      <c r="L58" s="1198"/>
      <c r="M58" s="1199"/>
      <c r="N58" s="1197"/>
      <c r="O58" s="1198"/>
      <c r="P58" s="1199"/>
      <c r="Q58" s="1197"/>
      <c r="R58" s="1198"/>
      <c r="S58" s="1199"/>
      <c r="T58" s="1200"/>
      <c r="U58" s="1201"/>
      <c r="V58" s="1202"/>
      <c r="W58" s="1203"/>
      <c r="X58" s="1204"/>
      <c r="Y58" s="1204"/>
      <c r="Z58" s="1205"/>
      <c r="AA58" s="1200"/>
      <c r="AB58" s="1201"/>
      <c r="AC58" s="1201"/>
      <c r="AD58" s="1202"/>
      <c r="AE58" s="1198"/>
      <c r="AF58" s="1198"/>
      <c r="AG58" s="1199"/>
      <c r="AH58" s="1198"/>
      <c r="AI58" s="1198"/>
      <c r="AJ58" s="1199"/>
      <c r="AK58" s="1206"/>
      <c r="AL58" s="1207"/>
      <c r="AM58" s="1208"/>
      <c r="AN58" s="588"/>
      <c r="AO58" s="211">
        <f t="shared" si="0"/>
        <v>0</v>
      </c>
      <c r="AP58" s="211">
        <f t="shared" si="1"/>
        <v>0</v>
      </c>
    </row>
    <row r="59" spans="2:42" ht="24.95" customHeight="1">
      <c r="B59" s="1194">
        <v>46</v>
      </c>
      <c r="C59" s="813"/>
      <c r="D59" s="1195"/>
      <c r="E59" s="1195"/>
      <c r="F59" s="1195"/>
      <c r="G59" s="1196"/>
      <c r="H59" s="1196"/>
      <c r="I59" s="1196"/>
      <c r="J59" s="1197"/>
      <c r="K59" s="1198"/>
      <c r="L59" s="1198"/>
      <c r="M59" s="1199"/>
      <c r="N59" s="1197"/>
      <c r="O59" s="1198"/>
      <c r="P59" s="1199"/>
      <c r="Q59" s="1197"/>
      <c r="R59" s="1198"/>
      <c r="S59" s="1199"/>
      <c r="T59" s="1200"/>
      <c r="U59" s="1201"/>
      <c r="V59" s="1202"/>
      <c r="W59" s="1203"/>
      <c r="X59" s="1204"/>
      <c r="Y59" s="1204"/>
      <c r="Z59" s="1205"/>
      <c r="AA59" s="1200"/>
      <c r="AB59" s="1201"/>
      <c r="AC59" s="1201"/>
      <c r="AD59" s="1202"/>
      <c r="AE59" s="1198"/>
      <c r="AF59" s="1198"/>
      <c r="AG59" s="1199"/>
      <c r="AH59" s="1198"/>
      <c r="AI59" s="1198"/>
      <c r="AJ59" s="1199"/>
      <c r="AK59" s="1206"/>
      <c r="AL59" s="1207"/>
      <c r="AM59" s="1208"/>
      <c r="AN59" s="588"/>
      <c r="AO59" s="211">
        <f t="shared" si="0"/>
        <v>0</v>
      </c>
      <c r="AP59" s="211">
        <f t="shared" si="1"/>
        <v>0</v>
      </c>
    </row>
    <row r="60" spans="2:42" ht="24.95" customHeight="1">
      <c r="B60" s="1194">
        <v>47</v>
      </c>
      <c r="C60" s="813"/>
      <c r="D60" s="1195"/>
      <c r="E60" s="1195"/>
      <c r="F60" s="1195"/>
      <c r="G60" s="1196"/>
      <c r="H60" s="1196"/>
      <c r="I60" s="1196"/>
      <c r="J60" s="1197"/>
      <c r="K60" s="1198"/>
      <c r="L60" s="1198"/>
      <c r="M60" s="1199"/>
      <c r="N60" s="1197"/>
      <c r="O60" s="1198"/>
      <c r="P60" s="1199"/>
      <c r="Q60" s="1197"/>
      <c r="R60" s="1198"/>
      <c r="S60" s="1199"/>
      <c r="T60" s="1200"/>
      <c r="U60" s="1201"/>
      <c r="V60" s="1202"/>
      <c r="W60" s="1203"/>
      <c r="X60" s="1204"/>
      <c r="Y60" s="1204"/>
      <c r="Z60" s="1205"/>
      <c r="AA60" s="1200"/>
      <c r="AB60" s="1201"/>
      <c r="AC60" s="1201"/>
      <c r="AD60" s="1202"/>
      <c r="AE60" s="1198"/>
      <c r="AF60" s="1198"/>
      <c r="AG60" s="1199"/>
      <c r="AH60" s="1198"/>
      <c r="AI60" s="1198"/>
      <c r="AJ60" s="1199"/>
      <c r="AK60" s="1206"/>
      <c r="AL60" s="1207"/>
      <c r="AM60" s="1208"/>
      <c r="AN60" s="588"/>
      <c r="AO60" s="211">
        <f t="shared" si="0"/>
        <v>0</v>
      </c>
      <c r="AP60" s="211">
        <f t="shared" si="1"/>
        <v>0</v>
      </c>
    </row>
    <row r="61" spans="2:42" ht="24.95" customHeight="1">
      <c r="B61" s="1194">
        <v>48</v>
      </c>
      <c r="C61" s="813"/>
      <c r="D61" s="1195"/>
      <c r="E61" s="1195"/>
      <c r="F61" s="1195"/>
      <c r="G61" s="1196"/>
      <c r="H61" s="1196"/>
      <c r="I61" s="1196"/>
      <c r="J61" s="1197"/>
      <c r="K61" s="1198"/>
      <c r="L61" s="1198"/>
      <c r="M61" s="1199"/>
      <c r="N61" s="1197"/>
      <c r="O61" s="1198"/>
      <c r="P61" s="1199"/>
      <c r="Q61" s="1197"/>
      <c r="R61" s="1198"/>
      <c r="S61" s="1199"/>
      <c r="T61" s="1200"/>
      <c r="U61" s="1201"/>
      <c r="V61" s="1202"/>
      <c r="W61" s="1203"/>
      <c r="X61" s="1204"/>
      <c r="Y61" s="1204"/>
      <c r="Z61" s="1205"/>
      <c r="AA61" s="1200"/>
      <c r="AB61" s="1201"/>
      <c r="AC61" s="1201"/>
      <c r="AD61" s="1202"/>
      <c r="AE61" s="1198"/>
      <c r="AF61" s="1198"/>
      <c r="AG61" s="1199"/>
      <c r="AH61" s="1198"/>
      <c r="AI61" s="1198"/>
      <c r="AJ61" s="1199"/>
      <c r="AK61" s="1206"/>
      <c r="AL61" s="1207"/>
      <c r="AM61" s="1208"/>
      <c r="AN61" s="588"/>
      <c r="AO61" s="211">
        <f t="shared" si="0"/>
        <v>0</v>
      </c>
      <c r="AP61" s="211">
        <f t="shared" si="1"/>
        <v>0</v>
      </c>
    </row>
    <row r="62" spans="2:42" ht="24.95" customHeight="1">
      <c r="B62" s="1194">
        <v>49</v>
      </c>
      <c r="C62" s="813"/>
      <c r="D62" s="1195"/>
      <c r="E62" s="1195"/>
      <c r="F62" s="1195"/>
      <c r="G62" s="1196"/>
      <c r="H62" s="1196"/>
      <c r="I62" s="1196"/>
      <c r="J62" s="1197"/>
      <c r="K62" s="1198"/>
      <c r="L62" s="1198"/>
      <c r="M62" s="1199"/>
      <c r="N62" s="1197"/>
      <c r="O62" s="1198"/>
      <c r="P62" s="1199"/>
      <c r="Q62" s="1197"/>
      <c r="R62" s="1198"/>
      <c r="S62" s="1199"/>
      <c r="T62" s="1200"/>
      <c r="U62" s="1201"/>
      <c r="V62" s="1202"/>
      <c r="W62" s="1203"/>
      <c r="X62" s="1204"/>
      <c r="Y62" s="1204"/>
      <c r="Z62" s="1205"/>
      <c r="AA62" s="1200"/>
      <c r="AB62" s="1201"/>
      <c r="AC62" s="1201"/>
      <c r="AD62" s="1202"/>
      <c r="AE62" s="1198"/>
      <c r="AF62" s="1198"/>
      <c r="AG62" s="1199"/>
      <c r="AH62" s="1198"/>
      <c r="AI62" s="1198"/>
      <c r="AJ62" s="1199"/>
      <c r="AK62" s="1206"/>
      <c r="AL62" s="1207"/>
      <c r="AM62" s="1208"/>
      <c r="AN62" s="588"/>
      <c r="AO62" s="211">
        <f t="shared" si="0"/>
        <v>0</v>
      </c>
      <c r="AP62" s="211">
        <f t="shared" si="1"/>
        <v>0</v>
      </c>
    </row>
    <row r="63" spans="2:42" ht="24.95" customHeight="1">
      <c r="B63" s="1194">
        <v>50</v>
      </c>
      <c r="C63" s="813"/>
      <c r="D63" s="1195"/>
      <c r="E63" s="1195"/>
      <c r="F63" s="1195"/>
      <c r="G63" s="1196"/>
      <c r="H63" s="1196"/>
      <c r="I63" s="1196"/>
      <c r="J63" s="1197"/>
      <c r="K63" s="1198"/>
      <c r="L63" s="1198"/>
      <c r="M63" s="1199"/>
      <c r="N63" s="1197"/>
      <c r="O63" s="1198"/>
      <c r="P63" s="1199"/>
      <c r="Q63" s="1197"/>
      <c r="R63" s="1198"/>
      <c r="S63" s="1199"/>
      <c r="T63" s="1200"/>
      <c r="U63" s="1201"/>
      <c r="V63" s="1202"/>
      <c r="W63" s="1203"/>
      <c r="X63" s="1204"/>
      <c r="Y63" s="1204"/>
      <c r="Z63" s="1205"/>
      <c r="AA63" s="1200"/>
      <c r="AB63" s="1201"/>
      <c r="AC63" s="1201"/>
      <c r="AD63" s="1202"/>
      <c r="AE63" s="1198"/>
      <c r="AF63" s="1198"/>
      <c r="AG63" s="1199"/>
      <c r="AH63" s="1198"/>
      <c r="AI63" s="1198"/>
      <c r="AJ63" s="1199"/>
      <c r="AK63" s="1206"/>
      <c r="AL63" s="1207"/>
      <c r="AM63" s="1208"/>
      <c r="AN63" s="588"/>
      <c r="AO63" s="211">
        <f t="shared" si="0"/>
        <v>0</v>
      </c>
      <c r="AP63" s="211">
        <f t="shared" si="1"/>
        <v>0</v>
      </c>
    </row>
    <row r="64" spans="2:42" ht="24.95" customHeight="1">
      <c r="B64" s="1194">
        <v>51</v>
      </c>
      <c r="C64" s="813"/>
      <c r="D64" s="1195"/>
      <c r="E64" s="1195"/>
      <c r="F64" s="1195"/>
      <c r="G64" s="1196"/>
      <c r="H64" s="1196"/>
      <c r="I64" s="1196"/>
      <c r="J64" s="1197"/>
      <c r="K64" s="1198"/>
      <c r="L64" s="1198"/>
      <c r="M64" s="1199"/>
      <c r="N64" s="1197"/>
      <c r="O64" s="1198"/>
      <c r="P64" s="1199"/>
      <c r="Q64" s="1197"/>
      <c r="R64" s="1198"/>
      <c r="S64" s="1199"/>
      <c r="T64" s="1200"/>
      <c r="U64" s="1201"/>
      <c r="V64" s="1202"/>
      <c r="W64" s="1203"/>
      <c r="X64" s="1204"/>
      <c r="Y64" s="1204"/>
      <c r="Z64" s="1205"/>
      <c r="AA64" s="1200"/>
      <c r="AB64" s="1201"/>
      <c r="AC64" s="1201"/>
      <c r="AD64" s="1202"/>
      <c r="AE64" s="1198"/>
      <c r="AF64" s="1198"/>
      <c r="AG64" s="1199"/>
      <c r="AH64" s="1198"/>
      <c r="AI64" s="1198"/>
      <c r="AJ64" s="1199"/>
      <c r="AK64" s="1206"/>
      <c r="AL64" s="1207"/>
      <c r="AM64" s="1208"/>
      <c r="AN64" s="588"/>
      <c r="AO64" s="211">
        <f t="shared" si="0"/>
        <v>0</v>
      </c>
      <c r="AP64" s="211">
        <f t="shared" si="1"/>
        <v>0</v>
      </c>
    </row>
    <row r="65" spans="2:42" ht="24.95" customHeight="1">
      <c r="B65" s="1194">
        <v>52</v>
      </c>
      <c r="C65" s="813"/>
      <c r="D65" s="1195"/>
      <c r="E65" s="1195"/>
      <c r="F65" s="1195"/>
      <c r="G65" s="1196"/>
      <c r="H65" s="1196"/>
      <c r="I65" s="1196"/>
      <c r="J65" s="1197"/>
      <c r="K65" s="1198"/>
      <c r="L65" s="1198"/>
      <c r="M65" s="1199"/>
      <c r="N65" s="1197"/>
      <c r="O65" s="1198"/>
      <c r="P65" s="1199"/>
      <c r="Q65" s="1197"/>
      <c r="R65" s="1198"/>
      <c r="S65" s="1199"/>
      <c r="T65" s="1200"/>
      <c r="U65" s="1201"/>
      <c r="V65" s="1202"/>
      <c r="W65" s="1203"/>
      <c r="X65" s="1204"/>
      <c r="Y65" s="1204"/>
      <c r="Z65" s="1205"/>
      <c r="AA65" s="1200"/>
      <c r="AB65" s="1201"/>
      <c r="AC65" s="1201"/>
      <c r="AD65" s="1202"/>
      <c r="AE65" s="1198"/>
      <c r="AF65" s="1198"/>
      <c r="AG65" s="1199"/>
      <c r="AH65" s="1198"/>
      <c r="AI65" s="1198"/>
      <c r="AJ65" s="1199"/>
      <c r="AK65" s="1206"/>
      <c r="AL65" s="1207"/>
      <c r="AM65" s="1208"/>
      <c r="AN65" s="588"/>
      <c r="AO65" s="211">
        <f t="shared" si="0"/>
        <v>0</v>
      </c>
      <c r="AP65" s="211">
        <f t="shared" si="1"/>
        <v>0</v>
      </c>
    </row>
    <row r="66" spans="2:42" ht="24.95" customHeight="1">
      <c r="B66" s="1194">
        <v>53</v>
      </c>
      <c r="C66" s="813"/>
      <c r="D66" s="1195"/>
      <c r="E66" s="1195"/>
      <c r="F66" s="1195"/>
      <c r="G66" s="1196"/>
      <c r="H66" s="1196"/>
      <c r="I66" s="1196"/>
      <c r="J66" s="1197"/>
      <c r="K66" s="1198"/>
      <c r="L66" s="1198"/>
      <c r="M66" s="1199"/>
      <c r="N66" s="1197"/>
      <c r="O66" s="1198"/>
      <c r="P66" s="1199"/>
      <c r="Q66" s="1197"/>
      <c r="R66" s="1198"/>
      <c r="S66" s="1199"/>
      <c r="T66" s="1200"/>
      <c r="U66" s="1201"/>
      <c r="V66" s="1202"/>
      <c r="W66" s="1203"/>
      <c r="X66" s="1204"/>
      <c r="Y66" s="1204"/>
      <c r="Z66" s="1205"/>
      <c r="AA66" s="1200"/>
      <c r="AB66" s="1201"/>
      <c r="AC66" s="1201"/>
      <c r="AD66" s="1202"/>
      <c r="AE66" s="1198"/>
      <c r="AF66" s="1198"/>
      <c r="AG66" s="1199"/>
      <c r="AH66" s="1198"/>
      <c r="AI66" s="1198"/>
      <c r="AJ66" s="1199"/>
      <c r="AK66" s="1206"/>
      <c r="AL66" s="1207"/>
      <c r="AM66" s="1208"/>
      <c r="AN66" s="588"/>
      <c r="AO66" s="211">
        <f t="shared" si="0"/>
        <v>0</v>
      </c>
      <c r="AP66" s="211">
        <f t="shared" si="1"/>
        <v>0</v>
      </c>
    </row>
    <row r="67" spans="2:42" ht="24.95" customHeight="1">
      <c r="B67" s="1194">
        <v>54</v>
      </c>
      <c r="C67" s="813"/>
      <c r="D67" s="1195"/>
      <c r="E67" s="1195"/>
      <c r="F67" s="1195"/>
      <c r="G67" s="1196"/>
      <c r="H67" s="1196"/>
      <c r="I67" s="1196"/>
      <c r="J67" s="1197"/>
      <c r="K67" s="1198"/>
      <c r="L67" s="1198"/>
      <c r="M67" s="1199"/>
      <c r="N67" s="1197"/>
      <c r="O67" s="1198"/>
      <c r="P67" s="1199"/>
      <c r="Q67" s="1197"/>
      <c r="R67" s="1198"/>
      <c r="S67" s="1199"/>
      <c r="T67" s="1200"/>
      <c r="U67" s="1201"/>
      <c r="V67" s="1202"/>
      <c r="W67" s="1203"/>
      <c r="X67" s="1204"/>
      <c r="Y67" s="1204"/>
      <c r="Z67" s="1205"/>
      <c r="AA67" s="1200"/>
      <c r="AB67" s="1201"/>
      <c r="AC67" s="1201"/>
      <c r="AD67" s="1202"/>
      <c r="AE67" s="1198"/>
      <c r="AF67" s="1198"/>
      <c r="AG67" s="1199"/>
      <c r="AH67" s="1198"/>
      <c r="AI67" s="1198"/>
      <c r="AJ67" s="1199"/>
      <c r="AK67" s="1206"/>
      <c r="AL67" s="1207"/>
      <c r="AM67" s="1208"/>
      <c r="AN67" s="588"/>
      <c r="AO67" s="211">
        <f t="shared" si="0"/>
        <v>0</v>
      </c>
      <c r="AP67" s="211">
        <f t="shared" si="1"/>
        <v>0</v>
      </c>
    </row>
    <row r="68" spans="2:42" ht="24.95" customHeight="1">
      <c r="B68" s="1194">
        <v>55</v>
      </c>
      <c r="C68" s="813"/>
      <c r="D68" s="1195"/>
      <c r="E68" s="1195"/>
      <c r="F68" s="1195"/>
      <c r="G68" s="1196"/>
      <c r="H68" s="1196"/>
      <c r="I68" s="1196"/>
      <c r="J68" s="1197"/>
      <c r="K68" s="1198"/>
      <c r="L68" s="1198"/>
      <c r="M68" s="1199"/>
      <c r="N68" s="1197"/>
      <c r="O68" s="1198"/>
      <c r="P68" s="1199"/>
      <c r="Q68" s="1197"/>
      <c r="R68" s="1198"/>
      <c r="S68" s="1199"/>
      <c r="T68" s="1200"/>
      <c r="U68" s="1201"/>
      <c r="V68" s="1202"/>
      <c r="W68" s="1203"/>
      <c r="X68" s="1204"/>
      <c r="Y68" s="1204"/>
      <c r="Z68" s="1205"/>
      <c r="AA68" s="1200"/>
      <c r="AB68" s="1201"/>
      <c r="AC68" s="1201"/>
      <c r="AD68" s="1202"/>
      <c r="AE68" s="1198"/>
      <c r="AF68" s="1198"/>
      <c r="AG68" s="1199"/>
      <c r="AH68" s="1198"/>
      <c r="AI68" s="1198"/>
      <c r="AJ68" s="1199"/>
      <c r="AK68" s="1206"/>
      <c r="AL68" s="1207"/>
      <c r="AM68" s="1208"/>
      <c r="AN68" s="588"/>
      <c r="AO68" s="211">
        <f t="shared" si="0"/>
        <v>0</v>
      </c>
      <c r="AP68" s="211">
        <f t="shared" si="1"/>
        <v>0</v>
      </c>
    </row>
    <row r="69" spans="2:42" ht="24.95" customHeight="1">
      <c r="B69" s="1194">
        <v>56</v>
      </c>
      <c r="C69" s="813"/>
      <c r="D69" s="1195"/>
      <c r="E69" s="1195"/>
      <c r="F69" s="1195"/>
      <c r="G69" s="1196"/>
      <c r="H69" s="1196"/>
      <c r="I69" s="1196"/>
      <c r="J69" s="1197"/>
      <c r="K69" s="1198"/>
      <c r="L69" s="1198"/>
      <c r="M69" s="1199"/>
      <c r="N69" s="1197"/>
      <c r="O69" s="1198"/>
      <c r="P69" s="1199"/>
      <c r="Q69" s="1197"/>
      <c r="R69" s="1198"/>
      <c r="S69" s="1199"/>
      <c r="T69" s="1200"/>
      <c r="U69" s="1201"/>
      <c r="V69" s="1202"/>
      <c r="W69" s="1203"/>
      <c r="X69" s="1204"/>
      <c r="Y69" s="1204"/>
      <c r="Z69" s="1205"/>
      <c r="AA69" s="1200"/>
      <c r="AB69" s="1201"/>
      <c r="AC69" s="1201"/>
      <c r="AD69" s="1202"/>
      <c r="AE69" s="1198"/>
      <c r="AF69" s="1198"/>
      <c r="AG69" s="1199"/>
      <c r="AH69" s="1198"/>
      <c r="AI69" s="1198"/>
      <c r="AJ69" s="1199"/>
      <c r="AK69" s="1206"/>
      <c r="AL69" s="1207"/>
      <c r="AM69" s="1208"/>
      <c r="AN69" s="588"/>
      <c r="AO69" s="211">
        <f t="shared" si="0"/>
        <v>0</v>
      </c>
      <c r="AP69" s="211">
        <f t="shared" si="1"/>
        <v>0</v>
      </c>
    </row>
    <row r="70" spans="2:42" ht="24.95" customHeight="1">
      <c r="B70" s="1194">
        <v>57</v>
      </c>
      <c r="C70" s="813"/>
      <c r="D70" s="1195"/>
      <c r="E70" s="1195"/>
      <c r="F70" s="1195"/>
      <c r="G70" s="1196"/>
      <c r="H70" s="1196"/>
      <c r="I70" s="1196"/>
      <c r="J70" s="1197"/>
      <c r="K70" s="1198"/>
      <c r="L70" s="1198"/>
      <c r="M70" s="1199"/>
      <c r="N70" s="1197"/>
      <c r="O70" s="1198"/>
      <c r="P70" s="1199"/>
      <c r="Q70" s="1197"/>
      <c r="R70" s="1198"/>
      <c r="S70" s="1199"/>
      <c r="T70" s="1200"/>
      <c r="U70" s="1201"/>
      <c r="V70" s="1202"/>
      <c r="W70" s="1203"/>
      <c r="X70" s="1204"/>
      <c r="Y70" s="1204"/>
      <c r="Z70" s="1205"/>
      <c r="AA70" s="1200"/>
      <c r="AB70" s="1201"/>
      <c r="AC70" s="1201"/>
      <c r="AD70" s="1202"/>
      <c r="AE70" s="1198"/>
      <c r="AF70" s="1198"/>
      <c r="AG70" s="1199"/>
      <c r="AH70" s="1198"/>
      <c r="AI70" s="1198"/>
      <c r="AJ70" s="1199"/>
      <c r="AK70" s="1206"/>
      <c r="AL70" s="1207"/>
      <c r="AM70" s="1208"/>
      <c r="AN70" s="588"/>
      <c r="AO70" s="211">
        <f t="shared" si="0"/>
        <v>0</v>
      </c>
      <c r="AP70" s="211">
        <f t="shared" si="1"/>
        <v>0</v>
      </c>
    </row>
    <row r="71" spans="2:42" ht="24.95" customHeight="1">
      <c r="B71" s="1194">
        <v>58</v>
      </c>
      <c r="C71" s="813"/>
      <c r="D71" s="1195"/>
      <c r="E71" s="1195"/>
      <c r="F71" s="1195"/>
      <c r="G71" s="1196"/>
      <c r="H71" s="1196"/>
      <c r="I71" s="1196"/>
      <c r="J71" s="1197"/>
      <c r="K71" s="1198"/>
      <c r="L71" s="1198"/>
      <c r="M71" s="1199"/>
      <c r="N71" s="1197"/>
      <c r="O71" s="1198"/>
      <c r="P71" s="1199"/>
      <c r="Q71" s="1197"/>
      <c r="R71" s="1198"/>
      <c r="S71" s="1199"/>
      <c r="T71" s="1200"/>
      <c r="U71" s="1201"/>
      <c r="V71" s="1202"/>
      <c r="W71" s="1203"/>
      <c r="X71" s="1204"/>
      <c r="Y71" s="1204"/>
      <c r="Z71" s="1205"/>
      <c r="AA71" s="1200"/>
      <c r="AB71" s="1201"/>
      <c r="AC71" s="1201"/>
      <c r="AD71" s="1202"/>
      <c r="AE71" s="1198"/>
      <c r="AF71" s="1198"/>
      <c r="AG71" s="1199"/>
      <c r="AH71" s="1198"/>
      <c r="AI71" s="1198"/>
      <c r="AJ71" s="1199"/>
      <c r="AK71" s="1206"/>
      <c r="AL71" s="1207"/>
      <c r="AM71" s="1208"/>
      <c r="AN71" s="588"/>
      <c r="AO71" s="211">
        <f t="shared" si="0"/>
        <v>0</v>
      </c>
      <c r="AP71" s="211">
        <f t="shared" si="1"/>
        <v>0</v>
      </c>
    </row>
    <row r="72" spans="2:42" ht="24.95" customHeight="1">
      <c r="B72" s="1194">
        <v>59</v>
      </c>
      <c r="C72" s="813"/>
      <c r="D72" s="1195"/>
      <c r="E72" s="1195"/>
      <c r="F72" s="1195"/>
      <c r="G72" s="1196"/>
      <c r="H72" s="1196"/>
      <c r="I72" s="1196"/>
      <c r="J72" s="1197"/>
      <c r="K72" s="1198"/>
      <c r="L72" s="1198"/>
      <c r="M72" s="1199"/>
      <c r="N72" s="1197"/>
      <c r="O72" s="1198"/>
      <c r="P72" s="1199"/>
      <c r="Q72" s="1197"/>
      <c r="R72" s="1198"/>
      <c r="S72" s="1199"/>
      <c r="T72" s="1200"/>
      <c r="U72" s="1201"/>
      <c r="V72" s="1202"/>
      <c r="W72" s="1203"/>
      <c r="X72" s="1204"/>
      <c r="Y72" s="1204"/>
      <c r="Z72" s="1205"/>
      <c r="AA72" s="1200"/>
      <c r="AB72" s="1201"/>
      <c r="AC72" s="1201"/>
      <c r="AD72" s="1202"/>
      <c r="AE72" s="1198"/>
      <c r="AF72" s="1198"/>
      <c r="AG72" s="1199"/>
      <c r="AH72" s="1198"/>
      <c r="AI72" s="1198"/>
      <c r="AJ72" s="1199"/>
      <c r="AK72" s="1206"/>
      <c r="AL72" s="1207"/>
      <c r="AM72" s="1208"/>
      <c r="AN72" s="588"/>
      <c r="AO72" s="211">
        <f t="shared" si="0"/>
        <v>0</v>
      </c>
      <c r="AP72" s="211">
        <f t="shared" si="1"/>
        <v>0</v>
      </c>
    </row>
    <row r="73" spans="2:42" ht="24.95" customHeight="1">
      <c r="B73" s="1194">
        <v>60</v>
      </c>
      <c r="C73" s="813"/>
      <c r="D73" s="1195"/>
      <c r="E73" s="1195"/>
      <c r="F73" s="1195"/>
      <c r="G73" s="1196"/>
      <c r="H73" s="1196"/>
      <c r="I73" s="1196"/>
      <c r="J73" s="1197"/>
      <c r="K73" s="1198"/>
      <c r="L73" s="1198"/>
      <c r="M73" s="1199"/>
      <c r="N73" s="1197"/>
      <c r="O73" s="1198"/>
      <c r="P73" s="1199"/>
      <c r="Q73" s="1197"/>
      <c r="R73" s="1198"/>
      <c r="S73" s="1199"/>
      <c r="T73" s="1200"/>
      <c r="U73" s="1201"/>
      <c r="V73" s="1202"/>
      <c r="W73" s="1203"/>
      <c r="X73" s="1204"/>
      <c r="Y73" s="1204"/>
      <c r="Z73" s="1205"/>
      <c r="AA73" s="1200"/>
      <c r="AB73" s="1201"/>
      <c r="AC73" s="1201"/>
      <c r="AD73" s="1202"/>
      <c r="AE73" s="1198"/>
      <c r="AF73" s="1198"/>
      <c r="AG73" s="1199"/>
      <c r="AH73" s="1198"/>
      <c r="AI73" s="1198"/>
      <c r="AJ73" s="1199"/>
      <c r="AK73" s="1206"/>
      <c r="AL73" s="1207"/>
      <c r="AM73" s="1208"/>
      <c r="AN73" s="588"/>
      <c r="AO73" s="211">
        <f t="shared" si="0"/>
        <v>0</v>
      </c>
      <c r="AP73" s="211">
        <f t="shared" si="1"/>
        <v>0</v>
      </c>
    </row>
    <row r="74" spans="2:42" ht="24.95" customHeight="1">
      <c r="B74" s="1194">
        <v>61</v>
      </c>
      <c r="C74" s="813"/>
      <c r="D74" s="1195"/>
      <c r="E74" s="1195"/>
      <c r="F74" s="1195"/>
      <c r="G74" s="1196"/>
      <c r="H74" s="1196"/>
      <c r="I74" s="1196"/>
      <c r="J74" s="1197"/>
      <c r="K74" s="1198"/>
      <c r="L74" s="1198"/>
      <c r="M74" s="1199"/>
      <c r="N74" s="1197"/>
      <c r="O74" s="1198"/>
      <c r="P74" s="1199"/>
      <c r="Q74" s="1197"/>
      <c r="R74" s="1198"/>
      <c r="S74" s="1199"/>
      <c r="T74" s="1200"/>
      <c r="U74" s="1201"/>
      <c r="V74" s="1202"/>
      <c r="W74" s="1203"/>
      <c r="X74" s="1204"/>
      <c r="Y74" s="1204"/>
      <c r="Z74" s="1205"/>
      <c r="AA74" s="1200"/>
      <c r="AB74" s="1201"/>
      <c r="AC74" s="1201"/>
      <c r="AD74" s="1202"/>
      <c r="AE74" s="1198"/>
      <c r="AF74" s="1198"/>
      <c r="AG74" s="1199"/>
      <c r="AH74" s="1198"/>
      <c r="AI74" s="1198"/>
      <c r="AJ74" s="1199"/>
      <c r="AK74" s="1206"/>
      <c r="AL74" s="1207"/>
      <c r="AM74" s="1208"/>
      <c r="AN74" s="588"/>
      <c r="AO74" s="211">
        <f t="shared" si="0"/>
        <v>0</v>
      </c>
      <c r="AP74" s="211">
        <f t="shared" si="1"/>
        <v>0</v>
      </c>
    </row>
    <row r="75" spans="2:42" ht="24.95" customHeight="1">
      <c r="B75" s="1194">
        <v>62</v>
      </c>
      <c r="C75" s="813"/>
      <c r="D75" s="1195"/>
      <c r="E75" s="1195"/>
      <c r="F75" s="1195"/>
      <c r="G75" s="1196"/>
      <c r="H75" s="1196"/>
      <c r="I75" s="1196"/>
      <c r="J75" s="1197"/>
      <c r="K75" s="1198"/>
      <c r="L75" s="1198"/>
      <c r="M75" s="1199"/>
      <c r="N75" s="1197"/>
      <c r="O75" s="1198"/>
      <c r="P75" s="1199"/>
      <c r="Q75" s="1197"/>
      <c r="R75" s="1198"/>
      <c r="S75" s="1199"/>
      <c r="T75" s="1200"/>
      <c r="U75" s="1201"/>
      <c r="V75" s="1202"/>
      <c r="W75" s="1203"/>
      <c r="X75" s="1204"/>
      <c r="Y75" s="1204"/>
      <c r="Z75" s="1205"/>
      <c r="AA75" s="1200"/>
      <c r="AB75" s="1201"/>
      <c r="AC75" s="1201"/>
      <c r="AD75" s="1202"/>
      <c r="AE75" s="1198"/>
      <c r="AF75" s="1198"/>
      <c r="AG75" s="1199"/>
      <c r="AH75" s="1198"/>
      <c r="AI75" s="1198"/>
      <c r="AJ75" s="1199"/>
      <c r="AK75" s="1206"/>
      <c r="AL75" s="1207"/>
      <c r="AM75" s="1208"/>
      <c r="AN75" s="588"/>
      <c r="AO75" s="211">
        <f t="shared" si="0"/>
        <v>0</v>
      </c>
      <c r="AP75" s="211">
        <f t="shared" si="1"/>
        <v>0</v>
      </c>
    </row>
    <row r="76" spans="2:42" ht="24.95" customHeight="1">
      <c r="B76" s="1194">
        <v>63</v>
      </c>
      <c r="C76" s="813"/>
      <c r="D76" s="1195"/>
      <c r="E76" s="1195"/>
      <c r="F76" s="1195"/>
      <c r="G76" s="1196"/>
      <c r="H76" s="1196"/>
      <c r="I76" s="1196"/>
      <c r="J76" s="1197"/>
      <c r="K76" s="1198"/>
      <c r="L76" s="1198"/>
      <c r="M76" s="1199"/>
      <c r="N76" s="1197"/>
      <c r="O76" s="1198"/>
      <c r="P76" s="1199"/>
      <c r="Q76" s="1197"/>
      <c r="R76" s="1198"/>
      <c r="S76" s="1199"/>
      <c r="T76" s="1200"/>
      <c r="U76" s="1201"/>
      <c r="V76" s="1202"/>
      <c r="W76" s="1203"/>
      <c r="X76" s="1204"/>
      <c r="Y76" s="1204"/>
      <c r="Z76" s="1205"/>
      <c r="AA76" s="1200"/>
      <c r="AB76" s="1201"/>
      <c r="AC76" s="1201"/>
      <c r="AD76" s="1202"/>
      <c r="AE76" s="1198"/>
      <c r="AF76" s="1198"/>
      <c r="AG76" s="1199"/>
      <c r="AH76" s="1198"/>
      <c r="AI76" s="1198"/>
      <c r="AJ76" s="1199"/>
      <c r="AK76" s="1206"/>
      <c r="AL76" s="1207"/>
      <c r="AM76" s="1208"/>
      <c r="AN76" s="588"/>
      <c r="AO76" s="211">
        <f t="shared" si="0"/>
        <v>0</v>
      </c>
      <c r="AP76" s="211">
        <f t="shared" si="1"/>
        <v>0</v>
      </c>
    </row>
    <row r="77" spans="2:42" ht="24.95" customHeight="1">
      <c r="B77" s="1194">
        <v>64</v>
      </c>
      <c r="C77" s="813"/>
      <c r="D77" s="1195"/>
      <c r="E77" s="1195"/>
      <c r="F77" s="1195"/>
      <c r="G77" s="1196"/>
      <c r="H77" s="1196"/>
      <c r="I77" s="1196"/>
      <c r="J77" s="1197"/>
      <c r="K77" s="1198"/>
      <c r="L77" s="1198"/>
      <c r="M77" s="1199"/>
      <c r="N77" s="1197"/>
      <c r="O77" s="1198"/>
      <c r="P77" s="1199"/>
      <c r="Q77" s="1197"/>
      <c r="R77" s="1198"/>
      <c r="S77" s="1199"/>
      <c r="T77" s="1200"/>
      <c r="U77" s="1201"/>
      <c r="V77" s="1202"/>
      <c r="W77" s="1203"/>
      <c r="X77" s="1204"/>
      <c r="Y77" s="1204"/>
      <c r="Z77" s="1205"/>
      <c r="AA77" s="1200"/>
      <c r="AB77" s="1201"/>
      <c r="AC77" s="1201"/>
      <c r="AD77" s="1202"/>
      <c r="AE77" s="1198"/>
      <c r="AF77" s="1198"/>
      <c r="AG77" s="1199"/>
      <c r="AH77" s="1198"/>
      <c r="AI77" s="1198"/>
      <c r="AJ77" s="1199"/>
      <c r="AK77" s="1206"/>
      <c r="AL77" s="1207"/>
      <c r="AM77" s="1208"/>
      <c r="AN77" s="588"/>
      <c r="AO77" s="211">
        <f t="shared" si="0"/>
        <v>0</v>
      </c>
      <c r="AP77" s="211">
        <f t="shared" si="1"/>
        <v>0</v>
      </c>
    </row>
    <row r="78" spans="2:42" ht="24.95" customHeight="1">
      <c r="B78" s="1194">
        <v>65</v>
      </c>
      <c r="C78" s="813"/>
      <c r="D78" s="1195"/>
      <c r="E78" s="1195"/>
      <c r="F78" s="1195"/>
      <c r="G78" s="1196"/>
      <c r="H78" s="1196"/>
      <c r="I78" s="1196"/>
      <c r="J78" s="1197"/>
      <c r="K78" s="1198"/>
      <c r="L78" s="1198"/>
      <c r="M78" s="1199"/>
      <c r="N78" s="1197"/>
      <c r="O78" s="1198"/>
      <c r="P78" s="1199"/>
      <c r="Q78" s="1197"/>
      <c r="R78" s="1198"/>
      <c r="S78" s="1199"/>
      <c r="T78" s="1200"/>
      <c r="U78" s="1201"/>
      <c r="V78" s="1202"/>
      <c r="W78" s="1203"/>
      <c r="X78" s="1204"/>
      <c r="Y78" s="1204"/>
      <c r="Z78" s="1205"/>
      <c r="AA78" s="1200"/>
      <c r="AB78" s="1201"/>
      <c r="AC78" s="1201"/>
      <c r="AD78" s="1202"/>
      <c r="AE78" s="1198"/>
      <c r="AF78" s="1198"/>
      <c r="AG78" s="1199"/>
      <c r="AH78" s="1198"/>
      <c r="AI78" s="1198"/>
      <c r="AJ78" s="1199"/>
      <c r="AK78" s="1206"/>
      <c r="AL78" s="1207"/>
      <c r="AM78" s="1208"/>
      <c r="AN78" s="588"/>
      <c r="AO78" s="211">
        <f t="shared" ref="AO78:AO141" si="2">COUNTIF($J$14:$M$238,J78)</f>
        <v>0</v>
      </c>
      <c r="AP78" s="211">
        <f t="shared" si="1"/>
        <v>0</v>
      </c>
    </row>
    <row r="79" spans="2:42" ht="24.95" customHeight="1">
      <c r="B79" s="1194">
        <v>66</v>
      </c>
      <c r="C79" s="813"/>
      <c r="D79" s="1195"/>
      <c r="E79" s="1195"/>
      <c r="F79" s="1195"/>
      <c r="G79" s="1196"/>
      <c r="H79" s="1196"/>
      <c r="I79" s="1196"/>
      <c r="J79" s="1197"/>
      <c r="K79" s="1198"/>
      <c r="L79" s="1198"/>
      <c r="M79" s="1199"/>
      <c r="N79" s="1197"/>
      <c r="O79" s="1198"/>
      <c r="P79" s="1199"/>
      <c r="Q79" s="1197"/>
      <c r="R79" s="1198"/>
      <c r="S79" s="1199"/>
      <c r="T79" s="1200"/>
      <c r="U79" s="1201"/>
      <c r="V79" s="1202"/>
      <c r="W79" s="1203"/>
      <c r="X79" s="1204"/>
      <c r="Y79" s="1204"/>
      <c r="Z79" s="1205"/>
      <c r="AA79" s="1200"/>
      <c r="AB79" s="1201"/>
      <c r="AC79" s="1201"/>
      <c r="AD79" s="1202"/>
      <c r="AE79" s="1198"/>
      <c r="AF79" s="1198"/>
      <c r="AG79" s="1199"/>
      <c r="AH79" s="1198"/>
      <c r="AI79" s="1198"/>
      <c r="AJ79" s="1199"/>
      <c r="AK79" s="1206"/>
      <c r="AL79" s="1207"/>
      <c r="AM79" s="1208"/>
      <c r="AN79" s="588"/>
      <c r="AO79" s="211">
        <f t="shared" si="2"/>
        <v>0</v>
      </c>
      <c r="AP79" s="211">
        <f t="shared" ref="AP79:AP136" si="3">IFERROR(1/AO79,0)</f>
        <v>0</v>
      </c>
    </row>
    <row r="80" spans="2:42" ht="24.95" customHeight="1">
      <c r="B80" s="1194">
        <v>67</v>
      </c>
      <c r="C80" s="813"/>
      <c r="D80" s="1195"/>
      <c r="E80" s="1195"/>
      <c r="F80" s="1195"/>
      <c r="G80" s="1196"/>
      <c r="H80" s="1196"/>
      <c r="I80" s="1196"/>
      <c r="J80" s="1197"/>
      <c r="K80" s="1198"/>
      <c r="L80" s="1198"/>
      <c r="M80" s="1199"/>
      <c r="N80" s="1197"/>
      <c r="O80" s="1198"/>
      <c r="P80" s="1199"/>
      <c r="Q80" s="1197"/>
      <c r="R80" s="1198"/>
      <c r="S80" s="1199"/>
      <c r="T80" s="1200"/>
      <c r="U80" s="1201"/>
      <c r="V80" s="1202"/>
      <c r="W80" s="1203"/>
      <c r="X80" s="1204"/>
      <c r="Y80" s="1204"/>
      <c r="Z80" s="1205"/>
      <c r="AA80" s="1200"/>
      <c r="AB80" s="1201"/>
      <c r="AC80" s="1201"/>
      <c r="AD80" s="1202"/>
      <c r="AE80" s="1198"/>
      <c r="AF80" s="1198"/>
      <c r="AG80" s="1199"/>
      <c r="AH80" s="1198"/>
      <c r="AI80" s="1198"/>
      <c r="AJ80" s="1199"/>
      <c r="AK80" s="1206"/>
      <c r="AL80" s="1207"/>
      <c r="AM80" s="1208"/>
      <c r="AN80" s="588"/>
      <c r="AO80" s="211">
        <f t="shared" si="2"/>
        <v>0</v>
      </c>
      <c r="AP80" s="211">
        <f t="shared" si="3"/>
        <v>0</v>
      </c>
    </row>
    <row r="81" spans="2:42" ht="24.95" customHeight="1">
      <c r="B81" s="1194">
        <v>68</v>
      </c>
      <c r="C81" s="813"/>
      <c r="D81" s="1195"/>
      <c r="E81" s="1195"/>
      <c r="F81" s="1195"/>
      <c r="G81" s="1196"/>
      <c r="H81" s="1196"/>
      <c r="I81" s="1196"/>
      <c r="J81" s="1197"/>
      <c r="K81" s="1198"/>
      <c r="L81" s="1198"/>
      <c r="M81" s="1199"/>
      <c r="N81" s="1197"/>
      <c r="O81" s="1198"/>
      <c r="P81" s="1199"/>
      <c r="Q81" s="1197"/>
      <c r="R81" s="1198"/>
      <c r="S81" s="1199"/>
      <c r="T81" s="1200"/>
      <c r="U81" s="1201"/>
      <c r="V81" s="1202"/>
      <c r="W81" s="1203"/>
      <c r="X81" s="1204"/>
      <c r="Y81" s="1204"/>
      <c r="Z81" s="1205"/>
      <c r="AA81" s="1200"/>
      <c r="AB81" s="1201"/>
      <c r="AC81" s="1201"/>
      <c r="AD81" s="1202"/>
      <c r="AE81" s="1198"/>
      <c r="AF81" s="1198"/>
      <c r="AG81" s="1199"/>
      <c r="AH81" s="1198"/>
      <c r="AI81" s="1198"/>
      <c r="AJ81" s="1199"/>
      <c r="AK81" s="1206"/>
      <c r="AL81" s="1207"/>
      <c r="AM81" s="1208"/>
      <c r="AN81" s="588"/>
      <c r="AO81" s="211">
        <f t="shared" si="2"/>
        <v>0</v>
      </c>
      <c r="AP81" s="211">
        <f t="shared" si="3"/>
        <v>0</v>
      </c>
    </row>
    <row r="82" spans="2:42" ht="24.95" customHeight="1">
      <c r="B82" s="1194">
        <v>69</v>
      </c>
      <c r="C82" s="813"/>
      <c r="D82" s="1195"/>
      <c r="E82" s="1195"/>
      <c r="F82" s="1195"/>
      <c r="G82" s="1196"/>
      <c r="H82" s="1196"/>
      <c r="I82" s="1196"/>
      <c r="J82" s="1197"/>
      <c r="K82" s="1198"/>
      <c r="L82" s="1198"/>
      <c r="M82" s="1199"/>
      <c r="N82" s="1197"/>
      <c r="O82" s="1198"/>
      <c r="P82" s="1199"/>
      <c r="Q82" s="1197"/>
      <c r="R82" s="1198"/>
      <c r="S82" s="1199"/>
      <c r="T82" s="1200"/>
      <c r="U82" s="1201"/>
      <c r="V82" s="1202"/>
      <c r="W82" s="1203"/>
      <c r="X82" s="1204"/>
      <c r="Y82" s="1204"/>
      <c r="Z82" s="1205"/>
      <c r="AA82" s="1200"/>
      <c r="AB82" s="1201"/>
      <c r="AC82" s="1201"/>
      <c r="AD82" s="1202"/>
      <c r="AE82" s="1198"/>
      <c r="AF82" s="1198"/>
      <c r="AG82" s="1199"/>
      <c r="AH82" s="1198"/>
      <c r="AI82" s="1198"/>
      <c r="AJ82" s="1199"/>
      <c r="AK82" s="1206"/>
      <c r="AL82" s="1207"/>
      <c r="AM82" s="1208"/>
      <c r="AN82" s="588"/>
      <c r="AO82" s="211">
        <f t="shared" si="2"/>
        <v>0</v>
      </c>
      <c r="AP82" s="211">
        <f t="shared" si="3"/>
        <v>0</v>
      </c>
    </row>
    <row r="83" spans="2:42" ht="24.95" customHeight="1">
      <c r="B83" s="1194">
        <v>70</v>
      </c>
      <c r="C83" s="813"/>
      <c r="D83" s="1195"/>
      <c r="E83" s="1195"/>
      <c r="F83" s="1195"/>
      <c r="G83" s="1196"/>
      <c r="H83" s="1196"/>
      <c r="I83" s="1196"/>
      <c r="J83" s="1197"/>
      <c r="K83" s="1198"/>
      <c r="L83" s="1198"/>
      <c r="M83" s="1199"/>
      <c r="N83" s="1197"/>
      <c r="O83" s="1198"/>
      <c r="P83" s="1199"/>
      <c r="Q83" s="1197"/>
      <c r="R83" s="1198"/>
      <c r="S83" s="1199"/>
      <c r="T83" s="1200"/>
      <c r="U83" s="1201"/>
      <c r="V83" s="1202"/>
      <c r="W83" s="1203"/>
      <c r="X83" s="1204"/>
      <c r="Y83" s="1204"/>
      <c r="Z83" s="1205"/>
      <c r="AA83" s="1200"/>
      <c r="AB83" s="1201"/>
      <c r="AC83" s="1201"/>
      <c r="AD83" s="1202"/>
      <c r="AE83" s="1198"/>
      <c r="AF83" s="1198"/>
      <c r="AG83" s="1199"/>
      <c r="AH83" s="1198"/>
      <c r="AI83" s="1198"/>
      <c r="AJ83" s="1199"/>
      <c r="AK83" s="1206"/>
      <c r="AL83" s="1207"/>
      <c r="AM83" s="1208"/>
      <c r="AN83" s="588"/>
      <c r="AO83" s="211">
        <f t="shared" si="2"/>
        <v>0</v>
      </c>
      <c r="AP83" s="211">
        <f t="shared" si="3"/>
        <v>0</v>
      </c>
    </row>
    <row r="84" spans="2:42" ht="24.95" customHeight="1">
      <c r="B84" s="1194">
        <v>71</v>
      </c>
      <c r="C84" s="813"/>
      <c r="D84" s="1195"/>
      <c r="E84" s="1195"/>
      <c r="F84" s="1195"/>
      <c r="G84" s="1196"/>
      <c r="H84" s="1196"/>
      <c r="I84" s="1196"/>
      <c r="J84" s="1197"/>
      <c r="K84" s="1198"/>
      <c r="L84" s="1198"/>
      <c r="M84" s="1199"/>
      <c r="N84" s="1197"/>
      <c r="O84" s="1198"/>
      <c r="P84" s="1199"/>
      <c r="Q84" s="1197"/>
      <c r="R84" s="1198"/>
      <c r="S84" s="1199"/>
      <c r="T84" s="1200"/>
      <c r="U84" s="1201"/>
      <c r="V84" s="1202"/>
      <c r="W84" s="1203"/>
      <c r="X84" s="1204"/>
      <c r="Y84" s="1204"/>
      <c r="Z84" s="1205"/>
      <c r="AA84" s="1200"/>
      <c r="AB84" s="1201"/>
      <c r="AC84" s="1201"/>
      <c r="AD84" s="1202"/>
      <c r="AE84" s="1198"/>
      <c r="AF84" s="1198"/>
      <c r="AG84" s="1199"/>
      <c r="AH84" s="1198"/>
      <c r="AI84" s="1198"/>
      <c r="AJ84" s="1199"/>
      <c r="AK84" s="1206"/>
      <c r="AL84" s="1207"/>
      <c r="AM84" s="1208"/>
      <c r="AN84" s="588"/>
      <c r="AO84" s="211">
        <f t="shared" si="2"/>
        <v>0</v>
      </c>
      <c r="AP84" s="211">
        <f t="shared" si="3"/>
        <v>0</v>
      </c>
    </row>
    <row r="85" spans="2:42" ht="24.95" customHeight="1">
      <c r="B85" s="1194">
        <v>72</v>
      </c>
      <c r="C85" s="813"/>
      <c r="D85" s="1195"/>
      <c r="E85" s="1195"/>
      <c r="F85" s="1195"/>
      <c r="G85" s="1196"/>
      <c r="H85" s="1196"/>
      <c r="I85" s="1196"/>
      <c r="J85" s="1197"/>
      <c r="K85" s="1198"/>
      <c r="L85" s="1198"/>
      <c r="M85" s="1199"/>
      <c r="N85" s="1197"/>
      <c r="O85" s="1198"/>
      <c r="P85" s="1199"/>
      <c r="Q85" s="1197"/>
      <c r="R85" s="1198"/>
      <c r="S85" s="1199"/>
      <c r="T85" s="1200"/>
      <c r="U85" s="1201"/>
      <c r="V85" s="1202"/>
      <c r="W85" s="1203"/>
      <c r="X85" s="1204"/>
      <c r="Y85" s="1204"/>
      <c r="Z85" s="1205"/>
      <c r="AA85" s="1200"/>
      <c r="AB85" s="1201"/>
      <c r="AC85" s="1201"/>
      <c r="AD85" s="1202"/>
      <c r="AE85" s="1198"/>
      <c r="AF85" s="1198"/>
      <c r="AG85" s="1199"/>
      <c r="AH85" s="1198"/>
      <c r="AI85" s="1198"/>
      <c r="AJ85" s="1199"/>
      <c r="AK85" s="1206"/>
      <c r="AL85" s="1207"/>
      <c r="AM85" s="1208"/>
      <c r="AN85" s="588"/>
      <c r="AO85" s="211">
        <f t="shared" si="2"/>
        <v>0</v>
      </c>
      <c r="AP85" s="211">
        <f t="shared" si="3"/>
        <v>0</v>
      </c>
    </row>
    <row r="86" spans="2:42" ht="24.95" customHeight="1">
      <c r="B86" s="1194">
        <v>73</v>
      </c>
      <c r="C86" s="813"/>
      <c r="D86" s="1195"/>
      <c r="E86" s="1195"/>
      <c r="F86" s="1195"/>
      <c r="G86" s="1196"/>
      <c r="H86" s="1196"/>
      <c r="I86" s="1196"/>
      <c r="J86" s="1197"/>
      <c r="K86" s="1198"/>
      <c r="L86" s="1198"/>
      <c r="M86" s="1199"/>
      <c r="N86" s="1197"/>
      <c r="O86" s="1198"/>
      <c r="P86" s="1199"/>
      <c r="Q86" s="1197"/>
      <c r="R86" s="1198"/>
      <c r="S86" s="1199"/>
      <c r="T86" s="1200"/>
      <c r="U86" s="1201"/>
      <c r="V86" s="1202"/>
      <c r="W86" s="1203"/>
      <c r="X86" s="1204"/>
      <c r="Y86" s="1204"/>
      <c r="Z86" s="1205"/>
      <c r="AA86" s="1200"/>
      <c r="AB86" s="1201"/>
      <c r="AC86" s="1201"/>
      <c r="AD86" s="1202"/>
      <c r="AE86" s="1198"/>
      <c r="AF86" s="1198"/>
      <c r="AG86" s="1199"/>
      <c r="AH86" s="1198"/>
      <c r="AI86" s="1198"/>
      <c r="AJ86" s="1199"/>
      <c r="AK86" s="1206"/>
      <c r="AL86" s="1207"/>
      <c r="AM86" s="1208"/>
      <c r="AN86" s="588"/>
      <c r="AO86" s="211">
        <f t="shared" si="2"/>
        <v>0</v>
      </c>
      <c r="AP86" s="211">
        <f t="shared" si="3"/>
        <v>0</v>
      </c>
    </row>
    <row r="87" spans="2:42" ht="24.95" customHeight="1">
      <c r="B87" s="1194">
        <v>74</v>
      </c>
      <c r="C87" s="813"/>
      <c r="D87" s="1195"/>
      <c r="E87" s="1195"/>
      <c r="F87" s="1195"/>
      <c r="G87" s="1196"/>
      <c r="H87" s="1196"/>
      <c r="I87" s="1196"/>
      <c r="J87" s="1197"/>
      <c r="K87" s="1198"/>
      <c r="L87" s="1198"/>
      <c r="M87" s="1199"/>
      <c r="N87" s="1197"/>
      <c r="O87" s="1198"/>
      <c r="P87" s="1199"/>
      <c r="Q87" s="1197"/>
      <c r="R87" s="1198"/>
      <c r="S87" s="1199"/>
      <c r="T87" s="1200"/>
      <c r="U87" s="1201"/>
      <c r="V87" s="1202"/>
      <c r="W87" s="1203"/>
      <c r="X87" s="1204"/>
      <c r="Y87" s="1204"/>
      <c r="Z87" s="1205"/>
      <c r="AA87" s="1200"/>
      <c r="AB87" s="1201"/>
      <c r="AC87" s="1201"/>
      <c r="AD87" s="1202"/>
      <c r="AE87" s="1198"/>
      <c r="AF87" s="1198"/>
      <c r="AG87" s="1199"/>
      <c r="AH87" s="1198"/>
      <c r="AI87" s="1198"/>
      <c r="AJ87" s="1199"/>
      <c r="AK87" s="1206"/>
      <c r="AL87" s="1207"/>
      <c r="AM87" s="1208"/>
      <c r="AN87" s="588"/>
      <c r="AO87" s="211">
        <f t="shared" si="2"/>
        <v>0</v>
      </c>
      <c r="AP87" s="211">
        <f t="shared" si="3"/>
        <v>0</v>
      </c>
    </row>
    <row r="88" spans="2:42" ht="24.95" customHeight="1">
      <c r="B88" s="1194">
        <v>75</v>
      </c>
      <c r="C88" s="813"/>
      <c r="D88" s="1195"/>
      <c r="E88" s="1195"/>
      <c r="F88" s="1195"/>
      <c r="G88" s="1196"/>
      <c r="H88" s="1196"/>
      <c r="I88" s="1196"/>
      <c r="J88" s="1197"/>
      <c r="K88" s="1198"/>
      <c r="L88" s="1198"/>
      <c r="M88" s="1199"/>
      <c r="N88" s="1197"/>
      <c r="O88" s="1198"/>
      <c r="P88" s="1199"/>
      <c r="Q88" s="1197"/>
      <c r="R88" s="1198"/>
      <c r="S88" s="1199"/>
      <c r="T88" s="1200"/>
      <c r="U88" s="1201"/>
      <c r="V88" s="1202"/>
      <c r="W88" s="1203"/>
      <c r="X88" s="1204"/>
      <c r="Y88" s="1204"/>
      <c r="Z88" s="1205"/>
      <c r="AA88" s="1200"/>
      <c r="AB88" s="1201"/>
      <c r="AC88" s="1201"/>
      <c r="AD88" s="1202"/>
      <c r="AE88" s="1198"/>
      <c r="AF88" s="1198"/>
      <c r="AG88" s="1199"/>
      <c r="AH88" s="1198"/>
      <c r="AI88" s="1198"/>
      <c r="AJ88" s="1199"/>
      <c r="AK88" s="1206"/>
      <c r="AL88" s="1207"/>
      <c r="AM88" s="1208"/>
      <c r="AN88" s="588"/>
      <c r="AO88" s="211">
        <f t="shared" si="2"/>
        <v>0</v>
      </c>
      <c r="AP88" s="211">
        <f t="shared" si="3"/>
        <v>0</v>
      </c>
    </row>
    <row r="89" spans="2:42" ht="24.95" customHeight="1">
      <c r="B89" s="1194">
        <v>76</v>
      </c>
      <c r="C89" s="813"/>
      <c r="D89" s="1195"/>
      <c r="E89" s="1195"/>
      <c r="F89" s="1195"/>
      <c r="G89" s="1196"/>
      <c r="H89" s="1196"/>
      <c r="I89" s="1196"/>
      <c r="J89" s="1197"/>
      <c r="K89" s="1198"/>
      <c r="L89" s="1198"/>
      <c r="M89" s="1199"/>
      <c r="N89" s="1197"/>
      <c r="O89" s="1198"/>
      <c r="P89" s="1199"/>
      <c r="Q89" s="1197"/>
      <c r="R89" s="1198"/>
      <c r="S89" s="1199"/>
      <c r="T89" s="1200"/>
      <c r="U89" s="1201"/>
      <c r="V89" s="1202"/>
      <c r="W89" s="1203"/>
      <c r="X89" s="1204"/>
      <c r="Y89" s="1204"/>
      <c r="Z89" s="1205"/>
      <c r="AA89" s="1200"/>
      <c r="AB89" s="1201"/>
      <c r="AC89" s="1201"/>
      <c r="AD89" s="1202"/>
      <c r="AE89" s="1198"/>
      <c r="AF89" s="1198"/>
      <c r="AG89" s="1199"/>
      <c r="AH89" s="1198"/>
      <c r="AI89" s="1198"/>
      <c r="AJ89" s="1199"/>
      <c r="AK89" s="1206"/>
      <c r="AL89" s="1207"/>
      <c r="AM89" s="1208"/>
      <c r="AN89" s="588"/>
      <c r="AO89" s="211">
        <f t="shared" si="2"/>
        <v>0</v>
      </c>
      <c r="AP89" s="211">
        <f t="shared" si="3"/>
        <v>0</v>
      </c>
    </row>
    <row r="90" spans="2:42" ht="24.95" customHeight="1">
      <c r="B90" s="1194">
        <v>77</v>
      </c>
      <c r="C90" s="813"/>
      <c r="D90" s="1195"/>
      <c r="E90" s="1195"/>
      <c r="F90" s="1195"/>
      <c r="G90" s="1196"/>
      <c r="H90" s="1196"/>
      <c r="I90" s="1196"/>
      <c r="J90" s="1197"/>
      <c r="K90" s="1198"/>
      <c r="L90" s="1198"/>
      <c r="M90" s="1199"/>
      <c r="N90" s="1197"/>
      <c r="O90" s="1198"/>
      <c r="P90" s="1199"/>
      <c r="Q90" s="1197"/>
      <c r="R90" s="1198"/>
      <c r="S90" s="1199"/>
      <c r="T90" s="1200"/>
      <c r="U90" s="1201"/>
      <c r="V90" s="1202"/>
      <c r="W90" s="1203"/>
      <c r="X90" s="1204"/>
      <c r="Y90" s="1204"/>
      <c r="Z90" s="1205"/>
      <c r="AA90" s="1200"/>
      <c r="AB90" s="1201"/>
      <c r="AC90" s="1201"/>
      <c r="AD90" s="1202"/>
      <c r="AE90" s="1198"/>
      <c r="AF90" s="1198"/>
      <c r="AG90" s="1199"/>
      <c r="AH90" s="1198"/>
      <c r="AI90" s="1198"/>
      <c r="AJ90" s="1199"/>
      <c r="AK90" s="1206"/>
      <c r="AL90" s="1207"/>
      <c r="AM90" s="1208"/>
      <c r="AN90" s="588"/>
      <c r="AO90" s="211">
        <f t="shared" si="2"/>
        <v>0</v>
      </c>
      <c r="AP90" s="211">
        <f t="shared" si="3"/>
        <v>0</v>
      </c>
    </row>
    <row r="91" spans="2:42" ht="24.95" customHeight="1">
      <c r="B91" s="1194">
        <v>78</v>
      </c>
      <c r="C91" s="813"/>
      <c r="D91" s="1195"/>
      <c r="E91" s="1195"/>
      <c r="F91" s="1195"/>
      <c r="G91" s="1196"/>
      <c r="H91" s="1196"/>
      <c r="I91" s="1196"/>
      <c r="J91" s="1197"/>
      <c r="K91" s="1198"/>
      <c r="L91" s="1198"/>
      <c r="M91" s="1199"/>
      <c r="N91" s="1197"/>
      <c r="O91" s="1198"/>
      <c r="P91" s="1199"/>
      <c r="Q91" s="1197"/>
      <c r="R91" s="1198"/>
      <c r="S91" s="1199"/>
      <c r="T91" s="1200"/>
      <c r="U91" s="1201"/>
      <c r="V91" s="1202"/>
      <c r="W91" s="1203"/>
      <c r="X91" s="1204"/>
      <c r="Y91" s="1204"/>
      <c r="Z91" s="1205"/>
      <c r="AA91" s="1200"/>
      <c r="AB91" s="1201"/>
      <c r="AC91" s="1201"/>
      <c r="AD91" s="1202"/>
      <c r="AE91" s="1198"/>
      <c r="AF91" s="1198"/>
      <c r="AG91" s="1199"/>
      <c r="AH91" s="1198"/>
      <c r="AI91" s="1198"/>
      <c r="AJ91" s="1199"/>
      <c r="AK91" s="1206"/>
      <c r="AL91" s="1207"/>
      <c r="AM91" s="1208"/>
      <c r="AN91" s="588"/>
      <c r="AO91" s="211">
        <f t="shared" si="2"/>
        <v>0</v>
      </c>
      <c r="AP91" s="211">
        <f t="shared" si="3"/>
        <v>0</v>
      </c>
    </row>
    <row r="92" spans="2:42" ht="24.95" customHeight="1">
      <c r="B92" s="1194">
        <v>79</v>
      </c>
      <c r="C92" s="813"/>
      <c r="D92" s="1195"/>
      <c r="E92" s="1195"/>
      <c r="F92" s="1195"/>
      <c r="G92" s="1196"/>
      <c r="H92" s="1196"/>
      <c r="I92" s="1196"/>
      <c r="J92" s="1197"/>
      <c r="K92" s="1198"/>
      <c r="L92" s="1198"/>
      <c r="M92" s="1199"/>
      <c r="N92" s="1197"/>
      <c r="O92" s="1198"/>
      <c r="P92" s="1199"/>
      <c r="Q92" s="1197"/>
      <c r="R92" s="1198"/>
      <c r="S92" s="1199"/>
      <c r="T92" s="1200"/>
      <c r="U92" s="1201"/>
      <c r="V92" s="1202"/>
      <c r="W92" s="1203"/>
      <c r="X92" s="1204"/>
      <c r="Y92" s="1204"/>
      <c r="Z92" s="1205"/>
      <c r="AA92" s="1200"/>
      <c r="AB92" s="1201"/>
      <c r="AC92" s="1201"/>
      <c r="AD92" s="1202"/>
      <c r="AE92" s="1198"/>
      <c r="AF92" s="1198"/>
      <c r="AG92" s="1199"/>
      <c r="AH92" s="1198"/>
      <c r="AI92" s="1198"/>
      <c r="AJ92" s="1199"/>
      <c r="AK92" s="1206"/>
      <c r="AL92" s="1207"/>
      <c r="AM92" s="1208"/>
      <c r="AN92" s="588"/>
      <c r="AO92" s="211">
        <f t="shared" si="2"/>
        <v>0</v>
      </c>
      <c r="AP92" s="211">
        <f t="shared" si="3"/>
        <v>0</v>
      </c>
    </row>
    <row r="93" spans="2:42" ht="24.95" customHeight="1">
      <c r="B93" s="1194">
        <v>80</v>
      </c>
      <c r="C93" s="813"/>
      <c r="D93" s="1195"/>
      <c r="E93" s="1195"/>
      <c r="F93" s="1195"/>
      <c r="G93" s="1196"/>
      <c r="H93" s="1196"/>
      <c r="I93" s="1196"/>
      <c r="J93" s="1197"/>
      <c r="K93" s="1198"/>
      <c r="L93" s="1198"/>
      <c r="M93" s="1199"/>
      <c r="N93" s="1197"/>
      <c r="O93" s="1198"/>
      <c r="P93" s="1199"/>
      <c r="Q93" s="1197"/>
      <c r="R93" s="1198"/>
      <c r="S93" s="1199"/>
      <c r="T93" s="1200"/>
      <c r="U93" s="1201"/>
      <c r="V93" s="1202"/>
      <c r="W93" s="1203"/>
      <c r="X93" s="1204"/>
      <c r="Y93" s="1204"/>
      <c r="Z93" s="1205"/>
      <c r="AA93" s="1200"/>
      <c r="AB93" s="1201"/>
      <c r="AC93" s="1201"/>
      <c r="AD93" s="1202"/>
      <c r="AE93" s="1198"/>
      <c r="AF93" s="1198"/>
      <c r="AG93" s="1199"/>
      <c r="AH93" s="1198"/>
      <c r="AI93" s="1198"/>
      <c r="AJ93" s="1199"/>
      <c r="AK93" s="1206"/>
      <c r="AL93" s="1207"/>
      <c r="AM93" s="1208"/>
      <c r="AN93" s="588"/>
      <c r="AO93" s="211">
        <f t="shared" si="2"/>
        <v>0</v>
      </c>
      <c r="AP93" s="211">
        <f t="shared" si="3"/>
        <v>0</v>
      </c>
    </row>
    <row r="94" spans="2:42" ht="24.95" customHeight="1">
      <c r="B94" s="1194">
        <v>81</v>
      </c>
      <c r="C94" s="813"/>
      <c r="D94" s="1195"/>
      <c r="E94" s="1195"/>
      <c r="F94" s="1195"/>
      <c r="G94" s="1196"/>
      <c r="H94" s="1196"/>
      <c r="I94" s="1196"/>
      <c r="J94" s="1197"/>
      <c r="K94" s="1198"/>
      <c r="L94" s="1198"/>
      <c r="M94" s="1199"/>
      <c r="N94" s="1197"/>
      <c r="O94" s="1198"/>
      <c r="P94" s="1199"/>
      <c r="Q94" s="1197"/>
      <c r="R94" s="1198"/>
      <c r="S94" s="1199"/>
      <c r="T94" s="1200"/>
      <c r="U94" s="1201"/>
      <c r="V94" s="1202"/>
      <c r="W94" s="1203"/>
      <c r="X94" s="1204"/>
      <c r="Y94" s="1204"/>
      <c r="Z94" s="1205"/>
      <c r="AA94" s="1200"/>
      <c r="AB94" s="1201"/>
      <c r="AC94" s="1201"/>
      <c r="AD94" s="1202"/>
      <c r="AE94" s="1198"/>
      <c r="AF94" s="1198"/>
      <c r="AG94" s="1199"/>
      <c r="AH94" s="1198"/>
      <c r="AI94" s="1198"/>
      <c r="AJ94" s="1199"/>
      <c r="AK94" s="1206"/>
      <c r="AL94" s="1207"/>
      <c r="AM94" s="1208"/>
      <c r="AN94" s="588"/>
      <c r="AO94" s="211">
        <f t="shared" si="2"/>
        <v>0</v>
      </c>
      <c r="AP94" s="211">
        <f t="shared" si="3"/>
        <v>0</v>
      </c>
    </row>
    <row r="95" spans="2:42" ht="24.95" customHeight="1">
      <c r="B95" s="1194">
        <v>82</v>
      </c>
      <c r="C95" s="813"/>
      <c r="D95" s="1195"/>
      <c r="E95" s="1195"/>
      <c r="F95" s="1195"/>
      <c r="G95" s="1196"/>
      <c r="H95" s="1196"/>
      <c r="I95" s="1196"/>
      <c r="J95" s="1197"/>
      <c r="K95" s="1198"/>
      <c r="L95" s="1198"/>
      <c r="M95" s="1199"/>
      <c r="N95" s="1197"/>
      <c r="O95" s="1198"/>
      <c r="P95" s="1199"/>
      <c r="Q95" s="1197"/>
      <c r="R95" s="1198"/>
      <c r="S95" s="1199"/>
      <c r="T95" s="1200"/>
      <c r="U95" s="1201"/>
      <c r="V95" s="1202"/>
      <c r="W95" s="1203"/>
      <c r="X95" s="1204"/>
      <c r="Y95" s="1204"/>
      <c r="Z95" s="1205"/>
      <c r="AA95" s="1200"/>
      <c r="AB95" s="1201"/>
      <c r="AC95" s="1201"/>
      <c r="AD95" s="1202"/>
      <c r="AE95" s="1198"/>
      <c r="AF95" s="1198"/>
      <c r="AG95" s="1199"/>
      <c r="AH95" s="1198"/>
      <c r="AI95" s="1198"/>
      <c r="AJ95" s="1199"/>
      <c r="AK95" s="1206"/>
      <c r="AL95" s="1207"/>
      <c r="AM95" s="1208"/>
      <c r="AN95" s="588"/>
      <c r="AO95" s="211">
        <f t="shared" si="2"/>
        <v>0</v>
      </c>
      <c r="AP95" s="211">
        <f t="shared" si="3"/>
        <v>0</v>
      </c>
    </row>
    <row r="96" spans="2:42" ht="24.95" customHeight="1">
      <c r="B96" s="1194">
        <v>83</v>
      </c>
      <c r="C96" s="813"/>
      <c r="D96" s="1195"/>
      <c r="E96" s="1195"/>
      <c r="F96" s="1195"/>
      <c r="G96" s="1196"/>
      <c r="H96" s="1196"/>
      <c r="I96" s="1196"/>
      <c r="J96" s="1197"/>
      <c r="K96" s="1198"/>
      <c r="L96" s="1198"/>
      <c r="M96" s="1199"/>
      <c r="N96" s="1197"/>
      <c r="O96" s="1198"/>
      <c r="P96" s="1199"/>
      <c r="Q96" s="1197"/>
      <c r="R96" s="1198"/>
      <c r="S96" s="1199"/>
      <c r="T96" s="1200"/>
      <c r="U96" s="1201"/>
      <c r="V96" s="1202"/>
      <c r="W96" s="1203"/>
      <c r="X96" s="1204"/>
      <c r="Y96" s="1204"/>
      <c r="Z96" s="1205"/>
      <c r="AA96" s="1200"/>
      <c r="AB96" s="1201"/>
      <c r="AC96" s="1201"/>
      <c r="AD96" s="1202"/>
      <c r="AE96" s="1198"/>
      <c r="AF96" s="1198"/>
      <c r="AG96" s="1199"/>
      <c r="AH96" s="1198"/>
      <c r="AI96" s="1198"/>
      <c r="AJ96" s="1199"/>
      <c r="AK96" s="1206"/>
      <c r="AL96" s="1207"/>
      <c r="AM96" s="1208"/>
      <c r="AN96" s="588"/>
      <c r="AO96" s="211">
        <f t="shared" si="2"/>
        <v>0</v>
      </c>
      <c r="AP96" s="211">
        <f t="shared" si="3"/>
        <v>0</v>
      </c>
    </row>
    <row r="97" spans="2:42" ht="24.95" customHeight="1">
      <c r="B97" s="1194">
        <v>84</v>
      </c>
      <c r="C97" s="813"/>
      <c r="D97" s="1195"/>
      <c r="E97" s="1195"/>
      <c r="F97" s="1195"/>
      <c r="G97" s="1196"/>
      <c r="H97" s="1196"/>
      <c r="I97" s="1196"/>
      <c r="J97" s="1197"/>
      <c r="K97" s="1198"/>
      <c r="L97" s="1198"/>
      <c r="M97" s="1199"/>
      <c r="N97" s="1197"/>
      <c r="O97" s="1198"/>
      <c r="P97" s="1199"/>
      <c r="Q97" s="1197"/>
      <c r="R97" s="1198"/>
      <c r="S97" s="1199"/>
      <c r="T97" s="1200"/>
      <c r="U97" s="1201"/>
      <c r="V97" s="1202"/>
      <c r="W97" s="1203"/>
      <c r="X97" s="1204"/>
      <c r="Y97" s="1204"/>
      <c r="Z97" s="1205"/>
      <c r="AA97" s="1200"/>
      <c r="AB97" s="1201"/>
      <c r="AC97" s="1201"/>
      <c r="AD97" s="1202"/>
      <c r="AE97" s="1198"/>
      <c r="AF97" s="1198"/>
      <c r="AG97" s="1199"/>
      <c r="AH97" s="1198"/>
      <c r="AI97" s="1198"/>
      <c r="AJ97" s="1199"/>
      <c r="AK97" s="1206"/>
      <c r="AL97" s="1207"/>
      <c r="AM97" s="1208"/>
      <c r="AN97" s="588"/>
      <c r="AO97" s="211">
        <f t="shared" si="2"/>
        <v>0</v>
      </c>
      <c r="AP97" s="211">
        <f t="shared" si="3"/>
        <v>0</v>
      </c>
    </row>
    <row r="98" spans="2:42" ht="24.95" customHeight="1">
      <c r="B98" s="1194">
        <v>85</v>
      </c>
      <c r="C98" s="813"/>
      <c r="D98" s="1195"/>
      <c r="E98" s="1195"/>
      <c r="F98" s="1195"/>
      <c r="G98" s="1196"/>
      <c r="H98" s="1196"/>
      <c r="I98" s="1196"/>
      <c r="J98" s="1197"/>
      <c r="K98" s="1198"/>
      <c r="L98" s="1198"/>
      <c r="M98" s="1199"/>
      <c r="N98" s="1197"/>
      <c r="O98" s="1198"/>
      <c r="P98" s="1199"/>
      <c r="Q98" s="1197"/>
      <c r="R98" s="1198"/>
      <c r="S98" s="1199"/>
      <c r="T98" s="1200"/>
      <c r="U98" s="1201"/>
      <c r="V98" s="1202"/>
      <c r="W98" s="1203"/>
      <c r="X98" s="1204"/>
      <c r="Y98" s="1204"/>
      <c r="Z98" s="1205"/>
      <c r="AA98" s="1200"/>
      <c r="AB98" s="1201"/>
      <c r="AC98" s="1201"/>
      <c r="AD98" s="1202"/>
      <c r="AE98" s="1198"/>
      <c r="AF98" s="1198"/>
      <c r="AG98" s="1199"/>
      <c r="AH98" s="1198"/>
      <c r="AI98" s="1198"/>
      <c r="AJ98" s="1199"/>
      <c r="AK98" s="1206"/>
      <c r="AL98" s="1207"/>
      <c r="AM98" s="1208"/>
      <c r="AN98" s="588"/>
      <c r="AO98" s="211">
        <f t="shared" si="2"/>
        <v>0</v>
      </c>
      <c r="AP98" s="211">
        <f t="shared" si="3"/>
        <v>0</v>
      </c>
    </row>
    <row r="99" spans="2:42" ht="24.95" customHeight="1">
      <c r="B99" s="1194">
        <v>86</v>
      </c>
      <c r="C99" s="813"/>
      <c r="D99" s="1195"/>
      <c r="E99" s="1195"/>
      <c r="F99" s="1195"/>
      <c r="G99" s="1196"/>
      <c r="H99" s="1196"/>
      <c r="I99" s="1196"/>
      <c r="J99" s="1197"/>
      <c r="K99" s="1198"/>
      <c r="L99" s="1198"/>
      <c r="M99" s="1199"/>
      <c r="N99" s="1197"/>
      <c r="O99" s="1198"/>
      <c r="P99" s="1199"/>
      <c r="Q99" s="1197"/>
      <c r="R99" s="1198"/>
      <c r="S99" s="1199"/>
      <c r="T99" s="1200"/>
      <c r="U99" s="1201"/>
      <c r="V99" s="1202"/>
      <c r="W99" s="1203"/>
      <c r="X99" s="1204"/>
      <c r="Y99" s="1204"/>
      <c r="Z99" s="1205"/>
      <c r="AA99" s="1200"/>
      <c r="AB99" s="1201"/>
      <c r="AC99" s="1201"/>
      <c r="AD99" s="1202"/>
      <c r="AE99" s="1198"/>
      <c r="AF99" s="1198"/>
      <c r="AG99" s="1199"/>
      <c r="AH99" s="1198"/>
      <c r="AI99" s="1198"/>
      <c r="AJ99" s="1199"/>
      <c r="AK99" s="1206"/>
      <c r="AL99" s="1207"/>
      <c r="AM99" s="1208"/>
      <c r="AN99" s="588"/>
      <c r="AO99" s="211">
        <f t="shared" si="2"/>
        <v>0</v>
      </c>
      <c r="AP99" s="211">
        <f t="shared" si="3"/>
        <v>0</v>
      </c>
    </row>
    <row r="100" spans="2:42" ht="24.95" customHeight="1">
      <c r="B100" s="1194">
        <v>87</v>
      </c>
      <c r="C100" s="813"/>
      <c r="D100" s="1195"/>
      <c r="E100" s="1195"/>
      <c r="F100" s="1195"/>
      <c r="G100" s="1196"/>
      <c r="H100" s="1196"/>
      <c r="I100" s="1196"/>
      <c r="J100" s="1197"/>
      <c r="K100" s="1198"/>
      <c r="L100" s="1198"/>
      <c r="M100" s="1199"/>
      <c r="N100" s="1197"/>
      <c r="O100" s="1198"/>
      <c r="P100" s="1199"/>
      <c r="Q100" s="1197"/>
      <c r="R100" s="1198"/>
      <c r="S100" s="1199"/>
      <c r="T100" s="1200"/>
      <c r="U100" s="1201"/>
      <c r="V100" s="1202"/>
      <c r="W100" s="1203"/>
      <c r="X100" s="1204"/>
      <c r="Y100" s="1204"/>
      <c r="Z100" s="1205"/>
      <c r="AA100" s="1200"/>
      <c r="AB100" s="1201"/>
      <c r="AC100" s="1201"/>
      <c r="AD100" s="1202"/>
      <c r="AE100" s="1198"/>
      <c r="AF100" s="1198"/>
      <c r="AG100" s="1199"/>
      <c r="AH100" s="1198"/>
      <c r="AI100" s="1198"/>
      <c r="AJ100" s="1199"/>
      <c r="AK100" s="1206"/>
      <c r="AL100" s="1207"/>
      <c r="AM100" s="1208"/>
      <c r="AN100" s="588"/>
      <c r="AO100" s="211">
        <f t="shared" si="2"/>
        <v>0</v>
      </c>
      <c r="AP100" s="211">
        <f t="shared" si="3"/>
        <v>0</v>
      </c>
    </row>
    <row r="101" spans="2:42" ht="24.95" customHeight="1">
      <c r="B101" s="1194">
        <v>88</v>
      </c>
      <c r="C101" s="813"/>
      <c r="D101" s="1195"/>
      <c r="E101" s="1195"/>
      <c r="F101" s="1195"/>
      <c r="G101" s="1196"/>
      <c r="H101" s="1196"/>
      <c r="I101" s="1196"/>
      <c r="J101" s="1197"/>
      <c r="K101" s="1198"/>
      <c r="L101" s="1198"/>
      <c r="M101" s="1199"/>
      <c r="N101" s="1197"/>
      <c r="O101" s="1198"/>
      <c r="P101" s="1199"/>
      <c r="Q101" s="1197"/>
      <c r="R101" s="1198"/>
      <c r="S101" s="1199"/>
      <c r="T101" s="1200"/>
      <c r="U101" s="1201"/>
      <c r="V101" s="1202"/>
      <c r="W101" s="1203"/>
      <c r="X101" s="1204"/>
      <c r="Y101" s="1204"/>
      <c r="Z101" s="1205"/>
      <c r="AA101" s="1200"/>
      <c r="AB101" s="1201"/>
      <c r="AC101" s="1201"/>
      <c r="AD101" s="1202"/>
      <c r="AE101" s="1198"/>
      <c r="AF101" s="1198"/>
      <c r="AG101" s="1199"/>
      <c r="AH101" s="1198"/>
      <c r="AI101" s="1198"/>
      <c r="AJ101" s="1199"/>
      <c r="AK101" s="1206"/>
      <c r="AL101" s="1207"/>
      <c r="AM101" s="1208"/>
      <c r="AN101" s="588"/>
      <c r="AO101" s="211">
        <f t="shared" si="2"/>
        <v>0</v>
      </c>
      <c r="AP101" s="211">
        <f t="shared" si="3"/>
        <v>0</v>
      </c>
    </row>
    <row r="102" spans="2:42" ht="24.95" customHeight="1">
      <c r="B102" s="1194">
        <v>89</v>
      </c>
      <c r="C102" s="813"/>
      <c r="D102" s="1195"/>
      <c r="E102" s="1195"/>
      <c r="F102" s="1195"/>
      <c r="G102" s="1196"/>
      <c r="H102" s="1196"/>
      <c r="I102" s="1196"/>
      <c r="J102" s="1197"/>
      <c r="K102" s="1198"/>
      <c r="L102" s="1198"/>
      <c r="M102" s="1199"/>
      <c r="N102" s="1197"/>
      <c r="O102" s="1198"/>
      <c r="P102" s="1199"/>
      <c r="Q102" s="1197"/>
      <c r="R102" s="1198"/>
      <c r="S102" s="1199"/>
      <c r="T102" s="1200"/>
      <c r="U102" s="1201"/>
      <c r="V102" s="1202"/>
      <c r="W102" s="1203"/>
      <c r="X102" s="1204"/>
      <c r="Y102" s="1204"/>
      <c r="Z102" s="1205"/>
      <c r="AA102" s="1200"/>
      <c r="AB102" s="1201"/>
      <c r="AC102" s="1201"/>
      <c r="AD102" s="1202"/>
      <c r="AE102" s="1198"/>
      <c r="AF102" s="1198"/>
      <c r="AG102" s="1199"/>
      <c r="AH102" s="1198"/>
      <c r="AI102" s="1198"/>
      <c r="AJ102" s="1199"/>
      <c r="AK102" s="1206"/>
      <c r="AL102" s="1207"/>
      <c r="AM102" s="1208"/>
      <c r="AN102" s="588"/>
      <c r="AO102" s="211">
        <f t="shared" si="2"/>
        <v>0</v>
      </c>
      <c r="AP102" s="211">
        <f t="shared" si="3"/>
        <v>0</v>
      </c>
    </row>
    <row r="103" spans="2:42" ht="24.95" customHeight="1">
      <c r="B103" s="1194">
        <v>90</v>
      </c>
      <c r="C103" s="813"/>
      <c r="D103" s="1195"/>
      <c r="E103" s="1195"/>
      <c r="F103" s="1195"/>
      <c r="G103" s="1196"/>
      <c r="H103" s="1196"/>
      <c r="I103" s="1196"/>
      <c r="J103" s="1197"/>
      <c r="K103" s="1198"/>
      <c r="L103" s="1198"/>
      <c r="M103" s="1199"/>
      <c r="N103" s="1197"/>
      <c r="O103" s="1198"/>
      <c r="P103" s="1199"/>
      <c r="Q103" s="1197"/>
      <c r="R103" s="1198"/>
      <c r="S103" s="1199"/>
      <c r="T103" s="1200"/>
      <c r="U103" s="1201"/>
      <c r="V103" s="1202"/>
      <c r="W103" s="1203"/>
      <c r="X103" s="1204"/>
      <c r="Y103" s="1204"/>
      <c r="Z103" s="1205"/>
      <c r="AA103" s="1200"/>
      <c r="AB103" s="1201"/>
      <c r="AC103" s="1201"/>
      <c r="AD103" s="1202"/>
      <c r="AE103" s="1198"/>
      <c r="AF103" s="1198"/>
      <c r="AG103" s="1199"/>
      <c r="AH103" s="1198"/>
      <c r="AI103" s="1198"/>
      <c r="AJ103" s="1199"/>
      <c r="AK103" s="1206"/>
      <c r="AL103" s="1207"/>
      <c r="AM103" s="1208"/>
      <c r="AN103" s="588"/>
      <c r="AO103" s="211">
        <f t="shared" si="2"/>
        <v>0</v>
      </c>
      <c r="AP103" s="211">
        <f t="shared" si="3"/>
        <v>0</v>
      </c>
    </row>
    <row r="104" spans="2:42" ht="24.95" customHeight="1">
      <c r="B104" s="1194">
        <v>91</v>
      </c>
      <c r="C104" s="813"/>
      <c r="D104" s="1195"/>
      <c r="E104" s="1195"/>
      <c r="F104" s="1195"/>
      <c r="G104" s="1196"/>
      <c r="H104" s="1196"/>
      <c r="I104" s="1196"/>
      <c r="J104" s="1197"/>
      <c r="K104" s="1198"/>
      <c r="L104" s="1198"/>
      <c r="M104" s="1199"/>
      <c r="N104" s="1197"/>
      <c r="O104" s="1198"/>
      <c r="P104" s="1199"/>
      <c r="Q104" s="1197"/>
      <c r="R104" s="1198"/>
      <c r="S104" s="1199"/>
      <c r="T104" s="1200"/>
      <c r="U104" s="1201"/>
      <c r="V104" s="1202"/>
      <c r="W104" s="1203"/>
      <c r="X104" s="1204"/>
      <c r="Y104" s="1204"/>
      <c r="Z104" s="1205"/>
      <c r="AA104" s="1200"/>
      <c r="AB104" s="1201"/>
      <c r="AC104" s="1201"/>
      <c r="AD104" s="1202"/>
      <c r="AE104" s="1198"/>
      <c r="AF104" s="1198"/>
      <c r="AG104" s="1199"/>
      <c r="AH104" s="1198"/>
      <c r="AI104" s="1198"/>
      <c r="AJ104" s="1199"/>
      <c r="AK104" s="1206"/>
      <c r="AL104" s="1207"/>
      <c r="AM104" s="1208"/>
      <c r="AN104" s="588"/>
      <c r="AO104" s="211">
        <f t="shared" si="2"/>
        <v>0</v>
      </c>
      <c r="AP104" s="211">
        <f t="shared" si="3"/>
        <v>0</v>
      </c>
    </row>
    <row r="105" spans="2:42" ht="24.95" customHeight="1">
      <c r="B105" s="1194">
        <v>92</v>
      </c>
      <c r="C105" s="813"/>
      <c r="D105" s="1195"/>
      <c r="E105" s="1195"/>
      <c r="F105" s="1195"/>
      <c r="G105" s="1196"/>
      <c r="H105" s="1196"/>
      <c r="I105" s="1196"/>
      <c r="J105" s="1197"/>
      <c r="K105" s="1198"/>
      <c r="L105" s="1198"/>
      <c r="M105" s="1199"/>
      <c r="N105" s="1197"/>
      <c r="O105" s="1198"/>
      <c r="P105" s="1199"/>
      <c r="Q105" s="1197"/>
      <c r="R105" s="1198"/>
      <c r="S105" s="1199"/>
      <c r="T105" s="1200"/>
      <c r="U105" s="1201"/>
      <c r="V105" s="1202"/>
      <c r="W105" s="1203"/>
      <c r="X105" s="1204"/>
      <c r="Y105" s="1204"/>
      <c r="Z105" s="1205"/>
      <c r="AA105" s="1200"/>
      <c r="AB105" s="1201"/>
      <c r="AC105" s="1201"/>
      <c r="AD105" s="1202"/>
      <c r="AE105" s="1198"/>
      <c r="AF105" s="1198"/>
      <c r="AG105" s="1199"/>
      <c r="AH105" s="1198"/>
      <c r="AI105" s="1198"/>
      <c r="AJ105" s="1199"/>
      <c r="AK105" s="1206"/>
      <c r="AL105" s="1207"/>
      <c r="AM105" s="1208"/>
      <c r="AN105" s="588"/>
      <c r="AO105" s="211">
        <f t="shared" si="2"/>
        <v>0</v>
      </c>
      <c r="AP105" s="211">
        <f t="shared" si="3"/>
        <v>0</v>
      </c>
    </row>
    <row r="106" spans="2:42" ht="24.95" customHeight="1">
      <c r="B106" s="1194">
        <v>93</v>
      </c>
      <c r="C106" s="813"/>
      <c r="D106" s="1195"/>
      <c r="E106" s="1195"/>
      <c r="F106" s="1195"/>
      <c r="G106" s="1196"/>
      <c r="H106" s="1196"/>
      <c r="I106" s="1196"/>
      <c r="J106" s="1197"/>
      <c r="K106" s="1198"/>
      <c r="L106" s="1198"/>
      <c r="M106" s="1199"/>
      <c r="N106" s="1197"/>
      <c r="O106" s="1198"/>
      <c r="P106" s="1199"/>
      <c r="Q106" s="1197"/>
      <c r="R106" s="1198"/>
      <c r="S106" s="1199"/>
      <c r="T106" s="1200"/>
      <c r="U106" s="1201"/>
      <c r="V106" s="1202"/>
      <c r="W106" s="1203"/>
      <c r="X106" s="1204"/>
      <c r="Y106" s="1204"/>
      <c r="Z106" s="1205"/>
      <c r="AA106" s="1200"/>
      <c r="AB106" s="1201"/>
      <c r="AC106" s="1201"/>
      <c r="AD106" s="1202"/>
      <c r="AE106" s="1198"/>
      <c r="AF106" s="1198"/>
      <c r="AG106" s="1199"/>
      <c r="AH106" s="1198"/>
      <c r="AI106" s="1198"/>
      <c r="AJ106" s="1199"/>
      <c r="AK106" s="1206"/>
      <c r="AL106" s="1207"/>
      <c r="AM106" s="1208"/>
      <c r="AN106" s="588"/>
      <c r="AO106" s="211">
        <f t="shared" si="2"/>
        <v>0</v>
      </c>
      <c r="AP106" s="211">
        <f t="shared" si="3"/>
        <v>0</v>
      </c>
    </row>
    <row r="107" spans="2:42" ht="24.95" customHeight="1">
      <c r="B107" s="1194">
        <v>94</v>
      </c>
      <c r="C107" s="813"/>
      <c r="D107" s="1195"/>
      <c r="E107" s="1195"/>
      <c r="F107" s="1195"/>
      <c r="G107" s="1196"/>
      <c r="H107" s="1196"/>
      <c r="I107" s="1196"/>
      <c r="J107" s="1197"/>
      <c r="K107" s="1198"/>
      <c r="L107" s="1198"/>
      <c r="M107" s="1199"/>
      <c r="N107" s="1197"/>
      <c r="O107" s="1198"/>
      <c r="P107" s="1199"/>
      <c r="Q107" s="1197"/>
      <c r="R107" s="1198"/>
      <c r="S107" s="1199"/>
      <c r="T107" s="1200"/>
      <c r="U107" s="1201"/>
      <c r="V107" s="1202"/>
      <c r="W107" s="1203"/>
      <c r="X107" s="1204"/>
      <c r="Y107" s="1204"/>
      <c r="Z107" s="1205"/>
      <c r="AA107" s="1200"/>
      <c r="AB107" s="1201"/>
      <c r="AC107" s="1201"/>
      <c r="AD107" s="1202"/>
      <c r="AE107" s="1198"/>
      <c r="AF107" s="1198"/>
      <c r="AG107" s="1199"/>
      <c r="AH107" s="1198"/>
      <c r="AI107" s="1198"/>
      <c r="AJ107" s="1199"/>
      <c r="AK107" s="1206"/>
      <c r="AL107" s="1207"/>
      <c r="AM107" s="1208"/>
      <c r="AN107" s="588"/>
      <c r="AO107" s="211">
        <f t="shared" si="2"/>
        <v>0</v>
      </c>
      <c r="AP107" s="211">
        <f t="shared" si="3"/>
        <v>0</v>
      </c>
    </row>
    <row r="108" spans="2:42" ht="24.95" customHeight="1">
      <c r="B108" s="1194">
        <v>95</v>
      </c>
      <c r="C108" s="813"/>
      <c r="D108" s="1195"/>
      <c r="E108" s="1195"/>
      <c r="F108" s="1195"/>
      <c r="G108" s="1196"/>
      <c r="H108" s="1196"/>
      <c r="I108" s="1196"/>
      <c r="J108" s="1197"/>
      <c r="K108" s="1198"/>
      <c r="L108" s="1198"/>
      <c r="M108" s="1199"/>
      <c r="N108" s="1197"/>
      <c r="O108" s="1198"/>
      <c r="P108" s="1199"/>
      <c r="Q108" s="1197"/>
      <c r="R108" s="1198"/>
      <c r="S108" s="1199"/>
      <c r="T108" s="1200"/>
      <c r="U108" s="1201"/>
      <c r="V108" s="1202"/>
      <c r="W108" s="1203"/>
      <c r="X108" s="1204"/>
      <c r="Y108" s="1204"/>
      <c r="Z108" s="1205"/>
      <c r="AA108" s="1200"/>
      <c r="AB108" s="1201"/>
      <c r="AC108" s="1201"/>
      <c r="AD108" s="1202"/>
      <c r="AE108" s="1198"/>
      <c r="AF108" s="1198"/>
      <c r="AG108" s="1199"/>
      <c r="AH108" s="1198"/>
      <c r="AI108" s="1198"/>
      <c r="AJ108" s="1199"/>
      <c r="AK108" s="1206"/>
      <c r="AL108" s="1207"/>
      <c r="AM108" s="1208"/>
      <c r="AN108" s="588"/>
      <c r="AO108" s="211">
        <f t="shared" si="2"/>
        <v>0</v>
      </c>
      <c r="AP108" s="211">
        <f t="shared" si="3"/>
        <v>0</v>
      </c>
    </row>
    <row r="109" spans="2:42" ht="24.95" customHeight="1">
      <c r="B109" s="1194">
        <v>96</v>
      </c>
      <c r="C109" s="813"/>
      <c r="D109" s="1195"/>
      <c r="E109" s="1195"/>
      <c r="F109" s="1195"/>
      <c r="G109" s="1196"/>
      <c r="H109" s="1196"/>
      <c r="I109" s="1196"/>
      <c r="J109" s="1197"/>
      <c r="K109" s="1198"/>
      <c r="L109" s="1198"/>
      <c r="M109" s="1199"/>
      <c r="N109" s="1197"/>
      <c r="O109" s="1198"/>
      <c r="P109" s="1199"/>
      <c r="Q109" s="1197"/>
      <c r="R109" s="1198"/>
      <c r="S109" s="1199"/>
      <c r="T109" s="1200"/>
      <c r="U109" s="1201"/>
      <c r="V109" s="1202"/>
      <c r="W109" s="1203"/>
      <c r="X109" s="1204"/>
      <c r="Y109" s="1204"/>
      <c r="Z109" s="1205"/>
      <c r="AA109" s="1200"/>
      <c r="AB109" s="1201"/>
      <c r="AC109" s="1201"/>
      <c r="AD109" s="1202"/>
      <c r="AE109" s="1198"/>
      <c r="AF109" s="1198"/>
      <c r="AG109" s="1199"/>
      <c r="AH109" s="1198"/>
      <c r="AI109" s="1198"/>
      <c r="AJ109" s="1199"/>
      <c r="AK109" s="1206"/>
      <c r="AL109" s="1207"/>
      <c r="AM109" s="1208"/>
      <c r="AN109" s="588"/>
      <c r="AO109" s="211">
        <f t="shared" si="2"/>
        <v>0</v>
      </c>
      <c r="AP109" s="211">
        <f t="shared" si="3"/>
        <v>0</v>
      </c>
    </row>
    <row r="110" spans="2:42" ht="24.95" customHeight="1">
      <c r="B110" s="1194">
        <v>97</v>
      </c>
      <c r="C110" s="813"/>
      <c r="D110" s="1195"/>
      <c r="E110" s="1195"/>
      <c r="F110" s="1195"/>
      <c r="G110" s="1196"/>
      <c r="H110" s="1196"/>
      <c r="I110" s="1196"/>
      <c r="J110" s="1197"/>
      <c r="K110" s="1198"/>
      <c r="L110" s="1198"/>
      <c r="M110" s="1199"/>
      <c r="N110" s="1197"/>
      <c r="O110" s="1198"/>
      <c r="P110" s="1199"/>
      <c r="Q110" s="1197"/>
      <c r="R110" s="1198"/>
      <c r="S110" s="1199"/>
      <c r="T110" s="1200"/>
      <c r="U110" s="1201"/>
      <c r="V110" s="1202"/>
      <c r="W110" s="1203"/>
      <c r="X110" s="1204"/>
      <c r="Y110" s="1204"/>
      <c r="Z110" s="1205"/>
      <c r="AA110" s="1200"/>
      <c r="AB110" s="1201"/>
      <c r="AC110" s="1201"/>
      <c r="AD110" s="1202"/>
      <c r="AE110" s="1198"/>
      <c r="AF110" s="1198"/>
      <c r="AG110" s="1199"/>
      <c r="AH110" s="1198"/>
      <c r="AI110" s="1198"/>
      <c r="AJ110" s="1199"/>
      <c r="AK110" s="1206"/>
      <c r="AL110" s="1207"/>
      <c r="AM110" s="1208"/>
      <c r="AN110" s="588"/>
      <c r="AO110" s="211">
        <f t="shared" si="2"/>
        <v>0</v>
      </c>
      <c r="AP110" s="211">
        <f t="shared" si="3"/>
        <v>0</v>
      </c>
    </row>
    <row r="111" spans="2:42" ht="24.95" customHeight="1">
      <c r="B111" s="1194">
        <v>98</v>
      </c>
      <c r="C111" s="813"/>
      <c r="D111" s="1195"/>
      <c r="E111" s="1195"/>
      <c r="F111" s="1195"/>
      <c r="G111" s="1196"/>
      <c r="H111" s="1196"/>
      <c r="I111" s="1196"/>
      <c r="J111" s="1197"/>
      <c r="K111" s="1198"/>
      <c r="L111" s="1198"/>
      <c r="M111" s="1199"/>
      <c r="N111" s="1197"/>
      <c r="O111" s="1198"/>
      <c r="P111" s="1199"/>
      <c r="Q111" s="1197"/>
      <c r="R111" s="1198"/>
      <c r="S111" s="1199"/>
      <c r="T111" s="1200"/>
      <c r="U111" s="1201"/>
      <c r="V111" s="1202"/>
      <c r="W111" s="1203"/>
      <c r="X111" s="1204"/>
      <c r="Y111" s="1204"/>
      <c r="Z111" s="1205"/>
      <c r="AA111" s="1200"/>
      <c r="AB111" s="1201"/>
      <c r="AC111" s="1201"/>
      <c r="AD111" s="1202"/>
      <c r="AE111" s="1198"/>
      <c r="AF111" s="1198"/>
      <c r="AG111" s="1199"/>
      <c r="AH111" s="1198"/>
      <c r="AI111" s="1198"/>
      <c r="AJ111" s="1199"/>
      <c r="AK111" s="1206"/>
      <c r="AL111" s="1207"/>
      <c r="AM111" s="1208"/>
      <c r="AN111" s="588"/>
      <c r="AO111" s="211">
        <f t="shared" si="2"/>
        <v>0</v>
      </c>
      <c r="AP111" s="211">
        <f t="shared" si="3"/>
        <v>0</v>
      </c>
    </row>
    <row r="112" spans="2:42" ht="24.95" customHeight="1">
      <c r="B112" s="1194">
        <v>99</v>
      </c>
      <c r="C112" s="813"/>
      <c r="D112" s="1195"/>
      <c r="E112" s="1195"/>
      <c r="F112" s="1195"/>
      <c r="G112" s="1196"/>
      <c r="H112" s="1196"/>
      <c r="I112" s="1196"/>
      <c r="J112" s="1197"/>
      <c r="K112" s="1198"/>
      <c r="L112" s="1198"/>
      <c r="M112" s="1199"/>
      <c r="N112" s="1197"/>
      <c r="O112" s="1198"/>
      <c r="P112" s="1199"/>
      <c r="Q112" s="1197"/>
      <c r="R112" s="1198"/>
      <c r="S112" s="1199"/>
      <c r="T112" s="1200"/>
      <c r="U112" s="1201"/>
      <c r="V112" s="1202"/>
      <c r="W112" s="1203"/>
      <c r="X112" s="1204"/>
      <c r="Y112" s="1204"/>
      <c r="Z112" s="1205"/>
      <c r="AA112" s="1200"/>
      <c r="AB112" s="1201"/>
      <c r="AC112" s="1201"/>
      <c r="AD112" s="1202"/>
      <c r="AE112" s="1198"/>
      <c r="AF112" s="1198"/>
      <c r="AG112" s="1199"/>
      <c r="AH112" s="1198"/>
      <c r="AI112" s="1198"/>
      <c r="AJ112" s="1199"/>
      <c r="AK112" s="1206"/>
      <c r="AL112" s="1207"/>
      <c r="AM112" s="1208"/>
      <c r="AN112" s="588"/>
      <c r="AO112" s="211">
        <f t="shared" si="2"/>
        <v>0</v>
      </c>
      <c r="AP112" s="211">
        <f t="shared" si="3"/>
        <v>0</v>
      </c>
    </row>
    <row r="113" spans="2:42" ht="24.95" customHeight="1">
      <c r="B113" s="1194">
        <v>100</v>
      </c>
      <c r="C113" s="813"/>
      <c r="D113" s="1195"/>
      <c r="E113" s="1195"/>
      <c r="F113" s="1195"/>
      <c r="G113" s="1196"/>
      <c r="H113" s="1196"/>
      <c r="I113" s="1196"/>
      <c r="J113" s="1197"/>
      <c r="K113" s="1198"/>
      <c r="L113" s="1198"/>
      <c r="M113" s="1199"/>
      <c r="N113" s="1197"/>
      <c r="O113" s="1198"/>
      <c r="P113" s="1199"/>
      <c r="Q113" s="1197"/>
      <c r="R113" s="1198"/>
      <c r="S113" s="1199"/>
      <c r="T113" s="1200"/>
      <c r="U113" s="1201"/>
      <c r="V113" s="1202"/>
      <c r="W113" s="1203"/>
      <c r="X113" s="1204"/>
      <c r="Y113" s="1204"/>
      <c r="Z113" s="1205"/>
      <c r="AA113" s="1200"/>
      <c r="AB113" s="1201"/>
      <c r="AC113" s="1201"/>
      <c r="AD113" s="1202"/>
      <c r="AE113" s="1198"/>
      <c r="AF113" s="1198"/>
      <c r="AG113" s="1199"/>
      <c r="AH113" s="1198"/>
      <c r="AI113" s="1198"/>
      <c r="AJ113" s="1199"/>
      <c r="AK113" s="1206"/>
      <c r="AL113" s="1207"/>
      <c r="AM113" s="1208"/>
      <c r="AN113" s="588"/>
      <c r="AO113" s="211">
        <f t="shared" si="2"/>
        <v>0</v>
      </c>
      <c r="AP113" s="211">
        <f t="shared" si="3"/>
        <v>0</v>
      </c>
    </row>
    <row r="114" spans="2:42" ht="24.95" customHeight="1">
      <c r="B114" s="1194">
        <v>101</v>
      </c>
      <c r="C114" s="813"/>
      <c r="D114" s="1195"/>
      <c r="E114" s="1195"/>
      <c r="F114" s="1195"/>
      <c r="G114" s="1196"/>
      <c r="H114" s="1196"/>
      <c r="I114" s="1196"/>
      <c r="J114" s="1197"/>
      <c r="K114" s="1198"/>
      <c r="L114" s="1198"/>
      <c r="M114" s="1199"/>
      <c r="N114" s="1197"/>
      <c r="O114" s="1198"/>
      <c r="P114" s="1199"/>
      <c r="Q114" s="1197"/>
      <c r="R114" s="1198"/>
      <c r="S114" s="1199"/>
      <c r="T114" s="1200"/>
      <c r="U114" s="1201"/>
      <c r="V114" s="1202"/>
      <c r="W114" s="1203"/>
      <c r="X114" s="1204"/>
      <c r="Y114" s="1204"/>
      <c r="Z114" s="1205"/>
      <c r="AA114" s="1200"/>
      <c r="AB114" s="1201"/>
      <c r="AC114" s="1201"/>
      <c r="AD114" s="1202"/>
      <c r="AE114" s="1198"/>
      <c r="AF114" s="1198"/>
      <c r="AG114" s="1199"/>
      <c r="AH114" s="1198"/>
      <c r="AI114" s="1198"/>
      <c r="AJ114" s="1199"/>
      <c r="AK114" s="1206"/>
      <c r="AL114" s="1207"/>
      <c r="AM114" s="1208"/>
      <c r="AN114" s="588"/>
      <c r="AO114" s="211">
        <f t="shared" si="2"/>
        <v>0</v>
      </c>
      <c r="AP114" s="211">
        <f t="shared" si="3"/>
        <v>0</v>
      </c>
    </row>
    <row r="115" spans="2:42" ht="24.95" customHeight="1">
      <c r="B115" s="1194">
        <v>102</v>
      </c>
      <c r="C115" s="813"/>
      <c r="D115" s="1195"/>
      <c r="E115" s="1195"/>
      <c r="F115" s="1195"/>
      <c r="G115" s="1196"/>
      <c r="H115" s="1196"/>
      <c r="I115" s="1196"/>
      <c r="J115" s="1197"/>
      <c r="K115" s="1198"/>
      <c r="L115" s="1198"/>
      <c r="M115" s="1199"/>
      <c r="N115" s="1197"/>
      <c r="O115" s="1198"/>
      <c r="P115" s="1199"/>
      <c r="Q115" s="1197"/>
      <c r="R115" s="1198"/>
      <c r="S115" s="1199"/>
      <c r="T115" s="1200"/>
      <c r="U115" s="1201"/>
      <c r="V115" s="1202"/>
      <c r="W115" s="1203"/>
      <c r="X115" s="1204"/>
      <c r="Y115" s="1204"/>
      <c r="Z115" s="1205"/>
      <c r="AA115" s="1200"/>
      <c r="AB115" s="1201"/>
      <c r="AC115" s="1201"/>
      <c r="AD115" s="1202"/>
      <c r="AE115" s="1198"/>
      <c r="AF115" s="1198"/>
      <c r="AG115" s="1199"/>
      <c r="AH115" s="1198"/>
      <c r="AI115" s="1198"/>
      <c r="AJ115" s="1199"/>
      <c r="AK115" s="1206"/>
      <c r="AL115" s="1207"/>
      <c r="AM115" s="1208"/>
      <c r="AN115" s="588"/>
      <c r="AO115" s="211">
        <f t="shared" si="2"/>
        <v>0</v>
      </c>
      <c r="AP115" s="211">
        <f t="shared" si="3"/>
        <v>0</v>
      </c>
    </row>
    <row r="116" spans="2:42" ht="24.95" customHeight="1">
      <c r="B116" s="1194">
        <v>103</v>
      </c>
      <c r="C116" s="813"/>
      <c r="D116" s="1195"/>
      <c r="E116" s="1195"/>
      <c r="F116" s="1195"/>
      <c r="G116" s="1196"/>
      <c r="H116" s="1196"/>
      <c r="I116" s="1196"/>
      <c r="J116" s="1197"/>
      <c r="K116" s="1198"/>
      <c r="L116" s="1198"/>
      <c r="M116" s="1199"/>
      <c r="N116" s="1197"/>
      <c r="O116" s="1198"/>
      <c r="P116" s="1199"/>
      <c r="Q116" s="1197"/>
      <c r="R116" s="1198"/>
      <c r="S116" s="1199"/>
      <c r="T116" s="1200"/>
      <c r="U116" s="1201"/>
      <c r="V116" s="1202"/>
      <c r="W116" s="1203"/>
      <c r="X116" s="1204"/>
      <c r="Y116" s="1204"/>
      <c r="Z116" s="1205"/>
      <c r="AA116" s="1200"/>
      <c r="AB116" s="1201"/>
      <c r="AC116" s="1201"/>
      <c r="AD116" s="1202"/>
      <c r="AE116" s="1198"/>
      <c r="AF116" s="1198"/>
      <c r="AG116" s="1199"/>
      <c r="AH116" s="1198"/>
      <c r="AI116" s="1198"/>
      <c r="AJ116" s="1199"/>
      <c r="AK116" s="1206"/>
      <c r="AL116" s="1207"/>
      <c r="AM116" s="1208"/>
      <c r="AN116" s="588"/>
      <c r="AO116" s="211">
        <f t="shared" si="2"/>
        <v>0</v>
      </c>
      <c r="AP116" s="211">
        <f t="shared" si="3"/>
        <v>0</v>
      </c>
    </row>
    <row r="117" spans="2:42" ht="24.95" customHeight="1">
      <c r="B117" s="1194">
        <v>104</v>
      </c>
      <c r="C117" s="813"/>
      <c r="D117" s="1195"/>
      <c r="E117" s="1195"/>
      <c r="F117" s="1195"/>
      <c r="G117" s="1196"/>
      <c r="H117" s="1196"/>
      <c r="I117" s="1196"/>
      <c r="J117" s="1197"/>
      <c r="K117" s="1198"/>
      <c r="L117" s="1198"/>
      <c r="M117" s="1199"/>
      <c r="N117" s="1197"/>
      <c r="O117" s="1198"/>
      <c r="P117" s="1199"/>
      <c r="Q117" s="1197"/>
      <c r="R117" s="1198"/>
      <c r="S117" s="1199"/>
      <c r="T117" s="1200"/>
      <c r="U117" s="1201"/>
      <c r="V117" s="1202"/>
      <c r="W117" s="1203"/>
      <c r="X117" s="1204"/>
      <c r="Y117" s="1204"/>
      <c r="Z117" s="1205"/>
      <c r="AA117" s="1200"/>
      <c r="AB117" s="1201"/>
      <c r="AC117" s="1201"/>
      <c r="AD117" s="1202"/>
      <c r="AE117" s="1198"/>
      <c r="AF117" s="1198"/>
      <c r="AG117" s="1199"/>
      <c r="AH117" s="1198"/>
      <c r="AI117" s="1198"/>
      <c r="AJ117" s="1199"/>
      <c r="AK117" s="1206"/>
      <c r="AL117" s="1207"/>
      <c r="AM117" s="1208"/>
      <c r="AN117" s="588"/>
      <c r="AO117" s="211">
        <f t="shared" si="2"/>
        <v>0</v>
      </c>
      <c r="AP117" s="211">
        <f t="shared" si="3"/>
        <v>0</v>
      </c>
    </row>
    <row r="118" spans="2:42" ht="24.95" customHeight="1">
      <c r="B118" s="1194">
        <v>105</v>
      </c>
      <c r="C118" s="813"/>
      <c r="D118" s="1195"/>
      <c r="E118" s="1195"/>
      <c r="F118" s="1195"/>
      <c r="G118" s="1196"/>
      <c r="H118" s="1196"/>
      <c r="I118" s="1196"/>
      <c r="J118" s="1197"/>
      <c r="K118" s="1198"/>
      <c r="L118" s="1198"/>
      <c r="M118" s="1199"/>
      <c r="N118" s="1197"/>
      <c r="O118" s="1198"/>
      <c r="P118" s="1199"/>
      <c r="Q118" s="1197"/>
      <c r="R118" s="1198"/>
      <c r="S118" s="1199"/>
      <c r="T118" s="1200"/>
      <c r="U118" s="1201"/>
      <c r="V118" s="1202"/>
      <c r="W118" s="1203"/>
      <c r="X118" s="1204"/>
      <c r="Y118" s="1204"/>
      <c r="Z118" s="1205"/>
      <c r="AA118" s="1200"/>
      <c r="AB118" s="1201"/>
      <c r="AC118" s="1201"/>
      <c r="AD118" s="1202"/>
      <c r="AE118" s="1198"/>
      <c r="AF118" s="1198"/>
      <c r="AG118" s="1199"/>
      <c r="AH118" s="1198"/>
      <c r="AI118" s="1198"/>
      <c r="AJ118" s="1199"/>
      <c r="AK118" s="1206"/>
      <c r="AL118" s="1207"/>
      <c r="AM118" s="1208"/>
      <c r="AN118" s="588"/>
      <c r="AO118" s="211">
        <f t="shared" si="2"/>
        <v>0</v>
      </c>
      <c r="AP118" s="211">
        <f t="shared" si="3"/>
        <v>0</v>
      </c>
    </row>
    <row r="119" spans="2:42" ht="24.95" customHeight="1">
      <c r="B119" s="1194">
        <v>106</v>
      </c>
      <c r="C119" s="813"/>
      <c r="D119" s="1195"/>
      <c r="E119" s="1195"/>
      <c r="F119" s="1195"/>
      <c r="G119" s="1196"/>
      <c r="H119" s="1196"/>
      <c r="I119" s="1196"/>
      <c r="J119" s="1197"/>
      <c r="K119" s="1198"/>
      <c r="L119" s="1198"/>
      <c r="M119" s="1199"/>
      <c r="N119" s="1197"/>
      <c r="O119" s="1198"/>
      <c r="P119" s="1199"/>
      <c r="Q119" s="1197"/>
      <c r="R119" s="1198"/>
      <c r="S119" s="1199"/>
      <c r="T119" s="1200"/>
      <c r="U119" s="1201"/>
      <c r="V119" s="1202"/>
      <c r="W119" s="1203"/>
      <c r="X119" s="1204"/>
      <c r="Y119" s="1204"/>
      <c r="Z119" s="1205"/>
      <c r="AA119" s="1200"/>
      <c r="AB119" s="1201"/>
      <c r="AC119" s="1201"/>
      <c r="AD119" s="1202"/>
      <c r="AE119" s="1198"/>
      <c r="AF119" s="1198"/>
      <c r="AG119" s="1199"/>
      <c r="AH119" s="1198"/>
      <c r="AI119" s="1198"/>
      <c r="AJ119" s="1199"/>
      <c r="AK119" s="1206"/>
      <c r="AL119" s="1207"/>
      <c r="AM119" s="1208"/>
      <c r="AN119" s="588"/>
      <c r="AO119" s="211">
        <f t="shared" si="2"/>
        <v>0</v>
      </c>
      <c r="AP119" s="211">
        <f t="shared" si="3"/>
        <v>0</v>
      </c>
    </row>
    <row r="120" spans="2:42" ht="24.95" customHeight="1">
      <c r="B120" s="1194">
        <v>107</v>
      </c>
      <c r="C120" s="813"/>
      <c r="D120" s="1195"/>
      <c r="E120" s="1195"/>
      <c r="F120" s="1195"/>
      <c r="G120" s="1196"/>
      <c r="H120" s="1196"/>
      <c r="I120" s="1196"/>
      <c r="J120" s="1197"/>
      <c r="K120" s="1198"/>
      <c r="L120" s="1198"/>
      <c r="M120" s="1199"/>
      <c r="N120" s="1197"/>
      <c r="O120" s="1198"/>
      <c r="P120" s="1199"/>
      <c r="Q120" s="1197"/>
      <c r="R120" s="1198"/>
      <c r="S120" s="1199"/>
      <c r="T120" s="1200"/>
      <c r="U120" s="1201"/>
      <c r="V120" s="1202"/>
      <c r="W120" s="1203"/>
      <c r="X120" s="1204"/>
      <c r="Y120" s="1204"/>
      <c r="Z120" s="1205"/>
      <c r="AA120" s="1200"/>
      <c r="AB120" s="1201"/>
      <c r="AC120" s="1201"/>
      <c r="AD120" s="1202"/>
      <c r="AE120" s="1198"/>
      <c r="AF120" s="1198"/>
      <c r="AG120" s="1199"/>
      <c r="AH120" s="1198"/>
      <c r="AI120" s="1198"/>
      <c r="AJ120" s="1199"/>
      <c r="AK120" s="1206"/>
      <c r="AL120" s="1207"/>
      <c r="AM120" s="1208"/>
      <c r="AN120" s="588"/>
      <c r="AO120" s="211">
        <f t="shared" si="2"/>
        <v>0</v>
      </c>
      <c r="AP120" s="211">
        <f t="shared" si="3"/>
        <v>0</v>
      </c>
    </row>
    <row r="121" spans="2:42" ht="24.95" customHeight="1">
      <c r="B121" s="1194">
        <v>108</v>
      </c>
      <c r="C121" s="813"/>
      <c r="D121" s="1195"/>
      <c r="E121" s="1195"/>
      <c r="F121" s="1195"/>
      <c r="G121" s="1196"/>
      <c r="H121" s="1196"/>
      <c r="I121" s="1196"/>
      <c r="J121" s="1197"/>
      <c r="K121" s="1198"/>
      <c r="L121" s="1198"/>
      <c r="M121" s="1199"/>
      <c r="N121" s="1197"/>
      <c r="O121" s="1198"/>
      <c r="P121" s="1199"/>
      <c r="Q121" s="1197"/>
      <c r="R121" s="1198"/>
      <c r="S121" s="1199"/>
      <c r="T121" s="1200"/>
      <c r="U121" s="1201"/>
      <c r="V121" s="1202"/>
      <c r="W121" s="1203"/>
      <c r="X121" s="1204"/>
      <c r="Y121" s="1204"/>
      <c r="Z121" s="1205"/>
      <c r="AA121" s="1200"/>
      <c r="AB121" s="1201"/>
      <c r="AC121" s="1201"/>
      <c r="AD121" s="1202"/>
      <c r="AE121" s="1198"/>
      <c r="AF121" s="1198"/>
      <c r="AG121" s="1199"/>
      <c r="AH121" s="1198"/>
      <c r="AI121" s="1198"/>
      <c r="AJ121" s="1199"/>
      <c r="AK121" s="1206"/>
      <c r="AL121" s="1207"/>
      <c r="AM121" s="1208"/>
      <c r="AN121" s="588"/>
      <c r="AO121" s="211">
        <f t="shared" si="2"/>
        <v>0</v>
      </c>
      <c r="AP121" s="211">
        <f t="shared" si="3"/>
        <v>0</v>
      </c>
    </row>
    <row r="122" spans="2:42" ht="24.95" customHeight="1">
      <c r="B122" s="1194">
        <v>109</v>
      </c>
      <c r="C122" s="813"/>
      <c r="D122" s="1195"/>
      <c r="E122" s="1195"/>
      <c r="F122" s="1195"/>
      <c r="G122" s="1196"/>
      <c r="H122" s="1196"/>
      <c r="I122" s="1196"/>
      <c r="J122" s="1197"/>
      <c r="K122" s="1198"/>
      <c r="L122" s="1198"/>
      <c r="M122" s="1199"/>
      <c r="N122" s="1197"/>
      <c r="O122" s="1198"/>
      <c r="P122" s="1199"/>
      <c r="Q122" s="1197"/>
      <c r="R122" s="1198"/>
      <c r="S122" s="1199"/>
      <c r="T122" s="1200"/>
      <c r="U122" s="1201"/>
      <c r="V122" s="1202"/>
      <c r="W122" s="1203"/>
      <c r="X122" s="1204"/>
      <c r="Y122" s="1204"/>
      <c r="Z122" s="1205"/>
      <c r="AA122" s="1200"/>
      <c r="AB122" s="1201"/>
      <c r="AC122" s="1201"/>
      <c r="AD122" s="1202"/>
      <c r="AE122" s="1198"/>
      <c r="AF122" s="1198"/>
      <c r="AG122" s="1199"/>
      <c r="AH122" s="1198"/>
      <c r="AI122" s="1198"/>
      <c r="AJ122" s="1199"/>
      <c r="AK122" s="1206"/>
      <c r="AL122" s="1207"/>
      <c r="AM122" s="1208"/>
      <c r="AN122" s="588"/>
      <c r="AO122" s="211">
        <f t="shared" si="2"/>
        <v>0</v>
      </c>
      <c r="AP122" s="211">
        <f t="shared" si="3"/>
        <v>0</v>
      </c>
    </row>
    <row r="123" spans="2:42" ht="24.95" customHeight="1">
      <c r="B123" s="1194">
        <v>110</v>
      </c>
      <c r="C123" s="813"/>
      <c r="D123" s="1195"/>
      <c r="E123" s="1195"/>
      <c r="F123" s="1195"/>
      <c r="G123" s="1196"/>
      <c r="H123" s="1196"/>
      <c r="I123" s="1196"/>
      <c r="J123" s="1197"/>
      <c r="K123" s="1198"/>
      <c r="L123" s="1198"/>
      <c r="M123" s="1199"/>
      <c r="N123" s="1197"/>
      <c r="O123" s="1198"/>
      <c r="P123" s="1199"/>
      <c r="Q123" s="1197"/>
      <c r="R123" s="1198"/>
      <c r="S123" s="1199"/>
      <c r="T123" s="1200"/>
      <c r="U123" s="1201"/>
      <c r="V123" s="1202"/>
      <c r="W123" s="1203"/>
      <c r="X123" s="1204"/>
      <c r="Y123" s="1204"/>
      <c r="Z123" s="1205"/>
      <c r="AA123" s="1200"/>
      <c r="AB123" s="1201"/>
      <c r="AC123" s="1201"/>
      <c r="AD123" s="1202"/>
      <c r="AE123" s="1198"/>
      <c r="AF123" s="1198"/>
      <c r="AG123" s="1199"/>
      <c r="AH123" s="1198"/>
      <c r="AI123" s="1198"/>
      <c r="AJ123" s="1199"/>
      <c r="AK123" s="1206"/>
      <c r="AL123" s="1207"/>
      <c r="AM123" s="1208"/>
      <c r="AN123" s="588"/>
      <c r="AO123" s="211">
        <f t="shared" si="2"/>
        <v>0</v>
      </c>
      <c r="AP123" s="211">
        <f t="shared" si="3"/>
        <v>0</v>
      </c>
    </row>
    <row r="124" spans="2:42" ht="24.95" customHeight="1">
      <c r="B124" s="1194">
        <v>111</v>
      </c>
      <c r="C124" s="813"/>
      <c r="D124" s="1195"/>
      <c r="E124" s="1195"/>
      <c r="F124" s="1195"/>
      <c r="G124" s="1196"/>
      <c r="H124" s="1196"/>
      <c r="I124" s="1196"/>
      <c r="J124" s="1197"/>
      <c r="K124" s="1198"/>
      <c r="L124" s="1198"/>
      <c r="M124" s="1199"/>
      <c r="N124" s="1197"/>
      <c r="O124" s="1198"/>
      <c r="P124" s="1199"/>
      <c r="Q124" s="1197"/>
      <c r="R124" s="1198"/>
      <c r="S124" s="1199"/>
      <c r="T124" s="1200"/>
      <c r="U124" s="1201"/>
      <c r="V124" s="1202"/>
      <c r="W124" s="1203"/>
      <c r="X124" s="1204"/>
      <c r="Y124" s="1204"/>
      <c r="Z124" s="1205"/>
      <c r="AA124" s="1200"/>
      <c r="AB124" s="1201"/>
      <c r="AC124" s="1201"/>
      <c r="AD124" s="1202"/>
      <c r="AE124" s="1198"/>
      <c r="AF124" s="1198"/>
      <c r="AG124" s="1199"/>
      <c r="AH124" s="1198"/>
      <c r="AI124" s="1198"/>
      <c r="AJ124" s="1199"/>
      <c r="AK124" s="1206"/>
      <c r="AL124" s="1207"/>
      <c r="AM124" s="1208"/>
      <c r="AN124" s="588"/>
      <c r="AO124" s="211">
        <f t="shared" si="2"/>
        <v>0</v>
      </c>
      <c r="AP124" s="211">
        <f t="shared" si="3"/>
        <v>0</v>
      </c>
    </row>
    <row r="125" spans="2:42" ht="24.95" customHeight="1">
      <c r="B125" s="1194">
        <v>112</v>
      </c>
      <c r="C125" s="813"/>
      <c r="D125" s="1195"/>
      <c r="E125" s="1195"/>
      <c r="F125" s="1195"/>
      <c r="G125" s="1196"/>
      <c r="H125" s="1196"/>
      <c r="I125" s="1196"/>
      <c r="J125" s="1197"/>
      <c r="K125" s="1198"/>
      <c r="L125" s="1198"/>
      <c r="M125" s="1199"/>
      <c r="N125" s="1197"/>
      <c r="O125" s="1198"/>
      <c r="P125" s="1199"/>
      <c r="Q125" s="1197"/>
      <c r="R125" s="1198"/>
      <c r="S125" s="1199"/>
      <c r="T125" s="1200"/>
      <c r="U125" s="1201"/>
      <c r="V125" s="1202"/>
      <c r="W125" s="1203"/>
      <c r="X125" s="1204"/>
      <c r="Y125" s="1204"/>
      <c r="Z125" s="1205"/>
      <c r="AA125" s="1200"/>
      <c r="AB125" s="1201"/>
      <c r="AC125" s="1201"/>
      <c r="AD125" s="1202"/>
      <c r="AE125" s="1198"/>
      <c r="AF125" s="1198"/>
      <c r="AG125" s="1199"/>
      <c r="AH125" s="1198"/>
      <c r="AI125" s="1198"/>
      <c r="AJ125" s="1199"/>
      <c r="AK125" s="1206"/>
      <c r="AL125" s="1207"/>
      <c r="AM125" s="1208"/>
      <c r="AN125" s="588"/>
      <c r="AO125" s="211">
        <f t="shared" si="2"/>
        <v>0</v>
      </c>
      <c r="AP125" s="211">
        <f t="shared" si="3"/>
        <v>0</v>
      </c>
    </row>
    <row r="126" spans="2:42" ht="24.95" customHeight="1">
      <c r="B126" s="1194">
        <v>113</v>
      </c>
      <c r="C126" s="813"/>
      <c r="D126" s="1195"/>
      <c r="E126" s="1195"/>
      <c r="F126" s="1195"/>
      <c r="G126" s="1196"/>
      <c r="H126" s="1196"/>
      <c r="I126" s="1196"/>
      <c r="J126" s="1197"/>
      <c r="K126" s="1198"/>
      <c r="L126" s="1198"/>
      <c r="M126" s="1199"/>
      <c r="N126" s="1197"/>
      <c r="O126" s="1198"/>
      <c r="P126" s="1199"/>
      <c r="Q126" s="1197"/>
      <c r="R126" s="1198"/>
      <c r="S126" s="1199"/>
      <c r="T126" s="1200"/>
      <c r="U126" s="1201"/>
      <c r="V126" s="1202"/>
      <c r="W126" s="1203"/>
      <c r="X126" s="1204"/>
      <c r="Y126" s="1204"/>
      <c r="Z126" s="1205"/>
      <c r="AA126" s="1200"/>
      <c r="AB126" s="1201"/>
      <c r="AC126" s="1201"/>
      <c r="AD126" s="1202"/>
      <c r="AE126" s="1198"/>
      <c r="AF126" s="1198"/>
      <c r="AG126" s="1199"/>
      <c r="AH126" s="1198"/>
      <c r="AI126" s="1198"/>
      <c r="AJ126" s="1199"/>
      <c r="AK126" s="1206"/>
      <c r="AL126" s="1207"/>
      <c r="AM126" s="1208"/>
      <c r="AN126" s="588"/>
      <c r="AO126" s="211">
        <f t="shared" si="2"/>
        <v>0</v>
      </c>
      <c r="AP126" s="211">
        <f t="shared" si="3"/>
        <v>0</v>
      </c>
    </row>
    <row r="127" spans="2:42" ht="24.95" customHeight="1">
      <c r="B127" s="1194">
        <v>114</v>
      </c>
      <c r="C127" s="813"/>
      <c r="D127" s="1195"/>
      <c r="E127" s="1195"/>
      <c r="F127" s="1195"/>
      <c r="G127" s="1196"/>
      <c r="H127" s="1196"/>
      <c r="I127" s="1196"/>
      <c r="J127" s="1197"/>
      <c r="K127" s="1198"/>
      <c r="L127" s="1198"/>
      <c r="M127" s="1199"/>
      <c r="N127" s="1197"/>
      <c r="O127" s="1198"/>
      <c r="P127" s="1199"/>
      <c r="Q127" s="1197"/>
      <c r="R127" s="1198"/>
      <c r="S127" s="1199"/>
      <c r="T127" s="1200"/>
      <c r="U127" s="1201"/>
      <c r="V127" s="1202"/>
      <c r="W127" s="1203"/>
      <c r="X127" s="1204"/>
      <c r="Y127" s="1204"/>
      <c r="Z127" s="1205"/>
      <c r="AA127" s="1200"/>
      <c r="AB127" s="1201"/>
      <c r="AC127" s="1201"/>
      <c r="AD127" s="1202"/>
      <c r="AE127" s="1198"/>
      <c r="AF127" s="1198"/>
      <c r="AG127" s="1199"/>
      <c r="AH127" s="1198"/>
      <c r="AI127" s="1198"/>
      <c r="AJ127" s="1199"/>
      <c r="AK127" s="1206"/>
      <c r="AL127" s="1207"/>
      <c r="AM127" s="1208"/>
      <c r="AN127" s="588"/>
      <c r="AO127" s="211">
        <f t="shared" si="2"/>
        <v>0</v>
      </c>
      <c r="AP127" s="211">
        <f t="shared" si="3"/>
        <v>0</v>
      </c>
    </row>
    <row r="128" spans="2:42" ht="24.95" customHeight="1">
      <c r="B128" s="1194">
        <v>115</v>
      </c>
      <c r="C128" s="813"/>
      <c r="D128" s="1195"/>
      <c r="E128" s="1195"/>
      <c r="F128" s="1195"/>
      <c r="G128" s="1196"/>
      <c r="H128" s="1196"/>
      <c r="I128" s="1196"/>
      <c r="J128" s="1197"/>
      <c r="K128" s="1198"/>
      <c r="L128" s="1198"/>
      <c r="M128" s="1199"/>
      <c r="N128" s="1197"/>
      <c r="O128" s="1198"/>
      <c r="P128" s="1199"/>
      <c r="Q128" s="1197"/>
      <c r="R128" s="1198"/>
      <c r="S128" s="1199"/>
      <c r="T128" s="1200"/>
      <c r="U128" s="1201"/>
      <c r="V128" s="1202"/>
      <c r="W128" s="1203"/>
      <c r="X128" s="1204"/>
      <c r="Y128" s="1204"/>
      <c r="Z128" s="1205"/>
      <c r="AA128" s="1200"/>
      <c r="AB128" s="1201"/>
      <c r="AC128" s="1201"/>
      <c r="AD128" s="1202"/>
      <c r="AE128" s="1198"/>
      <c r="AF128" s="1198"/>
      <c r="AG128" s="1199"/>
      <c r="AH128" s="1198"/>
      <c r="AI128" s="1198"/>
      <c r="AJ128" s="1199"/>
      <c r="AK128" s="1206"/>
      <c r="AL128" s="1207"/>
      <c r="AM128" s="1208"/>
      <c r="AN128" s="588"/>
      <c r="AO128" s="211">
        <f t="shared" si="2"/>
        <v>0</v>
      </c>
      <c r="AP128" s="211">
        <f t="shared" si="3"/>
        <v>0</v>
      </c>
    </row>
    <row r="129" spans="2:42" ht="24.95" customHeight="1">
      <c r="B129" s="1194">
        <v>116</v>
      </c>
      <c r="C129" s="813"/>
      <c r="D129" s="1195"/>
      <c r="E129" s="1195"/>
      <c r="F129" s="1195"/>
      <c r="G129" s="1196"/>
      <c r="H129" s="1196"/>
      <c r="I129" s="1196"/>
      <c r="J129" s="1197"/>
      <c r="K129" s="1198"/>
      <c r="L129" s="1198"/>
      <c r="M129" s="1199"/>
      <c r="N129" s="1197"/>
      <c r="O129" s="1198"/>
      <c r="P129" s="1199"/>
      <c r="Q129" s="1197"/>
      <c r="R129" s="1198"/>
      <c r="S129" s="1199"/>
      <c r="T129" s="1200"/>
      <c r="U129" s="1201"/>
      <c r="V129" s="1202"/>
      <c r="W129" s="1203"/>
      <c r="X129" s="1204"/>
      <c r="Y129" s="1204"/>
      <c r="Z129" s="1205"/>
      <c r="AA129" s="1200"/>
      <c r="AB129" s="1201"/>
      <c r="AC129" s="1201"/>
      <c r="AD129" s="1202"/>
      <c r="AE129" s="1198"/>
      <c r="AF129" s="1198"/>
      <c r="AG129" s="1199"/>
      <c r="AH129" s="1198"/>
      <c r="AI129" s="1198"/>
      <c r="AJ129" s="1199"/>
      <c r="AK129" s="1206"/>
      <c r="AL129" s="1207"/>
      <c r="AM129" s="1208"/>
      <c r="AN129" s="588"/>
      <c r="AO129" s="211">
        <f t="shared" si="2"/>
        <v>0</v>
      </c>
      <c r="AP129" s="211">
        <f t="shared" si="3"/>
        <v>0</v>
      </c>
    </row>
    <row r="130" spans="2:42" ht="24.95" customHeight="1">
      <c r="B130" s="1194">
        <v>117</v>
      </c>
      <c r="C130" s="813"/>
      <c r="D130" s="1195"/>
      <c r="E130" s="1195"/>
      <c r="F130" s="1195"/>
      <c r="G130" s="1196"/>
      <c r="H130" s="1196"/>
      <c r="I130" s="1196"/>
      <c r="J130" s="1197"/>
      <c r="K130" s="1198"/>
      <c r="L130" s="1198"/>
      <c r="M130" s="1199"/>
      <c r="N130" s="1197"/>
      <c r="O130" s="1198"/>
      <c r="P130" s="1199"/>
      <c r="Q130" s="1197"/>
      <c r="R130" s="1198"/>
      <c r="S130" s="1199"/>
      <c r="T130" s="1200"/>
      <c r="U130" s="1201"/>
      <c r="V130" s="1202"/>
      <c r="W130" s="1203"/>
      <c r="X130" s="1204"/>
      <c r="Y130" s="1204"/>
      <c r="Z130" s="1205"/>
      <c r="AA130" s="1200"/>
      <c r="AB130" s="1201"/>
      <c r="AC130" s="1201"/>
      <c r="AD130" s="1202"/>
      <c r="AE130" s="1198"/>
      <c r="AF130" s="1198"/>
      <c r="AG130" s="1199"/>
      <c r="AH130" s="1198"/>
      <c r="AI130" s="1198"/>
      <c r="AJ130" s="1199"/>
      <c r="AK130" s="1206"/>
      <c r="AL130" s="1207"/>
      <c r="AM130" s="1208"/>
      <c r="AN130" s="588"/>
      <c r="AO130" s="211">
        <f t="shared" si="2"/>
        <v>0</v>
      </c>
      <c r="AP130" s="211">
        <f t="shared" si="3"/>
        <v>0</v>
      </c>
    </row>
    <row r="131" spans="2:42" ht="24.95" customHeight="1">
      <c r="B131" s="1194">
        <v>118</v>
      </c>
      <c r="C131" s="813"/>
      <c r="D131" s="1195"/>
      <c r="E131" s="1195"/>
      <c r="F131" s="1195"/>
      <c r="G131" s="1196"/>
      <c r="H131" s="1196"/>
      <c r="I131" s="1196"/>
      <c r="J131" s="1197"/>
      <c r="K131" s="1198"/>
      <c r="L131" s="1198"/>
      <c r="M131" s="1199"/>
      <c r="N131" s="1197"/>
      <c r="O131" s="1198"/>
      <c r="P131" s="1199"/>
      <c r="Q131" s="1197"/>
      <c r="R131" s="1198"/>
      <c r="S131" s="1199"/>
      <c r="T131" s="1200"/>
      <c r="U131" s="1201"/>
      <c r="V131" s="1202"/>
      <c r="W131" s="1203"/>
      <c r="X131" s="1204"/>
      <c r="Y131" s="1204"/>
      <c r="Z131" s="1205"/>
      <c r="AA131" s="1200"/>
      <c r="AB131" s="1201"/>
      <c r="AC131" s="1201"/>
      <c r="AD131" s="1202"/>
      <c r="AE131" s="1198"/>
      <c r="AF131" s="1198"/>
      <c r="AG131" s="1199"/>
      <c r="AH131" s="1198"/>
      <c r="AI131" s="1198"/>
      <c r="AJ131" s="1199"/>
      <c r="AK131" s="1206"/>
      <c r="AL131" s="1207"/>
      <c r="AM131" s="1208"/>
      <c r="AN131" s="588"/>
      <c r="AO131" s="211">
        <f t="shared" si="2"/>
        <v>0</v>
      </c>
      <c r="AP131" s="211">
        <f t="shared" si="3"/>
        <v>0</v>
      </c>
    </row>
    <row r="132" spans="2:42" ht="24.95" customHeight="1">
      <c r="B132" s="1194">
        <v>119</v>
      </c>
      <c r="C132" s="813"/>
      <c r="D132" s="1195"/>
      <c r="E132" s="1195"/>
      <c r="F132" s="1195"/>
      <c r="G132" s="1196"/>
      <c r="H132" s="1196"/>
      <c r="I132" s="1196"/>
      <c r="J132" s="1197"/>
      <c r="K132" s="1198"/>
      <c r="L132" s="1198"/>
      <c r="M132" s="1199"/>
      <c r="N132" s="1197"/>
      <c r="O132" s="1198"/>
      <c r="P132" s="1199"/>
      <c r="Q132" s="1197"/>
      <c r="R132" s="1198"/>
      <c r="S132" s="1199"/>
      <c r="T132" s="1200"/>
      <c r="U132" s="1201"/>
      <c r="V132" s="1202"/>
      <c r="W132" s="1203"/>
      <c r="X132" s="1204"/>
      <c r="Y132" s="1204"/>
      <c r="Z132" s="1205"/>
      <c r="AA132" s="1200"/>
      <c r="AB132" s="1201"/>
      <c r="AC132" s="1201"/>
      <c r="AD132" s="1202"/>
      <c r="AE132" s="1198"/>
      <c r="AF132" s="1198"/>
      <c r="AG132" s="1199"/>
      <c r="AH132" s="1198"/>
      <c r="AI132" s="1198"/>
      <c r="AJ132" s="1199"/>
      <c r="AK132" s="1206"/>
      <c r="AL132" s="1207"/>
      <c r="AM132" s="1208"/>
      <c r="AN132" s="588"/>
      <c r="AO132" s="211">
        <f t="shared" si="2"/>
        <v>0</v>
      </c>
      <c r="AP132" s="211">
        <f t="shared" si="3"/>
        <v>0</v>
      </c>
    </row>
    <row r="133" spans="2:42" ht="24.95" customHeight="1">
      <c r="B133" s="1194">
        <v>120</v>
      </c>
      <c r="C133" s="813"/>
      <c r="D133" s="1195"/>
      <c r="E133" s="1195"/>
      <c r="F133" s="1195"/>
      <c r="G133" s="1196"/>
      <c r="H133" s="1196"/>
      <c r="I133" s="1196"/>
      <c r="J133" s="1197"/>
      <c r="K133" s="1198"/>
      <c r="L133" s="1198"/>
      <c r="M133" s="1199"/>
      <c r="N133" s="1197"/>
      <c r="O133" s="1198"/>
      <c r="P133" s="1199"/>
      <c r="Q133" s="1197"/>
      <c r="R133" s="1198"/>
      <c r="S133" s="1199"/>
      <c r="T133" s="1200"/>
      <c r="U133" s="1201"/>
      <c r="V133" s="1202"/>
      <c r="W133" s="1203"/>
      <c r="X133" s="1204"/>
      <c r="Y133" s="1204"/>
      <c r="Z133" s="1205"/>
      <c r="AA133" s="1200"/>
      <c r="AB133" s="1201"/>
      <c r="AC133" s="1201"/>
      <c r="AD133" s="1202"/>
      <c r="AE133" s="1198"/>
      <c r="AF133" s="1198"/>
      <c r="AG133" s="1199"/>
      <c r="AH133" s="1198"/>
      <c r="AI133" s="1198"/>
      <c r="AJ133" s="1199"/>
      <c r="AK133" s="1206"/>
      <c r="AL133" s="1207"/>
      <c r="AM133" s="1208"/>
      <c r="AN133" s="588"/>
      <c r="AO133" s="211">
        <f t="shared" si="2"/>
        <v>0</v>
      </c>
      <c r="AP133" s="211">
        <f t="shared" si="3"/>
        <v>0</v>
      </c>
    </row>
    <row r="134" spans="2:42" ht="24.95" customHeight="1">
      <c r="B134" s="1194">
        <v>121</v>
      </c>
      <c r="C134" s="813"/>
      <c r="D134" s="1195"/>
      <c r="E134" s="1195"/>
      <c r="F134" s="1195"/>
      <c r="G134" s="1196"/>
      <c r="H134" s="1196"/>
      <c r="I134" s="1196"/>
      <c r="J134" s="1197"/>
      <c r="K134" s="1198"/>
      <c r="L134" s="1198"/>
      <c r="M134" s="1199"/>
      <c r="N134" s="1197"/>
      <c r="O134" s="1198"/>
      <c r="P134" s="1199"/>
      <c r="Q134" s="1197"/>
      <c r="R134" s="1198"/>
      <c r="S134" s="1199"/>
      <c r="T134" s="1200"/>
      <c r="U134" s="1201"/>
      <c r="V134" s="1202"/>
      <c r="W134" s="1203"/>
      <c r="X134" s="1204"/>
      <c r="Y134" s="1204"/>
      <c r="Z134" s="1205"/>
      <c r="AA134" s="1200"/>
      <c r="AB134" s="1201"/>
      <c r="AC134" s="1201"/>
      <c r="AD134" s="1202"/>
      <c r="AE134" s="1198"/>
      <c r="AF134" s="1198"/>
      <c r="AG134" s="1199"/>
      <c r="AH134" s="1198"/>
      <c r="AI134" s="1198"/>
      <c r="AJ134" s="1199"/>
      <c r="AK134" s="1206"/>
      <c r="AL134" s="1207"/>
      <c r="AM134" s="1208"/>
      <c r="AN134" s="588"/>
      <c r="AO134" s="211">
        <f t="shared" si="2"/>
        <v>0</v>
      </c>
      <c r="AP134" s="211">
        <f t="shared" si="3"/>
        <v>0</v>
      </c>
    </row>
    <row r="135" spans="2:42" ht="24.95" customHeight="1">
      <c r="B135" s="1194">
        <v>122</v>
      </c>
      <c r="C135" s="813"/>
      <c r="D135" s="1195"/>
      <c r="E135" s="1195"/>
      <c r="F135" s="1195"/>
      <c r="G135" s="1196"/>
      <c r="H135" s="1196"/>
      <c r="I135" s="1196"/>
      <c r="J135" s="1197"/>
      <c r="K135" s="1198"/>
      <c r="L135" s="1198"/>
      <c r="M135" s="1199"/>
      <c r="N135" s="1197"/>
      <c r="O135" s="1198"/>
      <c r="P135" s="1199"/>
      <c r="Q135" s="1197"/>
      <c r="R135" s="1198"/>
      <c r="S135" s="1199"/>
      <c r="T135" s="1200"/>
      <c r="U135" s="1201"/>
      <c r="V135" s="1202"/>
      <c r="W135" s="1203"/>
      <c r="X135" s="1204"/>
      <c r="Y135" s="1204"/>
      <c r="Z135" s="1205"/>
      <c r="AA135" s="1200"/>
      <c r="AB135" s="1201"/>
      <c r="AC135" s="1201"/>
      <c r="AD135" s="1202"/>
      <c r="AE135" s="1198"/>
      <c r="AF135" s="1198"/>
      <c r="AG135" s="1199"/>
      <c r="AH135" s="1198"/>
      <c r="AI135" s="1198"/>
      <c r="AJ135" s="1199"/>
      <c r="AK135" s="1206"/>
      <c r="AL135" s="1207"/>
      <c r="AM135" s="1208"/>
      <c r="AN135" s="588"/>
      <c r="AO135" s="211">
        <f t="shared" si="2"/>
        <v>0</v>
      </c>
      <c r="AP135" s="211">
        <f t="shared" si="3"/>
        <v>0</v>
      </c>
    </row>
    <row r="136" spans="2:42" ht="24.95" customHeight="1">
      <c r="B136" s="1194">
        <v>123</v>
      </c>
      <c r="C136" s="813"/>
      <c r="D136" s="1195"/>
      <c r="E136" s="1195"/>
      <c r="F136" s="1195"/>
      <c r="G136" s="1196"/>
      <c r="H136" s="1196"/>
      <c r="I136" s="1196"/>
      <c r="J136" s="1197"/>
      <c r="K136" s="1198"/>
      <c r="L136" s="1198"/>
      <c r="M136" s="1199"/>
      <c r="N136" s="1197"/>
      <c r="O136" s="1198"/>
      <c r="P136" s="1199"/>
      <c r="Q136" s="1197"/>
      <c r="R136" s="1198"/>
      <c r="S136" s="1199"/>
      <c r="T136" s="1200"/>
      <c r="U136" s="1201"/>
      <c r="V136" s="1202"/>
      <c r="W136" s="1203"/>
      <c r="X136" s="1204"/>
      <c r="Y136" s="1204"/>
      <c r="Z136" s="1205"/>
      <c r="AA136" s="1200"/>
      <c r="AB136" s="1201"/>
      <c r="AC136" s="1201"/>
      <c r="AD136" s="1202"/>
      <c r="AE136" s="1198"/>
      <c r="AF136" s="1198"/>
      <c r="AG136" s="1199"/>
      <c r="AH136" s="1198"/>
      <c r="AI136" s="1198"/>
      <c r="AJ136" s="1199"/>
      <c r="AK136" s="1206"/>
      <c r="AL136" s="1207"/>
      <c r="AM136" s="1208"/>
      <c r="AN136" s="588"/>
      <c r="AO136" s="211">
        <f t="shared" si="2"/>
        <v>0</v>
      </c>
      <c r="AP136" s="211">
        <f t="shared" si="3"/>
        <v>0</v>
      </c>
    </row>
    <row r="137" spans="2:42" ht="24.95" customHeight="1">
      <c r="B137" s="1194">
        <v>124</v>
      </c>
      <c r="C137" s="813"/>
      <c r="D137" s="1195"/>
      <c r="E137" s="1195"/>
      <c r="F137" s="1195"/>
      <c r="G137" s="1196"/>
      <c r="H137" s="1196"/>
      <c r="I137" s="1196"/>
      <c r="J137" s="1197"/>
      <c r="K137" s="1198"/>
      <c r="L137" s="1198"/>
      <c r="M137" s="1199"/>
      <c r="N137" s="1197"/>
      <c r="O137" s="1198"/>
      <c r="P137" s="1199"/>
      <c r="Q137" s="1197"/>
      <c r="R137" s="1198"/>
      <c r="S137" s="1199"/>
      <c r="T137" s="1200"/>
      <c r="U137" s="1201"/>
      <c r="V137" s="1202"/>
      <c r="W137" s="1203"/>
      <c r="X137" s="1204"/>
      <c r="Y137" s="1204"/>
      <c r="Z137" s="1205"/>
      <c r="AA137" s="1200"/>
      <c r="AB137" s="1201"/>
      <c r="AC137" s="1201"/>
      <c r="AD137" s="1202"/>
      <c r="AE137" s="1198"/>
      <c r="AF137" s="1198"/>
      <c r="AG137" s="1199"/>
      <c r="AH137" s="1198"/>
      <c r="AI137" s="1198"/>
      <c r="AJ137" s="1199"/>
      <c r="AK137" s="1206"/>
      <c r="AL137" s="1207"/>
      <c r="AM137" s="1208"/>
      <c r="AN137" s="588"/>
      <c r="AO137" s="211">
        <f t="shared" si="2"/>
        <v>0</v>
      </c>
      <c r="AP137" s="211">
        <f t="shared" ref="AP137:AP197" si="4">IFERROR(1/AO137,0)</f>
        <v>0</v>
      </c>
    </row>
    <row r="138" spans="2:42" ht="24.95" customHeight="1">
      <c r="B138" s="1194">
        <v>125</v>
      </c>
      <c r="C138" s="813"/>
      <c r="D138" s="1195"/>
      <c r="E138" s="1195"/>
      <c r="F138" s="1195"/>
      <c r="G138" s="1196"/>
      <c r="H138" s="1196"/>
      <c r="I138" s="1196"/>
      <c r="J138" s="1197"/>
      <c r="K138" s="1198"/>
      <c r="L138" s="1198"/>
      <c r="M138" s="1199"/>
      <c r="N138" s="1197"/>
      <c r="O138" s="1198"/>
      <c r="P138" s="1199"/>
      <c r="Q138" s="1197"/>
      <c r="R138" s="1198"/>
      <c r="S138" s="1199"/>
      <c r="T138" s="1200"/>
      <c r="U138" s="1201"/>
      <c r="V138" s="1202"/>
      <c r="W138" s="1203"/>
      <c r="X138" s="1204"/>
      <c r="Y138" s="1204"/>
      <c r="Z138" s="1205"/>
      <c r="AA138" s="1200"/>
      <c r="AB138" s="1201"/>
      <c r="AC138" s="1201"/>
      <c r="AD138" s="1202"/>
      <c r="AE138" s="1198"/>
      <c r="AF138" s="1198"/>
      <c r="AG138" s="1199"/>
      <c r="AH138" s="1198"/>
      <c r="AI138" s="1198"/>
      <c r="AJ138" s="1199"/>
      <c r="AK138" s="1206"/>
      <c r="AL138" s="1207"/>
      <c r="AM138" s="1208"/>
      <c r="AN138" s="588"/>
      <c r="AO138" s="211">
        <f t="shared" si="2"/>
        <v>0</v>
      </c>
      <c r="AP138" s="211">
        <f t="shared" si="4"/>
        <v>0</v>
      </c>
    </row>
    <row r="139" spans="2:42" ht="24.95" customHeight="1">
      <c r="B139" s="1194">
        <v>126</v>
      </c>
      <c r="C139" s="813"/>
      <c r="D139" s="1195"/>
      <c r="E139" s="1195"/>
      <c r="F139" s="1195"/>
      <c r="G139" s="1196"/>
      <c r="H139" s="1196"/>
      <c r="I139" s="1196"/>
      <c r="J139" s="1197"/>
      <c r="K139" s="1198"/>
      <c r="L139" s="1198"/>
      <c r="M139" s="1199"/>
      <c r="N139" s="1197"/>
      <c r="O139" s="1198"/>
      <c r="P139" s="1199"/>
      <c r="Q139" s="1197"/>
      <c r="R139" s="1198"/>
      <c r="S139" s="1199"/>
      <c r="T139" s="1200"/>
      <c r="U139" s="1201"/>
      <c r="V139" s="1202"/>
      <c r="W139" s="1203"/>
      <c r="X139" s="1204"/>
      <c r="Y139" s="1204"/>
      <c r="Z139" s="1205"/>
      <c r="AA139" s="1200"/>
      <c r="AB139" s="1201"/>
      <c r="AC139" s="1201"/>
      <c r="AD139" s="1202"/>
      <c r="AE139" s="1198"/>
      <c r="AF139" s="1198"/>
      <c r="AG139" s="1199"/>
      <c r="AH139" s="1198"/>
      <c r="AI139" s="1198"/>
      <c r="AJ139" s="1199"/>
      <c r="AK139" s="1206"/>
      <c r="AL139" s="1207"/>
      <c r="AM139" s="1208"/>
      <c r="AN139" s="588"/>
      <c r="AO139" s="211">
        <f t="shared" si="2"/>
        <v>0</v>
      </c>
      <c r="AP139" s="211">
        <f t="shared" si="4"/>
        <v>0</v>
      </c>
    </row>
    <row r="140" spans="2:42" ht="24.95" customHeight="1">
      <c r="B140" s="1194">
        <v>127</v>
      </c>
      <c r="C140" s="813"/>
      <c r="D140" s="1195"/>
      <c r="E140" s="1195"/>
      <c r="F140" s="1195"/>
      <c r="G140" s="1196"/>
      <c r="H140" s="1196"/>
      <c r="I140" s="1196"/>
      <c r="J140" s="1197"/>
      <c r="K140" s="1198"/>
      <c r="L140" s="1198"/>
      <c r="M140" s="1199"/>
      <c r="N140" s="1197"/>
      <c r="O140" s="1198"/>
      <c r="P140" s="1199"/>
      <c r="Q140" s="1197"/>
      <c r="R140" s="1198"/>
      <c r="S140" s="1199"/>
      <c r="T140" s="1200"/>
      <c r="U140" s="1201"/>
      <c r="V140" s="1202"/>
      <c r="W140" s="1203"/>
      <c r="X140" s="1204"/>
      <c r="Y140" s="1204"/>
      <c r="Z140" s="1205"/>
      <c r="AA140" s="1200"/>
      <c r="AB140" s="1201"/>
      <c r="AC140" s="1201"/>
      <c r="AD140" s="1202"/>
      <c r="AE140" s="1198"/>
      <c r="AF140" s="1198"/>
      <c r="AG140" s="1199"/>
      <c r="AH140" s="1198"/>
      <c r="AI140" s="1198"/>
      <c r="AJ140" s="1199"/>
      <c r="AK140" s="1206"/>
      <c r="AL140" s="1207"/>
      <c r="AM140" s="1208"/>
      <c r="AN140" s="588"/>
      <c r="AO140" s="211">
        <f t="shared" si="2"/>
        <v>0</v>
      </c>
      <c r="AP140" s="211">
        <f t="shared" si="4"/>
        <v>0</v>
      </c>
    </row>
    <row r="141" spans="2:42" ht="24.95" customHeight="1">
      <c r="B141" s="1194">
        <v>128</v>
      </c>
      <c r="C141" s="813"/>
      <c r="D141" s="1195"/>
      <c r="E141" s="1195"/>
      <c r="F141" s="1195"/>
      <c r="G141" s="1196"/>
      <c r="H141" s="1196"/>
      <c r="I141" s="1196"/>
      <c r="J141" s="1197"/>
      <c r="K141" s="1198"/>
      <c r="L141" s="1198"/>
      <c r="M141" s="1199"/>
      <c r="N141" s="1197"/>
      <c r="O141" s="1198"/>
      <c r="P141" s="1199"/>
      <c r="Q141" s="1197"/>
      <c r="R141" s="1198"/>
      <c r="S141" s="1199"/>
      <c r="T141" s="1200"/>
      <c r="U141" s="1201"/>
      <c r="V141" s="1202"/>
      <c r="W141" s="1203"/>
      <c r="X141" s="1204"/>
      <c r="Y141" s="1204"/>
      <c r="Z141" s="1205"/>
      <c r="AA141" s="1200"/>
      <c r="AB141" s="1201"/>
      <c r="AC141" s="1201"/>
      <c r="AD141" s="1202"/>
      <c r="AE141" s="1198"/>
      <c r="AF141" s="1198"/>
      <c r="AG141" s="1199"/>
      <c r="AH141" s="1198"/>
      <c r="AI141" s="1198"/>
      <c r="AJ141" s="1199"/>
      <c r="AK141" s="1206"/>
      <c r="AL141" s="1207"/>
      <c r="AM141" s="1208"/>
      <c r="AN141" s="588"/>
      <c r="AO141" s="211">
        <f t="shared" si="2"/>
        <v>0</v>
      </c>
      <c r="AP141" s="211">
        <f t="shared" si="4"/>
        <v>0</v>
      </c>
    </row>
    <row r="142" spans="2:42" ht="24.95" customHeight="1">
      <c r="B142" s="1194">
        <v>129</v>
      </c>
      <c r="C142" s="813"/>
      <c r="D142" s="1195"/>
      <c r="E142" s="1195"/>
      <c r="F142" s="1195"/>
      <c r="G142" s="1196"/>
      <c r="H142" s="1196"/>
      <c r="I142" s="1196"/>
      <c r="J142" s="1197"/>
      <c r="K142" s="1198"/>
      <c r="L142" s="1198"/>
      <c r="M142" s="1199"/>
      <c r="N142" s="1197"/>
      <c r="O142" s="1198"/>
      <c r="P142" s="1199"/>
      <c r="Q142" s="1197"/>
      <c r="R142" s="1198"/>
      <c r="S142" s="1199"/>
      <c r="T142" s="1200"/>
      <c r="U142" s="1201"/>
      <c r="V142" s="1202"/>
      <c r="W142" s="1203"/>
      <c r="X142" s="1204"/>
      <c r="Y142" s="1204"/>
      <c r="Z142" s="1205"/>
      <c r="AA142" s="1200"/>
      <c r="AB142" s="1201"/>
      <c r="AC142" s="1201"/>
      <c r="AD142" s="1202"/>
      <c r="AE142" s="1198"/>
      <c r="AF142" s="1198"/>
      <c r="AG142" s="1199"/>
      <c r="AH142" s="1198"/>
      <c r="AI142" s="1198"/>
      <c r="AJ142" s="1199"/>
      <c r="AK142" s="1206"/>
      <c r="AL142" s="1207"/>
      <c r="AM142" s="1208"/>
      <c r="AN142" s="588"/>
      <c r="AO142" s="211">
        <f t="shared" ref="AO142:AO205" si="5">COUNTIF($J$14:$M$238,J142)</f>
        <v>0</v>
      </c>
      <c r="AP142" s="211">
        <f t="shared" si="4"/>
        <v>0</v>
      </c>
    </row>
    <row r="143" spans="2:42" ht="24.95" customHeight="1">
      <c r="B143" s="1194">
        <v>130</v>
      </c>
      <c r="C143" s="813"/>
      <c r="D143" s="1195"/>
      <c r="E143" s="1195"/>
      <c r="F143" s="1195"/>
      <c r="G143" s="1196"/>
      <c r="H143" s="1196"/>
      <c r="I143" s="1196"/>
      <c r="J143" s="1197"/>
      <c r="K143" s="1198"/>
      <c r="L143" s="1198"/>
      <c r="M143" s="1199"/>
      <c r="N143" s="1197"/>
      <c r="O143" s="1198"/>
      <c r="P143" s="1199"/>
      <c r="Q143" s="1197"/>
      <c r="R143" s="1198"/>
      <c r="S143" s="1199"/>
      <c r="T143" s="1200"/>
      <c r="U143" s="1201"/>
      <c r="V143" s="1202"/>
      <c r="W143" s="1203"/>
      <c r="X143" s="1204"/>
      <c r="Y143" s="1204"/>
      <c r="Z143" s="1205"/>
      <c r="AA143" s="1200"/>
      <c r="AB143" s="1201"/>
      <c r="AC143" s="1201"/>
      <c r="AD143" s="1202"/>
      <c r="AE143" s="1198"/>
      <c r="AF143" s="1198"/>
      <c r="AG143" s="1199"/>
      <c r="AH143" s="1198"/>
      <c r="AI143" s="1198"/>
      <c r="AJ143" s="1199"/>
      <c r="AK143" s="1206"/>
      <c r="AL143" s="1207"/>
      <c r="AM143" s="1208"/>
      <c r="AN143" s="588"/>
      <c r="AO143" s="211">
        <f t="shared" si="5"/>
        <v>0</v>
      </c>
      <c r="AP143" s="211">
        <f t="shared" si="4"/>
        <v>0</v>
      </c>
    </row>
    <row r="144" spans="2:42" ht="24.95" customHeight="1">
      <c r="B144" s="1194">
        <v>131</v>
      </c>
      <c r="C144" s="813"/>
      <c r="D144" s="1195"/>
      <c r="E144" s="1195"/>
      <c r="F144" s="1195"/>
      <c r="G144" s="1196"/>
      <c r="H144" s="1196"/>
      <c r="I144" s="1196"/>
      <c r="J144" s="1197"/>
      <c r="K144" s="1198"/>
      <c r="L144" s="1198"/>
      <c r="M144" s="1199"/>
      <c r="N144" s="1197"/>
      <c r="O144" s="1198"/>
      <c r="P144" s="1199"/>
      <c r="Q144" s="1197"/>
      <c r="R144" s="1198"/>
      <c r="S144" s="1199"/>
      <c r="T144" s="1200"/>
      <c r="U144" s="1201"/>
      <c r="V144" s="1202"/>
      <c r="W144" s="1203"/>
      <c r="X144" s="1204"/>
      <c r="Y144" s="1204"/>
      <c r="Z144" s="1205"/>
      <c r="AA144" s="1200"/>
      <c r="AB144" s="1201"/>
      <c r="AC144" s="1201"/>
      <c r="AD144" s="1202"/>
      <c r="AE144" s="1198"/>
      <c r="AF144" s="1198"/>
      <c r="AG144" s="1199"/>
      <c r="AH144" s="1198"/>
      <c r="AI144" s="1198"/>
      <c r="AJ144" s="1199"/>
      <c r="AK144" s="1206"/>
      <c r="AL144" s="1207"/>
      <c r="AM144" s="1208"/>
      <c r="AN144" s="588"/>
      <c r="AO144" s="211">
        <f t="shared" si="5"/>
        <v>0</v>
      </c>
      <c r="AP144" s="211">
        <f t="shared" si="4"/>
        <v>0</v>
      </c>
    </row>
    <row r="145" spans="2:42" ht="24.95" customHeight="1">
      <c r="B145" s="1194">
        <v>132</v>
      </c>
      <c r="C145" s="813"/>
      <c r="D145" s="1195"/>
      <c r="E145" s="1195"/>
      <c r="F145" s="1195"/>
      <c r="G145" s="1196"/>
      <c r="H145" s="1196"/>
      <c r="I145" s="1196"/>
      <c r="J145" s="1197"/>
      <c r="K145" s="1198"/>
      <c r="L145" s="1198"/>
      <c r="M145" s="1199"/>
      <c r="N145" s="1197"/>
      <c r="O145" s="1198"/>
      <c r="P145" s="1199"/>
      <c r="Q145" s="1197"/>
      <c r="R145" s="1198"/>
      <c r="S145" s="1199"/>
      <c r="T145" s="1200"/>
      <c r="U145" s="1201"/>
      <c r="V145" s="1202"/>
      <c r="W145" s="1203"/>
      <c r="X145" s="1204"/>
      <c r="Y145" s="1204"/>
      <c r="Z145" s="1205"/>
      <c r="AA145" s="1200"/>
      <c r="AB145" s="1201"/>
      <c r="AC145" s="1201"/>
      <c r="AD145" s="1202"/>
      <c r="AE145" s="1198"/>
      <c r="AF145" s="1198"/>
      <c r="AG145" s="1199"/>
      <c r="AH145" s="1198"/>
      <c r="AI145" s="1198"/>
      <c r="AJ145" s="1199"/>
      <c r="AK145" s="1206"/>
      <c r="AL145" s="1207"/>
      <c r="AM145" s="1208"/>
      <c r="AN145" s="588"/>
      <c r="AO145" s="211">
        <f t="shared" si="5"/>
        <v>0</v>
      </c>
      <c r="AP145" s="211">
        <f t="shared" si="4"/>
        <v>0</v>
      </c>
    </row>
    <row r="146" spans="2:42" ht="24.95" customHeight="1">
      <c r="B146" s="1194">
        <v>133</v>
      </c>
      <c r="C146" s="813"/>
      <c r="D146" s="1195"/>
      <c r="E146" s="1195"/>
      <c r="F146" s="1195"/>
      <c r="G146" s="1196"/>
      <c r="H146" s="1196"/>
      <c r="I146" s="1196"/>
      <c r="J146" s="1197"/>
      <c r="K146" s="1198"/>
      <c r="L146" s="1198"/>
      <c r="M146" s="1199"/>
      <c r="N146" s="1197"/>
      <c r="O146" s="1198"/>
      <c r="P146" s="1199"/>
      <c r="Q146" s="1197"/>
      <c r="R146" s="1198"/>
      <c r="S146" s="1199"/>
      <c r="T146" s="1200"/>
      <c r="U146" s="1201"/>
      <c r="V146" s="1202"/>
      <c r="W146" s="1203"/>
      <c r="X146" s="1204"/>
      <c r="Y146" s="1204"/>
      <c r="Z146" s="1205"/>
      <c r="AA146" s="1200"/>
      <c r="AB146" s="1201"/>
      <c r="AC146" s="1201"/>
      <c r="AD146" s="1202"/>
      <c r="AE146" s="1198"/>
      <c r="AF146" s="1198"/>
      <c r="AG146" s="1199"/>
      <c r="AH146" s="1198"/>
      <c r="AI146" s="1198"/>
      <c r="AJ146" s="1199"/>
      <c r="AK146" s="1206"/>
      <c r="AL146" s="1207"/>
      <c r="AM146" s="1208"/>
      <c r="AN146" s="588"/>
      <c r="AO146" s="211">
        <f t="shared" si="5"/>
        <v>0</v>
      </c>
      <c r="AP146" s="211">
        <f t="shared" si="4"/>
        <v>0</v>
      </c>
    </row>
    <row r="147" spans="2:42" ht="24.95" customHeight="1">
      <c r="B147" s="1194">
        <v>134</v>
      </c>
      <c r="C147" s="813"/>
      <c r="D147" s="1195"/>
      <c r="E147" s="1195"/>
      <c r="F147" s="1195"/>
      <c r="G147" s="1196"/>
      <c r="H147" s="1196"/>
      <c r="I147" s="1196"/>
      <c r="J147" s="1197"/>
      <c r="K147" s="1198"/>
      <c r="L147" s="1198"/>
      <c r="M147" s="1199"/>
      <c r="N147" s="1197"/>
      <c r="O147" s="1198"/>
      <c r="P147" s="1199"/>
      <c r="Q147" s="1197"/>
      <c r="R147" s="1198"/>
      <c r="S147" s="1199"/>
      <c r="T147" s="1200"/>
      <c r="U147" s="1201"/>
      <c r="V147" s="1202"/>
      <c r="W147" s="1203"/>
      <c r="X147" s="1204"/>
      <c r="Y147" s="1204"/>
      <c r="Z147" s="1205"/>
      <c r="AA147" s="1200"/>
      <c r="AB147" s="1201"/>
      <c r="AC147" s="1201"/>
      <c r="AD147" s="1202"/>
      <c r="AE147" s="1198"/>
      <c r="AF147" s="1198"/>
      <c r="AG147" s="1199"/>
      <c r="AH147" s="1198"/>
      <c r="AI147" s="1198"/>
      <c r="AJ147" s="1199"/>
      <c r="AK147" s="1206"/>
      <c r="AL147" s="1207"/>
      <c r="AM147" s="1208"/>
      <c r="AN147" s="588"/>
      <c r="AO147" s="211">
        <f t="shared" si="5"/>
        <v>0</v>
      </c>
      <c r="AP147" s="211">
        <f t="shared" si="4"/>
        <v>0</v>
      </c>
    </row>
    <row r="148" spans="2:42" ht="24.95" customHeight="1">
      <c r="B148" s="1194">
        <v>135</v>
      </c>
      <c r="C148" s="813"/>
      <c r="D148" s="1195"/>
      <c r="E148" s="1195"/>
      <c r="F148" s="1195"/>
      <c r="G148" s="1196"/>
      <c r="H148" s="1196"/>
      <c r="I148" s="1196"/>
      <c r="J148" s="1197"/>
      <c r="K148" s="1198"/>
      <c r="L148" s="1198"/>
      <c r="M148" s="1199"/>
      <c r="N148" s="1197"/>
      <c r="O148" s="1198"/>
      <c r="P148" s="1199"/>
      <c r="Q148" s="1197"/>
      <c r="R148" s="1198"/>
      <c r="S148" s="1199"/>
      <c r="T148" s="1200"/>
      <c r="U148" s="1201"/>
      <c r="V148" s="1202"/>
      <c r="W148" s="1203"/>
      <c r="X148" s="1204"/>
      <c r="Y148" s="1204"/>
      <c r="Z148" s="1205"/>
      <c r="AA148" s="1200"/>
      <c r="AB148" s="1201"/>
      <c r="AC148" s="1201"/>
      <c r="AD148" s="1202"/>
      <c r="AE148" s="1198"/>
      <c r="AF148" s="1198"/>
      <c r="AG148" s="1199"/>
      <c r="AH148" s="1198"/>
      <c r="AI148" s="1198"/>
      <c r="AJ148" s="1199"/>
      <c r="AK148" s="1206"/>
      <c r="AL148" s="1207"/>
      <c r="AM148" s="1208"/>
      <c r="AN148" s="588"/>
      <c r="AO148" s="211">
        <f t="shared" si="5"/>
        <v>0</v>
      </c>
      <c r="AP148" s="211">
        <f t="shared" si="4"/>
        <v>0</v>
      </c>
    </row>
    <row r="149" spans="2:42" ht="24.95" customHeight="1">
      <c r="B149" s="1194">
        <v>136</v>
      </c>
      <c r="C149" s="813"/>
      <c r="D149" s="1195"/>
      <c r="E149" s="1195"/>
      <c r="F149" s="1195"/>
      <c r="G149" s="1196"/>
      <c r="H149" s="1196"/>
      <c r="I149" s="1196"/>
      <c r="J149" s="1197"/>
      <c r="K149" s="1198"/>
      <c r="L149" s="1198"/>
      <c r="M149" s="1199"/>
      <c r="N149" s="1197"/>
      <c r="O149" s="1198"/>
      <c r="P149" s="1199"/>
      <c r="Q149" s="1197"/>
      <c r="R149" s="1198"/>
      <c r="S149" s="1199"/>
      <c r="T149" s="1200"/>
      <c r="U149" s="1201"/>
      <c r="V149" s="1202"/>
      <c r="W149" s="1203"/>
      <c r="X149" s="1204"/>
      <c r="Y149" s="1204"/>
      <c r="Z149" s="1205"/>
      <c r="AA149" s="1200"/>
      <c r="AB149" s="1201"/>
      <c r="AC149" s="1201"/>
      <c r="AD149" s="1202"/>
      <c r="AE149" s="1198"/>
      <c r="AF149" s="1198"/>
      <c r="AG149" s="1199"/>
      <c r="AH149" s="1198"/>
      <c r="AI149" s="1198"/>
      <c r="AJ149" s="1199"/>
      <c r="AK149" s="1206"/>
      <c r="AL149" s="1207"/>
      <c r="AM149" s="1208"/>
      <c r="AN149" s="588"/>
      <c r="AO149" s="211">
        <f t="shared" si="5"/>
        <v>0</v>
      </c>
      <c r="AP149" s="211">
        <f t="shared" si="4"/>
        <v>0</v>
      </c>
    </row>
    <row r="150" spans="2:42" ht="24.95" customHeight="1">
      <c r="B150" s="1194">
        <v>137</v>
      </c>
      <c r="C150" s="813"/>
      <c r="D150" s="1195"/>
      <c r="E150" s="1195"/>
      <c r="F150" s="1195"/>
      <c r="G150" s="1196"/>
      <c r="H150" s="1196"/>
      <c r="I150" s="1196"/>
      <c r="J150" s="1197"/>
      <c r="K150" s="1198"/>
      <c r="L150" s="1198"/>
      <c r="M150" s="1199"/>
      <c r="N150" s="1197"/>
      <c r="O150" s="1198"/>
      <c r="P150" s="1199"/>
      <c r="Q150" s="1197"/>
      <c r="R150" s="1198"/>
      <c r="S150" s="1199"/>
      <c r="T150" s="1200"/>
      <c r="U150" s="1201"/>
      <c r="V150" s="1202"/>
      <c r="W150" s="1203"/>
      <c r="X150" s="1204"/>
      <c r="Y150" s="1204"/>
      <c r="Z150" s="1205"/>
      <c r="AA150" s="1200"/>
      <c r="AB150" s="1201"/>
      <c r="AC150" s="1201"/>
      <c r="AD150" s="1202"/>
      <c r="AE150" s="1198"/>
      <c r="AF150" s="1198"/>
      <c r="AG150" s="1199"/>
      <c r="AH150" s="1198"/>
      <c r="AI150" s="1198"/>
      <c r="AJ150" s="1199"/>
      <c r="AK150" s="1206"/>
      <c r="AL150" s="1207"/>
      <c r="AM150" s="1208"/>
      <c r="AN150" s="588"/>
      <c r="AO150" s="211">
        <f t="shared" si="5"/>
        <v>0</v>
      </c>
      <c r="AP150" s="211">
        <f t="shared" si="4"/>
        <v>0</v>
      </c>
    </row>
    <row r="151" spans="2:42" ht="24.95" customHeight="1">
      <c r="B151" s="1194">
        <v>138</v>
      </c>
      <c r="C151" s="813"/>
      <c r="D151" s="1195"/>
      <c r="E151" s="1195"/>
      <c r="F151" s="1195"/>
      <c r="G151" s="1196"/>
      <c r="H151" s="1196"/>
      <c r="I151" s="1196"/>
      <c r="J151" s="1197"/>
      <c r="K151" s="1198"/>
      <c r="L151" s="1198"/>
      <c r="M151" s="1199"/>
      <c r="N151" s="1197"/>
      <c r="O151" s="1198"/>
      <c r="P151" s="1199"/>
      <c r="Q151" s="1197"/>
      <c r="R151" s="1198"/>
      <c r="S151" s="1199"/>
      <c r="T151" s="1200"/>
      <c r="U151" s="1201"/>
      <c r="V151" s="1202"/>
      <c r="W151" s="1203"/>
      <c r="X151" s="1204"/>
      <c r="Y151" s="1204"/>
      <c r="Z151" s="1205"/>
      <c r="AA151" s="1200"/>
      <c r="AB151" s="1201"/>
      <c r="AC151" s="1201"/>
      <c r="AD151" s="1202"/>
      <c r="AE151" s="1198"/>
      <c r="AF151" s="1198"/>
      <c r="AG151" s="1199"/>
      <c r="AH151" s="1198"/>
      <c r="AI151" s="1198"/>
      <c r="AJ151" s="1199"/>
      <c r="AK151" s="1206"/>
      <c r="AL151" s="1207"/>
      <c r="AM151" s="1208"/>
      <c r="AN151" s="588"/>
      <c r="AO151" s="211">
        <f t="shared" si="5"/>
        <v>0</v>
      </c>
      <c r="AP151" s="211">
        <f t="shared" si="4"/>
        <v>0</v>
      </c>
    </row>
    <row r="152" spans="2:42" ht="24.95" customHeight="1">
      <c r="B152" s="1194">
        <v>139</v>
      </c>
      <c r="C152" s="813"/>
      <c r="D152" s="1195"/>
      <c r="E152" s="1195"/>
      <c r="F152" s="1195"/>
      <c r="G152" s="1196"/>
      <c r="H152" s="1196"/>
      <c r="I152" s="1196"/>
      <c r="J152" s="1197"/>
      <c r="K152" s="1198"/>
      <c r="L152" s="1198"/>
      <c r="M152" s="1199"/>
      <c r="N152" s="1197"/>
      <c r="O152" s="1198"/>
      <c r="P152" s="1199"/>
      <c r="Q152" s="1197"/>
      <c r="R152" s="1198"/>
      <c r="S152" s="1199"/>
      <c r="T152" s="1200"/>
      <c r="U152" s="1201"/>
      <c r="V152" s="1202"/>
      <c r="W152" s="1203"/>
      <c r="X152" s="1204"/>
      <c r="Y152" s="1204"/>
      <c r="Z152" s="1205"/>
      <c r="AA152" s="1200"/>
      <c r="AB152" s="1201"/>
      <c r="AC152" s="1201"/>
      <c r="AD152" s="1202"/>
      <c r="AE152" s="1198"/>
      <c r="AF152" s="1198"/>
      <c r="AG152" s="1199"/>
      <c r="AH152" s="1198"/>
      <c r="AI152" s="1198"/>
      <c r="AJ152" s="1199"/>
      <c r="AK152" s="1206"/>
      <c r="AL152" s="1207"/>
      <c r="AM152" s="1208"/>
      <c r="AN152" s="588"/>
      <c r="AO152" s="211">
        <f t="shared" si="5"/>
        <v>0</v>
      </c>
      <c r="AP152" s="211">
        <f t="shared" si="4"/>
        <v>0</v>
      </c>
    </row>
    <row r="153" spans="2:42" ht="24.95" customHeight="1">
      <c r="B153" s="1194">
        <v>140</v>
      </c>
      <c r="C153" s="813"/>
      <c r="D153" s="1195"/>
      <c r="E153" s="1195"/>
      <c r="F153" s="1195"/>
      <c r="G153" s="1196"/>
      <c r="H153" s="1196"/>
      <c r="I153" s="1196"/>
      <c r="J153" s="1197"/>
      <c r="K153" s="1198"/>
      <c r="L153" s="1198"/>
      <c r="M153" s="1199"/>
      <c r="N153" s="1197"/>
      <c r="O153" s="1198"/>
      <c r="P153" s="1199"/>
      <c r="Q153" s="1197"/>
      <c r="R153" s="1198"/>
      <c r="S153" s="1199"/>
      <c r="T153" s="1200"/>
      <c r="U153" s="1201"/>
      <c r="V153" s="1202"/>
      <c r="W153" s="1203"/>
      <c r="X153" s="1204"/>
      <c r="Y153" s="1204"/>
      <c r="Z153" s="1205"/>
      <c r="AA153" s="1200"/>
      <c r="AB153" s="1201"/>
      <c r="AC153" s="1201"/>
      <c r="AD153" s="1202"/>
      <c r="AE153" s="1198"/>
      <c r="AF153" s="1198"/>
      <c r="AG153" s="1199"/>
      <c r="AH153" s="1198"/>
      <c r="AI153" s="1198"/>
      <c r="AJ153" s="1199"/>
      <c r="AK153" s="1206"/>
      <c r="AL153" s="1207"/>
      <c r="AM153" s="1208"/>
      <c r="AN153" s="588"/>
      <c r="AO153" s="211">
        <f t="shared" si="5"/>
        <v>0</v>
      </c>
      <c r="AP153" s="211">
        <f t="shared" si="4"/>
        <v>0</v>
      </c>
    </row>
    <row r="154" spans="2:42" ht="24.95" customHeight="1">
      <c r="B154" s="1194">
        <v>141</v>
      </c>
      <c r="C154" s="813"/>
      <c r="D154" s="1195"/>
      <c r="E154" s="1195"/>
      <c r="F154" s="1195"/>
      <c r="G154" s="1196"/>
      <c r="H154" s="1196"/>
      <c r="I154" s="1196"/>
      <c r="J154" s="1197"/>
      <c r="K154" s="1198"/>
      <c r="L154" s="1198"/>
      <c r="M154" s="1199"/>
      <c r="N154" s="1197"/>
      <c r="O154" s="1198"/>
      <c r="P154" s="1199"/>
      <c r="Q154" s="1197"/>
      <c r="R154" s="1198"/>
      <c r="S154" s="1199"/>
      <c r="T154" s="1200"/>
      <c r="U154" s="1201"/>
      <c r="V154" s="1202"/>
      <c r="W154" s="1203"/>
      <c r="X154" s="1204"/>
      <c r="Y154" s="1204"/>
      <c r="Z154" s="1205"/>
      <c r="AA154" s="1200"/>
      <c r="AB154" s="1201"/>
      <c r="AC154" s="1201"/>
      <c r="AD154" s="1202"/>
      <c r="AE154" s="1198"/>
      <c r="AF154" s="1198"/>
      <c r="AG154" s="1199"/>
      <c r="AH154" s="1198"/>
      <c r="AI154" s="1198"/>
      <c r="AJ154" s="1199"/>
      <c r="AK154" s="1206"/>
      <c r="AL154" s="1207"/>
      <c r="AM154" s="1208"/>
      <c r="AN154" s="588"/>
      <c r="AO154" s="211">
        <f t="shared" si="5"/>
        <v>0</v>
      </c>
      <c r="AP154" s="211">
        <f t="shared" si="4"/>
        <v>0</v>
      </c>
    </row>
    <row r="155" spans="2:42" ht="24.95" customHeight="1">
      <c r="B155" s="1194">
        <v>142</v>
      </c>
      <c r="C155" s="813"/>
      <c r="D155" s="1195"/>
      <c r="E155" s="1195"/>
      <c r="F155" s="1195"/>
      <c r="G155" s="1196"/>
      <c r="H155" s="1196"/>
      <c r="I155" s="1196"/>
      <c r="J155" s="1197"/>
      <c r="K155" s="1198"/>
      <c r="L155" s="1198"/>
      <c r="M155" s="1199"/>
      <c r="N155" s="1197"/>
      <c r="O155" s="1198"/>
      <c r="P155" s="1199"/>
      <c r="Q155" s="1197"/>
      <c r="R155" s="1198"/>
      <c r="S155" s="1199"/>
      <c r="T155" s="1200"/>
      <c r="U155" s="1201"/>
      <c r="V155" s="1202"/>
      <c r="W155" s="1203"/>
      <c r="X155" s="1204"/>
      <c r="Y155" s="1204"/>
      <c r="Z155" s="1205"/>
      <c r="AA155" s="1200"/>
      <c r="AB155" s="1201"/>
      <c r="AC155" s="1201"/>
      <c r="AD155" s="1202"/>
      <c r="AE155" s="1198"/>
      <c r="AF155" s="1198"/>
      <c r="AG155" s="1199"/>
      <c r="AH155" s="1198"/>
      <c r="AI155" s="1198"/>
      <c r="AJ155" s="1199"/>
      <c r="AK155" s="1206"/>
      <c r="AL155" s="1207"/>
      <c r="AM155" s="1208"/>
      <c r="AN155" s="588"/>
      <c r="AO155" s="211">
        <f t="shared" si="5"/>
        <v>0</v>
      </c>
      <c r="AP155" s="211">
        <f t="shared" si="4"/>
        <v>0</v>
      </c>
    </row>
    <row r="156" spans="2:42" ht="24.95" customHeight="1">
      <c r="B156" s="1194">
        <v>143</v>
      </c>
      <c r="C156" s="813"/>
      <c r="D156" s="1195"/>
      <c r="E156" s="1195"/>
      <c r="F156" s="1195"/>
      <c r="G156" s="1196"/>
      <c r="H156" s="1196"/>
      <c r="I156" s="1196"/>
      <c r="J156" s="1197"/>
      <c r="K156" s="1198"/>
      <c r="L156" s="1198"/>
      <c r="M156" s="1199"/>
      <c r="N156" s="1197"/>
      <c r="O156" s="1198"/>
      <c r="P156" s="1199"/>
      <c r="Q156" s="1197"/>
      <c r="R156" s="1198"/>
      <c r="S156" s="1199"/>
      <c r="T156" s="1200"/>
      <c r="U156" s="1201"/>
      <c r="V156" s="1202"/>
      <c r="W156" s="1203"/>
      <c r="X156" s="1204"/>
      <c r="Y156" s="1204"/>
      <c r="Z156" s="1205"/>
      <c r="AA156" s="1200"/>
      <c r="AB156" s="1201"/>
      <c r="AC156" s="1201"/>
      <c r="AD156" s="1202"/>
      <c r="AE156" s="1198"/>
      <c r="AF156" s="1198"/>
      <c r="AG156" s="1199"/>
      <c r="AH156" s="1198"/>
      <c r="AI156" s="1198"/>
      <c r="AJ156" s="1199"/>
      <c r="AK156" s="1206"/>
      <c r="AL156" s="1207"/>
      <c r="AM156" s="1208"/>
      <c r="AN156" s="588"/>
      <c r="AO156" s="211">
        <f t="shared" si="5"/>
        <v>0</v>
      </c>
      <c r="AP156" s="211">
        <f t="shared" si="4"/>
        <v>0</v>
      </c>
    </row>
    <row r="157" spans="2:42" ht="24.95" customHeight="1">
      <c r="B157" s="1194">
        <v>144</v>
      </c>
      <c r="C157" s="813"/>
      <c r="D157" s="1195"/>
      <c r="E157" s="1195"/>
      <c r="F157" s="1195"/>
      <c r="G157" s="1196"/>
      <c r="H157" s="1196"/>
      <c r="I157" s="1196"/>
      <c r="J157" s="1197"/>
      <c r="K157" s="1198"/>
      <c r="L157" s="1198"/>
      <c r="M157" s="1199"/>
      <c r="N157" s="1197"/>
      <c r="O157" s="1198"/>
      <c r="P157" s="1199"/>
      <c r="Q157" s="1197"/>
      <c r="R157" s="1198"/>
      <c r="S157" s="1199"/>
      <c r="T157" s="1200"/>
      <c r="U157" s="1201"/>
      <c r="V157" s="1202"/>
      <c r="W157" s="1203"/>
      <c r="X157" s="1204"/>
      <c r="Y157" s="1204"/>
      <c r="Z157" s="1205"/>
      <c r="AA157" s="1200"/>
      <c r="AB157" s="1201"/>
      <c r="AC157" s="1201"/>
      <c r="AD157" s="1202"/>
      <c r="AE157" s="1198"/>
      <c r="AF157" s="1198"/>
      <c r="AG157" s="1199"/>
      <c r="AH157" s="1198"/>
      <c r="AI157" s="1198"/>
      <c r="AJ157" s="1199"/>
      <c r="AK157" s="1206"/>
      <c r="AL157" s="1207"/>
      <c r="AM157" s="1208"/>
      <c r="AN157" s="588"/>
      <c r="AO157" s="211">
        <f t="shared" si="5"/>
        <v>0</v>
      </c>
      <c r="AP157" s="211">
        <f t="shared" si="4"/>
        <v>0</v>
      </c>
    </row>
    <row r="158" spans="2:42" ht="24.95" customHeight="1">
      <c r="B158" s="1194">
        <v>145</v>
      </c>
      <c r="C158" s="813"/>
      <c r="D158" s="1195"/>
      <c r="E158" s="1195"/>
      <c r="F158" s="1195"/>
      <c r="G158" s="1196"/>
      <c r="H158" s="1196"/>
      <c r="I158" s="1196"/>
      <c r="J158" s="1197"/>
      <c r="K158" s="1198"/>
      <c r="L158" s="1198"/>
      <c r="M158" s="1199"/>
      <c r="N158" s="1197"/>
      <c r="O158" s="1198"/>
      <c r="P158" s="1199"/>
      <c r="Q158" s="1197"/>
      <c r="R158" s="1198"/>
      <c r="S158" s="1199"/>
      <c r="T158" s="1200"/>
      <c r="U158" s="1201"/>
      <c r="V158" s="1202"/>
      <c r="W158" s="1203"/>
      <c r="X158" s="1204"/>
      <c r="Y158" s="1204"/>
      <c r="Z158" s="1205"/>
      <c r="AA158" s="1200"/>
      <c r="AB158" s="1201"/>
      <c r="AC158" s="1201"/>
      <c r="AD158" s="1202"/>
      <c r="AE158" s="1198"/>
      <c r="AF158" s="1198"/>
      <c r="AG158" s="1199"/>
      <c r="AH158" s="1198"/>
      <c r="AI158" s="1198"/>
      <c r="AJ158" s="1199"/>
      <c r="AK158" s="1206"/>
      <c r="AL158" s="1207"/>
      <c r="AM158" s="1208"/>
      <c r="AN158" s="588"/>
      <c r="AO158" s="211">
        <f t="shared" si="5"/>
        <v>0</v>
      </c>
      <c r="AP158" s="211">
        <f t="shared" si="4"/>
        <v>0</v>
      </c>
    </row>
    <row r="159" spans="2:42" ht="24.95" customHeight="1">
      <c r="B159" s="1194">
        <v>146</v>
      </c>
      <c r="C159" s="813"/>
      <c r="D159" s="1195"/>
      <c r="E159" s="1195"/>
      <c r="F159" s="1195"/>
      <c r="G159" s="1196"/>
      <c r="H159" s="1196"/>
      <c r="I159" s="1196"/>
      <c r="J159" s="1197"/>
      <c r="K159" s="1198"/>
      <c r="L159" s="1198"/>
      <c r="M159" s="1199"/>
      <c r="N159" s="1197"/>
      <c r="O159" s="1198"/>
      <c r="P159" s="1199"/>
      <c r="Q159" s="1197"/>
      <c r="R159" s="1198"/>
      <c r="S159" s="1199"/>
      <c r="T159" s="1200"/>
      <c r="U159" s="1201"/>
      <c r="V159" s="1202"/>
      <c r="W159" s="1203"/>
      <c r="X159" s="1204"/>
      <c r="Y159" s="1204"/>
      <c r="Z159" s="1205"/>
      <c r="AA159" s="1200"/>
      <c r="AB159" s="1201"/>
      <c r="AC159" s="1201"/>
      <c r="AD159" s="1202"/>
      <c r="AE159" s="1198"/>
      <c r="AF159" s="1198"/>
      <c r="AG159" s="1199"/>
      <c r="AH159" s="1198"/>
      <c r="AI159" s="1198"/>
      <c r="AJ159" s="1199"/>
      <c r="AK159" s="1206"/>
      <c r="AL159" s="1207"/>
      <c r="AM159" s="1208"/>
      <c r="AN159" s="588"/>
      <c r="AO159" s="211">
        <f t="shared" si="5"/>
        <v>0</v>
      </c>
      <c r="AP159" s="211">
        <f t="shared" si="4"/>
        <v>0</v>
      </c>
    </row>
    <row r="160" spans="2:42" ht="24.95" customHeight="1">
      <c r="B160" s="1194">
        <v>147</v>
      </c>
      <c r="C160" s="813"/>
      <c r="D160" s="1195"/>
      <c r="E160" s="1195"/>
      <c r="F160" s="1195"/>
      <c r="G160" s="1196"/>
      <c r="H160" s="1196"/>
      <c r="I160" s="1196"/>
      <c r="J160" s="1197"/>
      <c r="K160" s="1198"/>
      <c r="L160" s="1198"/>
      <c r="M160" s="1199"/>
      <c r="N160" s="1197"/>
      <c r="O160" s="1198"/>
      <c r="P160" s="1199"/>
      <c r="Q160" s="1197"/>
      <c r="R160" s="1198"/>
      <c r="S160" s="1199"/>
      <c r="T160" s="1200"/>
      <c r="U160" s="1201"/>
      <c r="V160" s="1202"/>
      <c r="W160" s="1203"/>
      <c r="X160" s="1204"/>
      <c r="Y160" s="1204"/>
      <c r="Z160" s="1205"/>
      <c r="AA160" s="1200"/>
      <c r="AB160" s="1201"/>
      <c r="AC160" s="1201"/>
      <c r="AD160" s="1202"/>
      <c r="AE160" s="1198"/>
      <c r="AF160" s="1198"/>
      <c r="AG160" s="1199"/>
      <c r="AH160" s="1198"/>
      <c r="AI160" s="1198"/>
      <c r="AJ160" s="1199"/>
      <c r="AK160" s="1206"/>
      <c r="AL160" s="1207"/>
      <c r="AM160" s="1208"/>
      <c r="AN160" s="588"/>
      <c r="AO160" s="211">
        <f t="shared" si="5"/>
        <v>0</v>
      </c>
      <c r="AP160" s="211">
        <f t="shared" si="4"/>
        <v>0</v>
      </c>
    </row>
    <row r="161" spans="2:42" ht="24.95" customHeight="1">
      <c r="B161" s="1194">
        <v>148</v>
      </c>
      <c r="C161" s="813"/>
      <c r="D161" s="1195"/>
      <c r="E161" s="1195"/>
      <c r="F161" s="1195"/>
      <c r="G161" s="1196"/>
      <c r="H161" s="1196"/>
      <c r="I161" s="1196"/>
      <c r="J161" s="1197"/>
      <c r="K161" s="1198"/>
      <c r="L161" s="1198"/>
      <c r="M161" s="1199"/>
      <c r="N161" s="1197"/>
      <c r="O161" s="1198"/>
      <c r="P161" s="1199"/>
      <c r="Q161" s="1197"/>
      <c r="R161" s="1198"/>
      <c r="S161" s="1199"/>
      <c r="T161" s="1200"/>
      <c r="U161" s="1201"/>
      <c r="V161" s="1202"/>
      <c r="W161" s="1203"/>
      <c r="X161" s="1204"/>
      <c r="Y161" s="1204"/>
      <c r="Z161" s="1205"/>
      <c r="AA161" s="1200"/>
      <c r="AB161" s="1201"/>
      <c r="AC161" s="1201"/>
      <c r="AD161" s="1202"/>
      <c r="AE161" s="1198"/>
      <c r="AF161" s="1198"/>
      <c r="AG161" s="1199"/>
      <c r="AH161" s="1198"/>
      <c r="AI161" s="1198"/>
      <c r="AJ161" s="1199"/>
      <c r="AK161" s="1206"/>
      <c r="AL161" s="1207"/>
      <c r="AM161" s="1208"/>
      <c r="AN161" s="588"/>
      <c r="AO161" s="211">
        <f t="shared" si="5"/>
        <v>0</v>
      </c>
      <c r="AP161" s="211">
        <f t="shared" si="4"/>
        <v>0</v>
      </c>
    </row>
    <row r="162" spans="2:42" ht="24.95" customHeight="1">
      <c r="B162" s="1194">
        <v>149</v>
      </c>
      <c r="C162" s="813"/>
      <c r="D162" s="1195"/>
      <c r="E162" s="1195"/>
      <c r="F162" s="1195"/>
      <c r="G162" s="1196"/>
      <c r="H162" s="1196"/>
      <c r="I162" s="1196"/>
      <c r="J162" s="1197"/>
      <c r="K162" s="1198"/>
      <c r="L162" s="1198"/>
      <c r="M162" s="1199"/>
      <c r="N162" s="1197"/>
      <c r="O162" s="1198"/>
      <c r="P162" s="1199"/>
      <c r="Q162" s="1197"/>
      <c r="R162" s="1198"/>
      <c r="S162" s="1199"/>
      <c r="T162" s="1200"/>
      <c r="U162" s="1201"/>
      <c r="V162" s="1202"/>
      <c r="W162" s="1203"/>
      <c r="X162" s="1204"/>
      <c r="Y162" s="1204"/>
      <c r="Z162" s="1205"/>
      <c r="AA162" s="1200"/>
      <c r="AB162" s="1201"/>
      <c r="AC162" s="1201"/>
      <c r="AD162" s="1202"/>
      <c r="AE162" s="1198"/>
      <c r="AF162" s="1198"/>
      <c r="AG162" s="1199"/>
      <c r="AH162" s="1198"/>
      <c r="AI162" s="1198"/>
      <c r="AJ162" s="1199"/>
      <c r="AK162" s="1206"/>
      <c r="AL162" s="1207"/>
      <c r="AM162" s="1208"/>
      <c r="AN162" s="588"/>
      <c r="AO162" s="211">
        <f t="shared" si="5"/>
        <v>0</v>
      </c>
      <c r="AP162" s="211">
        <f t="shared" si="4"/>
        <v>0</v>
      </c>
    </row>
    <row r="163" spans="2:42" ht="24.95" customHeight="1">
      <c r="B163" s="1194">
        <v>150</v>
      </c>
      <c r="C163" s="813"/>
      <c r="D163" s="1195"/>
      <c r="E163" s="1195"/>
      <c r="F163" s="1195"/>
      <c r="G163" s="1196"/>
      <c r="H163" s="1196"/>
      <c r="I163" s="1196"/>
      <c r="J163" s="1197"/>
      <c r="K163" s="1198"/>
      <c r="L163" s="1198"/>
      <c r="M163" s="1199"/>
      <c r="N163" s="1197"/>
      <c r="O163" s="1198"/>
      <c r="P163" s="1199"/>
      <c r="Q163" s="1197"/>
      <c r="R163" s="1198"/>
      <c r="S163" s="1199"/>
      <c r="T163" s="1200"/>
      <c r="U163" s="1201"/>
      <c r="V163" s="1202"/>
      <c r="W163" s="1203"/>
      <c r="X163" s="1204"/>
      <c r="Y163" s="1204"/>
      <c r="Z163" s="1205"/>
      <c r="AA163" s="1200"/>
      <c r="AB163" s="1201"/>
      <c r="AC163" s="1201"/>
      <c r="AD163" s="1202"/>
      <c r="AE163" s="1198"/>
      <c r="AF163" s="1198"/>
      <c r="AG163" s="1199"/>
      <c r="AH163" s="1198"/>
      <c r="AI163" s="1198"/>
      <c r="AJ163" s="1199"/>
      <c r="AK163" s="1206"/>
      <c r="AL163" s="1207"/>
      <c r="AM163" s="1208"/>
      <c r="AN163" s="588"/>
      <c r="AO163" s="211">
        <f t="shared" si="5"/>
        <v>0</v>
      </c>
      <c r="AP163" s="211">
        <f t="shared" si="4"/>
        <v>0</v>
      </c>
    </row>
    <row r="164" spans="2:42" ht="24.95" customHeight="1">
      <c r="B164" s="1194">
        <v>151</v>
      </c>
      <c r="C164" s="813"/>
      <c r="D164" s="1195"/>
      <c r="E164" s="1195"/>
      <c r="F164" s="1195"/>
      <c r="G164" s="1196"/>
      <c r="H164" s="1196"/>
      <c r="I164" s="1196"/>
      <c r="J164" s="1197"/>
      <c r="K164" s="1198"/>
      <c r="L164" s="1198"/>
      <c r="M164" s="1199"/>
      <c r="N164" s="1197"/>
      <c r="O164" s="1198"/>
      <c r="P164" s="1199"/>
      <c r="Q164" s="1197"/>
      <c r="R164" s="1198"/>
      <c r="S164" s="1199"/>
      <c r="T164" s="1200"/>
      <c r="U164" s="1201"/>
      <c r="V164" s="1202"/>
      <c r="W164" s="1203"/>
      <c r="X164" s="1204"/>
      <c r="Y164" s="1204"/>
      <c r="Z164" s="1205"/>
      <c r="AA164" s="1200"/>
      <c r="AB164" s="1201"/>
      <c r="AC164" s="1201"/>
      <c r="AD164" s="1202"/>
      <c r="AE164" s="1198"/>
      <c r="AF164" s="1198"/>
      <c r="AG164" s="1199"/>
      <c r="AH164" s="1198"/>
      <c r="AI164" s="1198"/>
      <c r="AJ164" s="1199"/>
      <c r="AK164" s="1206"/>
      <c r="AL164" s="1207"/>
      <c r="AM164" s="1208"/>
      <c r="AN164" s="588"/>
      <c r="AO164" s="211">
        <f t="shared" si="5"/>
        <v>0</v>
      </c>
      <c r="AP164" s="211">
        <f t="shared" si="4"/>
        <v>0</v>
      </c>
    </row>
    <row r="165" spans="2:42" ht="24.95" customHeight="1">
      <c r="B165" s="1194">
        <v>152</v>
      </c>
      <c r="C165" s="813"/>
      <c r="D165" s="1195"/>
      <c r="E165" s="1195"/>
      <c r="F165" s="1195"/>
      <c r="G165" s="1196"/>
      <c r="H165" s="1196"/>
      <c r="I165" s="1196"/>
      <c r="J165" s="1197"/>
      <c r="K165" s="1198"/>
      <c r="L165" s="1198"/>
      <c r="M165" s="1199"/>
      <c r="N165" s="1197"/>
      <c r="O165" s="1198"/>
      <c r="P165" s="1199"/>
      <c r="Q165" s="1197"/>
      <c r="R165" s="1198"/>
      <c r="S165" s="1199"/>
      <c r="T165" s="1200"/>
      <c r="U165" s="1201"/>
      <c r="V165" s="1202"/>
      <c r="W165" s="1203"/>
      <c r="X165" s="1204"/>
      <c r="Y165" s="1204"/>
      <c r="Z165" s="1205"/>
      <c r="AA165" s="1200"/>
      <c r="AB165" s="1201"/>
      <c r="AC165" s="1201"/>
      <c r="AD165" s="1202"/>
      <c r="AE165" s="1198"/>
      <c r="AF165" s="1198"/>
      <c r="AG165" s="1199"/>
      <c r="AH165" s="1198"/>
      <c r="AI165" s="1198"/>
      <c r="AJ165" s="1199"/>
      <c r="AK165" s="1206"/>
      <c r="AL165" s="1207"/>
      <c r="AM165" s="1208"/>
      <c r="AN165" s="588"/>
      <c r="AO165" s="211">
        <f t="shared" si="5"/>
        <v>0</v>
      </c>
      <c r="AP165" s="211">
        <f t="shared" si="4"/>
        <v>0</v>
      </c>
    </row>
    <row r="166" spans="2:42" ht="24.95" customHeight="1">
      <c r="B166" s="1194">
        <v>153</v>
      </c>
      <c r="C166" s="813"/>
      <c r="D166" s="1195"/>
      <c r="E166" s="1195"/>
      <c r="F166" s="1195"/>
      <c r="G166" s="1196"/>
      <c r="H166" s="1196"/>
      <c r="I166" s="1196"/>
      <c r="J166" s="1197"/>
      <c r="K166" s="1198"/>
      <c r="L166" s="1198"/>
      <c r="M166" s="1199"/>
      <c r="N166" s="1197"/>
      <c r="O166" s="1198"/>
      <c r="P166" s="1199"/>
      <c r="Q166" s="1197"/>
      <c r="R166" s="1198"/>
      <c r="S166" s="1199"/>
      <c r="T166" s="1200"/>
      <c r="U166" s="1201"/>
      <c r="V166" s="1202"/>
      <c r="W166" s="1203"/>
      <c r="X166" s="1204"/>
      <c r="Y166" s="1204"/>
      <c r="Z166" s="1205"/>
      <c r="AA166" s="1200"/>
      <c r="AB166" s="1201"/>
      <c r="AC166" s="1201"/>
      <c r="AD166" s="1202"/>
      <c r="AE166" s="1198"/>
      <c r="AF166" s="1198"/>
      <c r="AG166" s="1199"/>
      <c r="AH166" s="1198"/>
      <c r="AI166" s="1198"/>
      <c r="AJ166" s="1199"/>
      <c r="AK166" s="1206"/>
      <c r="AL166" s="1207"/>
      <c r="AM166" s="1208"/>
      <c r="AN166" s="588"/>
      <c r="AO166" s="211">
        <f t="shared" si="5"/>
        <v>0</v>
      </c>
      <c r="AP166" s="211">
        <f t="shared" si="4"/>
        <v>0</v>
      </c>
    </row>
    <row r="167" spans="2:42" ht="24.95" customHeight="1">
      <c r="B167" s="1194">
        <v>154</v>
      </c>
      <c r="C167" s="813"/>
      <c r="D167" s="1195"/>
      <c r="E167" s="1195"/>
      <c r="F167" s="1195"/>
      <c r="G167" s="1196"/>
      <c r="H167" s="1196"/>
      <c r="I167" s="1196"/>
      <c r="J167" s="1197"/>
      <c r="K167" s="1198"/>
      <c r="L167" s="1198"/>
      <c r="M167" s="1199"/>
      <c r="N167" s="1197"/>
      <c r="O167" s="1198"/>
      <c r="P167" s="1199"/>
      <c r="Q167" s="1197"/>
      <c r="R167" s="1198"/>
      <c r="S167" s="1199"/>
      <c r="T167" s="1200"/>
      <c r="U167" s="1201"/>
      <c r="V167" s="1202"/>
      <c r="W167" s="1203"/>
      <c r="X167" s="1204"/>
      <c r="Y167" s="1204"/>
      <c r="Z167" s="1205"/>
      <c r="AA167" s="1200"/>
      <c r="AB167" s="1201"/>
      <c r="AC167" s="1201"/>
      <c r="AD167" s="1202"/>
      <c r="AE167" s="1198"/>
      <c r="AF167" s="1198"/>
      <c r="AG167" s="1199"/>
      <c r="AH167" s="1198"/>
      <c r="AI167" s="1198"/>
      <c r="AJ167" s="1199"/>
      <c r="AK167" s="1206"/>
      <c r="AL167" s="1207"/>
      <c r="AM167" s="1208"/>
      <c r="AN167" s="588"/>
      <c r="AO167" s="211">
        <f t="shared" si="5"/>
        <v>0</v>
      </c>
      <c r="AP167" s="211">
        <f t="shared" si="4"/>
        <v>0</v>
      </c>
    </row>
    <row r="168" spans="2:42" ht="24.95" customHeight="1">
      <c r="B168" s="1194">
        <v>155</v>
      </c>
      <c r="C168" s="813"/>
      <c r="D168" s="1195"/>
      <c r="E168" s="1195"/>
      <c r="F168" s="1195"/>
      <c r="G168" s="1196"/>
      <c r="H168" s="1196"/>
      <c r="I168" s="1196"/>
      <c r="J168" s="1197"/>
      <c r="K168" s="1198"/>
      <c r="L168" s="1198"/>
      <c r="M168" s="1199"/>
      <c r="N168" s="1197"/>
      <c r="O168" s="1198"/>
      <c r="P168" s="1199"/>
      <c r="Q168" s="1197"/>
      <c r="R168" s="1198"/>
      <c r="S168" s="1199"/>
      <c r="T168" s="1200"/>
      <c r="U168" s="1201"/>
      <c r="V168" s="1202"/>
      <c r="W168" s="1203"/>
      <c r="X168" s="1204"/>
      <c r="Y168" s="1204"/>
      <c r="Z168" s="1205"/>
      <c r="AA168" s="1200"/>
      <c r="AB168" s="1201"/>
      <c r="AC168" s="1201"/>
      <c r="AD168" s="1202"/>
      <c r="AE168" s="1198"/>
      <c r="AF168" s="1198"/>
      <c r="AG168" s="1199"/>
      <c r="AH168" s="1198"/>
      <c r="AI168" s="1198"/>
      <c r="AJ168" s="1199"/>
      <c r="AK168" s="1206"/>
      <c r="AL168" s="1207"/>
      <c r="AM168" s="1208"/>
      <c r="AN168" s="588"/>
      <c r="AO168" s="211">
        <f t="shared" si="5"/>
        <v>0</v>
      </c>
      <c r="AP168" s="211">
        <f t="shared" si="4"/>
        <v>0</v>
      </c>
    </row>
    <row r="169" spans="2:42" ht="24.95" customHeight="1">
      <c r="B169" s="1194">
        <v>156</v>
      </c>
      <c r="C169" s="813"/>
      <c r="D169" s="1195"/>
      <c r="E169" s="1195"/>
      <c r="F169" s="1195"/>
      <c r="G169" s="1196"/>
      <c r="H169" s="1196"/>
      <c r="I169" s="1196"/>
      <c r="J169" s="1197"/>
      <c r="K169" s="1198"/>
      <c r="L169" s="1198"/>
      <c r="M169" s="1199"/>
      <c r="N169" s="1197"/>
      <c r="O169" s="1198"/>
      <c r="P169" s="1199"/>
      <c r="Q169" s="1197"/>
      <c r="R169" s="1198"/>
      <c r="S169" s="1199"/>
      <c r="T169" s="1200"/>
      <c r="U169" s="1201"/>
      <c r="V169" s="1202"/>
      <c r="W169" s="1203"/>
      <c r="X169" s="1204"/>
      <c r="Y169" s="1204"/>
      <c r="Z169" s="1205"/>
      <c r="AA169" s="1200"/>
      <c r="AB169" s="1201"/>
      <c r="AC169" s="1201"/>
      <c r="AD169" s="1202"/>
      <c r="AE169" s="1198"/>
      <c r="AF169" s="1198"/>
      <c r="AG169" s="1199"/>
      <c r="AH169" s="1198"/>
      <c r="AI169" s="1198"/>
      <c r="AJ169" s="1199"/>
      <c r="AK169" s="1206"/>
      <c r="AL169" s="1207"/>
      <c r="AM169" s="1208"/>
      <c r="AN169" s="588"/>
      <c r="AO169" s="211">
        <f t="shared" si="5"/>
        <v>0</v>
      </c>
      <c r="AP169" s="211">
        <f t="shared" si="4"/>
        <v>0</v>
      </c>
    </row>
    <row r="170" spans="2:42" ht="24.95" customHeight="1">
      <c r="B170" s="1194">
        <v>157</v>
      </c>
      <c r="C170" s="813"/>
      <c r="D170" s="1195"/>
      <c r="E170" s="1195"/>
      <c r="F170" s="1195"/>
      <c r="G170" s="1196"/>
      <c r="H170" s="1196"/>
      <c r="I170" s="1196"/>
      <c r="J170" s="1197"/>
      <c r="K170" s="1198"/>
      <c r="L170" s="1198"/>
      <c r="M170" s="1199"/>
      <c r="N170" s="1197"/>
      <c r="O170" s="1198"/>
      <c r="P170" s="1199"/>
      <c r="Q170" s="1197"/>
      <c r="R170" s="1198"/>
      <c r="S170" s="1199"/>
      <c r="T170" s="1200"/>
      <c r="U170" s="1201"/>
      <c r="V170" s="1202"/>
      <c r="W170" s="1203"/>
      <c r="X170" s="1204"/>
      <c r="Y170" s="1204"/>
      <c r="Z170" s="1205"/>
      <c r="AA170" s="1200"/>
      <c r="AB170" s="1201"/>
      <c r="AC170" s="1201"/>
      <c r="AD170" s="1202"/>
      <c r="AE170" s="1198"/>
      <c r="AF170" s="1198"/>
      <c r="AG170" s="1199"/>
      <c r="AH170" s="1198"/>
      <c r="AI170" s="1198"/>
      <c r="AJ170" s="1199"/>
      <c r="AK170" s="1206"/>
      <c r="AL170" s="1207"/>
      <c r="AM170" s="1208"/>
      <c r="AN170" s="588"/>
      <c r="AO170" s="211">
        <f t="shared" si="5"/>
        <v>0</v>
      </c>
      <c r="AP170" s="211">
        <f t="shared" si="4"/>
        <v>0</v>
      </c>
    </row>
    <row r="171" spans="2:42" ht="24.95" customHeight="1">
      <c r="B171" s="1194">
        <v>158</v>
      </c>
      <c r="C171" s="813"/>
      <c r="D171" s="1195"/>
      <c r="E171" s="1195"/>
      <c r="F171" s="1195"/>
      <c r="G171" s="1196"/>
      <c r="H171" s="1196"/>
      <c r="I171" s="1196"/>
      <c r="J171" s="1197"/>
      <c r="K171" s="1198"/>
      <c r="L171" s="1198"/>
      <c r="M171" s="1199"/>
      <c r="N171" s="1197"/>
      <c r="O171" s="1198"/>
      <c r="P171" s="1199"/>
      <c r="Q171" s="1197"/>
      <c r="R171" s="1198"/>
      <c r="S171" s="1199"/>
      <c r="T171" s="1200"/>
      <c r="U171" s="1201"/>
      <c r="V171" s="1202"/>
      <c r="W171" s="1203"/>
      <c r="X171" s="1204"/>
      <c r="Y171" s="1204"/>
      <c r="Z171" s="1205"/>
      <c r="AA171" s="1200"/>
      <c r="AB171" s="1201"/>
      <c r="AC171" s="1201"/>
      <c r="AD171" s="1202"/>
      <c r="AE171" s="1198"/>
      <c r="AF171" s="1198"/>
      <c r="AG171" s="1199"/>
      <c r="AH171" s="1198"/>
      <c r="AI171" s="1198"/>
      <c r="AJ171" s="1199"/>
      <c r="AK171" s="1206"/>
      <c r="AL171" s="1207"/>
      <c r="AM171" s="1208"/>
      <c r="AN171" s="588"/>
      <c r="AO171" s="211">
        <f t="shared" si="5"/>
        <v>0</v>
      </c>
      <c r="AP171" s="211">
        <f t="shared" si="4"/>
        <v>0</v>
      </c>
    </row>
    <row r="172" spans="2:42" ht="24.95" customHeight="1">
      <c r="B172" s="1194">
        <v>159</v>
      </c>
      <c r="C172" s="813"/>
      <c r="D172" s="1195"/>
      <c r="E172" s="1195"/>
      <c r="F172" s="1195"/>
      <c r="G172" s="1196"/>
      <c r="H172" s="1196"/>
      <c r="I172" s="1196"/>
      <c r="J172" s="1197"/>
      <c r="K172" s="1198"/>
      <c r="L172" s="1198"/>
      <c r="M172" s="1199"/>
      <c r="N172" s="1197"/>
      <c r="O172" s="1198"/>
      <c r="P172" s="1199"/>
      <c r="Q172" s="1197"/>
      <c r="R172" s="1198"/>
      <c r="S172" s="1199"/>
      <c r="T172" s="1200"/>
      <c r="U172" s="1201"/>
      <c r="V172" s="1202"/>
      <c r="W172" s="1203"/>
      <c r="X172" s="1204"/>
      <c r="Y172" s="1204"/>
      <c r="Z172" s="1205"/>
      <c r="AA172" s="1200"/>
      <c r="AB172" s="1201"/>
      <c r="AC172" s="1201"/>
      <c r="AD172" s="1202"/>
      <c r="AE172" s="1198"/>
      <c r="AF172" s="1198"/>
      <c r="AG172" s="1199"/>
      <c r="AH172" s="1198"/>
      <c r="AI172" s="1198"/>
      <c r="AJ172" s="1199"/>
      <c r="AK172" s="1206"/>
      <c r="AL172" s="1207"/>
      <c r="AM172" s="1208"/>
      <c r="AN172" s="588"/>
      <c r="AO172" s="211">
        <f t="shared" si="5"/>
        <v>0</v>
      </c>
      <c r="AP172" s="211">
        <f t="shared" si="4"/>
        <v>0</v>
      </c>
    </row>
    <row r="173" spans="2:42" ht="24.95" customHeight="1">
      <c r="B173" s="1194">
        <v>160</v>
      </c>
      <c r="C173" s="813"/>
      <c r="D173" s="1195"/>
      <c r="E173" s="1195"/>
      <c r="F173" s="1195"/>
      <c r="G173" s="1196"/>
      <c r="H173" s="1196"/>
      <c r="I173" s="1196"/>
      <c r="J173" s="1197"/>
      <c r="K173" s="1198"/>
      <c r="L173" s="1198"/>
      <c r="M173" s="1199"/>
      <c r="N173" s="1197"/>
      <c r="O173" s="1198"/>
      <c r="P173" s="1199"/>
      <c r="Q173" s="1197"/>
      <c r="R173" s="1198"/>
      <c r="S173" s="1199"/>
      <c r="T173" s="1200"/>
      <c r="U173" s="1201"/>
      <c r="V173" s="1202"/>
      <c r="W173" s="1203"/>
      <c r="X173" s="1204"/>
      <c r="Y173" s="1204"/>
      <c r="Z173" s="1205"/>
      <c r="AA173" s="1200"/>
      <c r="AB173" s="1201"/>
      <c r="AC173" s="1201"/>
      <c r="AD173" s="1202"/>
      <c r="AE173" s="1198"/>
      <c r="AF173" s="1198"/>
      <c r="AG173" s="1199"/>
      <c r="AH173" s="1198"/>
      <c r="AI173" s="1198"/>
      <c r="AJ173" s="1199"/>
      <c r="AK173" s="1206"/>
      <c r="AL173" s="1207"/>
      <c r="AM173" s="1208"/>
      <c r="AN173" s="588"/>
      <c r="AO173" s="211">
        <f t="shared" si="5"/>
        <v>0</v>
      </c>
      <c r="AP173" s="211">
        <f t="shared" si="4"/>
        <v>0</v>
      </c>
    </row>
    <row r="174" spans="2:42" ht="24.95" customHeight="1">
      <c r="B174" s="1194">
        <v>161</v>
      </c>
      <c r="C174" s="813"/>
      <c r="D174" s="1195"/>
      <c r="E174" s="1195"/>
      <c r="F174" s="1195"/>
      <c r="G174" s="1196"/>
      <c r="H174" s="1196"/>
      <c r="I174" s="1196"/>
      <c r="J174" s="1197"/>
      <c r="K174" s="1198"/>
      <c r="L174" s="1198"/>
      <c r="M174" s="1199"/>
      <c r="N174" s="1197"/>
      <c r="O174" s="1198"/>
      <c r="P174" s="1199"/>
      <c r="Q174" s="1197"/>
      <c r="R174" s="1198"/>
      <c r="S174" s="1199"/>
      <c r="T174" s="1200"/>
      <c r="U174" s="1201"/>
      <c r="V174" s="1202"/>
      <c r="W174" s="1203"/>
      <c r="X174" s="1204"/>
      <c r="Y174" s="1204"/>
      <c r="Z174" s="1205"/>
      <c r="AA174" s="1200"/>
      <c r="AB174" s="1201"/>
      <c r="AC174" s="1201"/>
      <c r="AD174" s="1202"/>
      <c r="AE174" s="1198"/>
      <c r="AF174" s="1198"/>
      <c r="AG174" s="1199"/>
      <c r="AH174" s="1198"/>
      <c r="AI174" s="1198"/>
      <c r="AJ174" s="1199"/>
      <c r="AK174" s="1206"/>
      <c r="AL174" s="1207"/>
      <c r="AM174" s="1208"/>
      <c r="AN174" s="588"/>
      <c r="AO174" s="211">
        <f t="shared" si="5"/>
        <v>0</v>
      </c>
      <c r="AP174" s="211">
        <f t="shared" si="4"/>
        <v>0</v>
      </c>
    </row>
    <row r="175" spans="2:42" ht="24.95" customHeight="1">
      <c r="B175" s="1194">
        <v>162</v>
      </c>
      <c r="C175" s="813"/>
      <c r="D175" s="1195"/>
      <c r="E175" s="1195"/>
      <c r="F175" s="1195"/>
      <c r="G175" s="1196"/>
      <c r="H175" s="1196"/>
      <c r="I175" s="1196"/>
      <c r="J175" s="1197"/>
      <c r="K175" s="1198"/>
      <c r="L175" s="1198"/>
      <c r="M175" s="1199"/>
      <c r="N175" s="1197"/>
      <c r="O175" s="1198"/>
      <c r="P175" s="1199"/>
      <c r="Q175" s="1197"/>
      <c r="R175" s="1198"/>
      <c r="S175" s="1199"/>
      <c r="T175" s="1200"/>
      <c r="U175" s="1201"/>
      <c r="V175" s="1202"/>
      <c r="W175" s="1203"/>
      <c r="X175" s="1204"/>
      <c r="Y175" s="1204"/>
      <c r="Z175" s="1205"/>
      <c r="AA175" s="1200"/>
      <c r="AB175" s="1201"/>
      <c r="AC175" s="1201"/>
      <c r="AD175" s="1202"/>
      <c r="AE175" s="1198"/>
      <c r="AF175" s="1198"/>
      <c r="AG175" s="1199"/>
      <c r="AH175" s="1198"/>
      <c r="AI175" s="1198"/>
      <c r="AJ175" s="1199"/>
      <c r="AK175" s="1206"/>
      <c r="AL175" s="1207"/>
      <c r="AM175" s="1208"/>
      <c r="AN175" s="588"/>
      <c r="AO175" s="211">
        <f t="shared" si="5"/>
        <v>0</v>
      </c>
      <c r="AP175" s="211">
        <f t="shared" si="4"/>
        <v>0</v>
      </c>
    </row>
    <row r="176" spans="2:42" ht="24.95" customHeight="1">
      <c r="B176" s="1194">
        <v>163</v>
      </c>
      <c r="C176" s="813"/>
      <c r="D176" s="1195"/>
      <c r="E176" s="1195"/>
      <c r="F176" s="1195"/>
      <c r="G176" s="1196"/>
      <c r="H176" s="1196"/>
      <c r="I176" s="1196"/>
      <c r="J176" s="1197"/>
      <c r="K176" s="1198"/>
      <c r="L176" s="1198"/>
      <c r="M176" s="1199"/>
      <c r="N176" s="1197"/>
      <c r="O176" s="1198"/>
      <c r="P176" s="1199"/>
      <c r="Q176" s="1197"/>
      <c r="R176" s="1198"/>
      <c r="S176" s="1199"/>
      <c r="T176" s="1200"/>
      <c r="U176" s="1201"/>
      <c r="V176" s="1202"/>
      <c r="W176" s="1203"/>
      <c r="X176" s="1204"/>
      <c r="Y176" s="1204"/>
      <c r="Z176" s="1205"/>
      <c r="AA176" s="1200"/>
      <c r="AB176" s="1201"/>
      <c r="AC176" s="1201"/>
      <c r="AD176" s="1202"/>
      <c r="AE176" s="1198"/>
      <c r="AF176" s="1198"/>
      <c r="AG176" s="1199"/>
      <c r="AH176" s="1198"/>
      <c r="AI176" s="1198"/>
      <c r="AJ176" s="1199"/>
      <c r="AK176" s="1206"/>
      <c r="AL176" s="1207"/>
      <c r="AM176" s="1208"/>
      <c r="AN176" s="588"/>
      <c r="AO176" s="211">
        <f t="shared" si="5"/>
        <v>0</v>
      </c>
      <c r="AP176" s="211">
        <f t="shared" si="4"/>
        <v>0</v>
      </c>
    </row>
    <row r="177" spans="2:42" ht="24.95" customHeight="1">
      <c r="B177" s="1194">
        <v>164</v>
      </c>
      <c r="C177" s="813"/>
      <c r="D177" s="1195"/>
      <c r="E177" s="1195"/>
      <c r="F177" s="1195"/>
      <c r="G177" s="1196"/>
      <c r="H177" s="1196"/>
      <c r="I177" s="1196"/>
      <c r="J177" s="1197"/>
      <c r="K177" s="1198"/>
      <c r="L177" s="1198"/>
      <c r="M177" s="1199"/>
      <c r="N177" s="1197"/>
      <c r="O177" s="1198"/>
      <c r="P177" s="1199"/>
      <c r="Q177" s="1197"/>
      <c r="R177" s="1198"/>
      <c r="S177" s="1199"/>
      <c r="T177" s="1200"/>
      <c r="U177" s="1201"/>
      <c r="V177" s="1202"/>
      <c r="W177" s="1203"/>
      <c r="X177" s="1204"/>
      <c r="Y177" s="1204"/>
      <c r="Z177" s="1205"/>
      <c r="AA177" s="1200"/>
      <c r="AB177" s="1201"/>
      <c r="AC177" s="1201"/>
      <c r="AD177" s="1202"/>
      <c r="AE177" s="1198"/>
      <c r="AF177" s="1198"/>
      <c r="AG177" s="1199"/>
      <c r="AH177" s="1198"/>
      <c r="AI177" s="1198"/>
      <c r="AJ177" s="1199"/>
      <c r="AK177" s="1206"/>
      <c r="AL177" s="1207"/>
      <c r="AM177" s="1208"/>
      <c r="AN177" s="588"/>
      <c r="AO177" s="211">
        <f t="shared" si="5"/>
        <v>0</v>
      </c>
      <c r="AP177" s="211">
        <f t="shared" si="4"/>
        <v>0</v>
      </c>
    </row>
    <row r="178" spans="2:42" ht="24.95" customHeight="1">
      <c r="B178" s="1194">
        <v>165</v>
      </c>
      <c r="C178" s="813"/>
      <c r="D178" s="1195"/>
      <c r="E178" s="1195"/>
      <c r="F178" s="1195"/>
      <c r="G178" s="1196"/>
      <c r="H178" s="1196"/>
      <c r="I178" s="1196"/>
      <c r="J178" s="1197"/>
      <c r="K178" s="1198"/>
      <c r="L178" s="1198"/>
      <c r="M178" s="1199"/>
      <c r="N178" s="1197"/>
      <c r="O178" s="1198"/>
      <c r="P178" s="1199"/>
      <c r="Q178" s="1197"/>
      <c r="R178" s="1198"/>
      <c r="S178" s="1199"/>
      <c r="T178" s="1200"/>
      <c r="U178" s="1201"/>
      <c r="V178" s="1202"/>
      <c r="W178" s="1203"/>
      <c r="X178" s="1204"/>
      <c r="Y178" s="1204"/>
      <c r="Z178" s="1205"/>
      <c r="AA178" s="1200"/>
      <c r="AB178" s="1201"/>
      <c r="AC178" s="1201"/>
      <c r="AD178" s="1202"/>
      <c r="AE178" s="1198"/>
      <c r="AF178" s="1198"/>
      <c r="AG178" s="1199"/>
      <c r="AH178" s="1198"/>
      <c r="AI178" s="1198"/>
      <c r="AJ178" s="1199"/>
      <c r="AK178" s="1206"/>
      <c r="AL178" s="1207"/>
      <c r="AM178" s="1208"/>
      <c r="AN178" s="588"/>
      <c r="AO178" s="211">
        <f t="shared" si="5"/>
        <v>0</v>
      </c>
      <c r="AP178" s="211">
        <f t="shared" si="4"/>
        <v>0</v>
      </c>
    </row>
    <row r="179" spans="2:42" ht="24.95" customHeight="1">
      <c r="B179" s="1194">
        <v>166</v>
      </c>
      <c r="C179" s="813"/>
      <c r="D179" s="1195"/>
      <c r="E179" s="1195"/>
      <c r="F179" s="1195"/>
      <c r="G179" s="1196"/>
      <c r="H179" s="1196"/>
      <c r="I179" s="1196"/>
      <c r="J179" s="1197"/>
      <c r="K179" s="1198"/>
      <c r="L179" s="1198"/>
      <c r="M179" s="1199"/>
      <c r="N179" s="1197"/>
      <c r="O179" s="1198"/>
      <c r="P179" s="1199"/>
      <c r="Q179" s="1197"/>
      <c r="R179" s="1198"/>
      <c r="S179" s="1199"/>
      <c r="T179" s="1200"/>
      <c r="U179" s="1201"/>
      <c r="V179" s="1202"/>
      <c r="W179" s="1203"/>
      <c r="X179" s="1204"/>
      <c r="Y179" s="1204"/>
      <c r="Z179" s="1205"/>
      <c r="AA179" s="1200"/>
      <c r="AB179" s="1201"/>
      <c r="AC179" s="1201"/>
      <c r="AD179" s="1202"/>
      <c r="AE179" s="1198"/>
      <c r="AF179" s="1198"/>
      <c r="AG179" s="1199"/>
      <c r="AH179" s="1198"/>
      <c r="AI179" s="1198"/>
      <c r="AJ179" s="1199"/>
      <c r="AK179" s="1206"/>
      <c r="AL179" s="1207"/>
      <c r="AM179" s="1208"/>
      <c r="AN179" s="588"/>
      <c r="AO179" s="211">
        <f t="shared" si="5"/>
        <v>0</v>
      </c>
      <c r="AP179" s="211">
        <f t="shared" si="4"/>
        <v>0</v>
      </c>
    </row>
    <row r="180" spans="2:42" ht="24.95" customHeight="1">
      <c r="B180" s="1194">
        <v>167</v>
      </c>
      <c r="C180" s="813"/>
      <c r="D180" s="1195"/>
      <c r="E180" s="1195"/>
      <c r="F180" s="1195"/>
      <c r="G180" s="1196"/>
      <c r="H180" s="1196"/>
      <c r="I180" s="1196"/>
      <c r="J180" s="1197"/>
      <c r="K180" s="1198"/>
      <c r="L180" s="1198"/>
      <c r="M180" s="1199"/>
      <c r="N180" s="1197"/>
      <c r="O180" s="1198"/>
      <c r="P180" s="1199"/>
      <c r="Q180" s="1197"/>
      <c r="R180" s="1198"/>
      <c r="S180" s="1199"/>
      <c r="T180" s="1200"/>
      <c r="U180" s="1201"/>
      <c r="V180" s="1202"/>
      <c r="W180" s="1203"/>
      <c r="X180" s="1204"/>
      <c r="Y180" s="1204"/>
      <c r="Z180" s="1205"/>
      <c r="AA180" s="1200"/>
      <c r="AB180" s="1201"/>
      <c r="AC180" s="1201"/>
      <c r="AD180" s="1202"/>
      <c r="AE180" s="1198"/>
      <c r="AF180" s="1198"/>
      <c r="AG180" s="1199"/>
      <c r="AH180" s="1198"/>
      <c r="AI180" s="1198"/>
      <c r="AJ180" s="1199"/>
      <c r="AK180" s="1206"/>
      <c r="AL180" s="1207"/>
      <c r="AM180" s="1208"/>
      <c r="AN180" s="588"/>
      <c r="AO180" s="211">
        <f t="shared" si="5"/>
        <v>0</v>
      </c>
      <c r="AP180" s="211">
        <f t="shared" si="4"/>
        <v>0</v>
      </c>
    </row>
    <row r="181" spans="2:42" ht="24.95" customHeight="1">
      <c r="B181" s="1194">
        <v>168</v>
      </c>
      <c r="C181" s="813"/>
      <c r="D181" s="1195"/>
      <c r="E181" s="1195"/>
      <c r="F181" s="1195"/>
      <c r="G181" s="1196"/>
      <c r="H181" s="1196"/>
      <c r="I181" s="1196"/>
      <c r="J181" s="1197"/>
      <c r="K181" s="1198"/>
      <c r="L181" s="1198"/>
      <c r="M181" s="1199"/>
      <c r="N181" s="1197"/>
      <c r="O181" s="1198"/>
      <c r="P181" s="1199"/>
      <c r="Q181" s="1197"/>
      <c r="R181" s="1198"/>
      <c r="S181" s="1199"/>
      <c r="T181" s="1200"/>
      <c r="U181" s="1201"/>
      <c r="V181" s="1202"/>
      <c r="W181" s="1203"/>
      <c r="X181" s="1204"/>
      <c r="Y181" s="1204"/>
      <c r="Z181" s="1205"/>
      <c r="AA181" s="1200"/>
      <c r="AB181" s="1201"/>
      <c r="AC181" s="1201"/>
      <c r="AD181" s="1202"/>
      <c r="AE181" s="1198"/>
      <c r="AF181" s="1198"/>
      <c r="AG181" s="1199"/>
      <c r="AH181" s="1198"/>
      <c r="AI181" s="1198"/>
      <c r="AJ181" s="1199"/>
      <c r="AK181" s="1206"/>
      <c r="AL181" s="1207"/>
      <c r="AM181" s="1208"/>
      <c r="AN181" s="588"/>
      <c r="AO181" s="211">
        <f t="shared" si="5"/>
        <v>0</v>
      </c>
      <c r="AP181" s="211">
        <f t="shared" si="4"/>
        <v>0</v>
      </c>
    </row>
    <row r="182" spans="2:42" ht="24.95" customHeight="1">
      <c r="B182" s="1194">
        <v>169</v>
      </c>
      <c r="C182" s="813"/>
      <c r="D182" s="1195"/>
      <c r="E182" s="1195"/>
      <c r="F182" s="1195"/>
      <c r="G182" s="1196"/>
      <c r="H182" s="1196"/>
      <c r="I182" s="1196"/>
      <c r="J182" s="1197"/>
      <c r="K182" s="1198"/>
      <c r="L182" s="1198"/>
      <c r="M182" s="1199"/>
      <c r="N182" s="1197"/>
      <c r="O182" s="1198"/>
      <c r="P182" s="1199"/>
      <c r="Q182" s="1197"/>
      <c r="R182" s="1198"/>
      <c r="S182" s="1199"/>
      <c r="T182" s="1200"/>
      <c r="U182" s="1201"/>
      <c r="V182" s="1202"/>
      <c r="W182" s="1203"/>
      <c r="X182" s="1204"/>
      <c r="Y182" s="1204"/>
      <c r="Z182" s="1205"/>
      <c r="AA182" s="1200"/>
      <c r="AB182" s="1201"/>
      <c r="AC182" s="1201"/>
      <c r="AD182" s="1202"/>
      <c r="AE182" s="1198"/>
      <c r="AF182" s="1198"/>
      <c r="AG182" s="1199"/>
      <c r="AH182" s="1198"/>
      <c r="AI182" s="1198"/>
      <c r="AJ182" s="1199"/>
      <c r="AK182" s="1206"/>
      <c r="AL182" s="1207"/>
      <c r="AM182" s="1208"/>
      <c r="AN182" s="588"/>
      <c r="AO182" s="211">
        <f t="shared" si="5"/>
        <v>0</v>
      </c>
      <c r="AP182" s="211">
        <f t="shared" si="4"/>
        <v>0</v>
      </c>
    </row>
    <row r="183" spans="2:42" ht="24.95" customHeight="1">
      <c r="B183" s="1194">
        <v>170</v>
      </c>
      <c r="C183" s="813"/>
      <c r="D183" s="1195"/>
      <c r="E183" s="1195"/>
      <c r="F183" s="1195"/>
      <c r="G183" s="1196"/>
      <c r="H183" s="1196"/>
      <c r="I183" s="1196"/>
      <c r="J183" s="1197"/>
      <c r="K183" s="1198"/>
      <c r="L183" s="1198"/>
      <c r="M183" s="1199"/>
      <c r="N183" s="1197"/>
      <c r="O183" s="1198"/>
      <c r="P183" s="1199"/>
      <c r="Q183" s="1197"/>
      <c r="R183" s="1198"/>
      <c r="S183" s="1199"/>
      <c r="T183" s="1200"/>
      <c r="U183" s="1201"/>
      <c r="V183" s="1202"/>
      <c r="W183" s="1203"/>
      <c r="X183" s="1204"/>
      <c r="Y183" s="1204"/>
      <c r="Z183" s="1205"/>
      <c r="AA183" s="1200"/>
      <c r="AB183" s="1201"/>
      <c r="AC183" s="1201"/>
      <c r="AD183" s="1202"/>
      <c r="AE183" s="1198"/>
      <c r="AF183" s="1198"/>
      <c r="AG183" s="1199"/>
      <c r="AH183" s="1198"/>
      <c r="AI183" s="1198"/>
      <c r="AJ183" s="1199"/>
      <c r="AK183" s="1206"/>
      <c r="AL183" s="1207"/>
      <c r="AM183" s="1208"/>
      <c r="AN183" s="588"/>
      <c r="AO183" s="211">
        <f t="shared" si="5"/>
        <v>0</v>
      </c>
      <c r="AP183" s="211">
        <f t="shared" si="4"/>
        <v>0</v>
      </c>
    </row>
    <row r="184" spans="2:42" ht="24.95" customHeight="1">
      <c r="B184" s="1194">
        <v>171</v>
      </c>
      <c r="C184" s="813"/>
      <c r="D184" s="1195"/>
      <c r="E184" s="1195"/>
      <c r="F184" s="1195"/>
      <c r="G184" s="1196"/>
      <c r="H184" s="1196"/>
      <c r="I184" s="1196"/>
      <c r="J184" s="1197"/>
      <c r="K184" s="1198"/>
      <c r="L184" s="1198"/>
      <c r="M184" s="1199"/>
      <c r="N184" s="1197"/>
      <c r="O184" s="1198"/>
      <c r="P184" s="1199"/>
      <c r="Q184" s="1197"/>
      <c r="R184" s="1198"/>
      <c r="S184" s="1199"/>
      <c r="T184" s="1200"/>
      <c r="U184" s="1201"/>
      <c r="V184" s="1202"/>
      <c r="W184" s="1203"/>
      <c r="X184" s="1204"/>
      <c r="Y184" s="1204"/>
      <c r="Z184" s="1205"/>
      <c r="AA184" s="1200"/>
      <c r="AB184" s="1201"/>
      <c r="AC184" s="1201"/>
      <c r="AD184" s="1202"/>
      <c r="AE184" s="1198"/>
      <c r="AF184" s="1198"/>
      <c r="AG184" s="1199"/>
      <c r="AH184" s="1198"/>
      <c r="AI184" s="1198"/>
      <c r="AJ184" s="1199"/>
      <c r="AK184" s="1206"/>
      <c r="AL184" s="1207"/>
      <c r="AM184" s="1208"/>
      <c r="AN184" s="588"/>
      <c r="AO184" s="211">
        <f t="shared" si="5"/>
        <v>0</v>
      </c>
      <c r="AP184" s="211">
        <f t="shared" si="4"/>
        <v>0</v>
      </c>
    </row>
    <row r="185" spans="2:42" ht="24.95" customHeight="1">
      <c r="B185" s="1194">
        <v>172</v>
      </c>
      <c r="C185" s="813"/>
      <c r="D185" s="1195"/>
      <c r="E185" s="1195"/>
      <c r="F185" s="1195"/>
      <c r="G185" s="1196"/>
      <c r="H185" s="1196"/>
      <c r="I185" s="1196"/>
      <c r="J185" s="1197"/>
      <c r="K185" s="1198"/>
      <c r="L185" s="1198"/>
      <c r="M185" s="1199"/>
      <c r="N185" s="1197"/>
      <c r="O185" s="1198"/>
      <c r="P185" s="1199"/>
      <c r="Q185" s="1197"/>
      <c r="R185" s="1198"/>
      <c r="S185" s="1199"/>
      <c r="T185" s="1200"/>
      <c r="U185" s="1201"/>
      <c r="V185" s="1202"/>
      <c r="W185" s="1203"/>
      <c r="X185" s="1204"/>
      <c r="Y185" s="1204"/>
      <c r="Z185" s="1205"/>
      <c r="AA185" s="1200"/>
      <c r="AB185" s="1201"/>
      <c r="AC185" s="1201"/>
      <c r="AD185" s="1202"/>
      <c r="AE185" s="1198"/>
      <c r="AF185" s="1198"/>
      <c r="AG185" s="1199"/>
      <c r="AH185" s="1198"/>
      <c r="AI185" s="1198"/>
      <c r="AJ185" s="1199"/>
      <c r="AK185" s="1206"/>
      <c r="AL185" s="1207"/>
      <c r="AM185" s="1208"/>
      <c r="AN185" s="588"/>
      <c r="AO185" s="211">
        <f t="shared" si="5"/>
        <v>0</v>
      </c>
      <c r="AP185" s="211">
        <f t="shared" si="4"/>
        <v>0</v>
      </c>
    </row>
    <row r="186" spans="2:42" ht="24.95" customHeight="1">
      <c r="B186" s="1194">
        <v>173</v>
      </c>
      <c r="C186" s="813"/>
      <c r="D186" s="1195"/>
      <c r="E186" s="1195"/>
      <c r="F186" s="1195"/>
      <c r="G186" s="1196"/>
      <c r="H186" s="1196"/>
      <c r="I186" s="1196"/>
      <c r="J186" s="1197"/>
      <c r="K186" s="1198"/>
      <c r="L186" s="1198"/>
      <c r="M186" s="1199"/>
      <c r="N186" s="1197"/>
      <c r="O186" s="1198"/>
      <c r="P186" s="1199"/>
      <c r="Q186" s="1197"/>
      <c r="R186" s="1198"/>
      <c r="S186" s="1199"/>
      <c r="T186" s="1200"/>
      <c r="U186" s="1201"/>
      <c r="V186" s="1202"/>
      <c r="W186" s="1203"/>
      <c r="X186" s="1204"/>
      <c r="Y186" s="1204"/>
      <c r="Z186" s="1205"/>
      <c r="AA186" s="1200"/>
      <c r="AB186" s="1201"/>
      <c r="AC186" s="1201"/>
      <c r="AD186" s="1202"/>
      <c r="AE186" s="1198"/>
      <c r="AF186" s="1198"/>
      <c r="AG186" s="1199"/>
      <c r="AH186" s="1198"/>
      <c r="AI186" s="1198"/>
      <c r="AJ186" s="1199"/>
      <c r="AK186" s="1206"/>
      <c r="AL186" s="1207"/>
      <c r="AM186" s="1208"/>
      <c r="AN186" s="588"/>
      <c r="AO186" s="211">
        <f t="shared" si="5"/>
        <v>0</v>
      </c>
      <c r="AP186" s="211">
        <f t="shared" si="4"/>
        <v>0</v>
      </c>
    </row>
    <row r="187" spans="2:42" ht="24.95" customHeight="1">
      <c r="B187" s="1194">
        <v>174</v>
      </c>
      <c r="C187" s="813"/>
      <c r="D187" s="1195"/>
      <c r="E187" s="1195"/>
      <c r="F187" s="1195"/>
      <c r="G187" s="1196"/>
      <c r="H187" s="1196"/>
      <c r="I187" s="1196"/>
      <c r="J187" s="1197"/>
      <c r="K187" s="1198"/>
      <c r="L187" s="1198"/>
      <c r="M187" s="1199"/>
      <c r="N187" s="1197"/>
      <c r="O187" s="1198"/>
      <c r="P187" s="1199"/>
      <c r="Q187" s="1197"/>
      <c r="R187" s="1198"/>
      <c r="S187" s="1199"/>
      <c r="T187" s="1200"/>
      <c r="U187" s="1201"/>
      <c r="V187" s="1202"/>
      <c r="W187" s="1203"/>
      <c r="X187" s="1204"/>
      <c r="Y187" s="1204"/>
      <c r="Z187" s="1205"/>
      <c r="AA187" s="1200"/>
      <c r="AB187" s="1201"/>
      <c r="AC187" s="1201"/>
      <c r="AD187" s="1202"/>
      <c r="AE187" s="1198"/>
      <c r="AF187" s="1198"/>
      <c r="AG187" s="1199"/>
      <c r="AH187" s="1198"/>
      <c r="AI187" s="1198"/>
      <c r="AJ187" s="1199"/>
      <c r="AK187" s="1206"/>
      <c r="AL187" s="1207"/>
      <c r="AM187" s="1208"/>
      <c r="AN187" s="588"/>
      <c r="AO187" s="211">
        <f t="shared" si="5"/>
        <v>0</v>
      </c>
      <c r="AP187" s="211">
        <f t="shared" si="4"/>
        <v>0</v>
      </c>
    </row>
    <row r="188" spans="2:42" ht="24.95" customHeight="1">
      <c r="B188" s="1194">
        <v>175</v>
      </c>
      <c r="C188" s="813"/>
      <c r="D188" s="1195"/>
      <c r="E188" s="1195"/>
      <c r="F188" s="1195"/>
      <c r="G188" s="1196"/>
      <c r="H188" s="1196"/>
      <c r="I188" s="1196"/>
      <c r="J188" s="1197"/>
      <c r="K188" s="1198"/>
      <c r="L188" s="1198"/>
      <c r="M188" s="1199"/>
      <c r="N188" s="1197"/>
      <c r="O188" s="1198"/>
      <c r="P188" s="1199"/>
      <c r="Q188" s="1197"/>
      <c r="R188" s="1198"/>
      <c r="S188" s="1199"/>
      <c r="T188" s="1200"/>
      <c r="U188" s="1201"/>
      <c r="V188" s="1202"/>
      <c r="W188" s="1203"/>
      <c r="X188" s="1204"/>
      <c r="Y188" s="1204"/>
      <c r="Z188" s="1205"/>
      <c r="AA188" s="1200"/>
      <c r="AB188" s="1201"/>
      <c r="AC188" s="1201"/>
      <c r="AD188" s="1202"/>
      <c r="AE188" s="1198"/>
      <c r="AF188" s="1198"/>
      <c r="AG188" s="1199"/>
      <c r="AH188" s="1198"/>
      <c r="AI188" s="1198"/>
      <c r="AJ188" s="1199"/>
      <c r="AK188" s="1206"/>
      <c r="AL188" s="1207"/>
      <c r="AM188" s="1208"/>
      <c r="AN188" s="588"/>
      <c r="AO188" s="211">
        <f t="shared" si="5"/>
        <v>0</v>
      </c>
      <c r="AP188" s="211">
        <f t="shared" si="4"/>
        <v>0</v>
      </c>
    </row>
    <row r="189" spans="2:42" ht="24.95" customHeight="1">
      <c r="B189" s="1194">
        <v>176</v>
      </c>
      <c r="C189" s="813"/>
      <c r="D189" s="1195"/>
      <c r="E189" s="1195"/>
      <c r="F189" s="1195"/>
      <c r="G189" s="1196"/>
      <c r="H189" s="1196"/>
      <c r="I189" s="1196"/>
      <c r="J189" s="1197"/>
      <c r="K189" s="1198"/>
      <c r="L189" s="1198"/>
      <c r="M189" s="1199"/>
      <c r="N189" s="1197"/>
      <c r="O189" s="1198"/>
      <c r="P189" s="1199"/>
      <c r="Q189" s="1197"/>
      <c r="R189" s="1198"/>
      <c r="S189" s="1199"/>
      <c r="T189" s="1200"/>
      <c r="U189" s="1201"/>
      <c r="V189" s="1202"/>
      <c r="W189" s="1203"/>
      <c r="X189" s="1204"/>
      <c r="Y189" s="1204"/>
      <c r="Z189" s="1205"/>
      <c r="AA189" s="1200"/>
      <c r="AB189" s="1201"/>
      <c r="AC189" s="1201"/>
      <c r="AD189" s="1202"/>
      <c r="AE189" s="1198"/>
      <c r="AF189" s="1198"/>
      <c r="AG189" s="1199"/>
      <c r="AH189" s="1198"/>
      <c r="AI189" s="1198"/>
      <c r="AJ189" s="1199"/>
      <c r="AK189" s="1206"/>
      <c r="AL189" s="1207"/>
      <c r="AM189" s="1208"/>
      <c r="AN189" s="588"/>
      <c r="AO189" s="211">
        <f t="shared" si="5"/>
        <v>0</v>
      </c>
      <c r="AP189" s="211">
        <f t="shared" si="4"/>
        <v>0</v>
      </c>
    </row>
    <row r="190" spans="2:42" ht="24.95" customHeight="1">
      <c r="B190" s="1194">
        <v>177</v>
      </c>
      <c r="C190" s="813"/>
      <c r="D190" s="1195"/>
      <c r="E190" s="1195"/>
      <c r="F190" s="1195"/>
      <c r="G190" s="1196"/>
      <c r="H190" s="1196"/>
      <c r="I190" s="1196"/>
      <c r="J190" s="1197"/>
      <c r="K190" s="1198"/>
      <c r="L190" s="1198"/>
      <c r="M190" s="1199"/>
      <c r="N190" s="1197"/>
      <c r="O190" s="1198"/>
      <c r="P190" s="1199"/>
      <c r="Q190" s="1197"/>
      <c r="R190" s="1198"/>
      <c r="S190" s="1199"/>
      <c r="T190" s="1200"/>
      <c r="U190" s="1201"/>
      <c r="V190" s="1202"/>
      <c r="W190" s="1203"/>
      <c r="X190" s="1204"/>
      <c r="Y190" s="1204"/>
      <c r="Z190" s="1205"/>
      <c r="AA190" s="1200"/>
      <c r="AB190" s="1201"/>
      <c r="AC190" s="1201"/>
      <c r="AD190" s="1202"/>
      <c r="AE190" s="1198"/>
      <c r="AF190" s="1198"/>
      <c r="AG190" s="1199"/>
      <c r="AH190" s="1198"/>
      <c r="AI190" s="1198"/>
      <c r="AJ190" s="1199"/>
      <c r="AK190" s="1206"/>
      <c r="AL190" s="1207"/>
      <c r="AM190" s="1208"/>
      <c r="AN190" s="588"/>
      <c r="AO190" s="211">
        <f t="shared" si="5"/>
        <v>0</v>
      </c>
      <c r="AP190" s="211">
        <f t="shared" si="4"/>
        <v>0</v>
      </c>
    </row>
    <row r="191" spans="2:42" ht="24.95" customHeight="1">
      <c r="B191" s="1194">
        <v>178</v>
      </c>
      <c r="C191" s="813"/>
      <c r="D191" s="1195"/>
      <c r="E191" s="1195"/>
      <c r="F191" s="1195"/>
      <c r="G191" s="1196"/>
      <c r="H191" s="1196"/>
      <c r="I191" s="1196"/>
      <c r="J191" s="1197"/>
      <c r="K191" s="1198"/>
      <c r="L191" s="1198"/>
      <c r="M191" s="1199"/>
      <c r="N191" s="1197"/>
      <c r="O191" s="1198"/>
      <c r="P191" s="1199"/>
      <c r="Q191" s="1197"/>
      <c r="R191" s="1198"/>
      <c r="S191" s="1199"/>
      <c r="T191" s="1200"/>
      <c r="U191" s="1201"/>
      <c r="V191" s="1202"/>
      <c r="W191" s="1203"/>
      <c r="X191" s="1204"/>
      <c r="Y191" s="1204"/>
      <c r="Z191" s="1205"/>
      <c r="AA191" s="1200"/>
      <c r="AB191" s="1201"/>
      <c r="AC191" s="1201"/>
      <c r="AD191" s="1202"/>
      <c r="AE191" s="1198"/>
      <c r="AF191" s="1198"/>
      <c r="AG191" s="1199"/>
      <c r="AH191" s="1198"/>
      <c r="AI191" s="1198"/>
      <c r="AJ191" s="1199"/>
      <c r="AK191" s="1206"/>
      <c r="AL191" s="1207"/>
      <c r="AM191" s="1208"/>
      <c r="AN191" s="588"/>
      <c r="AO191" s="211">
        <f t="shared" si="5"/>
        <v>0</v>
      </c>
      <c r="AP191" s="211">
        <f t="shared" si="4"/>
        <v>0</v>
      </c>
    </row>
    <row r="192" spans="2:42" ht="24.95" customHeight="1">
      <c r="B192" s="1194">
        <v>179</v>
      </c>
      <c r="C192" s="813"/>
      <c r="D192" s="1195"/>
      <c r="E192" s="1195"/>
      <c r="F192" s="1195"/>
      <c r="G192" s="1196"/>
      <c r="H192" s="1196"/>
      <c r="I192" s="1196"/>
      <c r="J192" s="1197"/>
      <c r="K192" s="1198"/>
      <c r="L192" s="1198"/>
      <c r="M192" s="1199"/>
      <c r="N192" s="1197"/>
      <c r="O192" s="1198"/>
      <c r="P192" s="1199"/>
      <c r="Q192" s="1197"/>
      <c r="R192" s="1198"/>
      <c r="S192" s="1199"/>
      <c r="T192" s="1200"/>
      <c r="U192" s="1201"/>
      <c r="V192" s="1202"/>
      <c r="W192" s="1203"/>
      <c r="X192" s="1204"/>
      <c r="Y192" s="1204"/>
      <c r="Z192" s="1205"/>
      <c r="AA192" s="1200"/>
      <c r="AB192" s="1201"/>
      <c r="AC192" s="1201"/>
      <c r="AD192" s="1202"/>
      <c r="AE192" s="1198"/>
      <c r="AF192" s="1198"/>
      <c r="AG192" s="1199"/>
      <c r="AH192" s="1198"/>
      <c r="AI192" s="1198"/>
      <c r="AJ192" s="1199"/>
      <c r="AK192" s="1206"/>
      <c r="AL192" s="1207"/>
      <c r="AM192" s="1208"/>
      <c r="AN192" s="588"/>
      <c r="AO192" s="211">
        <f t="shared" si="5"/>
        <v>0</v>
      </c>
      <c r="AP192" s="211">
        <f t="shared" si="4"/>
        <v>0</v>
      </c>
    </row>
    <row r="193" spans="2:42" ht="24.95" customHeight="1">
      <c r="B193" s="1194">
        <v>180</v>
      </c>
      <c r="C193" s="813"/>
      <c r="D193" s="1195"/>
      <c r="E193" s="1195"/>
      <c r="F193" s="1195"/>
      <c r="G193" s="1196"/>
      <c r="H193" s="1196"/>
      <c r="I193" s="1196"/>
      <c r="J193" s="1197"/>
      <c r="K193" s="1198"/>
      <c r="L193" s="1198"/>
      <c r="M193" s="1199"/>
      <c r="N193" s="1197"/>
      <c r="O193" s="1198"/>
      <c r="P193" s="1199"/>
      <c r="Q193" s="1197"/>
      <c r="R193" s="1198"/>
      <c r="S193" s="1199"/>
      <c r="T193" s="1200"/>
      <c r="U193" s="1201"/>
      <c r="V193" s="1202"/>
      <c r="W193" s="1203"/>
      <c r="X193" s="1204"/>
      <c r="Y193" s="1204"/>
      <c r="Z193" s="1205"/>
      <c r="AA193" s="1200"/>
      <c r="AB193" s="1201"/>
      <c r="AC193" s="1201"/>
      <c r="AD193" s="1202"/>
      <c r="AE193" s="1198"/>
      <c r="AF193" s="1198"/>
      <c r="AG193" s="1199"/>
      <c r="AH193" s="1198"/>
      <c r="AI193" s="1198"/>
      <c r="AJ193" s="1199"/>
      <c r="AK193" s="1206"/>
      <c r="AL193" s="1207"/>
      <c r="AM193" s="1208"/>
      <c r="AN193" s="588"/>
      <c r="AO193" s="211">
        <f t="shared" si="5"/>
        <v>0</v>
      </c>
      <c r="AP193" s="211">
        <f t="shared" si="4"/>
        <v>0</v>
      </c>
    </row>
    <row r="194" spans="2:42" ht="24.95" customHeight="1">
      <c r="B194" s="1194">
        <v>181</v>
      </c>
      <c r="C194" s="813"/>
      <c r="D194" s="1195"/>
      <c r="E194" s="1195"/>
      <c r="F194" s="1195"/>
      <c r="G194" s="1196"/>
      <c r="H194" s="1196"/>
      <c r="I194" s="1196"/>
      <c r="J194" s="1197"/>
      <c r="K194" s="1198"/>
      <c r="L194" s="1198"/>
      <c r="M194" s="1199"/>
      <c r="N194" s="1197"/>
      <c r="O194" s="1198"/>
      <c r="P194" s="1199"/>
      <c r="Q194" s="1197"/>
      <c r="R194" s="1198"/>
      <c r="S194" s="1199"/>
      <c r="T194" s="1200"/>
      <c r="U194" s="1201"/>
      <c r="V194" s="1202"/>
      <c r="W194" s="1203"/>
      <c r="X194" s="1204"/>
      <c r="Y194" s="1204"/>
      <c r="Z194" s="1205"/>
      <c r="AA194" s="1200"/>
      <c r="AB194" s="1201"/>
      <c r="AC194" s="1201"/>
      <c r="AD194" s="1202"/>
      <c r="AE194" s="1198"/>
      <c r="AF194" s="1198"/>
      <c r="AG194" s="1199"/>
      <c r="AH194" s="1198"/>
      <c r="AI194" s="1198"/>
      <c r="AJ194" s="1199"/>
      <c r="AK194" s="1206"/>
      <c r="AL194" s="1207"/>
      <c r="AM194" s="1208"/>
      <c r="AN194" s="588"/>
      <c r="AO194" s="211">
        <f t="shared" si="5"/>
        <v>0</v>
      </c>
      <c r="AP194" s="211">
        <f t="shared" si="4"/>
        <v>0</v>
      </c>
    </row>
    <row r="195" spans="2:42" ht="24.95" customHeight="1">
      <c r="B195" s="1194">
        <v>182</v>
      </c>
      <c r="C195" s="813"/>
      <c r="D195" s="1195"/>
      <c r="E195" s="1195"/>
      <c r="F195" s="1195"/>
      <c r="G195" s="1196"/>
      <c r="H195" s="1196"/>
      <c r="I195" s="1196"/>
      <c r="J195" s="1197"/>
      <c r="K195" s="1198"/>
      <c r="L195" s="1198"/>
      <c r="M195" s="1199"/>
      <c r="N195" s="1197"/>
      <c r="O195" s="1198"/>
      <c r="P195" s="1199"/>
      <c r="Q195" s="1197"/>
      <c r="R195" s="1198"/>
      <c r="S195" s="1199"/>
      <c r="T195" s="1200"/>
      <c r="U195" s="1201"/>
      <c r="V195" s="1202"/>
      <c r="W195" s="1203"/>
      <c r="X195" s="1204"/>
      <c r="Y195" s="1204"/>
      <c r="Z195" s="1205"/>
      <c r="AA195" s="1200"/>
      <c r="AB195" s="1201"/>
      <c r="AC195" s="1201"/>
      <c r="AD195" s="1202"/>
      <c r="AE195" s="1198"/>
      <c r="AF195" s="1198"/>
      <c r="AG195" s="1199"/>
      <c r="AH195" s="1198"/>
      <c r="AI195" s="1198"/>
      <c r="AJ195" s="1199"/>
      <c r="AK195" s="1206"/>
      <c r="AL195" s="1207"/>
      <c r="AM195" s="1208"/>
      <c r="AN195" s="588"/>
      <c r="AO195" s="211">
        <f t="shared" si="5"/>
        <v>0</v>
      </c>
      <c r="AP195" s="211">
        <f t="shared" si="4"/>
        <v>0</v>
      </c>
    </row>
    <row r="196" spans="2:42" ht="24.95" customHeight="1">
      <c r="B196" s="1194">
        <v>183</v>
      </c>
      <c r="C196" s="813"/>
      <c r="D196" s="1195"/>
      <c r="E196" s="1195"/>
      <c r="F196" s="1195"/>
      <c r="G196" s="1196"/>
      <c r="H196" s="1196"/>
      <c r="I196" s="1196"/>
      <c r="J196" s="1197"/>
      <c r="K196" s="1198"/>
      <c r="L196" s="1198"/>
      <c r="M196" s="1199"/>
      <c r="N196" s="1197"/>
      <c r="O196" s="1198"/>
      <c r="P196" s="1199"/>
      <c r="Q196" s="1197"/>
      <c r="R196" s="1198"/>
      <c r="S196" s="1199"/>
      <c r="T196" s="1200"/>
      <c r="U196" s="1201"/>
      <c r="V196" s="1202"/>
      <c r="W196" s="1203"/>
      <c r="X196" s="1204"/>
      <c r="Y196" s="1204"/>
      <c r="Z196" s="1205"/>
      <c r="AA196" s="1200"/>
      <c r="AB196" s="1201"/>
      <c r="AC196" s="1201"/>
      <c r="AD196" s="1202"/>
      <c r="AE196" s="1198"/>
      <c r="AF196" s="1198"/>
      <c r="AG196" s="1199"/>
      <c r="AH196" s="1198"/>
      <c r="AI196" s="1198"/>
      <c r="AJ196" s="1199"/>
      <c r="AK196" s="1206"/>
      <c r="AL196" s="1207"/>
      <c r="AM196" s="1208"/>
      <c r="AN196" s="588"/>
      <c r="AO196" s="211">
        <f t="shared" si="5"/>
        <v>0</v>
      </c>
      <c r="AP196" s="211">
        <f t="shared" si="4"/>
        <v>0</v>
      </c>
    </row>
    <row r="197" spans="2:42" ht="24.95" customHeight="1">
      <c r="B197" s="1194">
        <v>184</v>
      </c>
      <c r="C197" s="813"/>
      <c r="D197" s="1195"/>
      <c r="E197" s="1195"/>
      <c r="F197" s="1195"/>
      <c r="G197" s="1196"/>
      <c r="H197" s="1196"/>
      <c r="I197" s="1196"/>
      <c r="J197" s="1197"/>
      <c r="K197" s="1198"/>
      <c r="L197" s="1198"/>
      <c r="M197" s="1199"/>
      <c r="N197" s="1197"/>
      <c r="O197" s="1198"/>
      <c r="P197" s="1199"/>
      <c r="Q197" s="1197"/>
      <c r="R197" s="1198"/>
      <c r="S197" s="1199"/>
      <c r="T197" s="1200"/>
      <c r="U197" s="1201"/>
      <c r="V197" s="1202"/>
      <c r="W197" s="1203"/>
      <c r="X197" s="1204"/>
      <c r="Y197" s="1204"/>
      <c r="Z197" s="1205"/>
      <c r="AA197" s="1200"/>
      <c r="AB197" s="1201"/>
      <c r="AC197" s="1201"/>
      <c r="AD197" s="1202"/>
      <c r="AE197" s="1198"/>
      <c r="AF197" s="1198"/>
      <c r="AG197" s="1199"/>
      <c r="AH197" s="1198"/>
      <c r="AI197" s="1198"/>
      <c r="AJ197" s="1199"/>
      <c r="AK197" s="1206"/>
      <c r="AL197" s="1207"/>
      <c r="AM197" s="1208"/>
      <c r="AN197" s="588"/>
      <c r="AO197" s="211">
        <f t="shared" si="5"/>
        <v>0</v>
      </c>
      <c r="AP197" s="211">
        <f t="shared" si="4"/>
        <v>0</v>
      </c>
    </row>
    <row r="198" spans="2:42" ht="24.95" customHeight="1">
      <c r="B198" s="1194">
        <v>185</v>
      </c>
      <c r="C198" s="813"/>
      <c r="D198" s="1195"/>
      <c r="E198" s="1195"/>
      <c r="F198" s="1195"/>
      <c r="G198" s="1196"/>
      <c r="H198" s="1196"/>
      <c r="I198" s="1196"/>
      <c r="J198" s="1197"/>
      <c r="K198" s="1198"/>
      <c r="L198" s="1198"/>
      <c r="M198" s="1199"/>
      <c r="N198" s="1197"/>
      <c r="O198" s="1198"/>
      <c r="P198" s="1199"/>
      <c r="Q198" s="1197"/>
      <c r="R198" s="1198"/>
      <c r="S198" s="1199"/>
      <c r="T198" s="1200"/>
      <c r="U198" s="1201"/>
      <c r="V198" s="1202"/>
      <c r="W198" s="1203"/>
      <c r="X198" s="1204"/>
      <c r="Y198" s="1204"/>
      <c r="Z198" s="1205"/>
      <c r="AA198" s="1200"/>
      <c r="AB198" s="1201"/>
      <c r="AC198" s="1201"/>
      <c r="AD198" s="1202"/>
      <c r="AE198" s="1198"/>
      <c r="AF198" s="1198"/>
      <c r="AG198" s="1199"/>
      <c r="AH198" s="1198"/>
      <c r="AI198" s="1198"/>
      <c r="AJ198" s="1199"/>
      <c r="AK198" s="1206"/>
      <c r="AL198" s="1207"/>
      <c r="AM198" s="1208"/>
      <c r="AN198" s="588"/>
      <c r="AO198" s="211">
        <f t="shared" si="5"/>
        <v>0</v>
      </c>
      <c r="AP198" s="211">
        <f t="shared" ref="AP198:AP231" si="6">IFERROR(1/AO198,0)</f>
        <v>0</v>
      </c>
    </row>
    <row r="199" spans="2:42" ht="24.95" customHeight="1">
      <c r="B199" s="1194">
        <v>186</v>
      </c>
      <c r="C199" s="813"/>
      <c r="D199" s="1195"/>
      <c r="E199" s="1195"/>
      <c r="F199" s="1195"/>
      <c r="G199" s="1196"/>
      <c r="H199" s="1196"/>
      <c r="I199" s="1196"/>
      <c r="J199" s="1197"/>
      <c r="K199" s="1198"/>
      <c r="L199" s="1198"/>
      <c r="M199" s="1199"/>
      <c r="N199" s="1197"/>
      <c r="O199" s="1198"/>
      <c r="P199" s="1199"/>
      <c r="Q199" s="1197"/>
      <c r="R199" s="1198"/>
      <c r="S199" s="1199"/>
      <c r="T199" s="1200"/>
      <c r="U199" s="1201"/>
      <c r="V199" s="1202"/>
      <c r="W199" s="1203"/>
      <c r="X199" s="1204"/>
      <c r="Y199" s="1204"/>
      <c r="Z199" s="1205"/>
      <c r="AA199" s="1200"/>
      <c r="AB199" s="1201"/>
      <c r="AC199" s="1201"/>
      <c r="AD199" s="1202"/>
      <c r="AE199" s="1198"/>
      <c r="AF199" s="1198"/>
      <c r="AG199" s="1199"/>
      <c r="AH199" s="1198"/>
      <c r="AI199" s="1198"/>
      <c r="AJ199" s="1199"/>
      <c r="AK199" s="1206"/>
      <c r="AL199" s="1207"/>
      <c r="AM199" s="1208"/>
      <c r="AN199" s="588"/>
      <c r="AO199" s="211">
        <f t="shared" si="5"/>
        <v>0</v>
      </c>
      <c r="AP199" s="211">
        <f t="shared" si="6"/>
        <v>0</v>
      </c>
    </row>
    <row r="200" spans="2:42" ht="24.95" customHeight="1">
      <c r="B200" s="1194">
        <v>187</v>
      </c>
      <c r="C200" s="813"/>
      <c r="D200" s="1195"/>
      <c r="E200" s="1195"/>
      <c r="F200" s="1195"/>
      <c r="G200" s="1196"/>
      <c r="H200" s="1196"/>
      <c r="I200" s="1196"/>
      <c r="J200" s="1197"/>
      <c r="K200" s="1198"/>
      <c r="L200" s="1198"/>
      <c r="M200" s="1199"/>
      <c r="N200" s="1197"/>
      <c r="O200" s="1198"/>
      <c r="P200" s="1199"/>
      <c r="Q200" s="1197"/>
      <c r="R200" s="1198"/>
      <c r="S200" s="1199"/>
      <c r="T200" s="1200"/>
      <c r="U200" s="1201"/>
      <c r="V200" s="1202"/>
      <c r="W200" s="1203"/>
      <c r="X200" s="1204"/>
      <c r="Y200" s="1204"/>
      <c r="Z200" s="1205"/>
      <c r="AA200" s="1200"/>
      <c r="AB200" s="1201"/>
      <c r="AC200" s="1201"/>
      <c r="AD200" s="1202"/>
      <c r="AE200" s="1198"/>
      <c r="AF200" s="1198"/>
      <c r="AG200" s="1199"/>
      <c r="AH200" s="1198"/>
      <c r="AI200" s="1198"/>
      <c r="AJ200" s="1199"/>
      <c r="AK200" s="1206"/>
      <c r="AL200" s="1207"/>
      <c r="AM200" s="1208"/>
      <c r="AN200" s="588"/>
      <c r="AO200" s="211">
        <f t="shared" si="5"/>
        <v>0</v>
      </c>
      <c r="AP200" s="211">
        <f t="shared" si="6"/>
        <v>0</v>
      </c>
    </row>
    <row r="201" spans="2:42" ht="24.95" customHeight="1">
      <c r="B201" s="1194">
        <v>188</v>
      </c>
      <c r="C201" s="813"/>
      <c r="D201" s="1195"/>
      <c r="E201" s="1195"/>
      <c r="F201" s="1195"/>
      <c r="G201" s="1196"/>
      <c r="H201" s="1196"/>
      <c r="I201" s="1196"/>
      <c r="J201" s="1197"/>
      <c r="K201" s="1198"/>
      <c r="L201" s="1198"/>
      <c r="M201" s="1199"/>
      <c r="N201" s="1197"/>
      <c r="O201" s="1198"/>
      <c r="P201" s="1199"/>
      <c r="Q201" s="1197"/>
      <c r="R201" s="1198"/>
      <c r="S201" s="1199"/>
      <c r="T201" s="1200"/>
      <c r="U201" s="1201"/>
      <c r="V201" s="1202"/>
      <c r="W201" s="1203"/>
      <c r="X201" s="1204"/>
      <c r="Y201" s="1204"/>
      <c r="Z201" s="1205"/>
      <c r="AA201" s="1200"/>
      <c r="AB201" s="1201"/>
      <c r="AC201" s="1201"/>
      <c r="AD201" s="1202"/>
      <c r="AE201" s="1198"/>
      <c r="AF201" s="1198"/>
      <c r="AG201" s="1199"/>
      <c r="AH201" s="1198"/>
      <c r="AI201" s="1198"/>
      <c r="AJ201" s="1199"/>
      <c r="AK201" s="1206"/>
      <c r="AL201" s="1207"/>
      <c r="AM201" s="1208"/>
      <c r="AN201" s="588"/>
      <c r="AO201" s="211">
        <f t="shared" si="5"/>
        <v>0</v>
      </c>
      <c r="AP201" s="211">
        <f t="shared" si="6"/>
        <v>0</v>
      </c>
    </row>
    <row r="202" spans="2:42" ht="24.95" customHeight="1">
      <c r="B202" s="1194">
        <v>189</v>
      </c>
      <c r="C202" s="813"/>
      <c r="D202" s="1195"/>
      <c r="E202" s="1195"/>
      <c r="F202" s="1195"/>
      <c r="G202" s="1196"/>
      <c r="H202" s="1196"/>
      <c r="I202" s="1196"/>
      <c r="J202" s="1197"/>
      <c r="K202" s="1198"/>
      <c r="L202" s="1198"/>
      <c r="M202" s="1199"/>
      <c r="N202" s="1197"/>
      <c r="O202" s="1198"/>
      <c r="P202" s="1199"/>
      <c r="Q202" s="1197"/>
      <c r="R202" s="1198"/>
      <c r="S202" s="1199"/>
      <c r="T202" s="1200"/>
      <c r="U202" s="1201"/>
      <c r="V202" s="1202"/>
      <c r="W202" s="1203"/>
      <c r="X202" s="1204"/>
      <c r="Y202" s="1204"/>
      <c r="Z202" s="1205"/>
      <c r="AA202" s="1200"/>
      <c r="AB202" s="1201"/>
      <c r="AC202" s="1201"/>
      <c r="AD202" s="1202"/>
      <c r="AE202" s="1198"/>
      <c r="AF202" s="1198"/>
      <c r="AG202" s="1199"/>
      <c r="AH202" s="1198"/>
      <c r="AI202" s="1198"/>
      <c r="AJ202" s="1199"/>
      <c r="AK202" s="1206"/>
      <c r="AL202" s="1207"/>
      <c r="AM202" s="1208"/>
      <c r="AN202" s="588"/>
      <c r="AO202" s="211">
        <f t="shared" si="5"/>
        <v>0</v>
      </c>
      <c r="AP202" s="211">
        <f t="shared" si="6"/>
        <v>0</v>
      </c>
    </row>
    <row r="203" spans="2:42" ht="24.95" customHeight="1">
      <c r="B203" s="1194">
        <v>190</v>
      </c>
      <c r="C203" s="813"/>
      <c r="D203" s="1195"/>
      <c r="E203" s="1195"/>
      <c r="F203" s="1195"/>
      <c r="G203" s="1196"/>
      <c r="H203" s="1196"/>
      <c r="I203" s="1196"/>
      <c r="J203" s="1197"/>
      <c r="K203" s="1198"/>
      <c r="L203" s="1198"/>
      <c r="M203" s="1199"/>
      <c r="N203" s="1197"/>
      <c r="O203" s="1198"/>
      <c r="P203" s="1199"/>
      <c r="Q203" s="1197"/>
      <c r="R203" s="1198"/>
      <c r="S203" s="1199"/>
      <c r="T203" s="1200"/>
      <c r="U203" s="1201"/>
      <c r="V203" s="1202"/>
      <c r="W203" s="1203"/>
      <c r="X203" s="1204"/>
      <c r="Y203" s="1204"/>
      <c r="Z203" s="1205"/>
      <c r="AA203" s="1200"/>
      <c r="AB203" s="1201"/>
      <c r="AC203" s="1201"/>
      <c r="AD203" s="1202"/>
      <c r="AE203" s="1198"/>
      <c r="AF203" s="1198"/>
      <c r="AG203" s="1199"/>
      <c r="AH203" s="1198"/>
      <c r="AI203" s="1198"/>
      <c r="AJ203" s="1199"/>
      <c r="AK203" s="1206"/>
      <c r="AL203" s="1207"/>
      <c r="AM203" s="1208"/>
      <c r="AN203" s="588"/>
      <c r="AO203" s="211">
        <f t="shared" si="5"/>
        <v>0</v>
      </c>
      <c r="AP203" s="211">
        <f t="shared" si="6"/>
        <v>0</v>
      </c>
    </row>
    <row r="204" spans="2:42" ht="24.95" customHeight="1">
      <c r="B204" s="1194">
        <v>191</v>
      </c>
      <c r="C204" s="813"/>
      <c r="D204" s="1195"/>
      <c r="E204" s="1195"/>
      <c r="F204" s="1195"/>
      <c r="G204" s="1196"/>
      <c r="H204" s="1196"/>
      <c r="I204" s="1196"/>
      <c r="J204" s="1197"/>
      <c r="K204" s="1198"/>
      <c r="L204" s="1198"/>
      <c r="M204" s="1199"/>
      <c r="N204" s="1197"/>
      <c r="O204" s="1198"/>
      <c r="P204" s="1199"/>
      <c r="Q204" s="1197"/>
      <c r="R204" s="1198"/>
      <c r="S204" s="1199"/>
      <c r="T204" s="1200"/>
      <c r="U204" s="1201"/>
      <c r="V204" s="1202"/>
      <c r="W204" s="1203"/>
      <c r="X204" s="1204"/>
      <c r="Y204" s="1204"/>
      <c r="Z204" s="1205"/>
      <c r="AA204" s="1200"/>
      <c r="AB204" s="1201"/>
      <c r="AC204" s="1201"/>
      <c r="AD204" s="1202"/>
      <c r="AE204" s="1198"/>
      <c r="AF204" s="1198"/>
      <c r="AG204" s="1199"/>
      <c r="AH204" s="1198"/>
      <c r="AI204" s="1198"/>
      <c r="AJ204" s="1199"/>
      <c r="AK204" s="1206"/>
      <c r="AL204" s="1207"/>
      <c r="AM204" s="1208"/>
      <c r="AN204" s="588"/>
      <c r="AO204" s="211">
        <f t="shared" si="5"/>
        <v>0</v>
      </c>
      <c r="AP204" s="211">
        <f t="shared" si="6"/>
        <v>0</v>
      </c>
    </row>
    <row r="205" spans="2:42" ht="24.95" customHeight="1">
      <c r="B205" s="1194">
        <v>192</v>
      </c>
      <c r="C205" s="813"/>
      <c r="D205" s="1195"/>
      <c r="E205" s="1195"/>
      <c r="F205" s="1195"/>
      <c r="G205" s="1196"/>
      <c r="H205" s="1196"/>
      <c r="I205" s="1196"/>
      <c r="J205" s="1197"/>
      <c r="K205" s="1198"/>
      <c r="L205" s="1198"/>
      <c r="M205" s="1199"/>
      <c r="N205" s="1197"/>
      <c r="O205" s="1198"/>
      <c r="P205" s="1199"/>
      <c r="Q205" s="1197"/>
      <c r="R205" s="1198"/>
      <c r="S205" s="1199"/>
      <c r="T205" s="1200"/>
      <c r="U205" s="1201"/>
      <c r="V205" s="1202"/>
      <c r="W205" s="1203"/>
      <c r="X205" s="1204"/>
      <c r="Y205" s="1204"/>
      <c r="Z205" s="1205"/>
      <c r="AA205" s="1200"/>
      <c r="AB205" s="1201"/>
      <c r="AC205" s="1201"/>
      <c r="AD205" s="1202"/>
      <c r="AE205" s="1198"/>
      <c r="AF205" s="1198"/>
      <c r="AG205" s="1199"/>
      <c r="AH205" s="1198"/>
      <c r="AI205" s="1198"/>
      <c r="AJ205" s="1199"/>
      <c r="AK205" s="1206"/>
      <c r="AL205" s="1207"/>
      <c r="AM205" s="1208"/>
      <c r="AN205" s="588"/>
      <c r="AO205" s="211">
        <f t="shared" si="5"/>
        <v>0</v>
      </c>
      <c r="AP205" s="211">
        <f t="shared" si="6"/>
        <v>0</v>
      </c>
    </row>
    <row r="206" spans="2:42" ht="24.95" customHeight="1">
      <c r="B206" s="1194">
        <v>193</v>
      </c>
      <c r="C206" s="813"/>
      <c r="D206" s="1195"/>
      <c r="E206" s="1195"/>
      <c r="F206" s="1195"/>
      <c r="G206" s="1196"/>
      <c r="H206" s="1196"/>
      <c r="I206" s="1196"/>
      <c r="J206" s="1197"/>
      <c r="K206" s="1198"/>
      <c r="L206" s="1198"/>
      <c r="M206" s="1199"/>
      <c r="N206" s="1197"/>
      <c r="O206" s="1198"/>
      <c r="P206" s="1199"/>
      <c r="Q206" s="1197"/>
      <c r="R206" s="1198"/>
      <c r="S206" s="1199"/>
      <c r="T206" s="1200"/>
      <c r="U206" s="1201"/>
      <c r="V206" s="1202"/>
      <c r="W206" s="1203"/>
      <c r="X206" s="1204"/>
      <c r="Y206" s="1204"/>
      <c r="Z206" s="1205"/>
      <c r="AA206" s="1200"/>
      <c r="AB206" s="1201"/>
      <c r="AC206" s="1201"/>
      <c r="AD206" s="1202"/>
      <c r="AE206" s="1198"/>
      <c r="AF206" s="1198"/>
      <c r="AG206" s="1199"/>
      <c r="AH206" s="1198"/>
      <c r="AI206" s="1198"/>
      <c r="AJ206" s="1199"/>
      <c r="AK206" s="1206"/>
      <c r="AL206" s="1207"/>
      <c r="AM206" s="1208"/>
      <c r="AN206" s="588"/>
      <c r="AO206" s="211">
        <f t="shared" ref="AO206:AO243" si="7">COUNTIF($J$14:$M$238,J206)</f>
        <v>0</v>
      </c>
      <c r="AP206" s="211">
        <f t="shared" si="6"/>
        <v>0</v>
      </c>
    </row>
    <row r="207" spans="2:42" ht="24.95" customHeight="1">
      <c r="B207" s="1194">
        <v>194</v>
      </c>
      <c r="C207" s="813"/>
      <c r="D207" s="1195"/>
      <c r="E207" s="1195"/>
      <c r="F207" s="1195"/>
      <c r="G207" s="1196"/>
      <c r="H207" s="1196"/>
      <c r="I207" s="1196"/>
      <c r="J207" s="1197"/>
      <c r="K207" s="1198"/>
      <c r="L207" s="1198"/>
      <c r="M207" s="1199"/>
      <c r="N207" s="1197"/>
      <c r="O207" s="1198"/>
      <c r="P207" s="1199"/>
      <c r="Q207" s="1197"/>
      <c r="R207" s="1198"/>
      <c r="S207" s="1199"/>
      <c r="T207" s="1200"/>
      <c r="U207" s="1201"/>
      <c r="V207" s="1202"/>
      <c r="W207" s="1203"/>
      <c r="X207" s="1204"/>
      <c r="Y207" s="1204"/>
      <c r="Z207" s="1205"/>
      <c r="AA207" s="1200"/>
      <c r="AB207" s="1201"/>
      <c r="AC207" s="1201"/>
      <c r="AD207" s="1202"/>
      <c r="AE207" s="1198"/>
      <c r="AF207" s="1198"/>
      <c r="AG207" s="1199"/>
      <c r="AH207" s="1198"/>
      <c r="AI207" s="1198"/>
      <c r="AJ207" s="1199"/>
      <c r="AK207" s="1206"/>
      <c r="AL207" s="1207"/>
      <c r="AM207" s="1208"/>
      <c r="AN207" s="588"/>
      <c r="AO207" s="211">
        <f t="shared" si="7"/>
        <v>0</v>
      </c>
      <c r="AP207" s="211">
        <f t="shared" si="6"/>
        <v>0</v>
      </c>
    </row>
    <row r="208" spans="2:42" ht="24.95" customHeight="1">
      <c r="B208" s="1194">
        <v>195</v>
      </c>
      <c r="C208" s="813"/>
      <c r="D208" s="1195"/>
      <c r="E208" s="1195"/>
      <c r="F208" s="1195"/>
      <c r="G208" s="1196"/>
      <c r="H208" s="1196"/>
      <c r="I208" s="1196"/>
      <c r="J208" s="1197"/>
      <c r="K208" s="1198"/>
      <c r="L208" s="1198"/>
      <c r="M208" s="1199"/>
      <c r="N208" s="1197"/>
      <c r="O208" s="1198"/>
      <c r="P208" s="1199"/>
      <c r="Q208" s="1197"/>
      <c r="R208" s="1198"/>
      <c r="S208" s="1199"/>
      <c r="T208" s="1200"/>
      <c r="U208" s="1201"/>
      <c r="V208" s="1202"/>
      <c r="W208" s="1203"/>
      <c r="X208" s="1204"/>
      <c r="Y208" s="1204"/>
      <c r="Z208" s="1205"/>
      <c r="AA208" s="1200"/>
      <c r="AB208" s="1201"/>
      <c r="AC208" s="1201"/>
      <c r="AD208" s="1202"/>
      <c r="AE208" s="1198"/>
      <c r="AF208" s="1198"/>
      <c r="AG208" s="1199"/>
      <c r="AH208" s="1198"/>
      <c r="AI208" s="1198"/>
      <c r="AJ208" s="1199"/>
      <c r="AK208" s="1206"/>
      <c r="AL208" s="1207"/>
      <c r="AM208" s="1208"/>
      <c r="AN208" s="588"/>
      <c r="AO208" s="211">
        <f t="shared" si="7"/>
        <v>0</v>
      </c>
      <c r="AP208" s="211">
        <f t="shared" si="6"/>
        <v>0</v>
      </c>
    </row>
    <row r="209" spans="2:42" ht="24.95" customHeight="1">
      <c r="B209" s="1194">
        <v>196</v>
      </c>
      <c r="C209" s="813"/>
      <c r="D209" s="1195"/>
      <c r="E209" s="1195"/>
      <c r="F209" s="1195"/>
      <c r="G209" s="1196"/>
      <c r="H209" s="1196"/>
      <c r="I209" s="1196"/>
      <c r="J209" s="1197"/>
      <c r="K209" s="1198"/>
      <c r="L209" s="1198"/>
      <c r="M209" s="1199"/>
      <c r="N209" s="1197"/>
      <c r="O209" s="1198"/>
      <c r="P209" s="1199"/>
      <c r="Q209" s="1197"/>
      <c r="R209" s="1198"/>
      <c r="S209" s="1199"/>
      <c r="T209" s="1200"/>
      <c r="U209" s="1201"/>
      <c r="V209" s="1202"/>
      <c r="W209" s="1203"/>
      <c r="X209" s="1204"/>
      <c r="Y209" s="1204"/>
      <c r="Z209" s="1205"/>
      <c r="AA209" s="1200"/>
      <c r="AB209" s="1201"/>
      <c r="AC209" s="1201"/>
      <c r="AD209" s="1202"/>
      <c r="AE209" s="1198"/>
      <c r="AF209" s="1198"/>
      <c r="AG209" s="1199"/>
      <c r="AH209" s="1198"/>
      <c r="AI209" s="1198"/>
      <c r="AJ209" s="1199"/>
      <c r="AK209" s="1206"/>
      <c r="AL209" s="1207"/>
      <c r="AM209" s="1208"/>
      <c r="AN209" s="588"/>
      <c r="AO209" s="211">
        <f t="shared" si="7"/>
        <v>0</v>
      </c>
      <c r="AP209" s="211">
        <f t="shared" si="6"/>
        <v>0</v>
      </c>
    </row>
    <row r="210" spans="2:42" ht="24.95" customHeight="1">
      <c r="B210" s="1194">
        <v>197</v>
      </c>
      <c r="C210" s="813"/>
      <c r="D210" s="1195"/>
      <c r="E210" s="1195"/>
      <c r="F210" s="1195"/>
      <c r="G210" s="1196"/>
      <c r="H210" s="1196"/>
      <c r="I210" s="1196"/>
      <c r="J210" s="1197"/>
      <c r="K210" s="1198"/>
      <c r="L210" s="1198"/>
      <c r="M210" s="1199"/>
      <c r="N210" s="1197"/>
      <c r="O210" s="1198"/>
      <c r="P210" s="1199"/>
      <c r="Q210" s="1197"/>
      <c r="R210" s="1198"/>
      <c r="S210" s="1199"/>
      <c r="T210" s="1200"/>
      <c r="U210" s="1201"/>
      <c r="V210" s="1202"/>
      <c r="W210" s="1203"/>
      <c r="X210" s="1204"/>
      <c r="Y210" s="1204"/>
      <c r="Z210" s="1205"/>
      <c r="AA210" s="1200"/>
      <c r="AB210" s="1201"/>
      <c r="AC210" s="1201"/>
      <c r="AD210" s="1202"/>
      <c r="AE210" s="1198"/>
      <c r="AF210" s="1198"/>
      <c r="AG210" s="1199"/>
      <c r="AH210" s="1198"/>
      <c r="AI210" s="1198"/>
      <c r="AJ210" s="1199"/>
      <c r="AK210" s="1206"/>
      <c r="AL210" s="1207"/>
      <c r="AM210" s="1208"/>
      <c r="AN210" s="588"/>
      <c r="AO210" s="211">
        <f t="shared" si="7"/>
        <v>0</v>
      </c>
      <c r="AP210" s="211">
        <f t="shared" si="6"/>
        <v>0</v>
      </c>
    </row>
    <row r="211" spans="2:42" ht="24.95" customHeight="1">
      <c r="B211" s="1194">
        <v>198</v>
      </c>
      <c r="C211" s="813"/>
      <c r="D211" s="1195"/>
      <c r="E211" s="1195"/>
      <c r="F211" s="1195"/>
      <c r="G211" s="1196"/>
      <c r="H211" s="1196"/>
      <c r="I211" s="1196"/>
      <c r="J211" s="1197"/>
      <c r="K211" s="1198"/>
      <c r="L211" s="1198"/>
      <c r="M211" s="1199"/>
      <c r="N211" s="1197"/>
      <c r="O211" s="1198"/>
      <c r="P211" s="1199"/>
      <c r="Q211" s="1197"/>
      <c r="R211" s="1198"/>
      <c r="S211" s="1199"/>
      <c r="T211" s="1200"/>
      <c r="U211" s="1201"/>
      <c r="V211" s="1202"/>
      <c r="W211" s="1203"/>
      <c r="X211" s="1204"/>
      <c r="Y211" s="1204"/>
      <c r="Z211" s="1205"/>
      <c r="AA211" s="1200"/>
      <c r="AB211" s="1201"/>
      <c r="AC211" s="1201"/>
      <c r="AD211" s="1202"/>
      <c r="AE211" s="1198"/>
      <c r="AF211" s="1198"/>
      <c r="AG211" s="1199"/>
      <c r="AH211" s="1198"/>
      <c r="AI211" s="1198"/>
      <c r="AJ211" s="1199"/>
      <c r="AK211" s="1206"/>
      <c r="AL211" s="1207"/>
      <c r="AM211" s="1208"/>
      <c r="AN211" s="588"/>
      <c r="AO211" s="211">
        <f t="shared" si="7"/>
        <v>0</v>
      </c>
      <c r="AP211" s="211">
        <f t="shared" si="6"/>
        <v>0</v>
      </c>
    </row>
    <row r="212" spans="2:42" ht="24.95" customHeight="1">
      <c r="B212" s="1194">
        <v>199</v>
      </c>
      <c r="C212" s="813"/>
      <c r="D212" s="1195"/>
      <c r="E212" s="1195"/>
      <c r="F212" s="1195"/>
      <c r="G212" s="1196"/>
      <c r="H212" s="1196"/>
      <c r="I212" s="1196"/>
      <c r="J212" s="1197"/>
      <c r="K212" s="1198"/>
      <c r="L212" s="1198"/>
      <c r="M212" s="1199"/>
      <c r="N212" s="1197"/>
      <c r="O212" s="1198"/>
      <c r="P212" s="1199"/>
      <c r="Q212" s="1197"/>
      <c r="R212" s="1198"/>
      <c r="S212" s="1199"/>
      <c r="T212" s="1200"/>
      <c r="U212" s="1201"/>
      <c r="V212" s="1202"/>
      <c r="W212" s="1203"/>
      <c r="X212" s="1204"/>
      <c r="Y212" s="1204"/>
      <c r="Z212" s="1205"/>
      <c r="AA212" s="1200"/>
      <c r="AB212" s="1201"/>
      <c r="AC212" s="1201"/>
      <c r="AD212" s="1202"/>
      <c r="AE212" s="1198"/>
      <c r="AF212" s="1198"/>
      <c r="AG212" s="1199"/>
      <c r="AH212" s="1198"/>
      <c r="AI212" s="1198"/>
      <c r="AJ212" s="1199"/>
      <c r="AK212" s="1206"/>
      <c r="AL212" s="1207"/>
      <c r="AM212" s="1208"/>
      <c r="AN212" s="588"/>
      <c r="AO212" s="211">
        <f t="shared" si="7"/>
        <v>0</v>
      </c>
      <c r="AP212" s="211">
        <f t="shared" si="6"/>
        <v>0</v>
      </c>
    </row>
    <row r="213" spans="2:42" ht="24.95" customHeight="1">
      <c r="B213" s="1194">
        <v>200</v>
      </c>
      <c r="C213" s="813"/>
      <c r="D213" s="1195"/>
      <c r="E213" s="1195"/>
      <c r="F213" s="1195"/>
      <c r="G213" s="1196"/>
      <c r="H213" s="1196"/>
      <c r="I213" s="1196"/>
      <c r="J213" s="1197"/>
      <c r="K213" s="1198"/>
      <c r="L213" s="1198"/>
      <c r="M213" s="1199"/>
      <c r="N213" s="1197"/>
      <c r="O213" s="1198"/>
      <c r="P213" s="1199"/>
      <c r="Q213" s="1197"/>
      <c r="R213" s="1198"/>
      <c r="S213" s="1199"/>
      <c r="T213" s="1200"/>
      <c r="U213" s="1201"/>
      <c r="V213" s="1202"/>
      <c r="W213" s="1203"/>
      <c r="X213" s="1204"/>
      <c r="Y213" s="1204"/>
      <c r="Z213" s="1205"/>
      <c r="AA213" s="1200"/>
      <c r="AB213" s="1201"/>
      <c r="AC213" s="1201"/>
      <c r="AD213" s="1202"/>
      <c r="AE213" s="1198"/>
      <c r="AF213" s="1198"/>
      <c r="AG213" s="1199"/>
      <c r="AH213" s="1198"/>
      <c r="AI213" s="1198"/>
      <c r="AJ213" s="1199"/>
      <c r="AK213" s="1206"/>
      <c r="AL213" s="1207"/>
      <c r="AM213" s="1208"/>
      <c r="AN213" s="588"/>
      <c r="AO213" s="211">
        <f t="shared" si="7"/>
        <v>0</v>
      </c>
      <c r="AP213" s="211">
        <f t="shared" si="6"/>
        <v>0</v>
      </c>
    </row>
    <row r="214" spans="2:42" ht="24.95" customHeight="1">
      <c r="B214" s="1194">
        <v>201</v>
      </c>
      <c r="C214" s="813"/>
      <c r="D214" s="1195"/>
      <c r="E214" s="1195"/>
      <c r="F214" s="1195"/>
      <c r="G214" s="1196"/>
      <c r="H214" s="1196"/>
      <c r="I214" s="1196"/>
      <c r="J214" s="1197"/>
      <c r="K214" s="1198"/>
      <c r="L214" s="1198"/>
      <c r="M214" s="1199"/>
      <c r="N214" s="1197"/>
      <c r="O214" s="1198"/>
      <c r="P214" s="1199"/>
      <c r="Q214" s="1197"/>
      <c r="R214" s="1198"/>
      <c r="S214" s="1199"/>
      <c r="T214" s="1200"/>
      <c r="U214" s="1201"/>
      <c r="V214" s="1202"/>
      <c r="W214" s="1203"/>
      <c r="X214" s="1204"/>
      <c r="Y214" s="1204"/>
      <c r="Z214" s="1205"/>
      <c r="AA214" s="1200"/>
      <c r="AB214" s="1201"/>
      <c r="AC214" s="1201"/>
      <c r="AD214" s="1202"/>
      <c r="AE214" s="1198"/>
      <c r="AF214" s="1198"/>
      <c r="AG214" s="1199"/>
      <c r="AH214" s="1198"/>
      <c r="AI214" s="1198"/>
      <c r="AJ214" s="1199"/>
      <c r="AK214" s="1206"/>
      <c r="AL214" s="1207"/>
      <c r="AM214" s="1208"/>
      <c r="AN214" s="588"/>
      <c r="AO214" s="211">
        <f t="shared" si="7"/>
        <v>0</v>
      </c>
      <c r="AP214" s="211">
        <f t="shared" si="6"/>
        <v>0</v>
      </c>
    </row>
    <row r="215" spans="2:42" ht="24.95" customHeight="1">
      <c r="B215" s="1194">
        <v>202</v>
      </c>
      <c r="C215" s="813"/>
      <c r="D215" s="1195"/>
      <c r="E215" s="1195"/>
      <c r="F215" s="1195"/>
      <c r="G215" s="1196"/>
      <c r="H215" s="1196"/>
      <c r="I215" s="1196"/>
      <c r="J215" s="1197"/>
      <c r="K215" s="1198"/>
      <c r="L215" s="1198"/>
      <c r="M215" s="1199"/>
      <c r="N215" s="1197"/>
      <c r="O215" s="1198"/>
      <c r="P215" s="1199"/>
      <c r="Q215" s="1197"/>
      <c r="R215" s="1198"/>
      <c r="S215" s="1199"/>
      <c r="T215" s="1200"/>
      <c r="U215" s="1201"/>
      <c r="V215" s="1202"/>
      <c r="W215" s="1203"/>
      <c r="X215" s="1204"/>
      <c r="Y215" s="1204"/>
      <c r="Z215" s="1205"/>
      <c r="AA215" s="1200"/>
      <c r="AB215" s="1201"/>
      <c r="AC215" s="1201"/>
      <c r="AD215" s="1202"/>
      <c r="AE215" s="1198"/>
      <c r="AF215" s="1198"/>
      <c r="AG215" s="1199"/>
      <c r="AH215" s="1198"/>
      <c r="AI215" s="1198"/>
      <c r="AJ215" s="1199"/>
      <c r="AK215" s="1206"/>
      <c r="AL215" s="1207"/>
      <c r="AM215" s="1208"/>
      <c r="AN215" s="588"/>
      <c r="AO215" s="211">
        <f t="shared" si="7"/>
        <v>0</v>
      </c>
      <c r="AP215" s="211">
        <f t="shared" si="6"/>
        <v>0</v>
      </c>
    </row>
    <row r="216" spans="2:42" ht="24.95" customHeight="1">
      <c r="B216" s="1194">
        <v>203</v>
      </c>
      <c r="C216" s="813"/>
      <c r="D216" s="1195"/>
      <c r="E216" s="1195"/>
      <c r="F216" s="1195"/>
      <c r="G216" s="1196"/>
      <c r="H216" s="1196"/>
      <c r="I216" s="1196"/>
      <c r="J216" s="1197"/>
      <c r="K216" s="1198"/>
      <c r="L216" s="1198"/>
      <c r="M216" s="1199"/>
      <c r="N216" s="1197"/>
      <c r="O216" s="1198"/>
      <c r="P216" s="1199"/>
      <c r="Q216" s="1197"/>
      <c r="R216" s="1198"/>
      <c r="S216" s="1199"/>
      <c r="T216" s="1200"/>
      <c r="U216" s="1201"/>
      <c r="V216" s="1202"/>
      <c r="W216" s="1203"/>
      <c r="X216" s="1204"/>
      <c r="Y216" s="1204"/>
      <c r="Z216" s="1205"/>
      <c r="AA216" s="1200"/>
      <c r="AB216" s="1201"/>
      <c r="AC216" s="1201"/>
      <c r="AD216" s="1202"/>
      <c r="AE216" s="1198"/>
      <c r="AF216" s="1198"/>
      <c r="AG216" s="1199"/>
      <c r="AH216" s="1198"/>
      <c r="AI216" s="1198"/>
      <c r="AJ216" s="1199"/>
      <c r="AK216" s="1206"/>
      <c r="AL216" s="1207"/>
      <c r="AM216" s="1208"/>
      <c r="AN216" s="588"/>
      <c r="AO216" s="211">
        <f t="shared" si="7"/>
        <v>0</v>
      </c>
      <c r="AP216" s="211">
        <f t="shared" si="6"/>
        <v>0</v>
      </c>
    </row>
    <row r="217" spans="2:42" ht="24.95" customHeight="1">
      <c r="B217" s="1194">
        <v>204</v>
      </c>
      <c r="C217" s="813"/>
      <c r="D217" s="1195"/>
      <c r="E217" s="1195"/>
      <c r="F217" s="1195"/>
      <c r="G217" s="1196"/>
      <c r="H217" s="1196"/>
      <c r="I217" s="1196"/>
      <c r="J217" s="1197"/>
      <c r="K217" s="1198"/>
      <c r="L217" s="1198"/>
      <c r="M217" s="1199"/>
      <c r="N217" s="1197"/>
      <c r="O217" s="1198"/>
      <c r="P217" s="1199"/>
      <c r="Q217" s="1197"/>
      <c r="R217" s="1198"/>
      <c r="S217" s="1199"/>
      <c r="T217" s="1200"/>
      <c r="U217" s="1201"/>
      <c r="V217" s="1202"/>
      <c r="W217" s="1203"/>
      <c r="X217" s="1204"/>
      <c r="Y217" s="1204"/>
      <c r="Z217" s="1205"/>
      <c r="AA217" s="1200"/>
      <c r="AB217" s="1201"/>
      <c r="AC217" s="1201"/>
      <c r="AD217" s="1202"/>
      <c r="AE217" s="1198"/>
      <c r="AF217" s="1198"/>
      <c r="AG217" s="1199"/>
      <c r="AH217" s="1198"/>
      <c r="AI217" s="1198"/>
      <c r="AJ217" s="1199"/>
      <c r="AK217" s="1206"/>
      <c r="AL217" s="1207"/>
      <c r="AM217" s="1208"/>
      <c r="AN217" s="588"/>
      <c r="AO217" s="211">
        <f t="shared" si="7"/>
        <v>0</v>
      </c>
      <c r="AP217" s="211">
        <f t="shared" si="6"/>
        <v>0</v>
      </c>
    </row>
    <row r="218" spans="2:42" ht="24.95" customHeight="1">
      <c r="B218" s="1194">
        <v>205</v>
      </c>
      <c r="C218" s="813"/>
      <c r="D218" s="1195"/>
      <c r="E218" s="1195"/>
      <c r="F218" s="1195"/>
      <c r="G218" s="1196"/>
      <c r="H218" s="1196"/>
      <c r="I218" s="1196"/>
      <c r="J218" s="1197"/>
      <c r="K218" s="1198"/>
      <c r="L218" s="1198"/>
      <c r="M218" s="1199"/>
      <c r="N218" s="1197"/>
      <c r="O218" s="1198"/>
      <c r="P218" s="1199"/>
      <c r="Q218" s="1197"/>
      <c r="R218" s="1198"/>
      <c r="S218" s="1199"/>
      <c r="T218" s="1200"/>
      <c r="U218" s="1201"/>
      <c r="V218" s="1202"/>
      <c r="W218" s="1203"/>
      <c r="X218" s="1204"/>
      <c r="Y218" s="1204"/>
      <c r="Z218" s="1205"/>
      <c r="AA218" s="1200"/>
      <c r="AB218" s="1201"/>
      <c r="AC218" s="1201"/>
      <c r="AD218" s="1202"/>
      <c r="AE218" s="1198"/>
      <c r="AF218" s="1198"/>
      <c r="AG218" s="1199"/>
      <c r="AH218" s="1198"/>
      <c r="AI218" s="1198"/>
      <c r="AJ218" s="1199"/>
      <c r="AK218" s="1206"/>
      <c r="AL218" s="1207"/>
      <c r="AM218" s="1208"/>
      <c r="AN218" s="588"/>
      <c r="AO218" s="211">
        <f t="shared" si="7"/>
        <v>0</v>
      </c>
      <c r="AP218" s="211">
        <f t="shared" si="6"/>
        <v>0</v>
      </c>
    </row>
    <row r="219" spans="2:42" ht="24.95" customHeight="1">
      <c r="B219" s="1194">
        <v>206</v>
      </c>
      <c r="C219" s="813"/>
      <c r="D219" s="1195"/>
      <c r="E219" s="1195"/>
      <c r="F219" s="1195"/>
      <c r="G219" s="1196"/>
      <c r="H219" s="1196"/>
      <c r="I219" s="1196"/>
      <c r="J219" s="1197"/>
      <c r="K219" s="1198"/>
      <c r="L219" s="1198"/>
      <c r="M219" s="1199"/>
      <c r="N219" s="1197"/>
      <c r="O219" s="1198"/>
      <c r="P219" s="1199"/>
      <c r="Q219" s="1197"/>
      <c r="R219" s="1198"/>
      <c r="S219" s="1199"/>
      <c r="T219" s="1200"/>
      <c r="U219" s="1201"/>
      <c r="V219" s="1202"/>
      <c r="W219" s="1203"/>
      <c r="X219" s="1204"/>
      <c r="Y219" s="1204"/>
      <c r="Z219" s="1205"/>
      <c r="AA219" s="1200"/>
      <c r="AB219" s="1201"/>
      <c r="AC219" s="1201"/>
      <c r="AD219" s="1202"/>
      <c r="AE219" s="1198"/>
      <c r="AF219" s="1198"/>
      <c r="AG219" s="1199"/>
      <c r="AH219" s="1198"/>
      <c r="AI219" s="1198"/>
      <c r="AJ219" s="1199"/>
      <c r="AK219" s="1206"/>
      <c r="AL219" s="1207"/>
      <c r="AM219" s="1208"/>
      <c r="AN219" s="588"/>
      <c r="AO219" s="211">
        <f t="shared" si="7"/>
        <v>0</v>
      </c>
      <c r="AP219" s="211">
        <f t="shared" si="6"/>
        <v>0</v>
      </c>
    </row>
    <row r="220" spans="2:42" ht="24.95" customHeight="1">
      <c r="B220" s="1194">
        <v>207</v>
      </c>
      <c r="C220" s="813"/>
      <c r="D220" s="1195"/>
      <c r="E220" s="1195"/>
      <c r="F220" s="1195"/>
      <c r="G220" s="1196"/>
      <c r="H220" s="1196"/>
      <c r="I220" s="1196"/>
      <c r="J220" s="1197"/>
      <c r="K220" s="1198"/>
      <c r="L220" s="1198"/>
      <c r="M220" s="1199"/>
      <c r="N220" s="1197"/>
      <c r="O220" s="1198"/>
      <c r="P220" s="1199"/>
      <c r="Q220" s="1197"/>
      <c r="R220" s="1198"/>
      <c r="S220" s="1199"/>
      <c r="T220" s="1200"/>
      <c r="U220" s="1201"/>
      <c r="V220" s="1202"/>
      <c r="W220" s="1203"/>
      <c r="X220" s="1204"/>
      <c r="Y220" s="1204"/>
      <c r="Z220" s="1205"/>
      <c r="AA220" s="1200"/>
      <c r="AB220" s="1201"/>
      <c r="AC220" s="1201"/>
      <c r="AD220" s="1202"/>
      <c r="AE220" s="1198"/>
      <c r="AF220" s="1198"/>
      <c r="AG220" s="1199"/>
      <c r="AH220" s="1198"/>
      <c r="AI220" s="1198"/>
      <c r="AJ220" s="1199"/>
      <c r="AK220" s="1206"/>
      <c r="AL220" s="1207"/>
      <c r="AM220" s="1208"/>
      <c r="AN220" s="588"/>
      <c r="AO220" s="211">
        <f t="shared" si="7"/>
        <v>0</v>
      </c>
      <c r="AP220" s="211">
        <f t="shared" si="6"/>
        <v>0</v>
      </c>
    </row>
    <row r="221" spans="2:42" ht="24.95" customHeight="1">
      <c r="B221" s="1194">
        <v>208</v>
      </c>
      <c r="C221" s="813"/>
      <c r="D221" s="1195"/>
      <c r="E221" s="1195"/>
      <c r="F221" s="1195"/>
      <c r="G221" s="1196"/>
      <c r="H221" s="1196"/>
      <c r="I221" s="1196"/>
      <c r="J221" s="1197"/>
      <c r="K221" s="1198"/>
      <c r="L221" s="1198"/>
      <c r="M221" s="1199"/>
      <c r="N221" s="1197"/>
      <c r="O221" s="1198"/>
      <c r="P221" s="1199"/>
      <c r="Q221" s="1197"/>
      <c r="R221" s="1198"/>
      <c r="S221" s="1199"/>
      <c r="T221" s="1200"/>
      <c r="U221" s="1201"/>
      <c r="V221" s="1202"/>
      <c r="W221" s="1203"/>
      <c r="X221" s="1204"/>
      <c r="Y221" s="1204"/>
      <c r="Z221" s="1205"/>
      <c r="AA221" s="1200"/>
      <c r="AB221" s="1201"/>
      <c r="AC221" s="1201"/>
      <c r="AD221" s="1202"/>
      <c r="AE221" s="1198"/>
      <c r="AF221" s="1198"/>
      <c r="AG221" s="1199"/>
      <c r="AH221" s="1198"/>
      <c r="AI221" s="1198"/>
      <c r="AJ221" s="1199"/>
      <c r="AK221" s="1206"/>
      <c r="AL221" s="1207"/>
      <c r="AM221" s="1208"/>
      <c r="AN221" s="588"/>
      <c r="AO221" s="211">
        <f t="shared" si="7"/>
        <v>0</v>
      </c>
      <c r="AP221" s="211">
        <f t="shared" si="6"/>
        <v>0</v>
      </c>
    </row>
    <row r="222" spans="2:42" ht="24.95" customHeight="1">
      <c r="B222" s="1194">
        <v>209</v>
      </c>
      <c r="C222" s="813"/>
      <c r="D222" s="1195"/>
      <c r="E222" s="1195"/>
      <c r="F222" s="1195"/>
      <c r="G222" s="1196"/>
      <c r="H222" s="1196"/>
      <c r="I222" s="1196"/>
      <c r="J222" s="1197"/>
      <c r="K222" s="1198"/>
      <c r="L222" s="1198"/>
      <c r="M222" s="1199"/>
      <c r="N222" s="1197"/>
      <c r="O222" s="1198"/>
      <c r="P222" s="1199"/>
      <c r="Q222" s="1197"/>
      <c r="R222" s="1198"/>
      <c r="S222" s="1199"/>
      <c r="T222" s="1200"/>
      <c r="U222" s="1201"/>
      <c r="V222" s="1202"/>
      <c r="W222" s="1203"/>
      <c r="X222" s="1204"/>
      <c r="Y222" s="1204"/>
      <c r="Z222" s="1205"/>
      <c r="AA222" s="1200"/>
      <c r="AB222" s="1201"/>
      <c r="AC222" s="1201"/>
      <c r="AD222" s="1202"/>
      <c r="AE222" s="1198"/>
      <c r="AF222" s="1198"/>
      <c r="AG222" s="1199"/>
      <c r="AH222" s="1198"/>
      <c r="AI222" s="1198"/>
      <c r="AJ222" s="1199"/>
      <c r="AK222" s="1206"/>
      <c r="AL222" s="1207"/>
      <c r="AM222" s="1208"/>
      <c r="AN222" s="588"/>
      <c r="AO222" s="211">
        <f t="shared" si="7"/>
        <v>0</v>
      </c>
      <c r="AP222" s="211">
        <f t="shared" si="6"/>
        <v>0</v>
      </c>
    </row>
    <row r="223" spans="2:42" ht="24.95" customHeight="1">
      <c r="B223" s="1194">
        <v>210</v>
      </c>
      <c r="C223" s="813"/>
      <c r="D223" s="1195"/>
      <c r="E223" s="1195"/>
      <c r="F223" s="1195"/>
      <c r="G223" s="1196"/>
      <c r="H223" s="1196"/>
      <c r="I223" s="1196"/>
      <c r="J223" s="1197"/>
      <c r="K223" s="1198"/>
      <c r="L223" s="1198"/>
      <c r="M223" s="1199"/>
      <c r="N223" s="1197"/>
      <c r="O223" s="1198"/>
      <c r="P223" s="1199"/>
      <c r="Q223" s="1197"/>
      <c r="R223" s="1198"/>
      <c r="S223" s="1199"/>
      <c r="T223" s="1200"/>
      <c r="U223" s="1201"/>
      <c r="V223" s="1202"/>
      <c r="W223" s="1203"/>
      <c r="X223" s="1204"/>
      <c r="Y223" s="1204"/>
      <c r="Z223" s="1205"/>
      <c r="AA223" s="1200"/>
      <c r="AB223" s="1201"/>
      <c r="AC223" s="1201"/>
      <c r="AD223" s="1202"/>
      <c r="AE223" s="1198"/>
      <c r="AF223" s="1198"/>
      <c r="AG223" s="1199"/>
      <c r="AH223" s="1198"/>
      <c r="AI223" s="1198"/>
      <c r="AJ223" s="1199"/>
      <c r="AK223" s="1206"/>
      <c r="AL223" s="1207"/>
      <c r="AM223" s="1208"/>
      <c r="AN223" s="588"/>
      <c r="AO223" s="211">
        <f t="shared" si="7"/>
        <v>0</v>
      </c>
      <c r="AP223" s="211">
        <f t="shared" si="6"/>
        <v>0</v>
      </c>
    </row>
    <row r="224" spans="2:42" ht="24.95" customHeight="1">
      <c r="B224" s="1194">
        <v>211</v>
      </c>
      <c r="C224" s="813"/>
      <c r="D224" s="1195"/>
      <c r="E224" s="1195"/>
      <c r="F224" s="1195"/>
      <c r="G224" s="1196"/>
      <c r="H224" s="1196"/>
      <c r="I224" s="1196"/>
      <c r="J224" s="1197"/>
      <c r="K224" s="1198"/>
      <c r="L224" s="1198"/>
      <c r="M224" s="1199"/>
      <c r="N224" s="1197"/>
      <c r="O224" s="1198"/>
      <c r="P224" s="1199"/>
      <c r="Q224" s="1197"/>
      <c r="R224" s="1198"/>
      <c r="S224" s="1199"/>
      <c r="T224" s="1200"/>
      <c r="U224" s="1201"/>
      <c r="V224" s="1202"/>
      <c r="W224" s="1203"/>
      <c r="X224" s="1204"/>
      <c r="Y224" s="1204"/>
      <c r="Z224" s="1205"/>
      <c r="AA224" s="1200"/>
      <c r="AB224" s="1201"/>
      <c r="AC224" s="1201"/>
      <c r="AD224" s="1202"/>
      <c r="AE224" s="1198"/>
      <c r="AF224" s="1198"/>
      <c r="AG224" s="1199"/>
      <c r="AH224" s="1198"/>
      <c r="AI224" s="1198"/>
      <c r="AJ224" s="1199"/>
      <c r="AK224" s="1206"/>
      <c r="AL224" s="1207"/>
      <c r="AM224" s="1208"/>
      <c r="AN224" s="588"/>
      <c r="AO224" s="211">
        <f t="shared" si="7"/>
        <v>0</v>
      </c>
      <c r="AP224" s="211">
        <f t="shared" si="6"/>
        <v>0</v>
      </c>
    </row>
    <row r="225" spans="2:42" ht="24.95" customHeight="1">
      <c r="B225" s="1194">
        <v>212</v>
      </c>
      <c r="C225" s="813"/>
      <c r="D225" s="1195"/>
      <c r="E225" s="1195"/>
      <c r="F225" s="1195"/>
      <c r="G225" s="1196"/>
      <c r="H225" s="1196"/>
      <c r="I225" s="1196"/>
      <c r="J225" s="1197"/>
      <c r="K225" s="1198"/>
      <c r="L225" s="1198"/>
      <c r="M225" s="1199"/>
      <c r="N225" s="1197"/>
      <c r="O225" s="1198"/>
      <c r="P225" s="1199"/>
      <c r="Q225" s="1197"/>
      <c r="R225" s="1198"/>
      <c r="S225" s="1199"/>
      <c r="T225" s="1200"/>
      <c r="U225" s="1201"/>
      <c r="V225" s="1202"/>
      <c r="W225" s="1203"/>
      <c r="X225" s="1204"/>
      <c r="Y225" s="1204"/>
      <c r="Z225" s="1205"/>
      <c r="AA225" s="1200"/>
      <c r="AB225" s="1201"/>
      <c r="AC225" s="1201"/>
      <c r="AD225" s="1202"/>
      <c r="AE225" s="1198"/>
      <c r="AF225" s="1198"/>
      <c r="AG225" s="1199"/>
      <c r="AH225" s="1198"/>
      <c r="AI225" s="1198"/>
      <c r="AJ225" s="1199"/>
      <c r="AK225" s="1206"/>
      <c r="AL225" s="1207"/>
      <c r="AM225" s="1208"/>
      <c r="AN225" s="588"/>
      <c r="AO225" s="211">
        <f t="shared" si="7"/>
        <v>0</v>
      </c>
      <c r="AP225" s="211">
        <f t="shared" si="6"/>
        <v>0</v>
      </c>
    </row>
    <row r="226" spans="2:42" ht="24.95" customHeight="1">
      <c r="B226" s="1194">
        <v>213</v>
      </c>
      <c r="C226" s="813"/>
      <c r="D226" s="1195"/>
      <c r="E226" s="1195"/>
      <c r="F226" s="1195"/>
      <c r="G226" s="1196"/>
      <c r="H226" s="1196"/>
      <c r="I226" s="1196"/>
      <c r="J226" s="1197"/>
      <c r="K226" s="1198"/>
      <c r="L226" s="1198"/>
      <c r="M226" s="1199"/>
      <c r="N226" s="1197"/>
      <c r="O226" s="1198"/>
      <c r="P226" s="1199"/>
      <c r="Q226" s="1197"/>
      <c r="R226" s="1198"/>
      <c r="S226" s="1199"/>
      <c r="T226" s="1200"/>
      <c r="U226" s="1201"/>
      <c r="V226" s="1202"/>
      <c r="W226" s="1203"/>
      <c r="X226" s="1204"/>
      <c r="Y226" s="1204"/>
      <c r="Z226" s="1205"/>
      <c r="AA226" s="1200"/>
      <c r="AB226" s="1201"/>
      <c r="AC226" s="1201"/>
      <c r="AD226" s="1202"/>
      <c r="AE226" s="1198"/>
      <c r="AF226" s="1198"/>
      <c r="AG226" s="1199"/>
      <c r="AH226" s="1198"/>
      <c r="AI226" s="1198"/>
      <c r="AJ226" s="1199"/>
      <c r="AK226" s="1206"/>
      <c r="AL226" s="1207"/>
      <c r="AM226" s="1208"/>
      <c r="AN226" s="588"/>
      <c r="AO226" s="211">
        <f t="shared" si="7"/>
        <v>0</v>
      </c>
      <c r="AP226" s="211">
        <f t="shared" si="6"/>
        <v>0</v>
      </c>
    </row>
    <row r="227" spans="2:42" ht="24.95" customHeight="1">
      <c r="B227" s="1194">
        <v>214</v>
      </c>
      <c r="C227" s="813"/>
      <c r="D227" s="1195"/>
      <c r="E227" s="1195"/>
      <c r="F227" s="1195"/>
      <c r="G227" s="1196"/>
      <c r="H227" s="1196"/>
      <c r="I227" s="1196"/>
      <c r="J227" s="1197"/>
      <c r="K227" s="1198"/>
      <c r="L227" s="1198"/>
      <c r="M227" s="1199"/>
      <c r="N227" s="1197"/>
      <c r="O227" s="1198"/>
      <c r="P227" s="1199"/>
      <c r="Q227" s="1197"/>
      <c r="R227" s="1198"/>
      <c r="S227" s="1199"/>
      <c r="T227" s="1200"/>
      <c r="U227" s="1201"/>
      <c r="V227" s="1202"/>
      <c r="W227" s="1203"/>
      <c r="X227" s="1204"/>
      <c r="Y227" s="1204"/>
      <c r="Z227" s="1205"/>
      <c r="AA227" s="1200"/>
      <c r="AB227" s="1201"/>
      <c r="AC227" s="1201"/>
      <c r="AD227" s="1202"/>
      <c r="AE227" s="1198"/>
      <c r="AF227" s="1198"/>
      <c r="AG227" s="1199"/>
      <c r="AH227" s="1198"/>
      <c r="AI227" s="1198"/>
      <c r="AJ227" s="1199"/>
      <c r="AK227" s="1206"/>
      <c r="AL227" s="1207"/>
      <c r="AM227" s="1208"/>
      <c r="AN227" s="588"/>
      <c r="AO227" s="211">
        <f t="shared" si="7"/>
        <v>0</v>
      </c>
      <c r="AP227" s="211">
        <f t="shared" si="6"/>
        <v>0</v>
      </c>
    </row>
    <row r="228" spans="2:42" ht="24.95" customHeight="1">
      <c r="B228" s="1194">
        <v>215</v>
      </c>
      <c r="C228" s="813"/>
      <c r="D228" s="1195"/>
      <c r="E228" s="1195"/>
      <c r="F228" s="1195"/>
      <c r="G228" s="1196"/>
      <c r="H228" s="1196"/>
      <c r="I228" s="1196"/>
      <c r="J228" s="1197"/>
      <c r="K228" s="1198"/>
      <c r="L228" s="1198"/>
      <c r="M228" s="1199"/>
      <c r="N228" s="1197"/>
      <c r="O228" s="1198"/>
      <c r="P228" s="1199"/>
      <c r="Q228" s="1197"/>
      <c r="R228" s="1198"/>
      <c r="S228" s="1199"/>
      <c r="T228" s="1200"/>
      <c r="U228" s="1201"/>
      <c r="V228" s="1202"/>
      <c r="W228" s="1203"/>
      <c r="X228" s="1204"/>
      <c r="Y228" s="1204"/>
      <c r="Z228" s="1205"/>
      <c r="AA228" s="1200"/>
      <c r="AB228" s="1201"/>
      <c r="AC228" s="1201"/>
      <c r="AD228" s="1202"/>
      <c r="AE228" s="1198"/>
      <c r="AF228" s="1198"/>
      <c r="AG228" s="1199"/>
      <c r="AH228" s="1198"/>
      <c r="AI228" s="1198"/>
      <c r="AJ228" s="1199"/>
      <c r="AK228" s="1206"/>
      <c r="AL228" s="1207"/>
      <c r="AM228" s="1208"/>
      <c r="AN228" s="588"/>
      <c r="AO228" s="211">
        <f t="shared" si="7"/>
        <v>0</v>
      </c>
      <c r="AP228" s="211">
        <f t="shared" si="6"/>
        <v>0</v>
      </c>
    </row>
    <row r="229" spans="2:42" ht="24.95" customHeight="1">
      <c r="B229" s="1194">
        <v>216</v>
      </c>
      <c r="C229" s="813"/>
      <c r="D229" s="1195"/>
      <c r="E229" s="1195"/>
      <c r="F229" s="1195"/>
      <c r="G229" s="1196"/>
      <c r="H229" s="1196"/>
      <c r="I229" s="1196"/>
      <c r="J229" s="1197"/>
      <c r="K229" s="1198"/>
      <c r="L229" s="1198"/>
      <c r="M229" s="1199"/>
      <c r="N229" s="1197"/>
      <c r="O229" s="1198"/>
      <c r="P229" s="1199"/>
      <c r="Q229" s="1197"/>
      <c r="R229" s="1198"/>
      <c r="S229" s="1199"/>
      <c r="T229" s="1200"/>
      <c r="U229" s="1201"/>
      <c r="V229" s="1202"/>
      <c r="W229" s="1203"/>
      <c r="X229" s="1204"/>
      <c r="Y229" s="1204"/>
      <c r="Z229" s="1205"/>
      <c r="AA229" s="1200"/>
      <c r="AB229" s="1201"/>
      <c r="AC229" s="1201"/>
      <c r="AD229" s="1202"/>
      <c r="AE229" s="1198"/>
      <c r="AF229" s="1198"/>
      <c r="AG229" s="1199"/>
      <c r="AH229" s="1198"/>
      <c r="AI229" s="1198"/>
      <c r="AJ229" s="1199"/>
      <c r="AK229" s="1206"/>
      <c r="AL229" s="1207"/>
      <c r="AM229" s="1208"/>
      <c r="AN229" s="588"/>
      <c r="AO229" s="211">
        <f t="shared" si="7"/>
        <v>0</v>
      </c>
      <c r="AP229" s="211">
        <f t="shared" si="6"/>
        <v>0</v>
      </c>
    </row>
    <row r="230" spans="2:42" ht="24.75" customHeight="1">
      <c r="B230" s="1194">
        <v>217</v>
      </c>
      <c r="C230" s="813"/>
      <c r="D230" s="1195"/>
      <c r="E230" s="1195"/>
      <c r="F230" s="1195"/>
      <c r="G230" s="1196"/>
      <c r="H230" s="1196"/>
      <c r="I230" s="1196"/>
      <c r="J230" s="1197"/>
      <c r="K230" s="1198"/>
      <c r="L230" s="1198"/>
      <c r="M230" s="1199"/>
      <c r="N230" s="1197"/>
      <c r="O230" s="1198"/>
      <c r="P230" s="1199"/>
      <c r="Q230" s="1197"/>
      <c r="R230" s="1198"/>
      <c r="S230" s="1199"/>
      <c r="T230" s="1200"/>
      <c r="U230" s="1201"/>
      <c r="V230" s="1202"/>
      <c r="W230" s="1203"/>
      <c r="X230" s="1204"/>
      <c r="Y230" s="1204"/>
      <c r="Z230" s="1205"/>
      <c r="AA230" s="1200"/>
      <c r="AB230" s="1201"/>
      <c r="AC230" s="1201"/>
      <c r="AD230" s="1202"/>
      <c r="AE230" s="1198"/>
      <c r="AF230" s="1198"/>
      <c r="AG230" s="1199"/>
      <c r="AH230" s="1198"/>
      <c r="AI230" s="1198"/>
      <c r="AJ230" s="1199"/>
      <c r="AK230" s="1206"/>
      <c r="AL230" s="1207"/>
      <c r="AM230" s="1208"/>
      <c r="AN230" s="588"/>
      <c r="AO230" s="211">
        <f t="shared" si="7"/>
        <v>0</v>
      </c>
      <c r="AP230" s="211">
        <f t="shared" si="6"/>
        <v>0</v>
      </c>
    </row>
    <row r="231" spans="2:42" ht="24.75" customHeight="1">
      <c r="B231" s="1194">
        <v>218</v>
      </c>
      <c r="C231" s="813"/>
      <c r="D231" s="1195"/>
      <c r="E231" s="1195"/>
      <c r="F231" s="1195"/>
      <c r="G231" s="1196"/>
      <c r="H231" s="1196"/>
      <c r="I231" s="1196"/>
      <c r="J231" s="1197"/>
      <c r="K231" s="1198"/>
      <c r="L231" s="1198"/>
      <c r="M231" s="1199"/>
      <c r="N231" s="1197"/>
      <c r="O231" s="1198"/>
      <c r="P231" s="1199"/>
      <c r="Q231" s="1197"/>
      <c r="R231" s="1198"/>
      <c r="S231" s="1199"/>
      <c r="T231" s="1200"/>
      <c r="U231" s="1201"/>
      <c r="V231" s="1202"/>
      <c r="W231" s="1203"/>
      <c r="X231" s="1204"/>
      <c r="Y231" s="1204"/>
      <c r="Z231" s="1205"/>
      <c r="AA231" s="1200"/>
      <c r="AB231" s="1201"/>
      <c r="AC231" s="1201"/>
      <c r="AD231" s="1202"/>
      <c r="AE231" s="1198"/>
      <c r="AF231" s="1198"/>
      <c r="AG231" s="1199"/>
      <c r="AH231" s="1198"/>
      <c r="AI231" s="1198"/>
      <c r="AJ231" s="1199"/>
      <c r="AK231" s="1206"/>
      <c r="AL231" s="1207"/>
      <c r="AM231" s="1208"/>
      <c r="AN231" s="588"/>
      <c r="AO231" s="211">
        <f t="shared" si="7"/>
        <v>0</v>
      </c>
      <c r="AP231" s="211">
        <f t="shared" si="6"/>
        <v>0</v>
      </c>
    </row>
    <row r="232" spans="2:42" ht="24.75" customHeight="1">
      <c r="B232" s="1194">
        <v>219</v>
      </c>
      <c r="C232" s="813"/>
      <c r="D232" s="1195"/>
      <c r="E232" s="1195"/>
      <c r="F232" s="1195"/>
      <c r="G232" s="1196"/>
      <c r="H232" s="1196"/>
      <c r="I232" s="1196"/>
      <c r="J232" s="1197"/>
      <c r="K232" s="1198"/>
      <c r="L232" s="1198"/>
      <c r="M232" s="1199"/>
      <c r="N232" s="1197"/>
      <c r="O232" s="1198"/>
      <c r="P232" s="1199"/>
      <c r="Q232" s="1197"/>
      <c r="R232" s="1198"/>
      <c r="S232" s="1199"/>
      <c r="T232" s="1200"/>
      <c r="U232" s="1201"/>
      <c r="V232" s="1202"/>
      <c r="W232" s="1203"/>
      <c r="X232" s="1204"/>
      <c r="Y232" s="1204"/>
      <c r="Z232" s="1205"/>
      <c r="AA232" s="1200"/>
      <c r="AB232" s="1201"/>
      <c r="AC232" s="1201"/>
      <c r="AD232" s="1202"/>
      <c r="AE232" s="1198"/>
      <c r="AF232" s="1198"/>
      <c r="AG232" s="1199"/>
      <c r="AH232" s="1198"/>
      <c r="AI232" s="1198"/>
      <c r="AJ232" s="1199"/>
      <c r="AK232" s="1206"/>
      <c r="AL232" s="1207"/>
      <c r="AM232" s="1208"/>
      <c r="AO232" s="211">
        <f t="shared" si="7"/>
        <v>0</v>
      </c>
      <c r="AP232" s="211">
        <f t="shared" ref="AP232:AP243" si="8">IFERROR(1/AO232,0)</f>
        <v>0</v>
      </c>
    </row>
    <row r="233" spans="2:42" ht="24.75" customHeight="1">
      <c r="B233" s="1194">
        <v>220</v>
      </c>
      <c r="C233" s="813"/>
      <c r="D233" s="1195"/>
      <c r="E233" s="1195"/>
      <c r="F233" s="1195"/>
      <c r="G233" s="1196"/>
      <c r="H233" s="1196"/>
      <c r="I233" s="1196"/>
      <c r="J233" s="1197"/>
      <c r="K233" s="1198"/>
      <c r="L233" s="1198"/>
      <c r="M233" s="1199"/>
      <c r="N233" s="1197"/>
      <c r="O233" s="1198"/>
      <c r="P233" s="1199"/>
      <c r="Q233" s="1197"/>
      <c r="R233" s="1198"/>
      <c r="S233" s="1199"/>
      <c r="T233" s="1200"/>
      <c r="U233" s="1201"/>
      <c r="V233" s="1202"/>
      <c r="W233" s="1203"/>
      <c r="X233" s="1204"/>
      <c r="Y233" s="1204"/>
      <c r="Z233" s="1205"/>
      <c r="AA233" s="1200"/>
      <c r="AB233" s="1201"/>
      <c r="AC233" s="1201"/>
      <c r="AD233" s="1202"/>
      <c r="AE233" s="1198"/>
      <c r="AF233" s="1198"/>
      <c r="AG233" s="1199"/>
      <c r="AH233" s="1198"/>
      <c r="AI233" s="1198"/>
      <c r="AJ233" s="1199"/>
      <c r="AK233" s="1206"/>
      <c r="AL233" s="1207"/>
      <c r="AM233" s="1208"/>
      <c r="AO233" s="211">
        <f t="shared" si="7"/>
        <v>0</v>
      </c>
      <c r="AP233" s="211">
        <f t="shared" si="8"/>
        <v>0</v>
      </c>
    </row>
    <row r="234" spans="2:42" ht="24.75" customHeight="1">
      <c r="B234" s="1194">
        <v>221</v>
      </c>
      <c r="C234" s="813"/>
      <c r="D234" s="1195"/>
      <c r="E234" s="1195"/>
      <c r="F234" s="1195"/>
      <c r="G234" s="1196"/>
      <c r="H234" s="1196"/>
      <c r="I234" s="1196"/>
      <c r="J234" s="1197"/>
      <c r="K234" s="1198"/>
      <c r="L234" s="1198"/>
      <c r="M234" s="1199"/>
      <c r="N234" s="1197"/>
      <c r="O234" s="1198"/>
      <c r="P234" s="1199"/>
      <c r="Q234" s="1197"/>
      <c r="R234" s="1198"/>
      <c r="S234" s="1199"/>
      <c r="T234" s="1200"/>
      <c r="U234" s="1201"/>
      <c r="V234" s="1202"/>
      <c r="W234" s="1203"/>
      <c r="X234" s="1204"/>
      <c r="Y234" s="1204"/>
      <c r="Z234" s="1205"/>
      <c r="AA234" s="1200"/>
      <c r="AB234" s="1201"/>
      <c r="AC234" s="1201"/>
      <c r="AD234" s="1202"/>
      <c r="AE234" s="1198"/>
      <c r="AF234" s="1198"/>
      <c r="AG234" s="1199"/>
      <c r="AH234" s="1198"/>
      <c r="AI234" s="1198"/>
      <c r="AJ234" s="1199"/>
      <c r="AK234" s="1206"/>
      <c r="AL234" s="1207"/>
      <c r="AM234" s="1208"/>
      <c r="AO234" s="211">
        <f t="shared" si="7"/>
        <v>0</v>
      </c>
      <c r="AP234" s="211">
        <f t="shared" si="8"/>
        <v>0</v>
      </c>
    </row>
    <row r="235" spans="2:42" ht="24.75" customHeight="1">
      <c r="B235" s="1194">
        <v>222</v>
      </c>
      <c r="C235" s="813"/>
      <c r="D235" s="1195"/>
      <c r="E235" s="1195"/>
      <c r="F235" s="1195"/>
      <c r="G235" s="1196"/>
      <c r="H235" s="1196"/>
      <c r="I235" s="1196"/>
      <c r="J235" s="1197"/>
      <c r="K235" s="1198"/>
      <c r="L235" s="1198"/>
      <c r="M235" s="1199"/>
      <c r="N235" s="1197"/>
      <c r="O235" s="1198"/>
      <c r="P235" s="1199"/>
      <c r="Q235" s="1197"/>
      <c r="R235" s="1198"/>
      <c r="S235" s="1199"/>
      <c r="T235" s="1200"/>
      <c r="U235" s="1201"/>
      <c r="V235" s="1202"/>
      <c r="W235" s="1203"/>
      <c r="X235" s="1204"/>
      <c r="Y235" s="1204"/>
      <c r="Z235" s="1205"/>
      <c r="AA235" s="1200"/>
      <c r="AB235" s="1201"/>
      <c r="AC235" s="1201"/>
      <c r="AD235" s="1202"/>
      <c r="AE235" s="1198"/>
      <c r="AF235" s="1198"/>
      <c r="AG235" s="1199"/>
      <c r="AH235" s="1198"/>
      <c r="AI235" s="1198"/>
      <c r="AJ235" s="1199"/>
      <c r="AK235" s="1206"/>
      <c r="AL235" s="1207"/>
      <c r="AM235" s="1208"/>
      <c r="AO235" s="211">
        <f t="shared" si="7"/>
        <v>0</v>
      </c>
      <c r="AP235" s="211">
        <f t="shared" si="8"/>
        <v>0</v>
      </c>
    </row>
    <row r="236" spans="2:42" ht="24.75" customHeight="1">
      <c r="B236" s="1194">
        <v>223</v>
      </c>
      <c r="C236" s="813"/>
      <c r="D236" s="1195"/>
      <c r="E236" s="1195"/>
      <c r="F236" s="1195"/>
      <c r="G236" s="1196"/>
      <c r="H236" s="1196"/>
      <c r="I236" s="1196"/>
      <c r="J236" s="1197"/>
      <c r="K236" s="1198"/>
      <c r="L236" s="1198"/>
      <c r="M236" s="1199"/>
      <c r="N236" s="1197"/>
      <c r="O236" s="1198"/>
      <c r="P236" s="1199"/>
      <c r="Q236" s="1197"/>
      <c r="R236" s="1198"/>
      <c r="S236" s="1199"/>
      <c r="T236" s="1200"/>
      <c r="U236" s="1201"/>
      <c r="V236" s="1202"/>
      <c r="W236" s="1203"/>
      <c r="X236" s="1204"/>
      <c r="Y236" s="1204"/>
      <c r="Z236" s="1205"/>
      <c r="AA236" s="1200"/>
      <c r="AB236" s="1201"/>
      <c r="AC236" s="1201"/>
      <c r="AD236" s="1202"/>
      <c r="AE236" s="1198"/>
      <c r="AF236" s="1198"/>
      <c r="AG236" s="1199"/>
      <c r="AH236" s="1198"/>
      <c r="AI236" s="1198"/>
      <c r="AJ236" s="1199"/>
      <c r="AK236" s="1206"/>
      <c r="AL236" s="1207"/>
      <c r="AM236" s="1208"/>
      <c r="AO236" s="211">
        <f t="shared" si="7"/>
        <v>0</v>
      </c>
      <c r="AP236" s="211">
        <f t="shared" si="8"/>
        <v>0</v>
      </c>
    </row>
    <row r="237" spans="2:42" ht="24.75" customHeight="1">
      <c r="B237" s="1194">
        <v>224</v>
      </c>
      <c r="C237" s="813"/>
      <c r="D237" s="1195"/>
      <c r="E237" s="1195"/>
      <c r="F237" s="1195"/>
      <c r="G237" s="1196"/>
      <c r="H237" s="1196"/>
      <c r="I237" s="1196"/>
      <c r="J237" s="1197"/>
      <c r="K237" s="1198"/>
      <c r="L237" s="1198"/>
      <c r="M237" s="1199"/>
      <c r="N237" s="1197"/>
      <c r="O237" s="1198"/>
      <c r="P237" s="1199"/>
      <c r="Q237" s="1197"/>
      <c r="R237" s="1198"/>
      <c r="S237" s="1199"/>
      <c r="T237" s="1200"/>
      <c r="U237" s="1201"/>
      <c r="V237" s="1202"/>
      <c r="W237" s="1203"/>
      <c r="X237" s="1204"/>
      <c r="Y237" s="1204"/>
      <c r="Z237" s="1205"/>
      <c r="AA237" s="1200"/>
      <c r="AB237" s="1201"/>
      <c r="AC237" s="1201"/>
      <c r="AD237" s="1202"/>
      <c r="AE237" s="1198"/>
      <c r="AF237" s="1198"/>
      <c r="AG237" s="1199"/>
      <c r="AH237" s="1198"/>
      <c r="AI237" s="1198"/>
      <c r="AJ237" s="1199"/>
      <c r="AK237" s="1206"/>
      <c r="AL237" s="1207"/>
      <c r="AM237" s="1208"/>
      <c r="AO237" s="211">
        <f t="shared" si="7"/>
        <v>0</v>
      </c>
      <c r="AP237" s="211">
        <f t="shared" si="8"/>
        <v>0</v>
      </c>
    </row>
    <row r="238" spans="2:42" ht="24.75" customHeight="1">
      <c r="B238" s="1194">
        <v>225</v>
      </c>
      <c r="C238" s="813"/>
      <c r="D238" s="1195"/>
      <c r="E238" s="1195"/>
      <c r="F238" s="1195"/>
      <c r="G238" s="1196"/>
      <c r="H238" s="1196"/>
      <c r="I238" s="1196"/>
      <c r="J238" s="1197"/>
      <c r="K238" s="1198"/>
      <c r="L238" s="1198"/>
      <c r="M238" s="1199"/>
      <c r="N238" s="1197"/>
      <c r="O238" s="1198"/>
      <c r="P238" s="1199"/>
      <c r="Q238" s="1197"/>
      <c r="R238" s="1198"/>
      <c r="S238" s="1199"/>
      <c r="T238" s="1200"/>
      <c r="U238" s="1201"/>
      <c r="V238" s="1202"/>
      <c r="W238" s="1203"/>
      <c r="X238" s="1204"/>
      <c r="Y238" s="1204"/>
      <c r="Z238" s="1205"/>
      <c r="AA238" s="1200"/>
      <c r="AB238" s="1201"/>
      <c r="AC238" s="1201"/>
      <c r="AD238" s="1202"/>
      <c r="AE238" s="1198"/>
      <c r="AF238" s="1198"/>
      <c r="AG238" s="1199"/>
      <c r="AH238" s="1198"/>
      <c r="AI238" s="1198"/>
      <c r="AJ238" s="1199"/>
      <c r="AK238" s="1206"/>
      <c r="AL238" s="1207"/>
      <c r="AM238" s="1208"/>
      <c r="AO238" s="211">
        <f t="shared" si="7"/>
        <v>0</v>
      </c>
      <c r="AP238" s="211">
        <f t="shared" si="8"/>
        <v>0</v>
      </c>
    </row>
    <row r="239" spans="2:42" ht="24.75" customHeight="1">
      <c r="B239" s="1194">
        <v>226</v>
      </c>
      <c r="C239" s="813"/>
      <c r="D239" s="1195"/>
      <c r="E239" s="1195"/>
      <c r="F239" s="1195"/>
      <c r="G239" s="1196"/>
      <c r="H239" s="1196"/>
      <c r="I239" s="1196"/>
      <c r="J239" s="1197"/>
      <c r="K239" s="1198"/>
      <c r="L239" s="1198"/>
      <c r="M239" s="1199"/>
      <c r="N239" s="1197"/>
      <c r="O239" s="1198"/>
      <c r="P239" s="1199"/>
      <c r="Q239" s="1197"/>
      <c r="R239" s="1198"/>
      <c r="S239" s="1199"/>
      <c r="T239" s="1200"/>
      <c r="U239" s="1201"/>
      <c r="V239" s="1202"/>
      <c r="W239" s="1203"/>
      <c r="X239" s="1204"/>
      <c r="Y239" s="1204"/>
      <c r="Z239" s="1205"/>
      <c r="AA239" s="1200"/>
      <c r="AB239" s="1201"/>
      <c r="AC239" s="1201"/>
      <c r="AD239" s="1202"/>
      <c r="AE239" s="1198"/>
      <c r="AF239" s="1198"/>
      <c r="AG239" s="1199"/>
      <c r="AH239" s="1198"/>
      <c r="AI239" s="1198"/>
      <c r="AJ239" s="1199"/>
      <c r="AK239" s="1206"/>
      <c r="AL239" s="1207"/>
      <c r="AM239" s="1208"/>
      <c r="AO239" s="211">
        <f t="shared" si="7"/>
        <v>0</v>
      </c>
      <c r="AP239" s="211">
        <f t="shared" si="8"/>
        <v>0</v>
      </c>
    </row>
    <row r="240" spans="2:42" ht="24.75" customHeight="1">
      <c r="B240" s="1194">
        <v>227</v>
      </c>
      <c r="C240" s="813"/>
      <c r="D240" s="1195"/>
      <c r="E240" s="1195"/>
      <c r="F240" s="1195"/>
      <c r="G240" s="1196"/>
      <c r="H240" s="1196"/>
      <c r="I240" s="1196"/>
      <c r="J240" s="1197"/>
      <c r="K240" s="1198"/>
      <c r="L240" s="1198"/>
      <c r="M240" s="1199"/>
      <c r="N240" s="1197"/>
      <c r="O240" s="1198"/>
      <c r="P240" s="1199"/>
      <c r="Q240" s="1197"/>
      <c r="R240" s="1198"/>
      <c r="S240" s="1199"/>
      <c r="T240" s="1200"/>
      <c r="U240" s="1201"/>
      <c r="V240" s="1202"/>
      <c r="W240" s="1203"/>
      <c r="X240" s="1204"/>
      <c r="Y240" s="1204"/>
      <c r="Z240" s="1205"/>
      <c r="AA240" s="1200"/>
      <c r="AB240" s="1201"/>
      <c r="AC240" s="1201"/>
      <c r="AD240" s="1202"/>
      <c r="AE240" s="1198"/>
      <c r="AF240" s="1198"/>
      <c r="AG240" s="1199"/>
      <c r="AH240" s="1198"/>
      <c r="AI240" s="1198"/>
      <c r="AJ240" s="1199"/>
      <c r="AK240" s="1206"/>
      <c r="AL240" s="1207"/>
      <c r="AM240" s="1208"/>
      <c r="AO240" s="211">
        <f t="shared" si="7"/>
        <v>0</v>
      </c>
      <c r="AP240" s="211">
        <f>IFERROR(1/AO240,0)</f>
        <v>0</v>
      </c>
    </row>
    <row r="241" spans="2:42" ht="24.75" customHeight="1">
      <c r="B241" s="1194">
        <v>228</v>
      </c>
      <c r="C241" s="813"/>
      <c r="D241" s="1195"/>
      <c r="E241" s="1195"/>
      <c r="F241" s="1195"/>
      <c r="G241" s="1196"/>
      <c r="H241" s="1196"/>
      <c r="I241" s="1196"/>
      <c r="J241" s="1197"/>
      <c r="K241" s="1198"/>
      <c r="L241" s="1198"/>
      <c r="M241" s="1199"/>
      <c r="N241" s="1197"/>
      <c r="O241" s="1198"/>
      <c r="P241" s="1199"/>
      <c r="Q241" s="1197"/>
      <c r="R241" s="1198"/>
      <c r="S241" s="1199"/>
      <c r="T241" s="1200"/>
      <c r="U241" s="1201"/>
      <c r="V241" s="1202"/>
      <c r="W241" s="1203"/>
      <c r="X241" s="1204"/>
      <c r="Y241" s="1204"/>
      <c r="Z241" s="1205"/>
      <c r="AA241" s="1200"/>
      <c r="AB241" s="1201"/>
      <c r="AC241" s="1201"/>
      <c r="AD241" s="1202"/>
      <c r="AE241" s="1198"/>
      <c r="AF241" s="1198"/>
      <c r="AG241" s="1199"/>
      <c r="AH241" s="1198"/>
      <c r="AI241" s="1198"/>
      <c r="AJ241" s="1199"/>
      <c r="AK241" s="1206"/>
      <c r="AL241" s="1207"/>
      <c r="AM241" s="1208"/>
      <c r="AO241" s="211">
        <f t="shared" si="7"/>
        <v>0</v>
      </c>
      <c r="AP241" s="211">
        <f t="shared" si="8"/>
        <v>0</v>
      </c>
    </row>
    <row r="242" spans="2:42" ht="24.75" customHeight="1">
      <c r="B242" s="1194">
        <v>229</v>
      </c>
      <c r="C242" s="813"/>
      <c r="D242" s="1195"/>
      <c r="E242" s="1195"/>
      <c r="F242" s="1195"/>
      <c r="G242" s="1196"/>
      <c r="H242" s="1196"/>
      <c r="I242" s="1196"/>
      <c r="J242" s="1197"/>
      <c r="K242" s="1198"/>
      <c r="L242" s="1198"/>
      <c r="M242" s="1199"/>
      <c r="N242" s="1197"/>
      <c r="O242" s="1198"/>
      <c r="P242" s="1199"/>
      <c r="Q242" s="1197"/>
      <c r="R242" s="1198"/>
      <c r="S242" s="1199"/>
      <c r="T242" s="1200"/>
      <c r="U242" s="1201"/>
      <c r="V242" s="1202"/>
      <c r="W242" s="1203"/>
      <c r="X242" s="1204"/>
      <c r="Y242" s="1204"/>
      <c r="Z242" s="1205"/>
      <c r="AA242" s="1200"/>
      <c r="AB242" s="1201"/>
      <c r="AC242" s="1201"/>
      <c r="AD242" s="1202"/>
      <c r="AE242" s="1198"/>
      <c r="AF242" s="1198"/>
      <c r="AG242" s="1199"/>
      <c r="AH242" s="1198"/>
      <c r="AI242" s="1198"/>
      <c r="AJ242" s="1199"/>
      <c r="AK242" s="1206"/>
      <c r="AL242" s="1207"/>
      <c r="AM242" s="1208"/>
      <c r="AO242" s="211">
        <f t="shared" si="7"/>
        <v>0</v>
      </c>
      <c r="AP242" s="211">
        <f t="shared" si="8"/>
        <v>0</v>
      </c>
    </row>
    <row r="243" spans="2:42" ht="24.75" customHeight="1">
      <c r="B243" s="1194">
        <v>230</v>
      </c>
      <c r="C243" s="813"/>
      <c r="D243" s="1195"/>
      <c r="E243" s="1195"/>
      <c r="F243" s="1195"/>
      <c r="G243" s="1196"/>
      <c r="H243" s="1196"/>
      <c r="I243" s="1196"/>
      <c r="J243" s="1197"/>
      <c r="K243" s="1198"/>
      <c r="L243" s="1198"/>
      <c r="M243" s="1199"/>
      <c r="N243" s="1197"/>
      <c r="O243" s="1198"/>
      <c r="P243" s="1199"/>
      <c r="Q243" s="1197"/>
      <c r="R243" s="1198"/>
      <c r="S243" s="1199"/>
      <c r="T243" s="1200"/>
      <c r="U243" s="1201"/>
      <c r="V243" s="1202"/>
      <c r="W243" s="1203"/>
      <c r="X243" s="1204"/>
      <c r="Y243" s="1204"/>
      <c r="Z243" s="1205"/>
      <c r="AA243" s="1200"/>
      <c r="AB243" s="1201"/>
      <c r="AC243" s="1201"/>
      <c r="AD243" s="1202"/>
      <c r="AE243" s="1198"/>
      <c r="AF243" s="1198"/>
      <c r="AG243" s="1199"/>
      <c r="AH243" s="1198"/>
      <c r="AI243" s="1198"/>
      <c r="AJ243" s="1199"/>
      <c r="AK243" s="1206"/>
      <c r="AL243" s="1207"/>
      <c r="AM243" s="1208"/>
      <c r="AO243" s="211">
        <f t="shared" si="7"/>
        <v>0</v>
      </c>
      <c r="AP243" s="211">
        <f t="shared" si="8"/>
        <v>0</v>
      </c>
    </row>
  </sheetData>
  <sheetProtection sheet="1" selectLockedCells="1"/>
  <mergeCells count="2787">
    <mergeCell ref="B242:C242"/>
    <mergeCell ref="D242:F242"/>
    <mergeCell ref="G242:I242"/>
    <mergeCell ref="J242:M242"/>
    <mergeCell ref="N242:P242"/>
    <mergeCell ref="Q242:S242"/>
    <mergeCell ref="T242:V242"/>
    <mergeCell ref="W242:Z242"/>
    <mergeCell ref="AA242:AD242"/>
    <mergeCell ref="AE242:AG242"/>
    <mergeCell ref="AH242:AJ242"/>
    <mergeCell ref="AK242:AM242"/>
    <mergeCell ref="B243:C243"/>
    <mergeCell ref="D243:F243"/>
    <mergeCell ref="G243:I243"/>
    <mergeCell ref="J243:M243"/>
    <mergeCell ref="N243:P243"/>
    <mergeCell ref="Q243:S243"/>
    <mergeCell ref="T243:V243"/>
    <mergeCell ref="W243:Z243"/>
    <mergeCell ref="AA243:AD243"/>
    <mergeCell ref="AE243:AG243"/>
    <mergeCell ref="AH243:AJ243"/>
    <mergeCell ref="AK243:AM243"/>
    <mergeCell ref="Q240:S240"/>
    <mergeCell ref="T240:V240"/>
    <mergeCell ref="W240:Z240"/>
    <mergeCell ref="AA240:AD240"/>
    <mergeCell ref="AE240:AG240"/>
    <mergeCell ref="AH240:AJ240"/>
    <mergeCell ref="AK240:AM240"/>
    <mergeCell ref="B241:C241"/>
    <mergeCell ref="D241:F241"/>
    <mergeCell ref="G241:I241"/>
    <mergeCell ref="J241:M241"/>
    <mergeCell ref="N241:P241"/>
    <mergeCell ref="Q241:S241"/>
    <mergeCell ref="T241:V241"/>
    <mergeCell ref="W241:Z241"/>
    <mergeCell ref="AA241:AD241"/>
    <mergeCell ref="AE241:AG241"/>
    <mergeCell ref="AH241:AJ241"/>
    <mergeCell ref="AK241:AM241"/>
    <mergeCell ref="B240:C240"/>
    <mergeCell ref="D240:F240"/>
    <mergeCell ref="G240:I240"/>
    <mergeCell ref="J240:M240"/>
    <mergeCell ref="N240:P240"/>
    <mergeCell ref="B238:C238"/>
    <mergeCell ref="D238:F238"/>
    <mergeCell ref="G238:I238"/>
    <mergeCell ref="J238:M238"/>
    <mergeCell ref="N238:P238"/>
    <mergeCell ref="Q238:S238"/>
    <mergeCell ref="T238:V238"/>
    <mergeCell ref="W238:Z238"/>
    <mergeCell ref="AA238:AD238"/>
    <mergeCell ref="AE238:AG238"/>
    <mergeCell ref="AH238:AJ238"/>
    <mergeCell ref="AK238:AM238"/>
    <mergeCell ref="B239:C239"/>
    <mergeCell ref="D239:F239"/>
    <mergeCell ref="G239:I239"/>
    <mergeCell ref="J239:M239"/>
    <mergeCell ref="N239:P239"/>
    <mergeCell ref="Q239:S239"/>
    <mergeCell ref="T239:V239"/>
    <mergeCell ref="W239:Z239"/>
    <mergeCell ref="AA239:AD239"/>
    <mergeCell ref="AE239:AG239"/>
    <mergeCell ref="AH239:AJ239"/>
    <mergeCell ref="AK239:AM239"/>
    <mergeCell ref="B236:C236"/>
    <mergeCell ref="D236:F236"/>
    <mergeCell ref="G236:I236"/>
    <mergeCell ref="J236:M236"/>
    <mergeCell ref="N236:P236"/>
    <mergeCell ref="Q236:S236"/>
    <mergeCell ref="T236:V236"/>
    <mergeCell ref="W236:Z236"/>
    <mergeCell ref="AA236:AD236"/>
    <mergeCell ref="AE236:AG236"/>
    <mergeCell ref="AH236:AJ236"/>
    <mergeCell ref="AK236:AM236"/>
    <mergeCell ref="B237:C237"/>
    <mergeCell ref="D237:F237"/>
    <mergeCell ref="G237:I237"/>
    <mergeCell ref="J237:M237"/>
    <mergeCell ref="N237:P237"/>
    <mergeCell ref="Q237:S237"/>
    <mergeCell ref="T237:V237"/>
    <mergeCell ref="W237:Z237"/>
    <mergeCell ref="AA237:AD237"/>
    <mergeCell ref="AE237:AG237"/>
    <mergeCell ref="AH237:AJ237"/>
    <mergeCell ref="AK237:AM237"/>
    <mergeCell ref="B234:C234"/>
    <mergeCell ref="D234:F234"/>
    <mergeCell ref="G234:I234"/>
    <mergeCell ref="J234:M234"/>
    <mergeCell ref="N234:P234"/>
    <mergeCell ref="Q234:S234"/>
    <mergeCell ref="T234:V234"/>
    <mergeCell ref="W234:Z234"/>
    <mergeCell ref="AA234:AD234"/>
    <mergeCell ref="AE234:AG234"/>
    <mergeCell ref="AH234:AJ234"/>
    <mergeCell ref="AK234:AM234"/>
    <mergeCell ref="B235:C235"/>
    <mergeCell ref="D235:F235"/>
    <mergeCell ref="G235:I235"/>
    <mergeCell ref="J235:M235"/>
    <mergeCell ref="N235:P235"/>
    <mergeCell ref="Q235:S235"/>
    <mergeCell ref="T235:V235"/>
    <mergeCell ref="W235:Z235"/>
    <mergeCell ref="AA235:AD235"/>
    <mergeCell ref="AE235:AG235"/>
    <mergeCell ref="AH235:AJ235"/>
    <mergeCell ref="AK235:AM235"/>
    <mergeCell ref="B232:C232"/>
    <mergeCell ref="D232:F232"/>
    <mergeCell ref="G232:I232"/>
    <mergeCell ref="J232:M232"/>
    <mergeCell ref="N232:P232"/>
    <mergeCell ref="Q232:S232"/>
    <mergeCell ref="T232:V232"/>
    <mergeCell ref="W232:Z232"/>
    <mergeCell ref="AA232:AD232"/>
    <mergeCell ref="AE232:AG232"/>
    <mergeCell ref="AH232:AJ232"/>
    <mergeCell ref="AK232:AM232"/>
    <mergeCell ref="B233:C233"/>
    <mergeCell ref="D233:F233"/>
    <mergeCell ref="G233:I233"/>
    <mergeCell ref="J233:M233"/>
    <mergeCell ref="N233:P233"/>
    <mergeCell ref="Q233:S233"/>
    <mergeCell ref="T233:V233"/>
    <mergeCell ref="W233:Z233"/>
    <mergeCell ref="AA233:AD233"/>
    <mergeCell ref="AE233:AG233"/>
    <mergeCell ref="AH233:AJ233"/>
    <mergeCell ref="AK233:AM233"/>
    <mergeCell ref="AK209:AM209"/>
    <mergeCell ref="B210:C210"/>
    <mergeCell ref="D210:F210"/>
    <mergeCell ref="G210:I210"/>
    <mergeCell ref="J210:M210"/>
    <mergeCell ref="Q210:S210"/>
    <mergeCell ref="T52:V52"/>
    <mergeCell ref="W52:Z52"/>
    <mergeCell ref="AA52:AD52"/>
    <mergeCell ref="AE52:AG52"/>
    <mergeCell ref="AH52:AJ52"/>
    <mergeCell ref="AK52:AM52"/>
    <mergeCell ref="AA51:AD51"/>
    <mergeCell ref="AE51:AG51"/>
    <mergeCell ref="AH51:AJ51"/>
    <mergeCell ref="AA208:AD208"/>
    <mergeCell ref="G206:I206"/>
    <mergeCell ref="J206:M206"/>
    <mergeCell ref="Q206:S206"/>
    <mergeCell ref="T206:V206"/>
    <mergeCell ref="W206:Z206"/>
    <mergeCell ref="AA206:AD206"/>
    <mergeCell ref="AE206:AG206"/>
    <mergeCell ref="AH206:AJ206"/>
    <mergeCell ref="AK206:AM206"/>
    <mergeCell ref="G207:I207"/>
    <mergeCell ref="J207:M207"/>
    <mergeCell ref="Q207:S207"/>
    <mergeCell ref="N200:P200"/>
    <mergeCell ref="N201:P201"/>
    <mergeCell ref="G202:I202"/>
    <mergeCell ref="J202:M202"/>
    <mergeCell ref="AA212:AD212"/>
    <mergeCell ref="AE212:AG212"/>
    <mergeCell ref="AH212:AJ212"/>
    <mergeCell ref="AE211:AG211"/>
    <mergeCell ref="AH211:AJ211"/>
    <mergeCell ref="B212:C212"/>
    <mergeCell ref="D212:F212"/>
    <mergeCell ref="N207:P207"/>
    <mergeCell ref="B208:C208"/>
    <mergeCell ref="D208:F208"/>
    <mergeCell ref="G208:I208"/>
    <mergeCell ref="J208:M208"/>
    <mergeCell ref="Q208:S208"/>
    <mergeCell ref="T208:V208"/>
    <mergeCell ref="W208:Z208"/>
    <mergeCell ref="B207:C207"/>
    <mergeCell ref="D207:F207"/>
    <mergeCell ref="AH209:AJ209"/>
    <mergeCell ref="T210:V210"/>
    <mergeCell ref="W210:Z210"/>
    <mergeCell ref="AA210:AD210"/>
    <mergeCell ref="N209:P209"/>
    <mergeCell ref="B209:C209"/>
    <mergeCell ref="D209:F209"/>
    <mergeCell ref="G209:I209"/>
    <mergeCell ref="AH207:AJ207"/>
    <mergeCell ref="AK211:AM211"/>
    <mergeCell ref="AE210:AG210"/>
    <mergeCell ref="AH210:AJ210"/>
    <mergeCell ref="AK210:AM210"/>
    <mergeCell ref="W211:Z211"/>
    <mergeCell ref="AA211:AD211"/>
    <mergeCell ref="B213:C213"/>
    <mergeCell ref="D213:F213"/>
    <mergeCell ref="G213:I213"/>
    <mergeCell ref="J213:M213"/>
    <mergeCell ref="Q213:S213"/>
    <mergeCell ref="T213:V213"/>
    <mergeCell ref="W213:Z213"/>
    <mergeCell ref="AA213:AD213"/>
    <mergeCell ref="AE213:AG213"/>
    <mergeCell ref="AH213:AJ213"/>
    <mergeCell ref="AK213:AM213"/>
    <mergeCell ref="B211:C211"/>
    <mergeCell ref="D211:F211"/>
    <mergeCell ref="G211:I211"/>
    <mergeCell ref="J211:M211"/>
    <mergeCell ref="Q211:S211"/>
    <mergeCell ref="N212:P212"/>
    <mergeCell ref="AK212:AM212"/>
    <mergeCell ref="T211:V211"/>
    <mergeCell ref="G212:I212"/>
    <mergeCell ref="J212:M212"/>
    <mergeCell ref="Q212:S212"/>
    <mergeCell ref="T212:V212"/>
    <mergeCell ref="N210:P210"/>
    <mergeCell ref="N211:P211"/>
    <mergeCell ref="W212:Z212"/>
    <mergeCell ref="N202:P202"/>
    <mergeCell ref="N203:P203"/>
    <mergeCell ref="B204:C204"/>
    <mergeCell ref="D204:F204"/>
    <mergeCell ref="G204:I204"/>
    <mergeCell ref="J204:M204"/>
    <mergeCell ref="Q204:S204"/>
    <mergeCell ref="T204:V204"/>
    <mergeCell ref="W204:Z204"/>
    <mergeCell ref="AA204:AD204"/>
    <mergeCell ref="AE204:AG204"/>
    <mergeCell ref="AE208:AG208"/>
    <mergeCell ref="B205:C205"/>
    <mergeCell ref="D205:F205"/>
    <mergeCell ref="G205:I205"/>
    <mergeCell ref="J209:M209"/>
    <mergeCell ref="Q209:S209"/>
    <mergeCell ref="T209:V209"/>
    <mergeCell ref="W209:Z209"/>
    <mergeCell ref="AA209:AD209"/>
    <mergeCell ref="AE209:AG209"/>
    <mergeCell ref="B206:C206"/>
    <mergeCell ref="D206:F206"/>
    <mergeCell ref="N204:P204"/>
    <mergeCell ref="B202:C202"/>
    <mergeCell ref="D202:F202"/>
    <mergeCell ref="N208:P208"/>
    <mergeCell ref="T207:V207"/>
    <mergeCell ref="W207:Z207"/>
    <mergeCell ref="AA207:AD207"/>
    <mergeCell ref="AE207:AG207"/>
    <mergeCell ref="AK202:AM202"/>
    <mergeCell ref="B203:C203"/>
    <mergeCell ref="D203:F203"/>
    <mergeCell ref="G203:I203"/>
    <mergeCell ref="J203:M203"/>
    <mergeCell ref="Q203:S203"/>
    <mergeCell ref="T203:V203"/>
    <mergeCell ref="N206:P206"/>
    <mergeCell ref="AH204:AJ204"/>
    <mergeCell ref="AK204:AM204"/>
    <mergeCell ref="Q201:S201"/>
    <mergeCell ref="T201:V201"/>
    <mergeCell ref="W201:Z201"/>
    <mergeCell ref="AA201:AD201"/>
    <mergeCell ref="AE201:AG201"/>
    <mergeCell ref="AH201:AJ201"/>
    <mergeCell ref="AK201:AM201"/>
    <mergeCell ref="J205:M205"/>
    <mergeCell ref="Q205:S205"/>
    <mergeCell ref="T205:V205"/>
    <mergeCell ref="W205:Z205"/>
    <mergeCell ref="AA205:AD205"/>
    <mergeCell ref="AE205:AG205"/>
    <mergeCell ref="AH205:AJ205"/>
    <mergeCell ref="AK205:AM205"/>
    <mergeCell ref="Q202:S202"/>
    <mergeCell ref="T202:V202"/>
    <mergeCell ref="W202:Z202"/>
    <mergeCell ref="AA202:AD202"/>
    <mergeCell ref="AE202:AG202"/>
    <mergeCell ref="AH202:AJ202"/>
    <mergeCell ref="N205:P205"/>
    <mergeCell ref="AK207:AM207"/>
    <mergeCell ref="AH208:AJ208"/>
    <mergeCell ref="AK208:AM208"/>
    <mergeCell ref="B199:C199"/>
    <mergeCell ref="D199:F199"/>
    <mergeCell ref="G199:I199"/>
    <mergeCell ref="J199:M199"/>
    <mergeCell ref="Q199:S199"/>
    <mergeCell ref="T199:V199"/>
    <mergeCell ref="W199:Z199"/>
    <mergeCell ref="AA199:AD199"/>
    <mergeCell ref="AE199:AG199"/>
    <mergeCell ref="AH199:AJ199"/>
    <mergeCell ref="AK199:AM199"/>
    <mergeCell ref="N199:P199"/>
    <mergeCell ref="W203:Z203"/>
    <mergeCell ref="AA203:AD203"/>
    <mergeCell ref="AE203:AG203"/>
    <mergeCell ref="AH203:AJ203"/>
    <mergeCell ref="AK203:AM203"/>
    <mergeCell ref="B200:C200"/>
    <mergeCell ref="D200:F200"/>
    <mergeCell ref="G200:I200"/>
    <mergeCell ref="J200:M200"/>
    <mergeCell ref="Q200:S200"/>
    <mergeCell ref="T200:V200"/>
    <mergeCell ref="W200:Z200"/>
    <mergeCell ref="AA200:AD200"/>
    <mergeCell ref="AE200:AG200"/>
    <mergeCell ref="AH200:AJ200"/>
    <mergeCell ref="AK200:AM200"/>
    <mergeCell ref="B201:C201"/>
    <mergeCell ref="D201:F201"/>
    <mergeCell ref="G201:I201"/>
    <mergeCell ref="J201:M201"/>
    <mergeCell ref="G197:I197"/>
    <mergeCell ref="J197:M197"/>
    <mergeCell ref="Q197:S197"/>
    <mergeCell ref="T197:V197"/>
    <mergeCell ref="W197:Z197"/>
    <mergeCell ref="AA197:AD197"/>
    <mergeCell ref="AE197:AG197"/>
    <mergeCell ref="AH197:AJ197"/>
    <mergeCell ref="AK197:AM197"/>
    <mergeCell ref="B198:C198"/>
    <mergeCell ref="D198:F198"/>
    <mergeCell ref="G198:I198"/>
    <mergeCell ref="J198:M198"/>
    <mergeCell ref="Q198:S198"/>
    <mergeCell ref="T198:V198"/>
    <mergeCell ref="W198:Z198"/>
    <mergeCell ref="AA198:AD198"/>
    <mergeCell ref="AE198:AG198"/>
    <mergeCell ref="AH198:AJ198"/>
    <mergeCell ref="AK198:AM198"/>
    <mergeCell ref="N198:P198"/>
    <mergeCell ref="AH194:AJ194"/>
    <mergeCell ref="AK194:AM194"/>
    <mergeCell ref="N197:P197"/>
    <mergeCell ref="N193:P193"/>
    <mergeCell ref="N194:P194"/>
    <mergeCell ref="AE193:AG193"/>
    <mergeCell ref="AH193:AJ193"/>
    <mergeCell ref="B195:C195"/>
    <mergeCell ref="D195:F195"/>
    <mergeCell ref="G195:I195"/>
    <mergeCell ref="J195:M195"/>
    <mergeCell ref="Q195:S195"/>
    <mergeCell ref="T195:V195"/>
    <mergeCell ref="W195:Z195"/>
    <mergeCell ref="AA195:AD195"/>
    <mergeCell ref="AE195:AG195"/>
    <mergeCell ref="AH195:AJ195"/>
    <mergeCell ref="AK195:AM195"/>
    <mergeCell ref="B196:C196"/>
    <mergeCell ref="D196:F196"/>
    <mergeCell ref="G196:I196"/>
    <mergeCell ref="J196:M196"/>
    <mergeCell ref="Q196:S196"/>
    <mergeCell ref="T196:V196"/>
    <mergeCell ref="W196:Z196"/>
    <mergeCell ref="AA196:AD196"/>
    <mergeCell ref="AE196:AG196"/>
    <mergeCell ref="AH196:AJ196"/>
    <mergeCell ref="AK196:AM196"/>
    <mergeCell ref="N196:P196"/>
    <mergeCell ref="B197:C197"/>
    <mergeCell ref="D197:F197"/>
    <mergeCell ref="AA192:AD192"/>
    <mergeCell ref="AE192:AG192"/>
    <mergeCell ref="AH192:AJ192"/>
    <mergeCell ref="AK192:AM192"/>
    <mergeCell ref="N195:P195"/>
    <mergeCell ref="N191:P191"/>
    <mergeCell ref="N192:P192"/>
    <mergeCell ref="B192:C192"/>
    <mergeCell ref="D192:F192"/>
    <mergeCell ref="B193:C193"/>
    <mergeCell ref="D193:F193"/>
    <mergeCell ref="G193:I193"/>
    <mergeCell ref="J193:M193"/>
    <mergeCell ref="Q193:S193"/>
    <mergeCell ref="T193:V193"/>
    <mergeCell ref="W193:Z193"/>
    <mergeCell ref="AA193:AD193"/>
    <mergeCell ref="AK193:AM193"/>
    <mergeCell ref="G192:I192"/>
    <mergeCell ref="J192:M192"/>
    <mergeCell ref="Q192:S192"/>
    <mergeCell ref="T192:V192"/>
    <mergeCell ref="W192:Z192"/>
    <mergeCell ref="B194:C194"/>
    <mergeCell ref="D194:F194"/>
    <mergeCell ref="G194:I194"/>
    <mergeCell ref="J194:M194"/>
    <mergeCell ref="Q194:S194"/>
    <mergeCell ref="T194:V194"/>
    <mergeCell ref="W194:Z194"/>
    <mergeCell ref="AA194:AD194"/>
    <mergeCell ref="AE194:AG194"/>
    <mergeCell ref="J190:M190"/>
    <mergeCell ref="Q190:S190"/>
    <mergeCell ref="T190:V190"/>
    <mergeCell ref="W190:Z190"/>
    <mergeCell ref="AA190:AD190"/>
    <mergeCell ref="AE190:AG190"/>
    <mergeCell ref="AH190:AJ190"/>
    <mergeCell ref="AK190:AM190"/>
    <mergeCell ref="N190:P190"/>
    <mergeCell ref="B191:C191"/>
    <mergeCell ref="D191:F191"/>
    <mergeCell ref="G191:I191"/>
    <mergeCell ref="J191:M191"/>
    <mergeCell ref="Q191:S191"/>
    <mergeCell ref="T191:V191"/>
    <mergeCell ref="W191:Z191"/>
    <mergeCell ref="AA191:AD191"/>
    <mergeCell ref="AE191:AG191"/>
    <mergeCell ref="AH191:AJ191"/>
    <mergeCell ref="AK191:AM191"/>
    <mergeCell ref="B190:C190"/>
    <mergeCell ref="D190:F190"/>
    <mergeCell ref="G190:I190"/>
    <mergeCell ref="B188:C188"/>
    <mergeCell ref="D188:F188"/>
    <mergeCell ref="G188:I188"/>
    <mergeCell ref="J188:M188"/>
    <mergeCell ref="Q188:S188"/>
    <mergeCell ref="T188:V188"/>
    <mergeCell ref="W188:Z188"/>
    <mergeCell ref="AA188:AD188"/>
    <mergeCell ref="AE188:AG188"/>
    <mergeCell ref="AH188:AJ188"/>
    <mergeCell ref="AK188:AM188"/>
    <mergeCell ref="B189:C189"/>
    <mergeCell ref="D189:F189"/>
    <mergeCell ref="G189:I189"/>
    <mergeCell ref="J189:M189"/>
    <mergeCell ref="Q189:S189"/>
    <mergeCell ref="T189:V189"/>
    <mergeCell ref="W189:Z189"/>
    <mergeCell ref="AA189:AD189"/>
    <mergeCell ref="AE189:AG189"/>
    <mergeCell ref="AH189:AJ189"/>
    <mergeCell ref="AK189:AM189"/>
    <mergeCell ref="N188:P188"/>
    <mergeCell ref="N189:P189"/>
    <mergeCell ref="B186:C186"/>
    <mergeCell ref="D186:F186"/>
    <mergeCell ref="G186:I186"/>
    <mergeCell ref="J186:M186"/>
    <mergeCell ref="Q186:S186"/>
    <mergeCell ref="T186:V186"/>
    <mergeCell ref="W186:Z186"/>
    <mergeCell ref="AA186:AD186"/>
    <mergeCell ref="AE186:AG186"/>
    <mergeCell ref="AH186:AJ186"/>
    <mergeCell ref="AK186:AM186"/>
    <mergeCell ref="B187:C187"/>
    <mergeCell ref="D187:F187"/>
    <mergeCell ref="G187:I187"/>
    <mergeCell ref="J187:M187"/>
    <mergeCell ref="Q187:S187"/>
    <mergeCell ref="T187:V187"/>
    <mergeCell ref="W187:Z187"/>
    <mergeCell ref="AA187:AD187"/>
    <mergeCell ref="AE187:AG187"/>
    <mergeCell ref="AH187:AJ187"/>
    <mergeCell ref="AK187:AM187"/>
    <mergeCell ref="N186:P186"/>
    <mergeCell ref="N187:P187"/>
    <mergeCell ref="B184:C184"/>
    <mergeCell ref="D184:F184"/>
    <mergeCell ref="G184:I184"/>
    <mergeCell ref="J184:M184"/>
    <mergeCell ref="Q184:S184"/>
    <mergeCell ref="T184:V184"/>
    <mergeCell ref="W184:Z184"/>
    <mergeCell ref="AA184:AD184"/>
    <mergeCell ref="AE184:AG184"/>
    <mergeCell ref="AH184:AJ184"/>
    <mergeCell ref="AK184:AM184"/>
    <mergeCell ref="B185:C185"/>
    <mergeCell ref="D185:F185"/>
    <mergeCell ref="G185:I185"/>
    <mergeCell ref="J185:M185"/>
    <mergeCell ref="Q185:S185"/>
    <mergeCell ref="T185:V185"/>
    <mergeCell ref="W185:Z185"/>
    <mergeCell ref="AA185:AD185"/>
    <mergeCell ref="AE185:AG185"/>
    <mergeCell ref="AH185:AJ185"/>
    <mergeCell ref="AK185:AM185"/>
    <mergeCell ref="N184:P184"/>
    <mergeCell ref="N185:P185"/>
    <mergeCell ref="B182:C182"/>
    <mergeCell ref="D182:F182"/>
    <mergeCell ref="G182:I182"/>
    <mergeCell ref="J182:M182"/>
    <mergeCell ref="Q182:S182"/>
    <mergeCell ref="T182:V182"/>
    <mergeCell ref="W182:Z182"/>
    <mergeCell ref="AA182:AD182"/>
    <mergeCell ref="AE182:AG182"/>
    <mergeCell ref="AH182:AJ182"/>
    <mergeCell ref="AK182:AM182"/>
    <mergeCell ref="B183:C183"/>
    <mergeCell ref="D183:F183"/>
    <mergeCell ref="G183:I183"/>
    <mergeCell ref="J183:M183"/>
    <mergeCell ref="Q183:S183"/>
    <mergeCell ref="T183:V183"/>
    <mergeCell ref="W183:Z183"/>
    <mergeCell ref="AA183:AD183"/>
    <mergeCell ref="AE183:AG183"/>
    <mergeCell ref="AH183:AJ183"/>
    <mergeCell ref="AK183:AM183"/>
    <mergeCell ref="N182:P182"/>
    <mergeCell ref="N183:P183"/>
    <mergeCell ref="B180:C180"/>
    <mergeCell ref="D180:F180"/>
    <mergeCell ref="G180:I180"/>
    <mergeCell ref="J180:M180"/>
    <mergeCell ref="Q180:S180"/>
    <mergeCell ref="T180:V180"/>
    <mergeCell ref="W180:Z180"/>
    <mergeCell ref="AA180:AD180"/>
    <mergeCell ref="AE180:AG180"/>
    <mergeCell ref="AH180:AJ180"/>
    <mergeCell ref="AK180:AM180"/>
    <mergeCell ref="B181:C181"/>
    <mergeCell ref="D181:F181"/>
    <mergeCell ref="G181:I181"/>
    <mergeCell ref="J181:M181"/>
    <mergeCell ref="Q181:S181"/>
    <mergeCell ref="T181:V181"/>
    <mergeCell ref="W181:Z181"/>
    <mergeCell ref="AA181:AD181"/>
    <mergeCell ref="AE181:AG181"/>
    <mergeCell ref="AH181:AJ181"/>
    <mergeCell ref="AK181:AM181"/>
    <mergeCell ref="N180:P180"/>
    <mergeCell ref="N181:P181"/>
    <mergeCell ref="B178:C178"/>
    <mergeCell ref="D178:F178"/>
    <mergeCell ref="G178:I178"/>
    <mergeCell ref="J178:M178"/>
    <mergeCell ref="Q178:S178"/>
    <mergeCell ref="T178:V178"/>
    <mergeCell ref="W178:Z178"/>
    <mergeCell ref="AA178:AD178"/>
    <mergeCell ref="AE178:AG178"/>
    <mergeCell ref="AH178:AJ178"/>
    <mergeCell ref="AK178:AM178"/>
    <mergeCell ref="B179:C179"/>
    <mergeCell ref="D179:F179"/>
    <mergeCell ref="G179:I179"/>
    <mergeCell ref="J179:M179"/>
    <mergeCell ref="Q179:S179"/>
    <mergeCell ref="T179:V179"/>
    <mergeCell ref="W179:Z179"/>
    <mergeCell ref="AA179:AD179"/>
    <mergeCell ref="AE179:AG179"/>
    <mergeCell ref="AH179:AJ179"/>
    <mergeCell ref="AK179:AM179"/>
    <mergeCell ref="N178:P178"/>
    <mergeCell ref="N179:P179"/>
    <mergeCell ref="B176:C176"/>
    <mergeCell ref="D176:F176"/>
    <mergeCell ref="G176:I176"/>
    <mergeCell ref="J176:M176"/>
    <mergeCell ref="Q176:S176"/>
    <mergeCell ref="T176:V176"/>
    <mergeCell ref="W176:Z176"/>
    <mergeCell ref="AA176:AD176"/>
    <mergeCell ref="AE176:AG176"/>
    <mergeCell ref="AH176:AJ176"/>
    <mergeCell ref="AK176:AM176"/>
    <mergeCell ref="B177:C177"/>
    <mergeCell ref="D177:F177"/>
    <mergeCell ref="G177:I177"/>
    <mergeCell ref="J177:M177"/>
    <mergeCell ref="Q177:S177"/>
    <mergeCell ref="T177:V177"/>
    <mergeCell ref="W177:Z177"/>
    <mergeCell ref="AA177:AD177"/>
    <mergeCell ref="AE177:AG177"/>
    <mergeCell ref="AH177:AJ177"/>
    <mergeCell ref="AK177:AM177"/>
    <mergeCell ref="N176:P176"/>
    <mergeCell ref="N177:P177"/>
    <mergeCell ref="B174:C174"/>
    <mergeCell ref="D174:F174"/>
    <mergeCell ref="G174:I174"/>
    <mergeCell ref="J174:M174"/>
    <mergeCell ref="Q174:S174"/>
    <mergeCell ref="T174:V174"/>
    <mergeCell ref="W174:Z174"/>
    <mergeCell ref="AA174:AD174"/>
    <mergeCell ref="AE174:AG174"/>
    <mergeCell ref="AH174:AJ174"/>
    <mergeCell ref="AK174:AM174"/>
    <mergeCell ref="B175:C175"/>
    <mergeCell ref="D175:F175"/>
    <mergeCell ref="G175:I175"/>
    <mergeCell ref="J175:M175"/>
    <mergeCell ref="Q175:S175"/>
    <mergeCell ref="T175:V175"/>
    <mergeCell ref="W175:Z175"/>
    <mergeCell ref="AA175:AD175"/>
    <mergeCell ref="AE175:AG175"/>
    <mergeCell ref="AH175:AJ175"/>
    <mergeCell ref="AK175:AM175"/>
    <mergeCell ref="N174:P174"/>
    <mergeCell ref="N175:P175"/>
    <mergeCell ref="B172:C172"/>
    <mergeCell ref="D172:F172"/>
    <mergeCell ref="G172:I172"/>
    <mergeCell ref="J172:M172"/>
    <mergeCell ref="Q172:S172"/>
    <mergeCell ref="T172:V172"/>
    <mergeCell ref="W172:Z172"/>
    <mergeCell ref="AA172:AD172"/>
    <mergeCell ref="AE172:AG172"/>
    <mergeCell ref="AH172:AJ172"/>
    <mergeCell ref="AK172:AM172"/>
    <mergeCell ref="B173:C173"/>
    <mergeCell ref="D173:F173"/>
    <mergeCell ref="G173:I173"/>
    <mergeCell ref="J173:M173"/>
    <mergeCell ref="Q173:S173"/>
    <mergeCell ref="T173:V173"/>
    <mergeCell ref="W173:Z173"/>
    <mergeCell ref="AA173:AD173"/>
    <mergeCell ref="AE173:AG173"/>
    <mergeCell ref="AH173:AJ173"/>
    <mergeCell ref="AK173:AM173"/>
    <mergeCell ref="N172:P172"/>
    <mergeCell ref="N173:P173"/>
    <mergeCell ref="B170:C170"/>
    <mergeCell ref="D170:F170"/>
    <mergeCell ref="G170:I170"/>
    <mergeCell ref="J170:M170"/>
    <mergeCell ref="Q170:S170"/>
    <mergeCell ref="T170:V170"/>
    <mergeCell ref="W170:Z170"/>
    <mergeCell ref="AA170:AD170"/>
    <mergeCell ref="AE170:AG170"/>
    <mergeCell ref="AH170:AJ170"/>
    <mergeCell ref="AK170:AM170"/>
    <mergeCell ref="B171:C171"/>
    <mergeCell ref="D171:F171"/>
    <mergeCell ref="G171:I171"/>
    <mergeCell ref="J171:M171"/>
    <mergeCell ref="Q171:S171"/>
    <mergeCell ref="T171:V171"/>
    <mergeCell ref="W171:Z171"/>
    <mergeCell ref="AA171:AD171"/>
    <mergeCell ref="AE171:AG171"/>
    <mergeCell ref="AH171:AJ171"/>
    <mergeCell ref="AK171:AM171"/>
    <mergeCell ref="N170:P170"/>
    <mergeCell ref="N171:P171"/>
    <mergeCell ref="B169:C169"/>
    <mergeCell ref="D169:F169"/>
    <mergeCell ref="G169:I169"/>
    <mergeCell ref="J169:M169"/>
    <mergeCell ref="Q169:S169"/>
    <mergeCell ref="T169:V169"/>
    <mergeCell ref="W169:Z169"/>
    <mergeCell ref="AA169:AD169"/>
    <mergeCell ref="AE169:AG169"/>
    <mergeCell ref="AH169:AJ169"/>
    <mergeCell ref="AK169:AM169"/>
    <mergeCell ref="N169:P169"/>
    <mergeCell ref="B167:C167"/>
    <mergeCell ref="D167:F167"/>
    <mergeCell ref="G167:I167"/>
    <mergeCell ref="J167:M167"/>
    <mergeCell ref="Q167:S167"/>
    <mergeCell ref="T167:V167"/>
    <mergeCell ref="W167:Z167"/>
    <mergeCell ref="AA167:AD167"/>
    <mergeCell ref="AE167:AG167"/>
    <mergeCell ref="AH167:AJ167"/>
    <mergeCell ref="AK167:AM167"/>
    <mergeCell ref="B168:C168"/>
    <mergeCell ref="D168:F168"/>
    <mergeCell ref="G168:I168"/>
    <mergeCell ref="J168:M168"/>
    <mergeCell ref="Q168:S168"/>
    <mergeCell ref="T168:V168"/>
    <mergeCell ref="W168:Z168"/>
    <mergeCell ref="AA168:AD168"/>
    <mergeCell ref="AE168:AG168"/>
    <mergeCell ref="AH168:AJ168"/>
    <mergeCell ref="AK168:AM168"/>
    <mergeCell ref="N167:P167"/>
    <mergeCell ref="N168:P168"/>
    <mergeCell ref="AE164:AG164"/>
    <mergeCell ref="AH164:AJ164"/>
    <mergeCell ref="AK164:AM164"/>
    <mergeCell ref="N163:P163"/>
    <mergeCell ref="N164:P164"/>
    <mergeCell ref="B165:C165"/>
    <mergeCell ref="D165:F165"/>
    <mergeCell ref="G165:I165"/>
    <mergeCell ref="J165:M165"/>
    <mergeCell ref="Q165:S165"/>
    <mergeCell ref="T165:V165"/>
    <mergeCell ref="W165:Z165"/>
    <mergeCell ref="AA165:AD165"/>
    <mergeCell ref="AE165:AG165"/>
    <mergeCell ref="AH165:AJ165"/>
    <mergeCell ref="AK165:AM165"/>
    <mergeCell ref="B166:C166"/>
    <mergeCell ref="D166:F166"/>
    <mergeCell ref="G166:I166"/>
    <mergeCell ref="J166:M166"/>
    <mergeCell ref="Q166:S166"/>
    <mergeCell ref="T166:V166"/>
    <mergeCell ref="W166:Z166"/>
    <mergeCell ref="AA166:AD166"/>
    <mergeCell ref="AE166:AG166"/>
    <mergeCell ref="AH166:AJ166"/>
    <mergeCell ref="AK166:AM166"/>
    <mergeCell ref="N165:P165"/>
    <mergeCell ref="N166:P166"/>
    <mergeCell ref="B162:C162"/>
    <mergeCell ref="D162:F162"/>
    <mergeCell ref="G162:I162"/>
    <mergeCell ref="J162:M162"/>
    <mergeCell ref="Q162:S162"/>
    <mergeCell ref="T162:V162"/>
    <mergeCell ref="W162:Z162"/>
    <mergeCell ref="AA162:AD162"/>
    <mergeCell ref="AE162:AG162"/>
    <mergeCell ref="AH162:AJ162"/>
    <mergeCell ref="AK162:AM162"/>
    <mergeCell ref="N162:P162"/>
    <mergeCell ref="B160:C160"/>
    <mergeCell ref="D160:F160"/>
    <mergeCell ref="G160:I160"/>
    <mergeCell ref="J160:M160"/>
    <mergeCell ref="Q160:S160"/>
    <mergeCell ref="T160:V160"/>
    <mergeCell ref="W160:Z160"/>
    <mergeCell ref="AA160:AD160"/>
    <mergeCell ref="AE160:AG160"/>
    <mergeCell ref="AH160:AJ160"/>
    <mergeCell ref="AK160:AM160"/>
    <mergeCell ref="B161:C161"/>
    <mergeCell ref="D161:F161"/>
    <mergeCell ref="G161:I161"/>
    <mergeCell ref="J161:M161"/>
    <mergeCell ref="Q161:S161"/>
    <mergeCell ref="T161:V161"/>
    <mergeCell ref="W161:Z161"/>
    <mergeCell ref="AA161:AD161"/>
    <mergeCell ref="AE161:AG161"/>
    <mergeCell ref="AH161:AJ161"/>
    <mergeCell ref="AK161:AM161"/>
    <mergeCell ref="N160:P160"/>
    <mergeCell ref="N161:P161"/>
    <mergeCell ref="B158:C158"/>
    <mergeCell ref="D158:F158"/>
    <mergeCell ref="G158:I158"/>
    <mergeCell ref="J158:M158"/>
    <mergeCell ref="Q158:S158"/>
    <mergeCell ref="T158:V158"/>
    <mergeCell ref="W158:Z158"/>
    <mergeCell ref="AA158:AD158"/>
    <mergeCell ref="AE158:AG158"/>
    <mergeCell ref="AH158:AJ158"/>
    <mergeCell ref="AK158:AM158"/>
    <mergeCell ref="B159:C159"/>
    <mergeCell ref="D159:F159"/>
    <mergeCell ref="G159:I159"/>
    <mergeCell ref="J159:M159"/>
    <mergeCell ref="Q159:S159"/>
    <mergeCell ref="T159:V159"/>
    <mergeCell ref="W159:Z159"/>
    <mergeCell ref="AA159:AD159"/>
    <mergeCell ref="AE159:AG159"/>
    <mergeCell ref="AH159:AJ159"/>
    <mergeCell ref="AK159:AM159"/>
    <mergeCell ref="N158:P158"/>
    <mergeCell ref="N159:P159"/>
    <mergeCell ref="B156:C156"/>
    <mergeCell ref="D156:F156"/>
    <mergeCell ref="G156:I156"/>
    <mergeCell ref="J156:M156"/>
    <mergeCell ref="Q156:S156"/>
    <mergeCell ref="T156:V156"/>
    <mergeCell ref="W156:Z156"/>
    <mergeCell ref="AA156:AD156"/>
    <mergeCell ref="AE156:AG156"/>
    <mergeCell ref="AH156:AJ156"/>
    <mergeCell ref="AK156:AM156"/>
    <mergeCell ref="B157:C157"/>
    <mergeCell ref="D157:F157"/>
    <mergeCell ref="G157:I157"/>
    <mergeCell ref="J157:M157"/>
    <mergeCell ref="Q157:S157"/>
    <mergeCell ref="T157:V157"/>
    <mergeCell ref="W157:Z157"/>
    <mergeCell ref="AA157:AD157"/>
    <mergeCell ref="AE157:AG157"/>
    <mergeCell ref="AH157:AJ157"/>
    <mergeCell ref="AK157:AM157"/>
    <mergeCell ref="N156:P156"/>
    <mergeCell ref="N157:P157"/>
    <mergeCell ref="B154:C154"/>
    <mergeCell ref="D154:F154"/>
    <mergeCell ref="G154:I154"/>
    <mergeCell ref="J154:M154"/>
    <mergeCell ref="Q154:S154"/>
    <mergeCell ref="T154:V154"/>
    <mergeCell ref="W154:Z154"/>
    <mergeCell ref="AA154:AD154"/>
    <mergeCell ref="AE154:AG154"/>
    <mergeCell ref="AH154:AJ154"/>
    <mergeCell ref="AK154:AM154"/>
    <mergeCell ref="B155:C155"/>
    <mergeCell ref="D155:F155"/>
    <mergeCell ref="G155:I155"/>
    <mergeCell ref="J155:M155"/>
    <mergeCell ref="Q155:S155"/>
    <mergeCell ref="T155:V155"/>
    <mergeCell ref="W155:Z155"/>
    <mergeCell ref="AA155:AD155"/>
    <mergeCell ref="AE155:AG155"/>
    <mergeCell ref="AH155:AJ155"/>
    <mergeCell ref="AK155:AM155"/>
    <mergeCell ref="N154:P154"/>
    <mergeCell ref="N155:P155"/>
    <mergeCell ref="B142:C142"/>
    <mergeCell ref="D142:F142"/>
    <mergeCell ref="G142:I142"/>
    <mergeCell ref="J142:M142"/>
    <mergeCell ref="Q142:S142"/>
    <mergeCell ref="T142:V142"/>
    <mergeCell ref="W142:Z142"/>
    <mergeCell ref="AA142:AD142"/>
    <mergeCell ref="AE142:AG142"/>
    <mergeCell ref="AH142:AJ142"/>
    <mergeCell ref="AK142:AM142"/>
    <mergeCell ref="B153:C153"/>
    <mergeCell ref="D153:F153"/>
    <mergeCell ref="G153:I153"/>
    <mergeCell ref="J153:M153"/>
    <mergeCell ref="Q153:S153"/>
    <mergeCell ref="T153:V153"/>
    <mergeCell ref="W153:Z153"/>
    <mergeCell ref="AA153:AD153"/>
    <mergeCell ref="AE153:AG153"/>
    <mergeCell ref="AH153:AJ153"/>
    <mergeCell ref="AK153:AM153"/>
    <mergeCell ref="N142:P142"/>
    <mergeCell ref="N153:P153"/>
    <mergeCell ref="B143:C143"/>
    <mergeCell ref="D143:F143"/>
    <mergeCell ref="G143:I143"/>
    <mergeCell ref="J143:M143"/>
    <mergeCell ref="N143:P143"/>
    <mergeCell ref="Q143:S143"/>
    <mergeCell ref="T143:V143"/>
    <mergeCell ref="W143:Z143"/>
    <mergeCell ref="B140:C140"/>
    <mergeCell ref="D140:F140"/>
    <mergeCell ref="G140:I140"/>
    <mergeCell ref="J140:M140"/>
    <mergeCell ref="Q140:S140"/>
    <mergeCell ref="T140:V140"/>
    <mergeCell ref="W140:Z140"/>
    <mergeCell ref="AA140:AD140"/>
    <mergeCell ref="AE140:AG140"/>
    <mergeCell ref="AH140:AJ140"/>
    <mergeCell ref="AK140:AM140"/>
    <mergeCell ref="B141:C141"/>
    <mergeCell ref="D141:F141"/>
    <mergeCell ref="G141:I141"/>
    <mergeCell ref="J141:M141"/>
    <mergeCell ref="Q141:S141"/>
    <mergeCell ref="T141:V141"/>
    <mergeCell ref="W141:Z141"/>
    <mergeCell ref="AA141:AD141"/>
    <mergeCell ref="AE141:AG141"/>
    <mergeCell ref="AH141:AJ141"/>
    <mergeCell ref="AK141:AM141"/>
    <mergeCell ref="N140:P140"/>
    <mergeCell ref="N141:P141"/>
    <mergeCell ref="B138:C138"/>
    <mergeCell ref="D138:F138"/>
    <mergeCell ref="G138:I138"/>
    <mergeCell ref="J138:M138"/>
    <mergeCell ref="Q138:S138"/>
    <mergeCell ref="T138:V138"/>
    <mergeCell ref="W138:Z138"/>
    <mergeCell ref="AA138:AD138"/>
    <mergeCell ref="AE138:AG138"/>
    <mergeCell ref="AH138:AJ138"/>
    <mergeCell ref="AK138:AM138"/>
    <mergeCell ref="B139:C139"/>
    <mergeCell ref="D139:F139"/>
    <mergeCell ref="G139:I139"/>
    <mergeCell ref="J139:M139"/>
    <mergeCell ref="Q139:S139"/>
    <mergeCell ref="T139:V139"/>
    <mergeCell ref="W139:Z139"/>
    <mergeCell ref="AA139:AD139"/>
    <mergeCell ref="AE139:AG139"/>
    <mergeCell ref="AH139:AJ139"/>
    <mergeCell ref="AK139:AM139"/>
    <mergeCell ref="N138:P138"/>
    <mergeCell ref="N139:P139"/>
    <mergeCell ref="B136:C136"/>
    <mergeCell ref="D136:F136"/>
    <mergeCell ref="G136:I136"/>
    <mergeCell ref="J136:M136"/>
    <mergeCell ref="Q136:S136"/>
    <mergeCell ref="T136:V136"/>
    <mergeCell ref="W136:Z136"/>
    <mergeCell ref="AA136:AD136"/>
    <mergeCell ref="AE136:AG136"/>
    <mergeCell ref="AH136:AJ136"/>
    <mergeCell ref="AK136:AM136"/>
    <mergeCell ref="B137:C137"/>
    <mergeCell ref="D137:F137"/>
    <mergeCell ref="G137:I137"/>
    <mergeCell ref="J137:M137"/>
    <mergeCell ref="Q137:S137"/>
    <mergeCell ref="T137:V137"/>
    <mergeCell ref="W137:Z137"/>
    <mergeCell ref="AA137:AD137"/>
    <mergeCell ref="AE137:AG137"/>
    <mergeCell ref="AH137:AJ137"/>
    <mergeCell ref="AK137:AM137"/>
    <mergeCell ref="N136:P136"/>
    <mergeCell ref="N137:P137"/>
    <mergeCell ref="B134:C134"/>
    <mergeCell ref="D134:F134"/>
    <mergeCell ref="G134:I134"/>
    <mergeCell ref="J134:M134"/>
    <mergeCell ref="Q134:S134"/>
    <mergeCell ref="T134:V134"/>
    <mergeCell ref="W134:Z134"/>
    <mergeCell ref="AA134:AD134"/>
    <mergeCell ref="AE134:AG134"/>
    <mergeCell ref="AH134:AJ134"/>
    <mergeCell ref="AK134:AM134"/>
    <mergeCell ref="B135:C135"/>
    <mergeCell ref="D135:F135"/>
    <mergeCell ref="G135:I135"/>
    <mergeCell ref="J135:M135"/>
    <mergeCell ref="Q135:S135"/>
    <mergeCell ref="T135:V135"/>
    <mergeCell ref="W135:Z135"/>
    <mergeCell ref="AA135:AD135"/>
    <mergeCell ref="AE135:AG135"/>
    <mergeCell ref="AH135:AJ135"/>
    <mergeCell ref="AK135:AM135"/>
    <mergeCell ref="N134:P134"/>
    <mergeCell ref="N135:P135"/>
    <mergeCell ref="B132:C132"/>
    <mergeCell ref="D132:F132"/>
    <mergeCell ref="G132:I132"/>
    <mergeCell ref="J132:M132"/>
    <mergeCell ref="Q132:S132"/>
    <mergeCell ref="T132:V132"/>
    <mergeCell ref="W132:Z132"/>
    <mergeCell ref="AA132:AD132"/>
    <mergeCell ref="AE132:AG132"/>
    <mergeCell ref="AH132:AJ132"/>
    <mergeCell ref="AK132:AM132"/>
    <mergeCell ref="B133:C133"/>
    <mergeCell ref="D133:F133"/>
    <mergeCell ref="G133:I133"/>
    <mergeCell ref="J133:M133"/>
    <mergeCell ref="Q133:S133"/>
    <mergeCell ref="T133:V133"/>
    <mergeCell ref="W133:Z133"/>
    <mergeCell ref="AA133:AD133"/>
    <mergeCell ref="AE133:AG133"/>
    <mergeCell ref="AH133:AJ133"/>
    <mergeCell ref="AK133:AM133"/>
    <mergeCell ref="N132:P132"/>
    <mergeCell ref="N133:P133"/>
    <mergeCell ref="B130:C130"/>
    <mergeCell ref="D130:F130"/>
    <mergeCell ref="G130:I130"/>
    <mergeCell ref="J130:M130"/>
    <mergeCell ref="Q130:S130"/>
    <mergeCell ref="T130:V130"/>
    <mergeCell ref="W130:Z130"/>
    <mergeCell ref="AA130:AD130"/>
    <mergeCell ref="AE130:AG130"/>
    <mergeCell ref="AH130:AJ130"/>
    <mergeCell ref="AK130:AM130"/>
    <mergeCell ref="B131:C131"/>
    <mergeCell ref="D131:F131"/>
    <mergeCell ref="G131:I131"/>
    <mergeCell ref="J131:M131"/>
    <mergeCell ref="Q131:S131"/>
    <mergeCell ref="T131:V131"/>
    <mergeCell ref="W131:Z131"/>
    <mergeCell ref="AA131:AD131"/>
    <mergeCell ref="AE131:AG131"/>
    <mergeCell ref="AH131:AJ131"/>
    <mergeCell ref="AK131:AM131"/>
    <mergeCell ref="N130:P130"/>
    <mergeCell ref="N131:P131"/>
    <mergeCell ref="B129:C129"/>
    <mergeCell ref="D129:F129"/>
    <mergeCell ref="G129:I129"/>
    <mergeCell ref="J129:M129"/>
    <mergeCell ref="Q129:S129"/>
    <mergeCell ref="T129:V129"/>
    <mergeCell ref="W129:Z129"/>
    <mergeCell ref="AA129:AD129"/>
    <mergeCell ref="AE129:AG129"/>
    <mergeCell ref="AH129:AJ129"/>
    <mergeCell ref="AK129:AM129"/>
    <mergeCell ref="N129:P129"/>
    <mergeCell ref="AA128:AD128"/>
    <mergeCell ref="AK128:AM128"/>
    <mergeCell ref="N127:P127"/>
    <mergeCell ref="N128:P128"/>
    <mergeCell ref="AE128:AG128"/>
    <mergeCell ref="AH128:AJ128"/>
    <mergeCell ref="B128:C128"/>
    <mergeCell ref="D128:F128"/>
    <mergeCell ref="G128:I128"/>
    <mergeCell ref="J128:M128"/>
    <mergeCell ref="Q128:S128"/>
    <mergeCell ref="T128:V128"/>
    <mergeCell ref="W128:Z128"/>
    <mergeCell ref="B126:C126"/>
    <mergeCell ref="D126:F126"/>
    <mergeCell ref="G126:I126"/>
    <mergeCell ref="J126:M126"/>
    <mergeCell ref="Q126:S126"/>
    <mergeCell ref="T126:V126"/>
    <mergeCell ref="W126:Z126"/>
    <mergeCell ref="AA126:AD126"/>
    <mergeCell ref="AE126:AG126"/>
    <mergeCell ref="AH126:AJ126"/>
    <mergeCell ref="AK126:AM126"/>
    <mergeCell ref="N126:P126"/>
    <mergeCell ref="B127:C127"/>
    <mergeCell ref="D127:F127"/>
    <mergeCell ref="G127:I127"/>
    <mergeCell ref="J127:M127"/>
    <mergeCell ref="Q127:S127"/>
    <mergeCell ref="T127:V127"/>
    <mergeCell ref="W127:Z127"/>
    <mergeCell ref="AA127:AD127"/>
    <mergeCell ref="AE127:AG127"/>
    <mergeCell ref="AH127:AJ127"/>
    <mergeCell ref="AK127:AM127"/>
    <mergeCell ref="AB7:AD8"/>
    <mergeCell ref="AE7:AJ8"/>
    <mergeCell ref="B11:C13"/>
    <mergeCell ref="D11:F13"/>
    <mergeCell ref="G11:I13"/>
    <mergeCell ref="J11:M13"/>
    <mergeCell ref="Q11:S13"/>
    <mergeCell ref="T11:V13"/>
    <mergeCell ref="W11:Z13"/>
    <mergeCell ref="AA11:AD13"/>
    <mergeCell ref="B3:AJ3"/>
    <mergeCell ref="B4:H5"/>
    <mergeCell ref="B7:H8"/>
    <mergeCell ref="I7:N8"/>
    <mergeCell ref="O7:T8"/>
    <mergeCell ref="U7:Y8"/>
    <mergeCell ref="Z7:AA8"/>
    <mergeCell ref="B9:H9"/>
    <mergeCell ref="I9:N9"/>
    <mergeCell ref="AE11:AJ12"/>
    <mergeCell ref="I4:AJ5"/>
    <mergeCell ref="O9:T9"/>
    <mergeCell ref="U9:AA9"/>
    <mergeCell ref="T15:V15"/>
    <mergeCell ref="W15:Z15"/>
    <mergeCell ref="AA15:AD15"/>
    <mergeCell ref="AE15:AG15"/>
    <mergeCell ref="AH15:AJ15"/>
    <mergeCell ref="T17:V17"/>
    <mergeCell ref="W17:Z17"/>
    <mergeCell ref="AK15:AM15"/>
    <mergeCell ref="W14:Z14"/>
    <mergeCell ref="AA14:AD14"/>
    <mergeCell ref="AE14:AG14"/>
    <mergeCell ref="AH14:AJ14"/>
    <mergeCell ref="AK14:AM14"/>
    <mergeCell ref="B15:C15"/>
    <mergeCell ref="D15:F15"/>
    <mergeCell ref="G15:I15"/>
    <mergeCell ref="J15:M15"/>
    <mergeCell ref="Q15:S15"/>
    <mergeCell ref="N16:P16"/>
    <mergeCell ref="N17:P17"/>
    <mergeCell ref="AK11:AM13"/>
    <mergeCell ref="AE13:AG13"/>
    <mergeCell ref="AH13:AJ13"/>
    <mergeCell ref="B14:C14"/>
    <mergeCell ref="D14:F14"/>
    <mergeCell ref="G14:I14"/>
    <mergeCell ref="J14:M14"/>
    <mergeCell ref="Q14:S14"/>
    <mergeCell ref="T14:V14"/>
    <mergeCell ref="N11:P13"/>
    <mergeCell ref="N14:P14"/>
    <mergeCell ref="N15:P15"/>
    <mergeCell ref="AA17:AD17"/>
    <mergeCell ref="AE17:AG17"/>
    <mergeCell ref="AH17:AJ17"/>
    <mergeCell ref="AK17:AM17"/>
    <mergeCell ref="W16:Z16"/>
    <mergeCell ref="AA16:AD16"/>
    <mergeCell ref="AE16:AG16"/>
    <mergeCell ref="AH16:AJ16"/>
    <mergeCell ref="AK16:AM16"/>
    <mergeCell ref="B17:C17"/>
    <mergeCell ref="D17:F17"/>
    <mergeCell ref="G17:I17"/>
    <mergeCell ref="J17:M17"/>
    <mergeCell ref="Q17:S17"/>
    <mergeCell ref="B16:C16"/>
    <mergeCell ref="D16:F16"/>
    <mergeCell ref="G16:I16"/>
    <mergeCell ref="J16:M16"/>
    <mergeCell ref="Q16:S16"/>
    <mergeCell ref="T16:V16"/>
    <mergeCell ref="T19:V19"/>
    <mergeCell ref="W19:Z19"/>
    <mergeCell ref="AA19:AD19"/>
    <mergeCell ref="AE19:AG19"/>
    <mergeCell ref="AH19:AJ19"/>
    <mergeCell ref="AK19:AM19"/>
    <mergeCell ref="W18:Z18"/>
    <mergeCell ref="AA18:AD18"/>
    <mergeCell ref="AE18:AG18"/>
    <mergeCell ref="AH18:AJ18"/>
    <mergeCell ref="AK18:AM18"/>
    <mergeCell ref="B19:C19"/>
    <mergeCell ref="D19:F19"/>
    <mergeCell ref="G19:I19"/>
    <mergeCell ref="J19:M19"/>
    <mergeCell ref="Q19:S19"/>
    <mergeCell ref="B18:C18"/>
    <mergeCell ref="D18:F18"/>
    <mergeCell ref="G18:I18"/>
    <mergeCell ref="J18:M18"/>
    <mergeCell ref="Q18:S18"/>
    <mergeCell ref="T18:V18"/>
    <mergeCell ref="N18:P18"/>
    <mergeCell ref="N19:P19"/>
    <mergeCell ref="T21:V21"/>
    <mergeCell ref="W21:Z21"/>
    <mergeCell ref="AA21:AD21"/>
    <mergeCell ref="AE21:AG21"/>
    <mergeCell ref="AH21:AJ21"/>
    <mergeCell ref="AK21:AM21"/>
    <mergeCell ref="W20:Z20"/>
    <mergeCell ref="AA20:AD20"/>
    <mergeCell ref="AE20:AG20"/>
    <mergeCell ref="AH20:AJ20"/>
    <mergeCell ref="AK20:AM20"/>
    <mergeCell ref="B21:C21"/>
    <mergeCell ref="D21:F21"/>
    <mergeCell ref="G21:I21"/>
    <mergeCell ref="J21:M21"/>
    <mergeCell ref="Q21:S21"/>
    <mergeCell ref="B20:C20"/>
    <mergeCell ref="D20:F20"/>
    <mergeCell ref="G20:I20"/>
    <mergeCell ref="J20:M20"/>
    <mergeCell ref="Q20:S20"/>
    <mergeCell ref="T20:V20"/>
    <mergeCell ref="N20:P20"/>
    <mergeCell ref="N21:P21"/>
    <mergeCell ref="T23:V23"/>
    <mergeCell ref="W23:Z23"/>
    <mergeCell ref="AA23:AD23"/>
    <mergeCell ref="AE23:AG23"/>
    <mergeCell ref="AH23:AJ23"/>
    <mergeCell ref="AK23:AM23"/>
    <mergeCell ref="W22:Z22"/>
    <mergeCell ref="AA22:AD22"/>
    <mergeCell ref="AE22:AG22"/>
    <mergeCell ref="AH22:AJ22"/>
    <mergeCell ref="AK22:AM22"/>
    <mergeCell ref="B23:C23"/>
    <mergeCell ref="D23:F23"/>
    <mergeCell ref="G23:I23"/>
    <mergeCell ref="J23:M23"/>
    <mergeCell ref="Q23:S23"/>
    <mergeCell ref="B22:C22"/>
    <mergeCell ref="D22:F22"/>
    <mergeCell ref="G22:I22"/>
    <mergeCell ref="J22:M22"/>
    <mergeCell ref="Q22:S22"/>
    <mergeCell ref="T22:V22"/>
    <mergeCell ref="N22:P22"/>
    <mergeCell ref="N23:P23"/>
    <mergeCell ref="T25:V25"/>
    <mergeCell ref="W25:Z25"/>
    <mergeCell ref="AA25:AD25"/>
    <mergeCell ref="AE25:AG25"/>
    <mergeCell ref="AH25:AJ25"/>
    <mergeCell ref="AK25:AM25"/>
    <mergeCell ref="W24:Z24"/>
    <mergeCell ref="AA24:AD24"/>
    <mergeCell ref="AE24:AG24"/>
    <mergeCell ref="AH24:AJ24"/>
    <mergeCell ref="AK24:AM24"/>
    <mergeCell ref="B25:C25"/>
    <mergeCell ref="D25:F25"/>
    <mergeCell ref="G25:I25"/>
    <mergeCell ref="J25:M25"/>
    <mergeCell ref="Q25:S25"/>
    <mergeCell ref="B24:C24"/>
    <mergeCell ref="D24:F24"/>
    <mergeCell ref="G24:I24"/>
    <mergeCell ref="J24:M24"/>
    <mergeCell ref="Q24:S24"/>
    <mergeCell ref="T24:V24"/>
    <mergeCell ref="N24:P24"/>
    <mergeCell ref="N25:P25"/>
    <mergeCell ref="T27:V27"/>
    <mergeCell ref="W27:Z27"/>
    <mergeCell ref="AA27:AD27"/>
    <mergeCell ref="AE27:AG27"/>
    <mergeCell ref="AH27:AJ27"/>
    <mergeCell ref="AK27:AM27"/>
    <mergeCell ref="W26:Z26"/>
    <mergeCell ref="AA26:AD26"/>
    <mergeCell ref="AE26:AG26"/>
    <mergeCell ref="AH26:AJ26"/>
    <mergeCell ref="AK26:AM26"/>
    <mergeCell ref="B27:C27"/>
    <mergeCell ref="D27:F27"/>
    <mergeCell ref="G27:I27"/>
    <mergeCell ref="J27:M27"/>
    <mergeCell ref="Q27:S27"/>
    <mergeCell ref="B26:C26"/>
    <mergeCell ref="D26:F26"/>
    <mergeCell ref="G26:I26"/>
    <mergeCell ref="J26:M26"/>
    <mergeCell ref="Q26:S26"/>
    <mergeCell ref="T26:V26"/>
    <mergeCell ref="N26:P26"/>
    <mergeCell ref="N27:P27"/>
    <mergeCell ref="T29:V29"/>
    <mergeCell ref="W29:Z29"/>
    <mergeCell ref="AA29:AD29"/>
    <mergeCell ref="AE29:AG29"/>
    <mergeCell ref="AH29:AJ29"/>
    <mergeCell ref="AK29:AM29"/>
    <mergeCell ref="W28:Z28"/>
    <mergeCell ref="AA28:AD28"/>
    <mergeCell ref="AE28:AG28"/>
    <mergeCell ref="AH28:AJ28"/>
    <mergeCell ref="AK28:AM28"/>
    <mergeCell ref="B29:C29"/>
    <mergeCell ref="D29:F29"/>
    <mergeCell ref="G29:I29"/>
    <mergeCell ref="J29:M29"/>
    <mergeCell ref="Q29:S29"/>
    <mergeCell ref="B28:C28"/>
    <mergeCell ref="D28:F28"/>
    <mergeCell ref="G28:I28"/>
    <mergeCell ref="J28:M28"/>
    <mergeCell ref="Q28:S28"/>
    <mergeCell ref="T28:V28"/>
    <mergeCell ref="N28:P28"/>
    <mergeCell ref="N29:P29"/>
    <mergeCell ref="T31:V31"/>
    <mergeCell ref="W31:Z31"/>
    <mergeCell ref="AA31:AD31"/>
    <mergeCell ref="AE31:AG31"/>
    <mergeCell ref="AH31:AJ31"/>
    <mergeCell ref="AK31:AM31"/>
    <mergeCell ref="W30:Z30"/>
    <mergeCell ref="AA30:AD30"/>
    <mergeCell ref="AE30:AG30"/>
    <mergeCell ref="AH30:AJ30"/>
    <mergeCell ref="AK30:AM30"/>
    <mergeCell ref="B31:C31"/>
    <mergeCell ref="D31:F31"/>
    <mergeCell ref="G31:I31"/>
    <mergeCell ref="J31:M31"/>
    <mergeCell ref="Q31:S31"/>
    <mergeCell ref="B30:C30"/>
    <mergeCell ref="D30:F30"/>
    <mergeCell ref="G30:I30"/>
    <mergeCell ref="J30:M30"/>
    <mergeCell ref="Q30:S30"/>
    <mergeCell ref="T30:V30"/>
    <mergeCell ref="N30:P30"/>
    <mergeCell ref="N31:P31"/>
    <mergeCell ref="T33:V33"/>
    <mergeCell ref="W33:Z33"/>
    <mergeCell ref="AA33:AD33"/>
    <mergeCell ref="AE33:AG33"/>
    <mergeCell ref="AH33:AJ33"/>
    <mergeCell ref="AK33:AM33"/>
    <mergeCell ref="W32:Z32"/>
    <mergeCell ref="AA32:AD32"/>
    <mergeCell ref="AE32:AG32"/>
    <mergeCell ref="AH32:AJ32"/>
    <mergeCell ref="AK32:AM32"/>
    <mergeCell ref="B33:C33"/>
    <mergeCell ref="D33:F33"/>
    <mergeCell ref="G33:I33"/>
    <mergeCell ref="J33:M33"/>
    <mergeCell ref="Q33:S33"/>
    <mergeCell ref="B32:C32"/>
    <mergeCell ref="D32:F32"/>
    <mergeCell ref="G32:I32"/>
    <mergeCell ref="J32:M32"/>
    <mergeCell ref="Q32:S32"/>
    <mergeCell ref="T32:V32"/>
    <mergeCell ref="N32:P32"/>
    <mergeCell ref="N33:P33"/>
    <mergeCell ref="T35:V35"/>
    <mergeCell ref="W35:Z35"/>
    <mergeCell ref="AA35:AD35"/>
    <mergeCell ref="AE35:AG35"/>
    <mergeCell ref="AH35:AJ35"/>
    <mergeCell ref="AK35:AM35"/>
    <mergeCell ref="W34:Z34"/>
    <mergeCell ref="AA34:AD34"/>
    <mergeCell ref="AE34:AG34"/>
    <mergeCell ref="AH34:AJ34"/>
    <mergeCell ref="AK34:AM34"/>
    <mergeCell ref="B35:C35"/>
    <mergeCell ref="D35:F35"/>
    <mergeCell ref="G35:I35"/>
    <mergeCell ref="J35:M35"/>
    <mergeCell ref="Q35:S35"/>
    <mergeCell ref="B34:C34"/>
    <mergeCell ref="D34:F34"/>
    <mergeCell ref="G34:I34"/>
    <mergeCell ref="J34:M34"/>
    <mergeCell ref="Q34:S34"/>
    <mergeCell ref="T34:V34"/>
    <mergeCell ref="N34:P34"/>
    <mergeCell ref="N35:P35"/>
    <mergeCell ref="T37:V37"/>
    <mergeCell ref="W37:Z37"/>
    <mergeCell ref="AA37:AD37"/>
    <mergeCell ref="AE37:AG37"/>
    <mergeCell ref="AH37:AJ37"/>
    <mergeCell ref="AK37:AM37"/>
    <mergeCell ref="W36:Z36"/>
    <mergeCell ref="AA36:AD36"/>
    <mergeCell ref="AE36:AG36"/>
    <mergeCell ref="AH36:AJ36"/>
    <mergeCell ref="AK36:AM36"/>
    <mergeCell ref="B37:C37"/>
    <mergeCell ref="D37:F37"/>
    <mergeCell ref="G37:I37"/>
    <mergeCell ref="J37:M37"/>
    <mergeCell ref="Q37:S37"/>
    <mergeCell ref="B36:C36"/>
    <mergeCell ref="D36:F36"/>
    <mergeCell ref="G36:I36"/>
    <mergeCell ref="J36:M36"/>
    <mergeCell ref="Q36:S36"/>
    <mergeCell ref="T36:V36"/>
    <mergeCell ref="N36:P36"/>
    <mergeCell ref="N37:P37"/>
    <mergeCell ref="T39:V39"/>
    <mergeCell ref="W39:Z39"/>
    <mergeCell ref="AA39:AD39"/>
    <mergeCell ref="AE39:AG39"/>
    <mergeCell ref="AH39:AJ39"/>
    <mergeCell ref="AK39:AM39"/>
    <mergeCell ref="W38:Z38"/>
    <mergeCell ref="AA38:AD38"/>
    <mergeCell ref="AE38:AG38"/>
    <mergeCell ref="AH38:AJ38"/>
    <mergeCell ref="AK38:AM38"/>
    <mergeCell ref="B39:C39"/>
    <mergeCell ref="D39:F39"/>
    <mergeCell ref="G39:I39"/>
    <mergeCell ref="J39:M39"/>
    <mergeCell ref="Q39:S39"/>
    <mergeCell ref="B38:C38"/>
    <mergeCell ref="D38:F38"/>
    <mergeCell ref="G38:I38"/>
    <mergeCell ref="J38:M38"/>
    <mergeCell ref="Q38:S38"/>
    <mergeCell ref="T38:V38"/>
    <mergeCell ref="N38:P38"/>
    <mergeCell ref="N39:P39"/>
    <mergeCell ref="T41:V41"/>
    <mergeCell ref="W41:Z41"/>
    <mergeCell ref="AA41:AD41"/>
    <mergeCell ref="AE41:AG41"/>
    <mergeCell ref="AH41:AJ41"/>
    <mergeCell ref="AK41:AM41"/>
    <mergeCell ref="W40:Z40"/>
    <mergeCell ref="AA40:AD40"/>
    <mergeCell ref="AE40:AG40"/>
    <mergeCell ref="AH40:AJ40"/>
    <mergeCell ref="AK40:AM40"/>
    <mergeCell ref="B41:C41"/>
    <mergeCell ref="D41:F41"/>
    <mergeCell ref="G41:I41"/>
    <mergeCell ref="J41:M41"/>
    <mergeCell ref="Q41:S41"/>
    <mergeCell ref="B40:C40"/>
    <mergeCell ref="D40:F40"/>
    <mergeCell ref="G40:I40"/>
    <mergeCell ref="J40:M40"/>
    <mergeCell ref="Q40:S40"/>
    <mergeCell ref="T40:V40"/>
    <mergeCell ref="N40:P40"/>
    <mergeCell ref="N41:P41"/>
    <mergeCell ref="W42:Z42"/>
    <mergeCell ref="AA42:AD42"/>
    <mergeCell ref="AE42:AG42"/>
    <mergeCell ref="AH42:AJ42"/>
    <mergeCell ref="AK42:AM42"/>
    <mergeCell ref="AH43:AJ43"/>
    <mergeCell ref="AK43:AM43"/>
    <mergeCell ref="AK44:AM44"/>
    <mergeCell ref="B43:C43"/>
    <mergeCell ref="D43:F43"/>
    <mergeCell ref="G43:I43"/>
    <mergeCell ref="J43:M43"/>
    <mergeCell ref="Q43:S43"/>
    <mergeCell ref="B42:C42"/>
    <mergeCell ref="D42:F42"/>
    <mergeCell ref="G42:I42"/>
    <mergeCell ref="J42:M42"/>
    <mergeCell ref="Q42:S42"/>
    <mergeCell ref="T42:V42"/>
    <mergeCell ref="N42:P42"/>
    <mergeCell ref="N43:P43"/>
    <mergeCell ref="T43:V43"/>
    <mergeCell ref="W43:Z43"/>
    <mergeCell ref="AA43:AD43"/>
    <mergeCell ref="AE43:AG43"/>
    <mergeCell ref="B44:C44"/>
    <mergeCell ref="D44:F44"/>
    <mergeCell ref="G44:I44"/>
    <mergeCell ref="J44:M44"/>
    <mergeCell ref="N44:P44"/>
    <mergeCell ref="Q44:S44"/>
    <mergeCell ref="T44:V44"/>
    <mergeCell ref="B48:C48"/>
    <mergeCell ref="D48:F48"/>
    <mergeCell ref="T50:V50"/>
    <mergeCell ref="W50:Z50"/>
    <mergeCell ref="AA50:AD50"/>
    <mergeCell ref="AE50:AG50"/>
    <mergeCell ref="AH50:AJ50"/>
    <mergeCell ref="AK50:AM50"/>
    <mergeCell ref="N50:P50"/>
    <mergeCell ref="N51:P51"/>
    <mergeCell ref="J50:M50"/>
    <mergeCell ref="Q50:S50"/>
    <mergeCell ref="B49:C49"/>
    <mergeCell ref="D49:F49"/>
    <mergeCell ref="G49:I49"/>
    <mergeCell ref="J49:M49"/>
    <mergeCell ref="Q49:S49"/>
    <mergeCell ref="T49:V49"/>
    <mergeCell ref="B50:C50"/>
    <mergeCell ref="N49:P49"/>
    <mergeCell ref="T48:V48"/>
    <mergeCell ref="W48:Z48"/>
    <mergeCell ref="AA48:AD48"/>
    <mergeCell ref="AE48:AG48"/>
    <mergeCell ref="AH48:AJ48"/>
    <mergeCell ref="AK48:AM48"/>
    <mergeCell ref="W49:Z49"/>
    <mergeCell ref="AA49:AD49"/>
    <mergeCell ref="AE49:AG49"/>
    <mergeCell ref="AH49:AJ49"/>
    <mergeCell ref="AK49:AM49"/>
    <mergeCell ref="AK51:AM51"/>
    <mergeCell ref="D52:F52"/>
    <mergeCell ref="G52:I52"/>
    <mergeCell ref="J52:M52"/>
    <mergeCell ref="Q52:S52"/>
    <mergeCell ref="D51:F51"/>
    <mergeCell ref="G51:I51"/>
    <mergeCell ref="J51:M51"/>
    <mergeCell ref="Q51:S51"/>
    <mergeCell ref="T51:V51"/>
    <mergeCell ref="T54:V54"/>
    <mergeCell ref="W54:Z54"/>
    <mergeCell ref="AA54:AD54"/>
    <mergeCell ref="AE54:AG54"/>
    <mergeCell ref="AH54:AJ54"/>
    <mergeCell ref="AK54:AM54"/>
    <mergeCell ref="N54:P54"/>
    <mergeCell ref="N52:P52"/>
    <mergeCell ref="N53:P53"/>
    <mergeCell ref="W51:Z51"/>
    <mergeCell ref="W53:Z53"/>
    <mergeCell ref="AA53:AD53"/>
    <mergeCell ref="AE53:AG53"/>
    <mergeCell ref="AH53:AJ53"/>
    <mergeCell ref="AK53:AM53"/>
    <mergeCell ref="D54:F54"/>
    <mergeCell ref="G54:I54"/>
    <mergeCell ref="J54:M54"/>
    <mergeCell ref="Q54:S54"/>
    <mergeCell ref="D53:F53"/>
    <mergeCell ref="G53:I53"/>
    <mergeCell ref="J53:M53"/>
    <mergeCell ref="Q53:S53"/>
    <mergeCell ref="T53:V53"/>
    <mergeCell ref="T56:V56"/>
    <mergeCell ref="W56:Z56"/>
    <mergeCell ref="AA56:AD56"/>
    <mergeCell ref="AE56:AG56"/>
    <mergeCell ref="AH56:AJ56"/>
    <mergeCell ref="AK56:AM56"/>
    <mergeCell ref="N56:P56"/>
    <mergeCell ref="W55:Z55"/>
    <mergeCell ref="AA55:AD55"/>
    <mergeCell ref="AE55:AG55"/>
    <mergeCell ref="AH55:AJ55"/>
    <mergeCell ref="AK55:AM55"/>
    <mergeCell ref="B56:C56"/>
    <mergeCell ref="D56:F56"/>
    <mergeCell ref="G56:I56"/>
    <mergeCell ref="J56:M56"/>
    <mergeCell ref="Q56:S56"/>
    <mergeCell ref="B55:C55"/>
    <mergeCell ref="J55:M55"/>
    <mergeCell ref="Q55:S55"/>
    <mergeCell ref="T55:V55"/>
    <mergeCell ref="D55:F55"/>
    <mergeCell ref="G55:I55"/>
    <mergeCell ref="N55:P55"/>
    <mergeCell ref="T58:V58"/>
    <mergeCell ref="W58:Z58"/>
    <mergeCell ref="AA58:AD58"/>
    <mergeCell ref="AE58:AG58"/>
    <mergeCell ref="AH58:AJ58"/>
    <mergeCell ref="AK58:AM58"/>
    <mergeCell ref="N58:P58"/>
    <mergeCell ref="N59:P59"/>
    <mergeCell ref="W57:Z57"/>
    <mergeCell ref="AA57:AD57"/>
    <mergeCell ref="AE57:AG57"/>
    <mergeCell ref="AH57:AJ57"/>
    <mergeCell ref="AK57:AM57"/>
    <mergeCell ref="B58:C58"/>
    <mergeCell ref="D58:F58"/>
    <mergeCell ref="G58:I58"/>
    <mergeCell ref="J58:M58"/>
    <mergeCell ref="Q58:S58"/>
    <mergeCell ref="B57:C57"/>
    <mergeCell ref="D57:F57"/>
    <mergeCell ref="G57:I57"/>
    <mergeCell ref="J57:M57"/>
    <mergeCell ref="Q57:S57"/>
    <mergeCell ref="T57:V57"/>
    <mergeCell ref="N57:P57"/>
    <mergeCell ref="W60:Z60"/>
    <mergeCell ref="AA60:AD60"/>
    <mergeCell ref="AE60:AG60"/>
    <mergeCell ref="AH60:AJ60"/>
    <mergeCell ref="AK60:AM60"/>
    <mergeCell ref="N60:P60"/>
    <mergeCell ref="N61:P61"/>
    <mergeCell ref="W59:Z59"/>
    <mergeCell ref="AA59:AD59"/>
    <mergeCell ref="AE59:AG59"/>
    <mergeCell ref="AH59:AJ59"/>
    <mergeCell ref="AK59:AM59"/>
    <mergeCell ref="B60:C60"/>
    <mergeCell ref="D60:F60"/>
    <mergeCell ref="G60:I60"/>
    <mergeCell ref="J60:M60"/>
    <mergeCell ref="Q60:S60"/>
    <mergeCell ref="B59:C59"/>
    <mergeCell ref="D59:F59"/>
    <mergeCell ref="G59:I59"/>
    <mergeCell ref="J59:M59"/>
    <mergeCell ref="Q59:S59"/>
    <mergeCell ref="T59:V59"/>
    <mergeCell ref="N74:P74"/>
    <mergeCell ref="B66:C66"/>
    <mergeCell ref="D66:F66"/>
    <mergeCell ref="G66:I66"/>
    <mergeCell ref="J66:M66"/>
    <mergeCell ref="N66:P66"/>
    <mergeCell ref="Q66:S66"/>
    <mergeCell ref="T66:V66"/>
    <mergeCell ref="W66:Z66"/>
    <mergeCell ref="W63:Z63"/>
    <mergeCell ref="AA63:AD63"/>
    <mergeCell ref="AE63:AG63"/>
    <mergeCell ref="AH63:AJ63"/>
    <mergeCell ref="AK63:AM63"/>
    <mergeCell ref="B64:C64"/>
    <mergeCell ref="D64:F64"/>
    <mergeCell ref="G64:I64"/>
    <mergeCell ref="J64:M64"/>
    <mergeCell ref="Q64:S64"/>
    <mergeCell ref="B63:C63"/>
    <mergeCell ref="D63:F63"/>
    <mergeCell ref="G63:I63"/>
    <mergeCell ref="J63:M63"/>
    <mergeCell ref="Q63:S63"/>
    <mergeCell ref="T63:V63"/>
    <mergeCell ref="B65:C65"/>
    <mergeCell ref="D65:F65"/>
    <mergeCell ref="G65:I65"/>
    <mergeCell ref="J65:M65"/>
    <mergeCell ref="N65:P65"/>
    <mergeCell ref="Q65:S65"/>
    <mergeCell ref="T65:V65"/>
    <mergeCell ref="T75:V75"/>
    <mergeCell ref="W75:Z75"/>
    <mergeCell ref="AA75:AD75"/>
    <mergeCell ref="AE75:AG75"/>
    <mergeCell ref="AH75:AJ75"/>
    <mergeCell ref="AK75:AM75"/>
    <mergeCell ref="N75:P75"/>
    <mergeCell ref="N76:P76"/>
    <mergeCell ref="B82:C82"/>
    <mergeCell ref="B83:C83"/>
    <mergeCell ref="B84:C84"/>
    <mergeCell ref="Q78:S78"/>
    <mergeCell ref="T78:V78"/>
    <mergeCell ref="W78:Z78"/>
    <mergeCell ref="AA78:AD78"/>
    <mergeCell ref="AE78:AG78"/>
    <mergeCell ref="W74:Z74"/>
    <mergeCell ref="AA74:AD74"/>
    <mergeCell ref="AE74:AG74"/>
    <mergeCell ref="AH74:AJ74"/>
    <mergeCell ref="AK74:AM74"/>
    <mergeCell ref="B75:C75"/>
    <mergeCell ref="D75:F75"/>
    <mergeCell ref="G75:I75"/>
    <mergeCell ref="J75:M75"/>
    <mergeCell ref="Q75:S75"/>
    <mergeCell ref="B74:C74"/>
    <mergeCell ref="D74:F74"/>
    <mergeCell ref="G74:I74"/>
    <mergeCell ref="J74:M74"/>
    <mergeCell ref="Q74:S74"/>
    <mergeCell ref="T74:V74"/>
    <mergeCell ref="T85:V85"/>
    <mergeCell ref="W85:Z85"/>
    <mergeCell ref="AA85:AD85"/>
    <mergeCell ref="AE85:AG85"/>
    <mergeCell ref="AH85:AJ85"/>
    <mergeCell ref="AK85:AM85"/>
    <mergeCell ref="N85:P85"/>
    <mergeCell ref="N86:P86"/>
    <mergeCell ref="B87:C87"/>
    <mergeCell ref="B88:C88"/>
    <mergeCell ref="D87:F87"/>
    <mergeCell ref="G87:I87"/>
    <mergeCell ref="J87:M87"/>
    <mergeCell ref="N87:P87"/>
    <mergeCell ref="Q87:S87"/>
    <mergeCell ref="W76:Z76"/>
    <mergeCell ref="AA76:AD76"/>
    <mergeCell ref="AE76:AG76"/>
    <mergeCell ref="AH76:AJ76"/>
    <mergeCell ref="AK76:AM76"/>
    <mergeCell ref="B85:C85"/>
    <mergeCell ref="D85:F85"/>
    <mergeCell ref="G85:I85"/>
    <mergeCell ref="J85:M85"/>
    <mergeCell ref="Q85:S85"/>
    <mergeCell ref="B76:C76"/>
    <mergeCell ref="D76:F76"/>
    <mergeCell ref="G76:I76"/>
    <mergeCell ref="J76:M76"/>
    <mergeCell ref="Q76:S76"/>
    <mergeCell ref="T76:V76"/>
    <mergeCell ref="AH78:AJ78"/>
    <mergeCell ref="W86:Z86"/>
    <mergeCell ref="AA86:AD86"/>
    <mergeCell ref="AE86:AG86"/>
    <mergeCell ref="AH86:AJ86"/>
    <mergeCell ref="AK86:AM86"/>
    <mergeCell ref="B86:C86"/>
    <mergeCell ref="D86:F86"/>
    <mergeCell ref="G86:I86"/>
    <mergeCell ref="J86:M86"/>
    <mergeCell ref="Q86:S86"/>
    <mergeCell ref="T86:V86"/>
    <mergeCell ref="T87:V87"/>
    <mergeCell ref="W87:Z87"/>
    <mergeCell ref="AA87:AD87"/>
    <mergeCell ref="AE87:AG87"/>
    <mergeCell ref="AH87:AJ87"/>
    <mergeCell ref="AK87:AM87"/>
    <mergeCell ref="D88:F88"/>
    <mergeCell ref="G88:I88"/>
    <mergeCell ref="J88:M88"/>
    <mergeCell ref="N88:P88"/>
    <mergeCell ref="Q88:S88"/>
    <mergeCell ref="T88:V88"/>
    <mergeCell ref="W88:Z88"/>
    <mergeCell ref="AA88:AD88"/>
    <mergeCell ref="T89:V89"/>
    <mergeCell ref="W89:Z89"/>
    <mergeCell ref="AA89:AD89"/>
    <mergeCell ref="AE89:AG89"/>
    <mergeCell ref="AH89:AJ89"/>
    <mergeCell ref="AK89:AM89"/>
    <mergeCell ref="B89:C89"/>
    <mergeCell ref="D89:F89"/>
    <mergeCell ref="G89:I89"/>
    <mergeCell ref="J89:M89"/>
    <mergeCell ref="Q89:S89"/>
    <mergeCell ref="N89:P89"/>
    <mergeCell ref="AE88:AG88"/>
    <mergeCell ref="AH88:AJ88"/>
    <mergeCell ref="AK88:AM88"/>
    <mergeCell ref="T91:V91"/>
    <mergeCell ref="W91:Z91"/>
    <mergeCell ref="AA91:AD91"/>
    <mergeCell ref="AE91:AG91"/>
    <mergeCell ref="AH91:AJ91"/>
    <mergeCell ref="AK91:AM91"/>
    <mergeCell ref="W90:Z90"/>
    <mergeCell ref="AA90:AD90"/>
    <mergeCell ref="AE90:AG90"/>
    <mergeCell ref="AH90:AJ90"/>
    <mergeCell ref="AK90:AM90"/>
    <mergeCell ref="B91:C91"/>
    <mergeCell ref="D91:F91"/>
    <mergeCell ref="G91:I91"/>
    <mergeCell ref="J91:M91"/>
    <mergeCell ref="Q91:S91"/>
    <mergeCell ref="B90:C90"/>
    <mergeCell ref="D90:F90"/>
    <mergeCell ref="G90:I90"/>
    <mergeCell ref="J90:M90"/>
    <mergeCell ref="Q90:S90"/>
    <mergeCell ref="T90:V90"/>
    <mergeCell ref="N90:P90"/>
    <mergeCell ref="N91:P91"/>
    <mergeCell ref="T93:V93"/>
    <mergeCell ref="W93:Z93"/>
    <mergeCell ref="AA93:AD93"/>
    <mergeCell ref="AE93:AG93"/>
    <mergeCell ref="AH93:AJ93"/>
    <mergeCell ref="AK93:AM93"/>
    <mergeCell ref="W92:Z92"/>
    <mergeCell ref="AA92:AD92"/>
    <mergeCell ref="AE92:AG92"/>
    <mergeCell ref="AH92:AJ92"/>
    <mergeCell ref="AK92:AM92"/>
    <mergeCell ref="B93:C93"/>
    <mergeCell ref="D93:F93"/>
    <mergeCell ref="G93:I93"/>
    <mergeCell ref="J93:M93"/>
    <mergeCell ref="Q93:S93"/>
    <mergeCell ref="B92:C92"/>
    <mergeCell ref="D92:F92"/>
    <mergeCell ref="G92:I92"/>
    <mergeCell ref="J92:M92"/>
    <mergeCell ref="Q92:S92"/>
    <mergeCell ref="T92:V92"/>
    <mergeCell ref="N92:P92"/>
    <mergeCell ref="N93:P93"/>
    <mergeCell ref="T95:V95"/>
    <mergeCell ref="W95:Z95"/>
    <mergeCell ref="AA95:AD95"/>
    <mergeCell ref="AE95:AG95"/>
    <mergeCell ref="AH95:AJ95"/>
    <mergeCell ref="AK95:AM95"/>
    <mergeCell ref="W94:Z94"/>
    <mergeCell ref="AA94:AD94"/>
    <mergeCell ref="AE94:AG94"/>
    <mergeCell ref="AH94:AJ94"/>
    <mergeCell ref="AK94:AM94"/>
    <mergeCell ref="B95:C95"/>
    <mergeCell ref="D95:F95"/>
    <mergeCell ref="G95:I95"/>
    <mergeCell ref="J95:M95"/>
    <mergeCell ref="Q95:S95"/>
    <mergeCell ref="B94:C94"/>
    <mergeCell ref="D94:F94"/>
    <mergeCell ref="G94:I94"/>
    <mergeCell ref="J94:M94"/>
    <mergeCell ref="Q94:S94"/>
    <mergeCell ref="T94:V94"/>
    <mergeCell ref="N94:P94"/>
    <mergeCell ref="N95:P95"/>
    <mergeCell ref="T97:V97"/>
    <mergeCell ref="W97:Z97"/>
    <mergeCell ref="AA97:AD97"/>
    <mergeCell ref="AE97:AG97"/>
    <mergeCell ref="AH97:AJ97"/>
    <mergeCell ref="AK97:AM97"/>
    <mergeCell ref="W96:Z96"/>
    <mergeCell ref="AA96:AD96"/>
    <mergeCell ref="AE96:AG96"/>
    <mergeCell ref="AH96:AJ96"/>
    <mergeCell ref="AK96:AM96"/>
    <mergeCell ref="B97:C97"/>
    <mergeCell ref="D97:F97"/>
    <mergeCell ref="G97:I97"/>
    <mergeCell ref="J97:M97"/>
    <mergeCell ref="Q97:S97"/>
    <mergeCell ref="B96:C96"/>
    <mergeCell ref="D96:F96"/>
    <mergeCell ref="G96:I96"/>
    <mergeCell ref="J96:M96"/>
    <mergeCell ref="Q96:S96"/>
    <mergeCell ref="T96:V96"/>
    <mergeCell ref="N96:P96"/>
    <mergeCell ref="N97:P97"/>
    <mergeCell ref="T99:V99"/>
    <mergeCell ref="W99:Z99"/>
    <mergeCell ref="AA99:AD99"/>
    <mergeCell ref="AE99:AG99"/>
    <mergeCell ref="AH99:AJ99"/>
    <mergeCell ref="AK99:AM99"/>
    <mergeCell ref="W98:Z98"/>
    <mergeCell ref="AA98:AD98"/>
    <mergeCell ref="AE98:AG98"/>
    <mergeCell ref="AH98:AJ98"/>
    <mergeCell ref="AK98:AM98"/>
    <mergeCell ref="B99:C99"/>
    <mergeCell ref="D99:F99"/>
    <mergeCell ref="G99:I99"/>
    <mergeCell ref="J99:M99"/>
    <mergeCell ref="Q99:S99"/>
    <mergeCell ref="B98:C98"/>
    <mergeCell ref="D98:F98"/>
    <mergeCell ref="G98:I98"/>
    <mergeCell ref="J98:M98"/>
    <mergeCell ref="Q98:S98"/>
    <mergeCell ref="T98:V98"/>
    <mergeCell ref="N98:P98"/>
    <mergeCell ref="N99:P99"/>
    <mergeCell ref="W101:Z101"/>
    <mergeCell ref="AA101:AD101"/>
    <mergeCell ref="AE101:AG101"/>
    <mergeCell ref="AH101:AJ101"/>
    <mergeCell ref="AK101:AM101"/>
    <mergeCell ref="W100:Z100"/>
    <mergeCell ref="AA100:AD100"/>
    <mergeCell ref="AE100:AG100"/>
    <mergeCell ref="AH100:AJ100"/>
    <mergeCell ref="AK100:AM100"/>
    <mergeCell ref="B101:C101"/>
    <mergeCell ref="D101:F101"/>
    <mergeCell ref="G101:I101"/>
    <mergeCell ref="J101:M101"/>
    <mergeCell ref="Q101:S101"/>
    <mergeCell ref="B100:C100"/>
    <mergeCell ref="D100:F100"/>
    <mergeCell ref="G100:I100"/>
    <mergeCell ref="J100:M100"/>
    <mergeCell ref="Q100:S100"/>
    <mergeCell ref="T100:V100"/>
    <mergeCell ref="N100:P100"/>
    <mergeCell ref="N101:P101"/>
    <mergeCell ref="AK103:AM103"/>
    <mergeCell ref="W102:Z102"/>
    <mergeCell ref="AA102:AD102"/>
    <mergeCell ref="AE102:AG102"/>
    <mergeCell ref="AH102:AJ102"/>
    <mergeCell ref="AK102:AM102"/>
    <mergeCell ref="B103:C103"/>
    <mergeCell ref="D103:F103"/>
    <mergeCell ref="G103:I103"/>
    <mergeCell ref="J103:M103"/>
    <mergeCell ref="Q103:S103"/>
    <mergeCell ref="B102:C102"/>
    <mergeCell ref="D102:F102"/>
    <mergeCell ref="G102:I102"/>
    <mergeCell ref="J102:M102"/>
    <mergeCell ref="Q102:S102"/>
    <mergeCell ref="T102:V102"/>
    <mergeCell ref="N102:P102"/>
    <mergeCell ref="N103:P103"/>
    <mergeCell ref="T103:V103"/>
    <mergeCell ref="W103:Z103"/>
    <mergeCell ref="AA103:AD103"/>
    <mergeCell ref="AE103:AG103"/>
    <mergeCell ref="AH103:AJ103"/>
    <mergeCell ref="AK117:AM117"/>
    <mergeCell ref="W104:Z104"/>
    <mergeCell ref="AA104:AD104"/>
    <mergeCell ref="AE104:AG104"/>
    <mergeCell ref="AH104:AJ104"/>
    <mergeCell ref="AK104:AM104"/>
    <mergeCell ref="B117:C117"/>
    <mergeCell ref="D117:F117"/>
    <mergeCell ref="G117:I117"/>
    <mergeCell ref="J117:M117"/>
    <mergeCell ref="Q117:S117"/>
    <mergeCell ref="B104:C104"/>
    <mergeCell ref="D104:F104"/>
    <mergeCell ref="G104:I104"/>
    <mergeCell ref="J104:M104"/>
    <mergeCell ref="Q104:S104"/>
    <mergeCell ref="T104:V104"/>
    <mergeCell ref="N104:P104"/>
    <mergeCell ref="N117:P117"/>
    <mergeCell ref="B107:C107"/>
    <mergeCell ref="D107:F107"/>
    <mergeCell ref="G107:I107"/>
    <mergeCell ref="J107:M107"/>
    <mergeCell ref="N107:P107"/>
    <mergeCell ref="Q107:S107"/>
    <mergeCell ref="T107:V107"/>
    <mergeCell ref="W107:Z107"/>
    <mergeCell ref="B105:C105"/>
    <mergeCell ref="D105:F105"/>
    <mergeCell ref="J105:M105"/>
    <mergeCell ref="N105:P105"/>
    <mergeCell ref="Q105:S105"/>
    <mergeCell ref="N121:P121"/>
    <mergeCell ref="AK119:AM119"/>
    <mergeCell ref="W118:Z118"/>
    <mergeCell ref="AA118:AD118"/>
    <mergeCell ref="AE118:AG118"/>
    <mergeCell ref="AH118:AJ118"/>
    <mergeCell ref="AK118:AM118"/>
    <mergeCell ref="B119:C119"/>
    <mergeCell ref="D119:F119"/>
    <mergeCell ref="G119:I119"/>
    <mergeCell ref="J119:M119"/>
    <mergeCell ref="Q119:S119"/>
    <mergeCell ref="B118:C118"/>
    <mergeCell ref="D118:F118"/>
    <mergeCell ref="G118:I118"/>
    <mergeCell ref="J118:M118"/>
    <mergeCell ref="Q118:S118"/>
    <mergeCell ref="T118:V118"/>
    <mergeCell ref="N118:P118"/>
    <mergeCell ref="N119:P119"/>
    <mergeCell ref="AK122:AM122"/>
    <mergeCell ref="B123:C123"/>
    <mergeCell ref="D123:F123"/>
    <mergeCell ref="G123:I123"/>
    <mergeCell ref="J123:M123"/>
    <mergeCell ref="Q123:S123"/>
    <mergeCell ref="B122:C122"/>
    <mergeCell ref="D122:F122"/>
    <mergeCell ref="G122:I122"/>
    <mergeCell ref="J122:M122"/>
    <mergeCell ref="Q122:S122"/>
    <mergeCell ref="T122:V122"/>
    <mergeCell ref="N122:P122"/>
    <mergeCell ref="N123:P123"/>
    <mergeCell ref="AK121:AM121"/>
    <mergeCell ref="W120:Z120"/>
    <mergeCell ref="AA120:AD120"/>
    <mergeCell ref="AE120:AG120"/>
    <mergeCell ref="AH120:AJ120"/>
    <mergeCell ref="AK120:AM120"/>
    <mergeCell ref="B121:C121"/>
    <mergeCell ref="D121:F121"/>
    <mergeCell ref="G121:I121"/>
    <mergeCell ref="J121:M121"/>
    <mergeCell ref="Q121:S121"/>
    <mergeCell ref="B120:C120"/>
    <mergeCell ref="D120:F120"/>
    <mergeCell ref="G120:I120"/>
    <mergeCell ref="J120:M120"/>
    <mergeCell ref="Q120:S120"/>
    <mergeCell ref="T120:V120"/>
    <mergeCell ref="N120:P120"/>
    <mergeCell ref="T117:V117"/>
    <mergeCell ref="W117:Z117"/>
    <mergeCell ref="AA117:AD117"/>
    <mergeCell ref="AE117:AG117"/>
    <mergeCell ref="AH117:AJ117"/>
    <mergeCell ref="T101:V101"/>
    <mergeCell ref="AA66:AD66"/>
    <mergeCell ref="AE66:AG66"/>
    <mergeCell ref="AH66:AJ66"/>
    <mergeCell ref="G105:I105"/>
    <mergeCell ref="AK125:AM125"/>
    <mergeCell ref="W124:Z124"/>
    <mergeCell ref="AA124:AD124"/>
    <mergeCell ref="AE124:AG124"/>
    <mergeCell ref="AH124:AJ124"/>
    <mergeCell ref="AK124:AM124"/>
    <mergeCell ref="B125:C125"/>
    <mergeCell ref="D125:F125"/>
    <mergeCell ref="G125:I125"/>
    <mergeCell ref="J125:M125"/>
    <mergeCell ref="Q125:S125"/>
    <mergeCell ref="B124:C124"/>
    <mergeCell ref="D124:F124"/>
    <mergeCell ref="G124:I124"/>
    <mergeCell ref="J124:M124"/>
    <mergeCell ref="Q124:S124"/>
    <mergeCell ref="T124:V124"/>
    <mergeCell ref="N124:P124"/>
    <mergeCell ref="N125:P125"/>
    <mergeCell ref="T125:V125"/>
    <mergeCell ref="W125:Z125"/>
    <mergeCell ref="AK123:AM123"/>
    <mergeCell ref="AA125:AD125"/>
    <mergeCell ref="AE125:AG125"/>
    <mergeCell ref="AH125:AJ125"/>
    <mergeCell ref="T123:V123"/>
    <mergeCell ref="W123:Z123"/>
    <mergeCell ref="AA123:AD123"/>
    <mergeCell ref="AE123:AG123"/>
    <mergeCell ref="AH123:AJ123"/>
    <mergeCell ref="T121:V121"/>
    <mergeCell ref="W121:Z121"/>
    <mergeCell ref="AA121:AD121"/>
    <mergeCell ref="AE121:AG121"/>
    <mergeCell ref="AH121:AJ121"/>
    <mergeCell ref="T119:V119"/>
    <mergeCell ref="W119:Z119"/>
    <mergeCell ref="AA119:AD119"/>
    <mergeCell ref="AE119:AG119"/>
    <mergeCell ref="AH119:AJ119"/>
    <mergeCell ref="W122:Z122"/>
    <mergeCell ref="AA122:AD122"/>
    <mergeCell ref="AE122:AG122"/>
    <mergeCell ref="AH122:AJ122"/>
    <mergeCell ref="AK45:AM45"/>
    <mergeCell ref="B46:C46"/>
    <mergeCell ref="D46:F46"/>
    <mergeCell ref="G46:I46"/>
    <mergeCell ref="J46:M46"/>
    <mergeCell ref="N46:P46"/>
    <mergeCell ref="Q46:S46"/>
    <mergeCell ref="B47:C47"/>
    <mergeCell ref="D47:F47"/>
    <mergeCell ref="G47:I47"/>
    <mergeCell ref="J47:M47"/>
    <mergeCell ref="N47:P47"/>
    <mergeCell ref="Q47:S47"/>
    <mergeCell ref="T47:V47"/>
    <mergeCell ref="W47:Z47"/>
    <mergeCell ref="AA47:AD47"/>
    <mergeCell ref="AE47:AG47"/>
    <mergeCell ref="AH47:AJ47"/>
    <mergeCell ref="AA46:AD46"/>
    <mergeCell ref="AE46:AG46"/>
    <mergeCell ref="AH46:AJ46"/>
    <mergeCell ref="AK46:AM46"/>
    <mergeCell ref="AK47:AM47"/>
    <mergeCell ref="W44:Z44"/>
    <mergeCell ref="AA44:AD44"/>
    <mergeCell ref="AE44:AG44"/>
    <mergeCell ref="AH44:AJ44"/>
    <mergeCell ref="T46:V46"/>
    <mergeCell ref="W46:Z46"/>
    <mergeCell ref="W65:Z65"/>
    <mergeCell ref="AA65:AD65"/>
    <mergeCell ref="AE65:AG65"/>
    <mergeCell ref="AH65:AJ65"/>
    <mergeCell ref="B45:C45"/>
    <mergeCell ref="D45:F45"/>
    <mergeCell ref="G45:I45"/>
    <mergeCell ref="J45:M45"/>
    <mergeCell ref="N45:P45"/>
    <mergeCell ref="Q45:S45"/>
    <mergeCell ref="T45:V45"/>
    <mergeCell ref="W45:Z45"/>
    <mergeCell ref="AA45:AD45"/>
    <mergeCell ref="AE45:AG45"/>
    <mergeCell ref="AH45:AJ45"/>
    <mergeCell ref="D62:F62"/>
    <mergeCell ref="G62:I62"/>
    <mergeCell ref="J62:M62"/>
    <mergeCell ref="Q62:S62"/>
    <mergeCell ref="G48:I48"/>
    <mergeCell ref="J48:M48"/>
    <mergeCell ref="N48:P48"/>
    <mergeCell ref="Q48:S48"/>
    <mergeCell ref="Q61:S61"/>
    <mergeCell ref="T61:V61"/>
    <mergeCell ref="T60:V60"/>
    <mergeCell ref="AK65:AM65"/>
    <mergeCell ref="B53:C53"/>
    <mergeCell ref="B54:C54"/>
    <mergeCell ref="B51:C51"/>
    <mergeCell ref="B52:C52"/>
    <mergeCell ref="D50:F50"/>
    <mergeCell ref="G50:I50"/>
    <mergeCell ref="T64:V64"/>
    <mergeCell ref="W64:Z64"/>
    <mergeCell ref="AA64:AD64"/>
    <mergeCell ref="AE64:AG64"/>
    <mergeCell ref="AH64:AJ64"/>
    <mergeCell ref="AK64:AM64"/>
    <mergeCell ref="N64:P64"/>
    <mergeCell ref="T62:V62"/>
    <mergeCell ref="W62:Z62"/>
    <mergeCell ref="AA62:AD62"/>
    <mergeCell ref="AE62:AG62"/>
    <mergeCell ref="AH62:AJ62"/>
    <mergeCell ref="AK62:AM62"/>
    <mergeCell ref="N62:P62"/>
    <mergeCell ref="N63:P63"/>
    <mergeCell ref="W61:Z61"/>
    <mergeCell ref="AA61:AD61"/>
    <mergeCell ref="AE61:AG61"/>
    <mergeCell ref="AH61:AJ61"/>
    <mergeCell ref="AK61:AM61"/>
    <mergeCell ref="B62:C62"/>
    <mergeCell ref="B61:C61"/>
    <mergeCell ref="D61:F61"/>
    <mergeCell ref="G61:I61"/>
    <mergeCell ref="J61:M61"/>
    <mergeCell ref="AK66:AM66"/>
    <mergeCell ref="B67:C67"/>
    <mergeCell ref="D67:F67"/>
    <mergeCell ref="G67:I67"/>
    <mergeCell ref="J67:M67"/>
    <mergeCell ref="N67:P67"/>
    <mergeCell ref="Q67:S67"/>
    <mergeCell ref="T67:V67"/>
    <mergeCell ref="W67:Z67"/>
    <mergeCell ref="AA67:AD67"/>
    <mergeCell ref="AE67:AG67"/>
    <mergeCell ref="AH67:AJ67"/>
    <mergeCell ref="AK67:AM67"/>
    <mergeCell ref="B68:C68"/>
    <mergeCell ref="D68:F68"/>
    <mergeCell ref="G68:I68"/>
    <mergeCell ref="J68:M68"/>
    <mergeCell ref="N68:P68"/>
    <mergeCell ref="Q68:S68"/>
    <mergeCell ref="T68:V68"/>
    <mergeCell ref="W68:Z68"/>
    <mergeCell ref="AA68:AD68"/>
    <mergeCell ref="AE68:AG68"/>
    <mergeCell ref="AH68:AJ68"/>
    <mergeCell ref="AK68:AM68"/>
    <mergeCell ref="B69:C69"/>
    <mergeCell ref="D69:F69"/>
    <mergeCell ref="G69:I69"/>
    <mergeCell ref="J69:M69"/>
    <mergeCell ref="N69:P69"/>
    <mergeCell ref="Q69:S69"/>
    <mergeCell ref="T69:V69"/>
    <mergeCell ref="W69:Z69"/>
    <mergeCell ref="AA69:AD69"/>
    <mergeCell ref="AE69:AG69"/>
    <mergeCell ref="AH69:AJ69"/>
    <mergeCell ref="AK69:AM69"/>
    <mergeCell ref="B70:C70"/>
    <mergeCell ref="D70:F70"/>
    <mergeCell ref="G70:I70"/>
    <mergeCell ref="J70:M70"/>
    <mergeCell ref="N70:P70"/>
    <mergeCell ref="Q70:S70"/>
    <mergeCell ref="T70:V70"/>
    <mergeCell ref="W70:Z70"/>
    <mergeCell ref="AA70:AD70"/>
    <mergeCell ref="AE70:AG70"/>
    <mergeCell ref="AH70:AJ70"/>
    <mergeCell ref="AK70:AM70"/>
    <mergeCell ref="B71:C71"/>
    <mergeCell ref="D71:F71"/>
    <mergeCell ref="G71:I71"/>
    <mergeCell ref="J71:M71"/>
    <mergeCell ref="N71:P71"/>
    <mergeCell ref="Q71:S71"/>
    <mergeCell ref="T71:V71"/>
    <mergeCell ref="W71:Z71"/>
    <mergeCell ref="AA71:AD71"/>
    <mergeCell ref="AE71:AG71"/>
    <mergeCell ref="AH71:AJ71"/>
    <mergeCell ref="AK71:AM71"/>
    <mergeCell ref="B72:C72"/>
    <mergeCell ref="D72:F72"/>
    <mergeCell ref="G72:I72"/>
    <mergeCell ref="J72:M72"/>
    <mergeCell ref="N72:P72"/>
    <mergeCell ref="Q72:S72"/>
    <mergeCell ref="T72:V72"/>
    <mergeCell ref="W72:Z72"/>
    <mergeCell ref="AA72:AD72"/>
    <mergeCell ref="AE72:AG72"/>
    <mergeCell ref="AH72:AJ72"/>
    <mergeCell ref="AK72:AM72"/>
    <mergeCell ref="B73:C73"/>
    <mergeCell ref="D73:F73"/>
    <mergeCell ref="G73:I73"/>
    <mergeCell ref="J73:M73"/>
    <mergeCell ref="N73:P73"/>
    <mergeCell ref="Q73:S73"/>
    <mergeCell ref="T73:V73"/>
    <mergeCell ref="W73:Z73"/>
    <mergeCell ref="AA73:AD73"/>
    <mergeCell ref="AE73:AG73"/>
    <mergeCell ref="AH73:AJ73"/>
    <mergeCell ref="AK73:AM73"/>
    <mergeCell ref="B77:C77"/>
    <mergeCell ref="B78:C78"/>
    <mergeCell ref="B79:C79"/>
    <mergeCell ref="B80:C80"/>
    <mergeCell ref="B81:C81"/>
    <mergeCell ref="D77:F77"/>
    <mergeCell ref="G77:I77"/>
    <mergeCell ref="J77:M77"/>
    <mergeCell ref="N77:P77"/>
    <mergeCell ref="Q77:S77"/>
    <mergeCell ref="T77:V77"/>
    <mergeCell ref="W77:Z77"/>
    <mergeCell ref="AA77:AD77"/>
    <mergeCell ref="AE77:AG77"/>
    <mergeCell ref="AH77:AJ77"/>
    <mergeCell ref="AK77:AM77"/>
    <mergeCell ref="D78:F78"/>
    <mergeCell ref="G78:I78"/>
    <mergeCell ref="J78:M78"/>
    <mergeCell ref="N78:P78"/>
    <mergeCell ref="AK78:AM78"/>
    <mergeCell ref="D79:F79"/>
    <mergeCell ref="G79:I79"/>
    <mergeCell ref="J79:M79"/>
    <mergeCell ref="N79:P79"/>
    <mergeCell ref="Q79:S79"/>
    <mergeCell ref="T79:V79"/>
    <mergeCell ref="W79:Z79"/>
    <mergeCell ref="AA79:AD79"/>
    <mergeCell ref="AE79:AG79"/>
    <mergeCell ref="AH79:AJ79"/>
    <mergeCell ref="AK79:AM79"/>
    <mergeCell ref="D80:F80"/>
    <mergeCell ref="G80:I80"/>
    <mergeCell ref="J80:M80"/>
    <mergeCell ref="N80:P80"/>
    <mergeCell ref="Q80:S80"/>
    <mergeCell ref="T80:V80"/>
    <mergeCell ref="W80:Z80"/>
    <mergeCell ref="AA80:AD80"/>
    <mergeCell ref="AE80:AG80"/>
    <mergeCell ref="AH80:AJ80"/>
    <mergeCell ref="AK80:AM80"/>
    <mergeCell ref="D81:F81"/>
    <mergeCell ref="G81:I81"/>
    <mergeCell ref="J81:M81"/>
    <mergeCell ref="N81:P81"/>
    <mergeCell ref="Q81:S81"/>
    <mergeCell ref="T81:V81"/>
    <mergeCell ref="W81:Z81"/>
    <mergeCell ref="AA81:AD81"/>
    <mergeCell ref="AE81:AG81"/>
    <mergeCell ref="AH81:AJ81"/>
    <mergeCell ref="AK81:AM81"/>
    <mergeCell ref="D82:F82"/>
    <mergeCell ref="G82:I82"/>
    <mergeCell ref="J82:M82"/>
    <mergeCell ref="N82:P82"/>
    <mergeCell ref="Q82:S82"/>
    <mergeCell ref="T82:V82"/>
    <mergeCell ref="W82:Z82"/>
    <mergeCell ref="AA82:AD82"/>
    <mergeCell ref="AE82:AG82"/>
    <mergeCell ref="AH82:AJ82"/>
    <mergeCell ref="AK82:AM82"/>
    <mergeCell ref="D83:F83"/>
    <mergeCell ref="G83:I83"/>
    <mergeCell ref="J83:M83"/>
    <mergeCell ref="N83:P83"/>
    <mergeCell ref="Q83:S83"/>
    <mergeCell ref="T83:V83"/>
    <mergeCell ref="W83:Z83"/>
    <mergeCell ref="AA83:AD83"/>
    <mergeCell ref="AE83:AG83"/>
    <mergeCell ref="AH83:AJ83"/>
    <mergeCell ref="AK83:AM83"/>
    <mergeCell ref="D84:F84"/>
    <mergeCell ref="G84:I84"/>
    <mergeCell ref="J84:M84"/>
    <mergeCell ref="N84:P84"/>
    <mergeCell ref="Q84:S84"/>
    <mergeCell ref="T84:V84"/>
    <mergeCell ref="W84:Z84"/>
    <mergeCell ref="AA84:AD84"/>
    <mergeCell ref="AE84:AG84"/>
    <mergeCell ref="AH84:AJ84"/>
    <mergeCell ref="AK84:AM84"/>
    <mergeCell ref="T105:V105"/>
    <mergeCell ref="W105:Z105"/>
    <mergeCell ref="AA105:AD105"/>
    <mergeCell ref="AE105:AG105"/>
    <mergeCell ref="AH105:AJ105"/>
    <mergeCell ref="AK105:AM105"/>
    <mergeCell ref="B106:C106"/>
    <mergeCell ref="D106:F106"/>
    <mergeCell ref="G106:I106"/>
    <mergeCell ref="J106:M106"/>
    <mergeCell ref="N106:P106"/>
    <mergeCell ref="Q106:S106"/>
    <mergeCell ref="T106:V106"/>
    <mergeCell ref="W106:Z106"/>
    <mergeCell ref="AA106:AD106"/>
    <mergeCell ref="AE106:AG106"/>
    <mergeCell ref="AH106:AJ106"/>
    <mergeCell ref="AK106:AM106"/>
    <mergeCell ref="AA107:AD107"/>
    <mergeCell ref="AE107:AG107"/>
    <mergeCell ref="AH107:AJ107"/>
    <mergeCell ref="AK107:AM107"/>
    <mergeCell ref="B108:C108"/>
    <mergeCell ref="D108:F108"/>
    <mergeCell ref="G108:I108"/>
    <mergeCell ref="J108:M108"/>
    <mergeCell ref="N108:P108"/>
    <mergeCell ref="Q108:S108"/>
    <mergeCell ref="T108:V108"/>
    <mergeCell ref="W108:Z108"/>
    <mergeCell ref="AA108:AD108"/>
    <mergeCell ref="AE108:AG108"/>
    <mergeCell ref="AH108:AJ108"/>
    <mergeCell ref="AK108:AM108"/>
    <mergeCell ref="B109:C109"/>
    <mergeCell ref="D109:F109"/>
    <mergeCell ref="G109:I109"/>
    <mergeCell ref="J109:M109"/>
    <mergeCell ref="N109:P109"/>
    <mergeCell ref="Q109:S109"/>
    <mergeCell ref="T109:V109"/>
    <mergeCell ref="W109:Z109"/>
    <mergeCell ref="AA109:AD109"/>
    <mergeCell ref="AE109:AG109"/>
    <mergeCell ref="AH109:AJ109"/>
    <mergeCell ref="AK109:AM109"/>
    <mergeCell ref="B110:C110"/>
    <mergeCell ref="D110:F110"/>
    <mergeCell ref="G110:I110"/>
    <mergeCell ref="J110:M110"/>
    <mergeCell ref="N110:P110"/>
    <mergeCell ref="Q110:S110"/>
    <mergeCell ref="T110:V110"/>
    <mergeCell ref="W110:Z110"/>
    <mergeCell ref="AA110:AD110"/>
    <mergeCell ref="AE110:AG110"/>
    <mergeCell ref="AH110:AJ110"/>
    <mergeCell ref="AK110:AM110"/>
    <mergeCell ref="B111:C111"/>
    <mergeCell ref="B112:C112"/>
    <mergeCell ref="B113:C113"/>
    <mergeCell ref="B114:C114"/>
    <mergeCell ref="B115:C115"/>
    <mergeCell ref="AH113:AJ113"/>
    <mergeCell ref="AK113:AM113"/>
    <mergeCell ref="D114:F114"/>
    <mergeCell ref="G114:I114"/>
    <mergeCell ref="J114:M114"/>
    <mergeCell ref="N114:P114"/>
    <mergeCell ref="Q114:S114"/>
    <mergeCell ref="T114:V114"/>
    <mergeCell ref="W114:Z114"/>
    <mergeCell ref="AA114:AD114"/>
    <mergeCell ref="AE114:AG114"/>
    <mergeCell ref="AH114:AJ114"/>
    <mergeCell ref="AK114:AM114"/>
    <mergeCell ref="D115:F115"/>
    <mergeCell ref="G115:I115"/>
    <mergeCell ref="B116:C116"/>
    <mergeCell ref="D111:F111"/>
    <mergeCell ref="G111:I111"/>
    <mergeCell ref="J111:M111"/>
    <mergeCell ref="N111:P111"/>
    <mergeCell ref="Q111:S111"/>
    <mergeCell ref="T111:V111"/>
    <mergeCell ref="W111:Z111"/>
    <mergeCell ref="AA111:AD111"/>
    <mergeCell ref="AE111:AG111"/>
    <mergeCell ref="AH111:AJ111"/>
    <mergeCell ref="AK111:AM111"/>
    <mergeCell ref="D112:F112"/>
    <mergeCell ref="G112:I112"/>
    <mergeCell ref="J112:M112"/>
    <mergeCell ref="N112:P112"/>
    <mergeCell ref="Q112:S112"/>
    <mergeCell ref="T112:V112"/>
    <mergeCell ref="W112:Z112"/>
    <mergeCell ref="AA112:AD112"/>
    <mergeCell ref="AE112:AG112"/>
    <mergeCell ref="AH112:AJ112"/>
    <mergeCell ref="AK112:AM112"/>
    <mergeCell ref="D113:F113"/>
    <mergeCell ref="G113:I113"/>
    <mergeCell ref="J113:M113"/>
    <mergeCell ref="N113:P113"/>
    <mergeCell ref="Q113:S113"/>
    <mergeCell ref="T113:V113"/>
    <mergeCell ref="W113:Z113"/>
    <mergeCell ref="AA113:AD113"/>
    <mergeCell ref="AE113:AG113"/>
    <mergeCell ref="J115:M115"/>
    <mergeCell ref="N115:P115"/>
    <mergeCell ref="Q115:S115"/>
    <mergeCell ref="T115:V115"/>
    <mergeCell ref="W115:Z115"/>
    <mergeCell ref="AA115:AD115"/>
    <mergeCell ref="AE115:AG115"/>
    <mergeCell ref="AH115:AJ115"/>
    <mergeCell ref="AK115:AM115"/>
    <mergeCell ref="D116:F116"/>
    <mergeCell ref="G116:I116"/>
    <mergeCell ref="J116:M116"/>
    <mergeCell ref="N116:P116"/>
    <mergeCell ref="Q116:S116"/>
    <mergeCell ref="T116:V116"/>
    <mergeCell ref="W116:Z116"/>
    <mergeCell ref="AA116:AD116"/>
    <mergeCell ref="AE116:AG116"/>
    <mergeCell ref="AH116:AJ116"/>
    <mergeCell ref="AK116:AM116"/>
    <mergeCell ref="AA143:AD143"/>
    <mergeCell ref="AE143:AG143"/>
    <mergeCell ref="AH143:AJ143"/>
    <mergeCell ref="AK143:AM143"/>
    <mergeCell ref="B144:C144"/>
    <mergeCell ref="D144:F144"/>
    <mergeCell ref="G144:I144"/>
    <mergeCell ref="J144:M144"/>
    <mergeCell ref="N144:P144"/>
    <mergeCell ref="Q144:S144"/>
    <mergeCell ref="T144:V144"/>
    <mergeCell ref="W144:Z144"/>
    <mergeCell ref="AA144:AD144"/>
    <mergeCell ref="AE144:AG144"/>
    <mergeCell ref="AH144:AJ144"/>
    <mergeCell ref="AK144:AM144"/>
    <mergeCell ref="B145:C145"/>
    <mergeCell ref="D145:F145"/>
    <mergeCell ref="G145:I145"/>
    <mergeCell ref="J145:M145"/>
    <mergeCell ref="N145:P145"/>
    <mergeCell ref="Q145:S145"/>
    <mergeCell ref="T145:V145"/>
    <mergeCell ref="W145:Z145"/>
    <mergeCell ref="AA145:AD145"/>
    <mergeCell ref="AE145:AG145"/>
    <mergeCell ref="AH145:AJ145"/>
    <mergeCell ref="AK145:AM145"/>
    <mergeCell ref="B146:C146"/>
    <mergeCell ref="D146:F146"/>
    <mergeCell ref="G146:I146"/>
    <mergeCell ref="J146:M146"/>
    <mergeCell ref="N146:P146"/>
    <mergeCell ref="Q146:S146"/>
    <mergeCell ref="T146:V146"/>
    <mergeCell ref="W146:Z146"/>
    <mergeCell ref="AA146:AD146"/>
    <mergeCell ref="AE146:AG146"/>
    <mergeCell ref="AH146:AJ146"/>
    <mergeCell ref="AK146:AM146"/>
    <mergeCell ref="B147:C147"/>
    <mergeCell ref="D147:F147"/>
    <mergeCell ref="G147:I147"/>
    <mergeCell ref="J147:M147"/>
    <mergeCell ref="N147:P147"/>
    <mergeCell ref="Q147:S147"/>
    <mergeCell ref="T147:V147"/>
    <mergeCell ref="W147:Z147"/>
    <mergeCell ref="AA147:AD147"/>
    <mergeCell ref="AE147:AG147"/>
    <mergeCell ref="AH147:AJ147"/>
    <mergeCell ref="AK147:AM147"/>
    <mergeCell ref="AA151:AD151"/>
    <mergeCell ref="AE151:AG151"/>
    <mergeCell ref="AH151:AJ151"/>
    <mergeCell ref="AK151:AM151"/>
    <mergeCell ref="B148:C148"/>
    <mergeCell ref="D148:F148"/>
    <mergeCell ref="G148:I148"/>
    <mergeCell ref="J148:M148"/>
    <mergeCell ref="N148:P148"/>
    <mergeCell ref="Q148:S148"/>
    <mergeCell ref="T148:V148"/>
    <mergeCell ref="W148:Z148"/>
    <mergeCell ref="AA148:AD148"/>
    <mergeCell ref="AE148:AG148"/>
    <mergeCell ref="AH148:AJ148"/>
    <mergeCell ref="AK148:AM148"/>
    <mergeCell ref="B149:C149"/>
    <mergeCell ref="D149:F149"/>
    <mergeCell ref="G149:I149"/>
    <mergeCell ref="J149:M149"/>
    <mergeCell ref="N149:P149"/>
    <mergeCell ref="Q149:S149"/>
    <mergeCell ref="T149:V149"/>
    <mergeCell ref="W149:Z149"/>
    <mergeCell ref="AA149:AD149"/>
    <mergeCell ref="AE149:AG149"/>
    <mergeCell ref="AH149:AJ149"/>
    <mergeCell ref="AK149:AM149"/>
    <mergeCell ref="B152:C152"/>
    <mergeCell ref="D152:F152"/>
    <mergeCell ref="G152:I152"/>
    <mergeCell ref="J152:M152"/>
    <mergeCell ref="N152:P152"/>
    <mergeCell ref="Q152:S152"/>
    <mergeCell ref="T152:V152"/>
    <mergeCell ref="W152:Z152"/>
    <mergeCell ref="AA152:AD152"/>
    <mergeCell ref="AE152:AG152"/>
    <mergeCell ref="AH152:AJ152"/>
    <mergeCell ref="AK152:AM152"/>
    <mergeCell ref="B150:C150"/>
    <mergeCell ref="D150:F150"/>
    <mergeCell ref="G150:I150"/>
    <mergeCell ref="J150:M150"/>
    <mergeCell ref="N150:P150"/>
    <mergeCell ref="Q150:S150"/>
    <mergeCell ref="T150:V150"/>
    <mergeCell ref="W150:Z150"/>
    <mergeCell ref="AA150:AD150"/>
    <mergeCell ref="AE150:AG150"/>
    <mergeCell ref="AH150:AJ150"/>
    <mergeCell ref="AK150:AM150"/>
    <mergeCell ref="B151:C151"/>
    <mergeCell ref="D151:F151"/>
    <mergeCell ref="G151:I151"/>
    <mergeCell ref="J151:M151"/>
    <mergeCell ref="N151:P151"/>
    <mergeCell ref="Q151:S151"/>
    <mergeCell ref="T151:V151"/>
    <mergeCell ref="W151:Z151"/>
    <mergeCell ref="B214:C214"/>
    <mergeCell ref="D214:F214"/>
    <mergeCell ref="G214:I214"/>
    <mergeCell ref="J214:M214"/>
    <mergeCell ref="N214:P214"/>
    <mergeCell ref="Q214:S214"/>
    <mergeCell ref="T214:V214"/>
    <mergeCell ref="W214:Z214"/>
    <mergeCell ref="AA214:AD214"/>
    <mergeCell ref="AE214:AG214"/>
    <mergeCell ref="AH214:AJ214"/>
    <mergeCell ref="AK214:AM214"/>
    <mergeCell ref="B163:C163"/>
    <mergeCell ref="D163:F163"/>
    <mergeCell ref="G163:I163"/>
    <mergeCell ref="J163:M163"/>
    <mergeCell ref="N213:P213"/>
    <mergeCell ref="Q163:S163"/>
    <mergeCell ref="T163:V163"/>
    <mergeCell ref="W163:Z163"/>
    <mergeCell ref="AA163:AD163"/>
    <mergeCell ref="AE163:AG163"/>
    <mergeCell ref="AH163:AJ163"/>
    <mergeCell ref="AK163:AM163"/>
    <mergeCell ref="B164:C164"/>
    <mergeCell ref="D164:F164"/>
    <mergeCell ref="G164:I164"/>
    <mergeCell ref="J164:M164"/>
    <mergeCell ref="Q164:S164"/>
    <mergeCell ref="T164:V164"/>
    <mergeCell ref="W164:Z164"/>
    <mergeCell ref="AA164:AD164"/>
    <mergeCell ref="B215:C215"/>
    <mergeCell ref="D215:F215"/>
    <mergeCell ref="G215:I215"/>
    <mergeCell ref="J215:M215"/>
    <mergeCell ref="N215:P215"/>
    <mergeCell ref="Q215:S215"/>
    <mergeCell ref="T215:V215"/>
    <mergeCell ref="W215:Z215"/>
    <mergeCell ref="AA215:AD215"/>
    <mergeCell ref="AE215:AG215"/>
    <mergeCell ref="AH215:AJ215"/>
    <mergeCell ref="AK215:AM215"/>
    <mergeCell ref="B216:C216"/>
    <mergeCell ref="D216:F216"/>
    <mergeCell ref="G216:I216"/>
    <mergeCell ref="J216:M216"/>
    <mergeCell ref="N216:P216"/>
    <mergeCell ref="Q216:S216"/>
    <mergeCell ref="T216:V216"/>
    <mergeCell ref="W216:Z216"/>
    <mergeCell ref="AA216:AD216"/>
    <mergeCell ref="AE216:AG216"/>
    <mergeCell ref="AH216:AJ216"/>
    <mergeCell ref="AK216:AM216"/>
    <mergeCell ref="B217:C217"/>
    <mergeCell ref="D217:F217"/>
    <mergeCell ref="G217:I217"/>
    <mergeCell ref="J217:M217"/>
    <mergeCell ref="N217:P217"/>
    <mergeCell ref="Q217:S217"/>
    <mergeCell ref="T217:V217"/>
    <mergeCell ref="W217:Z217"/>
    <mergeCell ref="AA217:AD217"/>
    <mergeCell ref="AE217:AG217"/>
    <mergeCell ref="AH217:AJ217"/>
    <mergeCell ref="AK217:AM217"/>
    <mergeCell ref="B218:C218"/>
    <mergeCell ref="D218:F218"/>
    <mergeCell ref="G218:I218"/>
    <mergeCell ref="J218:M218"/>
    <mergeCell ref="N218:P218"/>
    <mergeCell ref="Q218:S218"/>
    <mergeCell ref="T218:V218"/>
    <mergeCell ref="W218:Z218"/>
    <mergeCell ref="AA218:AD218"/>
    <mergeCell ref="AE218:AG218"/>
    <mergeCell ref="AH218:AJ218"/>
    <mergeCell ref="AK218:AM218"/>
    <mergeCell ref="B219:C219"/>
    <mergeCell ref="D219:F219"/>
    <mergeCell ref="G219:I219"/>
    <mergeCell ref="J219:M219"/>
    <mergeCell ref="N219:P219"/>
    <mergeCell ref="Q219:S219"/>
    <mergeCell ref="T219:V219"/>
    <mergeCell ref="W219:Z219"/>
    <mergeCell ref="AA219:AD219"/>
    <mergeCell ref="AE219:AG219"/>
    <mergeCell ref="AH219:AJ219"/>
    <mergeCell ref="AK219:AM219"/>
    <mergeCell ref="B220:C220"/>
    <mergeCell ref="D220:F220"/>
    <mergeCell ref="G220:I220"/>
    <mergeCell ref="J220:M220"/>
    <mergeCell ref="N220:P220"/>
    <mergeCell ref="Q220:S220"/>
    <mergeCell ref="T220:V220"/>
    <mergeCell ref="W220:Z220"/>
    <mergeCell ref="AA220:AD220"/>
    <mergeCell ref="AE220:AG220"/>
    <mergeCell ref="AH220:AJ220"/>
    <mergeCell ref="AK220:AM220"/>
    <mergeCell ref="B221:C221"/>
    <mergeCell ref="D221:F221"/>
    <mergeCell ref="G221:I221"/>
    <mergeCell ref="J221:M221"/>
    <mergeCell ref="N221:P221"/>
    <mergeCell ref="Q221:S221"/>
    <mergeCell ref="T221:V221"/>
    <mergeCell ref="W221:Z221"/>
    <mergeCell ref="AA221:AD221"/>
    <mergeCell ref="AE221:AG221"/>
    <mergeCell ref="AH221:AJ221"/>
    <mergeCell ref="AK221:AM221"/>
    <mergeCell ref="B222:C222"/>
    <mergeCell ref="D222:F222"/>
    <mergeCell ref="G222:I222"/>
    <mergeCell ref="J222:M222"/>
    <mergeCell ref="N222:P222"/>
    <mergeCell ref="Q222:S222"/>
    <mergeCell ref="T222:V222"/>
    <mergeCell ref="W222:Z222"/>
    <mergeCell ref="AA222:AD222"/>
    <mergeCell ref="AE222:AG222"/>
    <mergeCell ref="AH222:AJ222"/>
    <mergeCell ref="AK222:AM222"/>
    <mergeCell ref="B223:C223"/>
    <mergeCell ref="D223:F223"/>
    <mergeCell ref="G223:I223"/>
    <mergeCell ref="J223:M223"/>
    <mergeCell ref="N223:P223"/>
    <mergeCell ref="Q223:S223"/>
    <mergeCell ref="T223:V223"/>
    <mergeCell ref="W223:Z223"/>
    <mergeCell ref="AA223:AD223"/>
    <mergeCell ref="AE223:AG223"/>
    <mergeCell ref="AH223:AJ223"/>
    <mergeCell ref="AK223:AM223"/>
    <mergeCell ref="B224:C224"/>
    <mergeCell ref="D224:F224"/>
    <mergeCell ref="G224:I224"/>
    <mergeCell ref="J224:M224"/>
    <mergeCell ref="N224:P224"/>
    <mergeCell ref="Q224:S224"/>
    <mergeCell ref="T224:V224"/>
    <mergeCell ref="W224:Z224"/>
    <mergeCell ref="AA224:AD224"/>
    <mergeCell ref="AE224:AG224"/>
    <mergeCell ref="AH224:AJ224"/>
    <mergeCell ref="AK224:AM224"/>
    <mergeCell ref="B225:C225"/>
    <mergeCell ref="D225:F225"/>
    <mergeCell ref="G225:I225"/>
    <mergeCell ref="J225:M225"/>
    <mergeCell ref="N225:P225"/>
    <mergeCell ref="Q225:S225"/>
    <mergeCell ref="T225:V225"/>
    <mergeCell ref="W225:Z225"/>
    <mergeCell ref="AA225:AD225"/>
    <mergeCell ref="AE225:AG225"/>
    <mergeCell ref="AH225:AJ225"/>
    <mergeCell ref="AK225:AM225"/>
    <mergeCell ref="B226:C226"/>
    <mergeCell ref="D226:F226"/>
    <mergeCell ref="G226:I226"/>
    <mergeCell ref="J226:M226"/>
    <mergeCell ref="N226:P226"/>
    <mergeCell ref="Q226:S226"/>
    <mergeCell ref="T226:V226"/>
    <mergeCell ref="W226:Z226"/>
    <mergeCell ref="AA226:AD226"/>
    <mergeCell ref="AE226:AG226"/>
    <mergeCell ref="AH226:AJ226"/>
    <mergeCell ref="AK226:AM226"/>
    <mergeCell ref="AA230:AD230"/>
    <mergeCell ref="AE230:AG230"/>
    <mergeCell ref="AH230:AJ230"/>
    <mergeCell ref="AK230:AM230"/>
    <mergeCell ref="B227:C227"/>
    <mergeCell ref="D227:F227"/>
    <mergeCell ref="G227:I227"/>
    <mergeCell ref="J227:M227"/>
    <mergeCell ref="N227:P227"/>
    <mergeCell ref="Q227:S227"/>
    <mergeCell ref="T227:V227"/>
    <mergeCell ref="W227:Z227"/>
    <mergeCell ref="AA227:AD227"/>
    <mergeCell ref="AE227:AG227"/>
    <mergeCell ref="AH227:AJ227"/>
    <mergeCell ref="AK227:AM227"/>
    <mergeCell ref="B228:C228"/>
    <mergeCell ref="D228:F228"/>
    <mergeCell ref="G228:I228"/>
    <mergeCell ref="J228:M228"/>
    <mergeCell ref="N228:P228"/>
    <mergeCell ref="Q228:S228"/>
    <mergeCell ref="T228:V228"/>
    <mergeCell ref="W228:Z228"/>
    <mergeCell ref="AA228:AD228"/>
    <mergeCell ref="AE228:AG228"/>
    <mergeCell ref="AH228:AJ228"/>
    <mergeCell ref="AK228:AM228"/>
    <mergeCell ref="B231:C231"/>
    <mergeCell ref="D231:F231"/>
    <mergeCell ref="G231:I231"/>
    <mergeCell ref="J231:M231"/>
    <mergeCell ref="N231:P231"/>
    <mergeCell ref="Q231:S231"/>
    <mergeCell ref="T231:V231"/>
    <mergeCell ref="W231:Z231"/>
    <mergeCell ref="AA231:AD231"/>
    <mergeCell ref="AE231:AG231"/>
    <mergeCell ref="AH231:AJ231"/>
    <mergeCell ref="AK231:AM231"/>
    <mergeCell ref="B229:C229"/>
    <mergeCell ref="D229:F229"/>
    <mergeCell ref="G229:I229"/>
    <mergeCell ref="J229:M229"/>
    <mergeCell ref="N229:P229"/>
    <mergeCell ref="Q229:S229"/>
    <mergeCell ref="T229:V229"/>
    <mergeCell ref="W229:Z229"/>
    <mergeCell ref="AA229:AD229"/>
    <mergeCell ref="AE229:AG229"/>
    <mergeCell ref="AH229:AJ229"/>
    <mergeCell ref="AK229:AM229"/>
    <mergeCell ref="B230:C230"/>
    <mergeCell ref="D230:F230"/>
    <mergeCell ref="G230:I230"/>
    <mergeCell ref="J230:M230"/>
    <mergeCell ref="N230:P230"/>
    <mergeCell ref="Q230:S230"/>
    <mergeCell ref="T230:V230"/>
    <mergeCell ref="W230:Z230"/>
  </mergeCells>
  <phoneticPr fontId="3"/>
  <conditionalFormatting sqref="AE1:AJ3 AE244:AJ1048576 AE6:AJ47">
    <cfRule type="expression" dxfId="39" priority="25">
      <formula>OR(AE1="角住戸",AE1="最上階",AE1="最下階")</formula>
    </cfRule>
  </conditionalFormatting>
  <conditionalFormatting sqref="D14:AM14">
    <cfRule type="containsBlanks" dxfId="38" priority="24">
      <formula>LEN(TRIM(D14))=0</formula>
    </cfRule>
  </conditionalFormatting>
  <conditionalFormatting sqref="A1:XFD3 A244:XFD1048576 A10:XFD19 A9:O9 U9 AB9:XFD9 A48:A243 AN48:XFD243 A6:XFD8 A4:I4 A5:H5 AK4:XFD5 A20:I47 N20:XFD47 J20:M243">
    <cfRule type="expression" dxfId="37" priority="10">
      <formula>_xlfn.ISFORMULA(A1)=TRUE</formula>
    </cfRule>
  </conditionalFormatting>
  <conditionalFormatting sqref="AE49:AJ88">
    <cfRule type="expression" dxfId="36" priority="8">
      <formula>OR(AE49="角住戸",AE49="最上階",AE49="最下階")</formula>
    </cfRule>
  </conditionalFormatting>
  <conditionalFormatting sqref="AE48:AJ48">
    <cfRule type="expression" dxfId="35" priority="7">
      <formula>OR(AE48="角住戸",AE48="最上階",AE48="最下階")</formula>
    </cfRule>
  </conditionalFormatting>
  <conditionalFormatting sqref="AE89:AJ128">
    <cfRule type="expression" dxfId="34" priority="6">
      <formula>OR(AE89="角住戸",AE89="最上階",AE89="最下階")</formula>
    </cfRule>
  </conditionalFormatting>
  <conditionalFormatting sqref="AE129:AJ168">
    <cfRule type="expression" dxfId="33" priority="5">
      <formula>OR(AE129="角住戸",AE129="最上階",AE129="最下階")</formula>
    </cfRule>
  </conditionalFormatting>
  <conditionalFormatting sqref="AE169:AJ208">
    <cfRule type="expression" dxfId="32" priority="4">
      <formula>OR(AE169="角住戸",AE169="最上階",AE169="最下階")</formula>
    </cfRule>
  </conditionalFormatting>
  <conditionalFormatting sqref="AE209:AJ243">
    <cfRule type="expression" dxfId="31" priority="2">
      <formula>OR(AE209="角住戸",AE209="最上階",AE209="最下階")</formula>
    </cfRule>
  </conditionalFormatting>
  <dataValidations count="9">
    <dataValidation imeMode="disabled" allowBlank="1" showInputMessage="1" showErrorMessage="1" sqref="AE7:AJ9 J7:N8 I7:I9 T48:AD243 U7:U9 V7:Y8" xr:uid="{347F5C6E-EB46-4910-8C59-9F1D0B19F2D0}"/>
    <dataValidation type="custom" imeMode="hiragana" allowBlank="1" showInputMessage="1" showErrorMessage="1" error="全角で入力してください。" sqref="AK11" xr:uid="{DD4CE389-8467-4D92-AAE1-B0E73C3EC297}">
      <formula1>DBCS(AK11)=AK11</formula1>
    </dataValidation>
    <dataValidation type="list" allowBlank="1" showInputMessage="1" sqref="AE14:AG243" xr:uid="{1C5D211E-64AC-41BA-81C9-35CFD592B122}">
      <formula1>"角住戸,中住戸"</formula1>
    </dataValidation>
    <dataValidation type="list" allowBlank="1" showInputMessage="1" sqref="AH14:AJ243" xr:uid="{1A654C46-58E3-46C6-B205-67E6E3E4B6F1}">
      <formula1>"最上階,中間階,最下階"</formula1>
    </dataValidation>
    <dataValidation type="list" allowBlank="1" showInputMessage="1" sqref="AK14:AM243" xr:uid="{F5CD3987-8003-4313-9B5C-29B7D35E1B43}">
      <formula1>"a,b,c,d,e,f,g,h,i,j,k,l,m,n,o,p,q,r,s,t,u,v,w,x,y,z"</formula1>
    </dataValidation>
    <dataValidation type="list" allowBlank="1" showInputMessage="1" showErrorMessage="1" sqref="J14:M243" xr:uid="{8CF4DC4A-F19A-4420-8FFA-E82824B7565C}">
      <formula1>"A,B,C,D,E,F,G,H,I,J,K,L,M,N,O,P,Q,R,S,T,U,V,W,X,Y,Z"</formula1>
    </dataValidation>
    <dataValidation imeMode="off" allowBlank="1" showInputMessage="1" showErrorMessage="1" sqref="Q14:AD47 D14:I47" xr:uid="{48224862-22DB-4DFE-B5D4-62F9D12DCA18}"/>
    <dataValidation type="list" imeMode="hiragana" allowBlank="1" showInputMessage="1" showErrorMessage="1" sqref="N244:P1048576 N14:P47" xr:uid="{5E7D3DA2-97C4-4636-9687-A809C4FA0AFD}">
      <formula1>"分譲,賃貸,その他"</formula1>
    </dataValidation>
    <dataValidation type="list" allowBlank="1" showInputMessage="1" showErrorMessage="1" sqref="N48:P243" xr:uid="{87963A2B-DD6C-4D9A-A2D8-D7C2F2BFB278}">
      <formula1>"分譲,賃貸,その他"</formula1>
    </dataValidation>
  </dataValidations>
  <pageMargins left="0.9055118110236221" right="0.47244094488188981" top="0.70866141732283472" bottom="0.19685039370078741" header="0.19685039370078741" footer="0.19685039370078741"/>
  <pageSetup paperSize="9" scale="65" fitToHeight="0" orientation="portrait" r:id="rId1"/>
  <headerFooter scaleWithDoc="0">
    <oddFooter>&amp;R&amp;"ＭＳ 明朝,標準"&amp;8&amp;K01+028R3低中層ZEH-M_ver.1</oddFooter>
  </headerFooter>
  <rowBreaks count="5" manualBreakCount="5">
    <brk id="48" min="1" max="38" man="1"/>
    <brk id="88" min="1" max="38" man="1"/>
    <brk id="128" min="1" max="38" man="1"/>
    <brk id="168" min="1" max="38" man="1"/>
    <brk id="208" min="1" max="38"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0B406-6AAE-474F-99AC-6A1DC76AAEFD}">
  <sheetPr>
    <pageSetUpPr fitToPage="1"/>
  </sheetPr>
  <dimension ref="A1:AV6467"/>
  <sheetViews>
    <sheetView showGridLines="0" view="pageBreakPreview" zoomScale="80" zoomScaleNormal="100" zoomScaleSheetLayoutView="80" workbookViewId="0">
      <selection activeCell="M11" sqref="M11:O11"/>
    </sheetView>
  </sheetViews>
  <sheetFormatPr defaultColWidth="2.625" defaultRowHeight="13.5"/>
  <cols>
    <col min="1" max="1" width="1.125" style="457" customWidth="1"/>
    <col min="2" max="2" width="2.125" style="467" customWidth="1"/>
    <col min="3" max="42" width="3" style="319" customWidth="1"/>
    <col min="43" max="44" width="3.125" style="442" customWidth="1"/>
    <col min="45" max="45" width="3.25" style="442" customWidth="1"/>
    <col min="46" max="46" width="2.5" style="442" customWidth="1"/>
    <col min="47" max="47" width="2.5" style="444" customWidth="1"/>
    <col min="48" max="48" width="2.5" style="443" customWidth="1"/>
    <col min="49" max="16384" width="2.625" style="442"/>
  </cols>
  <sheetData>
    <row r="1" spans="1:48" ht="24" customHeight="1">
      <c r="A1" s="467"/>
      <c r="B1" s="587" t="s">
        <v>689</v>
      </c>
    </row>
    <row r="2" spans="1:48" ht="22.5" customHeight="1">
      <c r="B2" s="601" t="s">
        <v>690</v>
      </c>
    </row>
    <row r="3" spans="1:48" ht="6.75" customHeight="1">
      <c r="A3" s="487"/>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1297"/>
      <c r="AP3" s="1297"/>
      <c r="AQ3" s="1297"/>
      <c r="AR3" s="1297"/>
      <c r="AS3" s="449"/>
    </row>
    <row r="4" spans="1:48" ht="23.25" customHeight="1">
      <c r="A4" s="488"/>
      <c r="B4" s="501" t="s">
        <v>612</v>
      </c>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row>
    <row r="5" spans="1:48" ht="9.75" customHeight="1">
      <c r="A5" s="319"/>
      <c r="B5" s="319"/>
      <c r="C5" s="489"/>
      <c r="D5" s="489"/>
      <c r="E5" s="489"/>
      <c r="F5" s="489"/>
      <c r="G5" s="489"/>
      <c r="H5" s="489"/>
      <c r="I5" s="489"/>
      <c r="J5" s="489"/>
      <c r="K5" s="489"/>
      <c r="L5" s="489"/>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row>
    <row r="6" spans="1:48" ht="31.5" customHeight="1">
      <c r="A6" s="319"/>
      <c r="B6" s="319"/>
      <c r="C6" s="1298" t="s">
        <v>692</v>
      </c>
      <c r="D6" s="1298"/>
      <c r="E6" s="1298"/>
      <c r="F6" s="1298"/>
      <c r="G6" s="1298"/>
      <c r="H6" s="1298"/>
      <c r="I6" s="1298"/>
      <c r="J6" s="1298"/>
      <c r="K6" s="1298"/>
      <c r="L6" s="1298"/>
      <c r="M6" s="1305" t="str">
        <f>IF(入力シート!M11="","",入力シート!M11)&amp;"低中層ＺＥＨ-Ｍ促進事業"</f>
        <v>低中層ＺＥＨ-Ｍ促進事業</v>
      </c>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c r="AM6" s="1305"/>
      <c r="AN6" s="1305"/>
      <c r="AO6" s="1305"/>
      <c r="AP6" s="1305"/>
    </row>
    <row r="7" spans="1:48" ht="6.75" customHeight="1">
      <c r="A7" s="319"/>
      <c r="B7" s="319"/>
      <c r="C7" s="612"/>
      <c r="D7" s="612"/>
      <c r="E7" s="612"/>
      <c r="F7" s="612"/>
      <c r="G7" s="612"/>
      <c r="H7" s="612"/>
      <c r="I7" s="612"/>
      <c r="J7" s="612"/>
      <c r="K7" s="612"/>
      <c r="L7" s="612"/>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row>
    <row r="8" spans="1:48" ht="26.25" customHeight="1">
      <c r="A8" s="319"/>
      <c r="B8" s="319"/>
      <c r="C8" s="611" t="s">
        <v>693</v>
      </c>
      <c r="D8" s="612"/>
      <c r="E8" s="612"/>
      <c r="F8" s="612"/>
      <c r="G8" s="612"/>
      <c r="H8" s="612"/>
      <c r="I8" s="612"/>
      <c r="J8" s="612"/>
      <c r="K8" s="612"/>
      <c r="L8" s="612"/>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row>
    <row r="9" spans="1:48" ht="31.5" customHeight="1">
      <c r="A9" s="319"/>
      <c r="B9" s="319"/>
      <c r="C9" s="1298" t="s">
        <v>703</v>
      </c>
      <c r="D9" s="1298"/>
      <c r="E9" s="1298"/>
      <c r="F9" s="1298"/>
      <c r="G9" s="1298"/>
      <c r="H9" s="1298"/>
      <c r="I9" s="1298"/>
      <c r="J9" s="1298"/>
      <c r="K9" s="1298"/>
      <c r="L9" s="1302"/>
      <c r="M9" s="1309" t="s">
        <v>53</v>
      </c>
      <c r="N9" s="1310"/>
      <c r="O9" s="1311"/>
      <c r="P9" s="1306" t="s">
        <v>694</v>
      </c>
      <c r="Q9" s="1307"/>
      <c r="R9" s="1307"/>
      <c r="S9" s="1307"/>
      <c r="T9" s="1307"/>
      <c r="U9" s="1307"/>
      <c r="V9" s="1308"/>
      <c r="W9" s="1309" t="s">
        <v>53</v>
      </c>
      <c r="X9" s="1310"/>
      <c r="Y9" s="1311"/>
      <c r="Z9" s="1306" t="s">
        <v>697</v>
      </c>
      <c r="AA9" s="1307"/>
      <c r="AB9" s="1307"/>
      <c r="AC9" s="1307"/>
      <c r="AD9" s="1307"/>
      <c r="AE9" s="1307"/>
      <c r="AF9" s="1308"/>
      <c r="AG9" s="1309" t="s">
        <v>53</v>
      </c>
      <c r="AH9" s="1310"/>
      <c r="AI9" s="1311"/>
      <c r="AJ9" s="1306" t="s">
        <v>700</v>
      </c>
      <c r="AK9" s="1307"/>
      <c r="AL9" s="1307"/>
      <c r="AM9" s="1307"/>
      <c r="AN9" s="1307"/>
      <c r="AO9" s="1307"/>
      <c r="AP9" s="1308"/>
      <c r="AQ9" s="616" t="s">
        <v>719</v>
      </c>
    </row>
    <row r="10" spans="1:48" ht="31.5" customHeight="1">
      <c r="A10" s="319"/>
      <c r="B10" s="319"/>
      <c r="C10" s="1298" t="s">
        <v>704</v>
      </c>
      <c r="D10" s="1298"/>
      <c r="E10" s="1298"/>
      <c r="F10" s="1298"/>
      <c r="G10" s="1298"/>
      <c r="H10" s="1298"/>
      <c r="I10" s="1298"/>
      <c r="J10" s="1298"/>
      <c r="K10" s="1298"/>
      <c r="L10" s="1302"/>
      <c r="M10" s="1309" t="s">
        <v>53</v>
      </c>
      <c r="N10" s="1310"/>
      <c r="O10" s="1311"/>
      <c r="P10" s="1306" t="s">
        <v>695</v>
      </c>
      <c r="Q10" s="1307"/>
      <c r="R10" s="1307"/>
      <c r="S10" s="1307"/>
      <c r="T10" s="1307"/>
      <c r="U10" s="1307"/>
      <c r="V10" s="1308"/>
      <c r="W10" s="1309" t="s">
        <v>53</v>
      </c>
      <c r="X10" s="1310"/>
      <c r="Y10" s="1311"/>
      <c r="Z10" s="1306" t="s">
        <v>698</v>
      </c>
      <c r="AA10" s="1307"/>
      <c r="AB10" s="1307"/>
      <c r="AC10" s="1307"/>
      <c r="AD10" s="1307"/>
      <c r="AE10" s="1307"/>
      <c r="AF10" s="1308"/>
      <c r="AG10" s="1309" t="s">
        <v>53</v>
      </c>
      <c r="AH10" s="1310"/>
      <c r="AI10" s="1311"/>
      <c r="AJ10" s="1306" t="s">
        <v>701</v>
      </c>
      <c r="AK10" s="1307"/>
      <c r="AL10" s="1307"/>
      <c r="AM10" s="1307"/>
      <c r="AN10" s="1307"/>
      <c r="AO10" s="1307"/>
      <c r="AP10" s="1308"/>
    </row>
    <row r="11" spans="1:48" ht="31.5" customHeight="1">
      <c r="A11" s="319"/>
      <c r="B11" s="319"/>
      <c r="C11" s="1298" t="s">
        <v>705</v>
      </c>
      <c r="D11" s="1298"/>
      <c r="E11" s="1298"/>
      <c r="F11" s="1298"/>
      <c r="G11" s="1298"/>
      <c r="H11" s="1298"/>
      <c r="I11" s="1298"/>
      <c r="J11" s="1298"/>
      <c r="K11" s="1298"/>
      <c r="L11" s="1302"/>
      <c r="M11" s="1309" t="s">
        <v>53</v>
      </c>
      <c r="N11" s="1310"/>
      <c r="O11" s="1311"/>
      <c r="P11" s="1306" t="s">
        <v>696</v>
      </c>
      <c r="Q11" s="1307"/>
      <c r="R11" s="1307"/>
      <c r="S11" s="1307"/>
      <c r="T11" s="1307"/>
      <c r="U11" s="1307"/>
      <c r="V11" s="1308"/>
      <c r="W11" s="1309" t="s">
        <v>53</v>
      </c>
      <c r="X11" s="1310"/>
      <c r="Y11" s="1311"/>
      <c r="Z11" s="1306" t="s">
        <v>699</v>
      </c>
      <c r="AA11" s="1307"/>
      <c r="AB11" s="1307"/>
      <c r="AC11" s="1307"/>
      <c r="AD11" s="1307"/>
      <c r="AE11" s="1307"/>
      <c r="AF11" s="1308"/>
      <c r="AG11" s="1309" t="s">
        <v>53</v>
      </c>
      <c r="AH11" s="1310"/>
      <c r="AI11" s="1311"/>
      <c r="AJ11" s="1306" t="s">
        <v>702</v>
      </c>
      <c r="AK11" s="1307"/>
      <c r="AL11" s="1307"/>
      <c r="AM11" s="1307"/>
      <c r="AN11" s="1307"/>
      <c r="AO11" s="1307"/>
      <c r="AP11" s="1308"/>
    </row>
    <row r="12" spans="1:48" ht="6.75" customHeight="1">
      <c r="A12" s="319"/>
      <c r="B12" s="319"/>
      <c r="C12" s="612"/>
      <c r="D12" s="612"/>
      <c r="E12" s="612"/>
      <c r="F12" s="612"/>
      <c r="G12" s="612"/>
      <c r="H12" s="612"/>
      <c r="I12" s="612"/>
      <c r="J12" s="612"/>
      <c r="K12" s="612"/>
      <c r="L12" s="612"/>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row>
    <row r="13" spans="1:48" ht="26.25" customHeight="1">
      <c r="A13" s="319"/>
      <c r="B13" s="319"/>
      <c r="C13" s="507" t="s">
        <v>706</v>
      </c>
      <c r="D13" s="507"/>
      <c r="E13" s="490"/>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row>
    <row r="14" spans="1:48" ht="31.5" customHeight="1">
      <c r="A14" s="319"/>
      <c r="B14" s="319"/>
      <c r="C14" s="1298" t="s">
        <v>531</v>
      </c>
      <c r="D14" s="1298"/>
      <c r="E14" s="1298"/>
      <c r="F14" s="1298"/>
      <c r="G14" s="1298"/>
      <c r="H14" s="1298"/>
      <c r="I14" s="1298"/>
      <c r="J14" s="1298"/>
      <c r="K14" s="1298"/>
      <c r="L14" s="1298"/>
      <c r="M14" s="1299" t="s">
        <v>530</v>
      </c>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1"/>
    </row>
    <row r="15" spans="1:48" s="446" customFormat="1" ht="30.75" customHeight="1">
      <c r="A15" s="491"/>
      <c r="B15" s="491"/>
      <c r="C15" s="1298"/>
      <c r="D15" s="1298"/>
      <c r="E15" s="1298"/>
      <c r="F15" s="1298"/>
      <c r="G15" s="1298"/>
      <c r="H15" s="1298"/>
      <c r="I15" s="1298"/>
      <c r="J15" s="1298"/>
      <c r="K15" s="1298"/>
      <c r="L15" s="1298"/>
      <c r="M15" s="1302" t="s">
        <v>529</v>
      </c>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4"/>
      <c r="AL15" s="1302" t="s">
        <v>528</v>
      </c>
      <c r="AM15" s="1303"/>
      <c r="AN15" s="1303"/>
      <c r="AO15" s="1303"/>
      <c r="AP15" s="1304"/>
      <c r="AR15" s="442"/>
      <c r="AS15" s="442"/>
      <c r="AT15" s="442"/>
      <c r="AU15" s="444"/>
      <c r="AV15" s="443"/>
    </row>
    <row r="16" spans="1:48" s="446" customFormat="1" ht="30.75" customHeight="1">
      <c r="A16" s="491"/>
      <c r="B16" s="491"/>
      <c r="C16" s="1327" t="s">
        <v>535</v>
      </c>
      <c r="D16" s="1328"/>
      <c r="E16" s="1328"/>
      <c r="F16" s="1328"/>
      <c r="G16" s="1328"/>
      <c r="H16" s="1328"/>
      <c r="I16" s="1328"/>
      <c r="J16" s="1328"/>
      <c r="K16" s="1328"/>
      <c r="L16" s="1329"/>
      <c r="M16" s="1312"/>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4"/>
      <c r="AL16" s="1315"/>
      <c r="AM16" s="1316"/>
      <c r="AN16" s="1316"/>
      <c r="AO16" s="1316"/>
      <c r="AP16" s="1317"/>
      <c r="AQ16" s="617" t="s">
        <v>720</v>
      </c>
      <c r="AR16" s="442"/>
      <c r="AS16" s="442"/>
      <c r="AT16" s="442"/>
      <c r="AU16" s="444"/>
      <c r="AV16" s="443"/>
    </row>
    <row r="17" spans="1:48" s="446" customFormat="1" ht="30.75" customHeight="1">
      <c r="A17" s="491"/>
      <c r="B17" s="491"/>
      <c r="C17" s="1330"/>
      <c r="D17" s="1331"/>
      <c r="E17" s="1331"/>
      <c r="F17" s="1331"/>
      <c r="G17" s="1331"/>
      <c r="H17" s="1331"/>
      <c r="I17" s="1331"/>
      <c r="J17" s="1331"/>
      <c r="K17" s="1331"/>
      <c r="L17" s="1332"/>
      <c r="M17" s="1312"/>
      <c r="N17" s="1313"/>
      <c r="O17" s="1313"/>
      <c r="P17" s="1313"/>
      <c r="Q17" s="1313"/>
      <c r="R17" s="1313"/>
      <c r="S17" s="1313"/>
      <c r="T17" s="1313"/>
      <c r="U17" s="1313"/>
      <c r="V17" s="1313"/>
      <c r="W17" s="1313"/>
      <c r="X17" s="1313"/>
      <c r="Y17" s="1313"/>
      <c r="Z17" s="1313"/>
      <c r="AA17" s="1313"/>
      <c r="AB17" s="1313"/>
      <c r="AC17" s="1313"/>
      <c r="AD17" s="1313"/>
      <c r="AE17" s="1313"/>
      <c r="AF17" s="1313"/>
      <c r="AG17" s="1313"/>
      <c r="AH17" s="1313"/>
      <c r="AI17" s="1313"/>
      <c r="AJ17" s="1313"/>
      <c r="AK17" s="1314"/>
      <c r="AL17" s="1315"/>
      <c r="AM17" s="1316"/>
      <c r="AN17" s="1316"/>
      <c r="AO17" s="1316"/>
      <c r="AP17" s="1317"/>
      <c r="AR17" s="442"/>
      <c r="AS17" s="442"/>
      <c r="AT17" s="442"/>
      <c r="AU17" s="444"/>
      <c r="AV17" s="443"/>
    </row>
    <row r="18" spans="1:48" s="446" customFormat="1" ht="30.75" customHeight="1">
      <c r="A18" s="491"/>
      <c r="B18" s="491"/>
      <c r="C18" s="1333"/>
      <c r="D18" s="1334"/>
      <c r="E18" s="1334"/>
      <c r="F18" s="1334"/>
      <c r="G18" s="1334"/>
      <c r="H18" s="1334"/>
      <c r="I18" s="1334"/>
      <c r="J18" s="1334"/>
      <c r="K18" s="1334"/>
      <c r="L18" s="1335"/>
      <c r="M18" s="1312"/>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4"/>
      <c r="AL18" s="1315"/>
      <c r="AM18" s="1316"/>
      <c r="AN18" s="1316"/>
      <c r="AO18" s="1316"/>
      <c r="AP18" s="1317"/>
      <c r="AR18" s="442"/>
      <c r="AS18" s="442"/>
      <c r="AT18" s="442"/>
      <c r="AU18" s="444"/>
      <c r="AV18" s="443"/>
    </row>
    <row r="19" spans="1:48" s="446" customFormat="1" ht="30.75" customHeight="1">
      <c r="A19" s="491"/>
      <c r="B19" s="491"/>
      <c r="C19" s="1318" t="s">
        <v>527</v>
      </c>
      <c r="D19" s="1319"/>
      <c r="E19" s="1319"/>
      <c r="F19" s="1319"/>
      <c r="G19" s="1319"/>
      <c r="H19" s="1319"/>
      <c r="I19" s="1319"/>
      <c r="J19" s="1319"/>
      <c r="K19" s="1319"/>
      <c r="L19" s="1320"/>
      <c r="M19" s="1312"/>
      <c r="N19" s="1313"/>
      <c r="O19" s="1313"/>
      <c r="P19" s="1313"/>
      <c r="Q19" s="1313"/>
      <c r="R19" s="1313"/>
      <c r="S19" s="1313"/>
      <c r="T19" s="1313"/>
      <c r="U19" s="1313"/>
      <c r="V19" s="1313"/>
      <c r="W19" s="1313"/>
      <c r="X19" s="1313"/>
      <c r="Y19" s="1313"/>
      <c r="Z19" s="1313"/>
      <c r="AA19" s="1313"/>
      <c r="AB19" s="1313"/>
      <c r="AC19" s="1313"/>
      <c r="AD19" s="1313"/>
      <c r="AE19" s="1313"/>
      <c r="AF19" s="1313"/>
      <c r="AG19" s="1313"/>
      <c r="AH19" s="1313"/>
      <c r="AI19" s="1313"/>
      <c r="AJ19" s="1313"/>
      <c r="AK19" s="1314"/>
      <c r="AL19" s="1315"/>
      <c r="AM19" s="1316"/>
      <c r="AN19" s="1316"/>
      <c r="AO19" s="1316"/>
      <c r="AP19" s="1317"/>
      <c r="AR19" s="442"/>
      <c r="AS19" s="442"/>
      <c r="AT19" s="442"/>
      <c r="AU19" s="444"/>
      <c r="AV19" s="443"/>
    </row>
    <row r="20" spans="1:48" s="446" customFormat="1" ht="30.75" customHeight="1">
      <c r="A20" s="491"/>
      <c r="B20" s="491"/>
      <c r="C20" s="1321"/>
      <c r="D20" s="1322"/>
      <c r="E20" s="1322"/>
      <c r="F20" s="1322"/>
      <c r="G20" s="1322"/>
      <c r="H20" s="1322"/>
      <c r="I20" s="1322"/>
      <c r="J20" s="1322"/>
      <c r="K20" s="1322"/>
      <c r="L20" s="1323"/>
      <c r="M20" s="1312"/>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4"/>
      <c r="AL20" s="1315"/>
      <c r="AM20" s="1316"/>
      <c r="AN20" s="1316"/>
      <c r="AO20" s="1316"/>
      <c r="AP20" s="1317"/>
      <c r="AR20" s="442"/>
      <c r="AS20" s="442"/>
      <c r="AT20" s="442"/>
      <c r="AU20" s="444"/>
      <c r="AV20" s="443"/>
    </row>
    <row r="21" spans="1:48" s="446" customFormat="1" ht="30.75" customHeight="1">
      <c r="A21" s="491"/>
      <c r="B21" s="491"/>
      <c r="C21" s="1324"/>
      <c r="D21" s="1325"/>
      <c r="E21" s="1325"/>
      <c r="F21" s="1325"/>
      <c r="G21" s="1325"/>
      <c r="H21" s="1325"/>
      <c r="I21" s="1325"/>
      <c r="J21" s="1325"/>
      <c r="K21" s="1325"/>
      <c r="L21" s="1326"/>
      <c r="M21" s="1312"/>
      <c r="N21" s="1313"/>
      <c r="O21" s="1313"/>
      <c r="P21" s="1313"/>
      <c r="Q21" s="1313"/>
      <c r="R21" s="1313"/>
      <c r="S21" s="1313"/>
      <c r="T21" s="1313"/>
      <c r="U21" s="1313"/>
      <c r="V21" s="1313"/>
      <c r="W21" s="1313"/>
      <c r="X21" s="1313"/>
      <c r="Y21" s="1313"/>
      <c r="Z21" s="1313"/>
      <c r="AA21" s="1313"/>
      <c r="AB21" s="1313"/>
      <c r="AC21" s="1313"/>
      <c r="AD21" s="1313"/>
      <c r="AE21" s="1313"/>
      <c r="AF21" s="1313"/>
      <c r="AG21" s="1313"/>
      <c r="AH21" s="1313"/>
      <c r="AI21" s="1313"/>
      <c r="AJ21" s="1313"/>
      <c r="AK21" s="1314"/>
      <c r="AL21" s="1315"/>
      <c r="AM21" s="1316"/>
      <c r="AN21" s="1316"/>
      <c r="AO21" s="1316"/>
      <c r="AP21" s="1317"/>
      <c r="AR21" s="442"/>
      <c r="AS21" s="442"/>
      <c r="AT21" s="442"/>
      <c r="AU21" s="444"/>
      <c r="AV21" s="443"/>
    </row>
    <row r="22" spans="1:48" s="446" customFormat="1" ht="10.5" customHeight="1">
      <c r="A22" s="491"/>
      <c r="B22" s="491"/>
      <c r="C22" s="508"/>
      <c r="D22" s="508"/>
      <c r="E22" s="508"/>
      <c r="F22" s="508"/>
      <c r="G22" s="508"/>
      <c r="H22" s="508"/>
      <c r="I22" s="508"/>
      <c r="J22" s="509"/>
      <c r="K22" s="509"/>
      <c r="L22" s="509"/>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1"/>
      <c r="AK22" s="511"/>
      <c r="AL22" s="511"/>
      <c r="AM22" s="512"/>
      <c r="AN22" s="512"/>
      <c r="AO22" s="513"/>
      <c r="AP22" s="514"/>
      <c r="AR22" s="442"/>
      <c r="AS22" s="442"/>
      <c r="AT22" s="442"/>
      <c r="AU22" s="444"/>
      <c r="AV22" s="443"/>
    </row>
    <row r="23" spans="1:48" s="446" customFormat="1" ht="30.75" customHeight="1">
      <c r="A23" s="491"/>
      <c r="B23" s="491"/>
      <c r="C23" s="1327" t="s">
        <v>526</v>
      </c>
      <c r="D23" s="1328"/>
      <c r="E23" s="1328"/>
      <c r="F23" s="1328"/>
      <c r="G23" s="1328"/>
      <c r="H23" s="1328"/>
      <c r="I23" s="1329"/>
      <c r="J23" s="1337" t="s">
        <v>525</v>
      </c>
      <c r="K23" s="1337"/>
      <c r="L23" s="1337"/>
      <c r="M23" s="1312"/>
      <c r="N23" s="1313"/>
      <c r="O23" s="1313"/>
      <c r="P23" s="1313"/>
      <c r="Q23" s="1313"/>
      <c r="R23" s="1313"/>
      <c r="S23" s="1313"/>
      <c r="T23" s="1313"/>
      <c r="U23" s="1313"/>
      <c r="V23" s="1313"/>
      <c r="W23" s="1313"/>
      <c r="X23" s="1313"/>
      <c r="Y23" s="1313"/>
      <c r="Z23" s="1313"/>
      <c r="AA23" s="1313"/>
      <c r="AB23" s="1313"/>
      <c r="AC23" s="1313"/>
      <c r="AD23" s="1313"/>
      <c r="AE23" s="1313"/>
      <c r="AF23" s="1313"/>
      <c r="AG23" s="1313"/>
      <c r="AH23" s="1313"/>
      <c r="AI23" s="1313"/>
      <c r="AJ23" s="1313"/>
      <c r="AK23" s="1314"/>
      <c r="AL23" s="1315"/>
      <c r="AM23" s="1316"/>
      <c r="AN23" s="1316"/>
      <c r="AO23" s="1316"/>
      <c r="AP23" s="1317"/>
      <c r="AR23" s="442"/>
      <c r="AS23" s="442"/>
      <c r="AT23" s="442"/>
      <c r="AU23" s="444"/>
      <c r="AV23" s="443"/>
    </row>
    <row r="24" spans="1:48" s="446" customFormat="1" ht="30.75" customHeight="1">
      <c r="A24" s="491"/>
      <c r="B24" s="491"/>
      <c r="C24" s="1330"/>
      <c r="D24" s="1331"/>
      <c r="E24" s="1331"/>
      <c r="F24" s="1331"/>
      <c r="G24" s="1331"/>
      <c r="H24" s="1331"/>
      <c r="I24" s="1332"/>
      <c r="J24" s="1338"/>
      <c r="K24" s="1338"/>
      <c r="L24" s="1338"/>
      <c r="M24" s="1312"/>
      <c r="N24" s="1313"/>
      <c r="O24" s="1313"/>
      <c r="P24" s="1313"/>
      <c r="Q24" s="1313"/>
      <c r="R24" s="1313"/>
      <c r="S24" s="1313"/>
      <c r="T24" s="1313"/>
      <c r="U24" s="1313"/>
      <c r="V24" s="1313"/>
      <c r="W24" s="1313"/>
      <c r="X24" s="1313"/>
      <c r="Y24" s="1313"/>
      <c r="Z24" s="1313"/>
      <c r="AA24" s="1313"/>
      <c r="AB24" s="1313"/>
      <c r="AC24" s="1313"/>
      <c r="AD24" s="1313"/>
      <c r="AE24" s="1313"/>
      <c r="AF24" s="1313"/>
      <c r="AG24" s="1313"/>
      <c r="AH24" s="1313"/>
      <c r="AI24" s="1313"/>
      <c r="AJ24" s="1313"/>
      <c r="AK24" s="1314"/>
      <c r="AL24" s="1315"/>
      <c r="AM24" s="1316"/>
      <c r="AN24" s="1316"/>
      <c r="AO24" s="1316"/>
      <c r="AP24" s="1317"/>
      <c r="AR24" s="442"/>
      <c r="AS24" s="442"/>
      <c r="AT24" s="442"/>
      <c r="AU24" s="444"/>
      <c r="AV24" s="443"/>
    </row>
    <row r="25" spans="1:48" s="446" customFormat="1" ht="30.75" customHeight="1">
      <c r="A25" s="491"/>
      <c r="B25" s="491"/>
      <c r="C25" s="1330"/>
      <c r="D25" s="1336"/>
      <c r="E25" s="1336"/>
      <c r="F25" s="1336"/>
      <c r="G25" s="1336"/>
      <c r="H25" s="1336"/>
      <c r="I25" s="1332"/>
      <c r="J25" s="1339"/>
      <c r="K25" s="1339"/>
      <c r="L25" s="1339"/>
      <c r="M25" s="1312"/>
      <c r="N25" s="1313"/>
      <c r="O25" s="1313"/>
      <c r="P25" s="1313"/>
      <c r="Q25" s="1313"/>
      <c r="R25" s="1313"/>
      <c r="S25" s="1313"/>
      <c r="T25" s="1313"/>
      <c r="U25" s="1313"/>
      <c r="V25" s="1313"/>
      <c r="W25" s="1313"/>
      <c r="X25" s="1313"/>
      <c r="Y25" s="1313"/>
      <c r="Z25" s="1313"/>
      <c r="AA25" s="1313"/>
      <c r="AB25" s="1313"/>
      <c r="AC25" s="1313"/>
      <c r="AD25" s="1313"/>
      <c r="AE25" s="1313"/>
      <c r="AF25" s="1313"/>
      <c r="AG25" s="1313"/>
      <c r="AH25" s="1313"/>
      <c r="AI25" s="1313"/>
      <c r="AJ25" s="1313"/>
      <c r="AK25" s="1314"/>
      <c r="AL25" s="1315"/>
      <c r="AM25" s="1316"/>
      <c r="AN25" s="1316"/>
      <c r="AO25" s="1316"/>
      <c r="AP25" s="1317"/>
      <c r="AR25" s="442"/>
      <c r="AS25" s="442"/>
      <c r="AT25" s="442"/>
      <c r="AU25" s="444"/>
      <c r="AV25" s="443"/>
    </row>
    <row r="26" spans="1:48" s="446" customFormat="1" ht="30.75" customHeight="1">
      <c r="A26" s="491"/>
      <c r="B26" s="491"/>
      <c r="C26" s="1330"/>
      <c r="D26" s="1336"/>
      <c r="E26" s="1336"/>
      <c r="F26" s="1336"/>
      <c r="G26" s="1336"/>
      <c r="H26" s="1336"/>
      <c r="I26" s="1332"/>
      <c r="J26" s="1340" t="s">
        <v>524</v>
      </c>
      <c r="K26" s="1341"/>
      <c r="L26" s="1342"/>
      <c r="M26" s="1312"/>
      <c r="N26" s="1313"/>
      <c r="O26" s="1313"/>
      <c r="P26" s="1313"/>
      <c r="Q26" s="1313"/>
      <c r="R26" s="1313"/>
      <c r="S26" s="1313"/>
      <c r="T26" s="1313"/>
      <c r="U26" s="1313"/>
      <c r="V26" s="1313"/>
      <c r="W26" s="1313"/>
      <c r="X26" s="1313"/>
      <c r="Y26" s="1313"/>
      <c r="Z26" s="1313"/>
      <c r="AA26" s="1313"/>
      <c r="AB26" s="1313"/>
      <c r="AC26" s="1313"/>
      <c r="AD26" s="1313"/>
      <c r="AE26" s="1313"/>
      <c r="AF26" s="1313"/>
      <c r="AG26" s="1313"/>
      <c r="AH26" s="1313"/>
      <c r="AI26" s="1313"/>
      <c r="AJ26" s="1313"/>
      <c r="AK26" s="1314"/>
      <c r="AL26" s="1315"/>
      <c r="AM26" s="1316"/>
      <c r="AN26" s="1316"/>
      <c r="AO26" s="1316"/>
      <c r="AP26" s="1317"/>
      <c r="AR26" s="442"/>
      <c r="AS26" s="442"/>
      <c r="AT26" s="442"/>
      <c r="AU26" s="444"/>
      <c r="AV26" s="443"/>
    </row>
    <row r="27" spans="1:48" s="446" customFormat="1" ht="30.75" customHeight="1">
      <c r="A27" s="491"/>
      <c r="B27" s="491"/>
      <c r="C27" s="1330"/>
      <c r="D27" s="1336"/>
      <c r="E27" s="1336"/>
      <c r="F27" s="1336"/>
      <c r="G27" s="1336"/>
      <c r="H27" s="1336"/>
      <c r="I27" s="1332"/>
      <c r="J27" s="1343"/>
      <c r="K27" s="1344"/>
      <c r="L27" s="1345"/>
      <c r="M27" s="1312"/>
      <c r="N27" s="1313"/>
      <c r="O27" s="1313"/>
      <c r="P27" s="1313"/>
      <c r="Q27" s="1313"/>
      <c r="R27" s="1313"/>
      <c r="S27" s="1313"/>
      <c r="T27" s="1313"/>
      <c r="U27" s="1313"/>
      <c r="V27" s="1313"/>
      <c r="W27" s="1313"/>
      <c r="X27" s="1313"/>
      <c r="Y27" s="1313"/>
      <c r="Z27" s="1313"/>
      <c r="AA27" s="1313"/>
      <c r="AB27" s="1313"/>
      <c r="AC27" s="1313"/>
      <c r="AD27" s="1313"/>
      <c r="AE27" s="1313"/>
      <c r="AF27" s="1313"/>
      <c r="AG27" s="1313"/>
      <c r="AH27" s="1313"/>
      <c r="AI27" s="1313"/>
      <c r="AJ27" s="1313"/>
      <c r="AK27" s="1314"/>
      <c r="AL27" s="1315"/>
      <c r="AM27" s="1316"/>
      <c r="AN27" s="1316"/>
      <c r="AO27" s="1316"/>
      <c r="AP27" s="1317"/>
      <c r="AR27" s="442"/>
      <c r="AS27" s="442"/>
      <c r="AT27" s="442"/>
      <c r="AU27" s="444"/>
      <c r="AV27" s="443"/>
    </row>
    <row r="28" spans="1:48" s="446" customFormat="1" ht="30.75" customHeight="1">
      <c r="A28" s="491"/>
      <c r="B28" s="491"/>
      <c r="C28" s="1330"/>
      <c r="D28" s="1336"/>
      <c r="E28" s="1336"/>
      <c r="F28" s="1336"/>
      <c r="G28" s="1336"/>
      <c r="H28" s="1336"/>
      <c r="I28" s="1332"/>
      <c r="J28" s="1340" t="s">
        <v>523</v>
      </c>
      <c r="K28" s="1341"/>
      <c r="L28" s="1342"/>
      <c r="M28" s="1312"/>
      <c r="N28" s="1313"/>
      <c r="O28" s="1313"/>
      <c r="P28" s="1313"/>
      <c r="Q28" s="1313"/>
      <c r="R28" s="1313"/>
      <c r="S28" s="1313"/>
      <c r="T28" s="1313"/>
      <c r="U28" s="1313"/>
      <c r="V28" s="1313"/>
      <c r="W28" s="1313"/>
      <c r="X28" s="1313"/>
      <c r="Y28" s="1313"/>
      <c r="Z28" s="1313"/>
      <c r="AA28" s="1313"/>
      <c r="AB28" s="1313"/>
      <c r="AC28" s="1313"/>
      <c r="AD28" s="1313"/>
      <c r="AE28" s="1313"/>
      <c r="AF28" s="1313"/>
      <c r="AG28" s="1313"/>
      <c r="AH28" s="1313"/>
      <c r="AI28" s="1313"/>
      <c r="AJ28" s="1313"/>
      <c r="AK28" s="1314"/>
      <c r="AL28" s="1315"/>
      <c r="AM28" s="1316"/>
      <c r="AN28" s="1316"/>
      <c r="AO28" s="1316"/>
      <c r="AP28" s="1317"/>
      <c r="AR28" s="442"/>
      <c r="AS28" s="442"/>
      <c r="AT28" s="442"/>
      <c r="AU28" s="444"/>
      <c r="AV28" s="443"/>
    </row>
    <row r="29" spans="1:48" s="446" customFormat="1" ht="30.75" customHeight="1">
      <c r="A29" s="491"/>
      <c r="B29" s="491"/>
      <c r="C29" s="1333"/>
      <c r="D29" s="1334"/>
      <c r="E29" s="1334"/>
      <c r="F29" s="1334"/>
      <c r="G29" s="1334"/>
      <c r="H29" s="1334"/>
      <c r="I29" s="1335"/>
      <c r="J29" s="1343"/>
      <c r="K29" s="1344"/>
      <c r="L29" s="1345"/>
      <c r="M29" s="1312"/>
      <c r="N29" s="1313"/>
      <c r="O29" s="1313"/>
      <c r="P29" s="1313"/>
      <c r="Q29" s="1313"/>
      <c r="R29" s="1313"/>
      <c r="S29" s="1313"/>
      <c r="T29" s="1313"/>
      <c r="U29" s="1313"/>
      <c r="V29" s="1313"/>
      <c r="W29" s="1313"/>
      <c r="X29" s="1313"/>
      <c r="Y29" s="1313"/>
      <c r="Z29" s="1313"/>
      <c r="AA29" s="1313"/>
      <c r="AB29" s="1313"/>
      <c r="AC29" s="1313"/>
      <c r="AD29" s="1313"/>
      <c r="AE29" s="1313"/>
      <c r="AF29" s="1313"/>
      <c r="AG29" s="1313"/>
      <c r="AH29" s="1313"/>
      <c r="AI29" s="1313"/>
      <c r="AJ29" s="1313"/>
      <c r="AK29" s="1314"/>
      <c r="AL29" s="1315"/>
      <c r="AM29" s="1316"/>
      <c r="AN29" s="1316"/>
      <c r="AO29" s="1316"/>
      <c r="AP29" s="1317"/>
      <c r="AR29" s="442"/>
      <c r="AS29" s="442"/>
      <c r="AT29" s="442"/>
      <c r="AU29" s="444"/>
      <c r="AV29" s="443"/>
    </row>
    <row r="30" spans="1:48" s="446" customFormat="1" ht="10.5" customHeight="1">
      <c r="A30" s="491"/>
      <c r="B30" s="491"/>
      <c r="C30" s="509"/>
      <c r="D30" s="509"/>
      <c r="E30" s="508"/>
      <c r="F30" s="508"/>
      <c r="G30" s="508"/>
      <c r="H30" s="508"/>
      <c r="I30" s="508"/>
      <c r="J30" s="509"/>
      <c r="K30" s="509"/>
      <c r="L30" s="509"/>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6"/>
      <c r="AK30" s="516"/>
      <c r="AL30" s="516"/>
      <c r="AM30" s="512"/>
      <c r="AN30" s="512"/>
      <c r="AO30" s="513"/>
      <c r="AP30" s="514"/>
      <c r="AR30" s="442"/>
      <c r="AS30" s="442"/>
      <c r="AT30" s="442"/>
      <c r="AU30" s="444"/>
      <c r="AV30" s="443"/>
    </row>
    <row r="31" spans="1:48" s="446" customFormat="1" ht="30.75" customHeight="1">
      <c r="A31" s="491"/>
      <c r="B31" s="491"/>
      <c r="C31" s="1327" t="s">
        <v>522</v>
      </c>
      <c r="D31" s="1328"/>
      <c r="E31" s="1328"/>
      <c r="F31" s="1328"/>
      <c r="G31" s="1328"/>
      <c r="H31" s="1328"/>
      <c r="I31" s="1328"/>
      <c r="J31" s="1328"/>
      <c r="K31" s="1328"/>
      <c r="L31" s="1329"/>
      <c r="M31" s="1312"/>
      <c r="N31" s="1313"/>
      <c r="O31" s="1313"/>
      <c r="P31" s="1313"/>
      <c r="Q31" s="1313"/>
      <c r="R31" s="1313"/>
      <c r="S31" s="1313"/>
      <c r="T31" s="1313"/>
      <c r="U31" s="1313"/>
      <c r="V31" s="1313"/>
      <c r="W31" s="1313"/>
      <c r="X31" s="1313"/>
      <c r="Y31" s="1313"/>
      <c r="Z31" s="1313"/>
      <c r="AA31" s="1313"/>
      <c r="AB31" s="1313"/>
      <c r="AC31" s="1313"/>
      <c r="AD31" s="1313"/>
      <c r="AE31" s="1313"/>
      <c r="AF31" s="1313"/>
      <c r="AG31" s="1313"/>
      <c r="AH31" s="1313"/>
      <c r="AI31" s="1313"/>
      <c r="AJ31" s="1313"/>
      <c r="AK31" s="1314"/>
      <c r="AL31" s="1315"/>
      <c r="AM31" s="1316"/>
      <c r="AN31" s="1316"/>
      <c r="AO31" s="1316"/>
      <c r="AP31" s="1317"/>
      <c r="AR31" s="442"/>
      <c r="AS31" s="442"/>
      <c r="AT31" s="442"/>
      <c r="AU31" s="444"/>
      <c r="AV31" s="443"/>
    </row>
    <row r="32" spans="1:48" s="446" customFormat="1" ht="30.75" customHeight="1">
      <c r="A32" s="491"/>
      <c r="B32" s="491"/>
      <c r="C32" s="1330"/>
      <c r="D32" s="1331"/>
      <c r="E32" s="1331"/>
      <c r="F32" s="1331"/>
      <c r="G32" s="1331"/>
      <c r="H32" s="1331"/>
      <c r="I32" s="1331"/>
      <c r="J32" s="1331"/>
      <c r="K32" s="1331"/>
      <c r="L32" s="1332"/>
      <c r="M32" s="1312"/>
      <c r="N32" s="1313"/>
      <c r="O32" s="1313"/>
      <c r="P32" s="1313"/>
      <c r="Q32" s="1313"/>
      <c r="R32" s="1313"/>
      <c r="S32" s="1313"/>
      <c r="T32" s="1313"/>
      <c r="U32" s="1313"/>
      <c r="V32" s="1313"/>
      <c r="W32" s="1313"/>
      <c r="X32" s="1313"/>
      <c r="Y32" s="1313"/>
      <c r="Z32" s="1313"/>
      <c r="AA32" s="1313"/>
      <c r="AB32" s="1313"/>
      <c r="AC32" s="1313"/>
      <c r="AD32" s="1313"/>
      <c r="AE32" s="1313"/>
      <c r="AF32" s="1313"/>
      <c r="AG32" s="1313"/>
      <c r="AH32" s="1313"/>
      <c r="AI32" s="1313"/>
      <c r="AJ32" s="1313"/>
      <c r="AK32" s="1314"/>
      <c r="AL32" s="1315"/>
      <c r="AM32" s="1316"/>
      <c r="AN32" s="1316"/>
      <c r="AO32" s="1316"/>
      <c r="AP32" s="1317"/>
      <c r="AR32" s="442"/>
      <c r="AS32" s="442"/>
      <c r="AT32" s="442"/>
      <c r="AU32" s="444"/>
      <c r="AV32" s="443"/>
    </row>
    <row r="33" spans="1:48" s="446" customFormat="1" ht="30.75" customHeight="1">
      <c r="A33" s="491"/>
      <c r="B33" s="491"/>
      <c r="C33" s="1333"/>
      <c r="D33" s="1334"/>
      <c r="E33" s="1334"/>
      <c r="F33" s="1334"/>
      <c r="G33" s="1334"/>
      <c r="H33" s="1334"/>
      <c r="I33" s="1334"/>
      <c r="J33" s="1334"/>
      <c r="K33" s="1334"/>
      <c r="L33" s="1335"/>
      <c r="M33" s="1312"/>
      <c r="N33" s="1313"/>
      <c r="O33" s="1313"/>
      <c r="P33" s="1313"/>
      <c r="Q33" s="1313"/>
      <c r="R33" s="1313"/>
      <c r="S33" s="1313"/>
      <c r="T33" s="1313"/>
      <c r="U33" s="1313"/>
      <c r="V33" s="1313"/>
      <c r="W33" s="1313"/>
      <c r="X33" s="1313"/>
      <c r="Y33" s="1313"/>
      <c r="Z33" s="1313"/>
      <c r="AA33" s="1313"/>
      <c r="AB33" s="1313"/>
      <c r="AC33" s="1313"/>
      <c r="AD33" s="1313"/>
      <c r="AE33" s="1313"/>
      <c r="AF33" s="1313"/>
      <c r="AG33" s="1313"/>
      <c r="AH33" s="1313"/>
      <c r="AI33" s="1313"/>
      <c r="AJ33" s="1313"/>
      <c r="AK33" s="1314"/>
      <c r="AL33" s="1315"/>
      <c r="AM33" s="1316"/>
      <c r="AN33" s="1316"/>
      <c r="AO33" s="1316"/>
      <c r="AP33" s="1317"/>
      <c r="AR33" s="442"/>
      <c r="AS33" s="442"/>
      <c r="AT33" s="442"/>
      <c r="AU33" s="444"/>
      <c r="AV33" s="443"/>
    </row>
    <row r="34" spans="1:48" s="446" customFormat="1" ht="30.75" customHeight="1">
      <c r="A34" s="491"/>
      <c r="B34" s="491"/>
      <c r="C34" s="1327" t="s">
        <v>561</v>
      </c>
      <c r="D34" s="1328"/>
      <c r="E34" s="1328"/>
      <c r="F34" s="1328"/>
      <c r="G34" s="1340" t="s">
        <v>521</v>
      </c>
      <c r="H34" s="1341"/>
      <c r="I34" s="1342"/>
      <c r="J34" s="1346" t="s">
        <v>520</v>
      </c>
      <c r="K34" s="1346"/>
      <c r="L34" s="1346"/>
      <c r="M34" s="1312"/>
      <c r="N34" s="1313"/>
      <c r="O34" s="1313"/>
      <c r="P34" s="1313"/>
      <c r="Q34" s="1313"/>
      <c r="R34" s="1313"/>
      <c r="S34" s="1313"/>
      <c r="T34" s="1313"/>
      <c r="U34" s="1313"/>
      <c r="V34" s="1313"/>
      <c r="W34" s="1313"/>
      <c r="X34" s="1313"/>
      <c r="Y34" s="1313"/>
      <c r="Z34" s="1313"/>
      <c r="AA34" s="1313"/>
      <c r="AB34" s="1313"/>
      <c r="AC34" s="1313"/>
      <c r="AD34" s="1313"/>
      <c r="AE34" s="1313"/>
      <c r="AF34" s="1313"/>
      <c r="AG34" s="1313"/>
      <c r="AH34" s="1313"/>
      <c r="AI34" s="1313"/>
      <c r="AJ34" s="1313"/>
      <c r="AK34" s="1314"/>
      <c r="AL34" s="1315"/>
      <c r="AM34" s="1316"/>
      <c r="AN34" s="1316"/>
      <c r="AO34" s="1316"/>
      <c r="AP34" s="1317"/>
      <c r="AR34" s="442"/>
      <c r="AS34" s="442"/>
      <c r="AT34" s="442"/>
      <c r="AU34" s="444"/>
      <c r="AV34" s="443"/>
    </row>
    <row r="35" spans="1:48" s="446" customFormat="1" ht="30.75" customHeight="1">
      <c r="A35" s="491"/>
      <c r="B35" s="491"/>
      <c r="C35" s="1330"/>
      <c r="D35" s="1336"/>
      <c r="E35" s="1336"/>
      <c r="F35" s="1336"/>
      <c r="G35" s="1343"/>
      <c r="H35" s="1344"/>
      <c r="I35" s="1345"/>
      <c r="J35" s="1346" t="s">
        <v>519</v>
      </c>
      <c r="K35" s="1346"/>
      <c r="L35" s="1346"/>
      <c r="M35" s="1312"/>
      <c r="N35" s="1313"/>
      <c r="O35" s="1313"/>
      <c r="P35" s="1313"/>
      <c r="Q35" s="1313"/>
      <c r="R35" s="1313"/>
      <c r="S35" s="1313"/>
      <c r="T35" s="1313"/>
      <c r="U35" s="1313"/>
      <c r="V35" s="1313"/>
      <c r="W35" s="1313"/>
      <c r="X35" s="1313"/>
      <c r="Y35" s="1313"/>
      <c r="Z35" s="1313"/>
      <c r="AA35" s="1313"/>
      <c r="AB35" s="1313"/>
      <c r="AC35" s="1313"/>
      <c r="AD35" s="1313"/>
      <c r="AE35" s="1313"/>
      <c r="AF35" s="1313"/>
      <c r="AG35" s="1313"/>
      <c r="AH35" s="1313"/>
      <c r="AI35" s="1313"/>
      <c r="AJ35" s="1313"/>
      <c r="AK35" s="1314"/>
      <c r="AL35" s="1315"/>
      <c r="AM35" s="1316"/>
      <c r="AN35" s="1316"/>
      <c r="AO35" s="1316"/>
      <c r="AP35" s="1317"/>
      <c r="AR35" s="442"/>
      <c r="AS35" s="442"/>
      <c r="AT35" s="442"/>
      <c r="AU35" s="444"/>
      <c r="AV35" s="443"/>
    </row>
    <row r="36" spans="1:48" s="446" customFormat="1" ht="30.75" customHeight="1">
      <c r="A36" s="491"/>
      <c r="B36" s="491"/>
      <c r="C36" s="1333"/>
      <c r="D36" s="1334"/>
      <c r="E36" s="1334"/>
      <c r="F36" s="1334"/>
      <c r="G36" s="1343" t="s">
        <v>518</v>
      </c>
      <c r="H36" s="1344"/>
      <c r="I36" s="1344"/>
      <c r="J36" s="1344"/>
      <c r="K36" s="1344"/>
      <c r="L36" s="1345"/>
      <c r="M36" s="1312"/>
      <c r="N36" s="1313"/>
      <c r="O36" s="1313"/>
      <c r="P36" s="1313"/>
      <c r="Q36" s="1313"/>
      <c r="R36" s="1313"/>
      <c r="S36" s="1313"/>
      <c r="T36" s="1313"/>
      <c r="U36" s="1313"/>
      <c r="V36" s="1313"/>
      <c r="W36" s="1313"/>
      <c r="X36" s="1313"/>
      <c r="Y36" s="1313"/>
      <c r="Z36" s="1313"/>
      <c r="AA36" s="1313"/>
      <c r="AB36" s="1313"/>
      <c r="AC36" s="1313"/>
      <c r="AD36" s="1313"/>
      <c r="AE36" s="1313"/>
      <c r="AF36" s="1313"/>
      <c r="AG36" s="1313"/>
      <c r="AH36" s="1313"/>
      <c r="AI36" s="1313"/>
      <c r="AJ36" s="1313"/>
      <c r="AK36" s="1314"/>
      <c r="AL36" s="1315"/>
      <c r="AM36" s="1316"/>
      <c r="AN36" s="1316"/>
      <c r="AO36" s="1316"/>
      <c r="AP36" s="1317"/>
      <c r="AR36" s="442"/>
      <c r="AS36" s="442"/>
      <c r="AT36" s="442"/>
      <c r="AU36" s="444"/>
      <c r="AV36" s="443"/>
    </row>
    <row r="37" spans="1:48" s="446" customFormat="1" ht="56.25" customHeight="1">
      <c r="A37" s="491"/>
      <c r="B37" s="491"/>
      <c r="C37" s="1350" t="s">
        <v>613</v>
      </c>
      <c r="D37" s="1351"/>
      <c r="E37" s="1351"/>
      <c r="F37" s="1351"/>
      <c r="G37" s="1351"/>
      <c r="H37" s="1351"/>
      <c r="I37" s="1351"/>
      <c r="J37" s="1351"/>
      <c r="K37" s="1351"/>
      <c r="L37" s="1352"/>
      <c r="M37" s="1312"/>
      <c r="N37" s="1313"/>
      <c r="O37" s="1313"/>
      <c r="P37" s="1313"/>
      <c r="Q37" s="1313"/>
      <c r="R37" s="1313"/>
      <c r="S37" s="1313"/>
      <c r="T37" s="1313"/>
      <c r="U37" s="1313"/>
      <c r="V37" s="1313"/>
      <c r="W37" s="1313"/>
      <c r="X37" s="1313"/>
      <c r="Y37" s="1313"/>
      <c r="Z37" s="1313"/>
      <c r="AA37" s="1313"/>
      <c r="AB37" s="1313"/>
      <c r="AC37" s="1313"/>
      <c r="AD37" s="1313"/>
      <c r="AE37" s="1313"/>
      <c r="AF37" s="1313"/>
      <c r="AG37" s="1313"/>
      <c r="AH37" s="1313"/>
      <c r="AI37" s="1313"/>
      <c r="AJ37" s="1313"/>
      <c r="AK37" s="1314"/>
      <c r="AL37" s="1315"/>
      <c r="AM37" s="1316"/>
      <c r="AN37" s="1316"/>
      <c r="AO37" s="1316"/>
      <c r="AP37" s="1317"/>
      <c r="AR37" s="442"/>
      <c r="AS37" s="442"/>
      <c r="AT37" s="442"/>
      <c r="AU37" s="444"/>
      <c r="AV37" s="443"/>
    </row>
    <row r="38" spans="1:48" s="446" customFormat="1" ht="6.75" customHeight="1">
      <c r="A38" s="491"/>
      <c r="B38" s="491"/>
      <c r="C38" s="517"/>
      <c r="D38" s="517"/>
      <c r="E38" s="518"/>
      <c r="F38" s="518"/>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07"/>
      <c r="AN38" s="507"/>
      <c r="AO38" s="520"/>
      <c r="AP38" s="520"/>
      <c r="AR38" s="442"/>
      <c r="AS38" s="442"/>
      <c r="AT38" s="442"/>
      <c r="AU38" s="444"/>
      <c r="AV38" s="443"/>
    </row>
    <row r="39" spans="1:48" s="446" customFormat="1" ht="30.75" customHeight="1">
      <c r="A39" s="491"/>
      <c r="B39" s="491"/>
      <c r="C39" s="507" t="s">
        <v>707</v>
      </c>
      <c r="D39" s="507"/>
      <c r="E39" s="521"/>
      <c r="F39" s="521"/>
      <c r="G39" s="509"/>
      <c r="H39" s="509"/>
      <c r="I39" s="509"/>
      <c r="J39" s="509"/>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07"/>
      <c r="AN39" s="507"/>
      <c r="AO39" s="520"/>
      <c r="AP39" s="520"/>
      <c r="AR39" s="442"/>
      <c r="AS39" s="442"/>
      <c r="AT39" s="442"/>
      <c r="AU39" s="444"/>
      <c r="AV39" s="443"/>
    </row>
    <row r="40" spans="1:48" s="446" customFormat="1" ht="30.75" customHeight="1">
      <c r="A40" s="491"/>
      <c r="B40" s="491"/>
      <c r="C40" s="1302" t="s">
        <v>516</v>
      </c>
      <c r="D40" s="1303"/>
      <c r="E40" s="1303"/>
      <c r="F40" s="1303"/>
      <c r="G40" s="1303"/>
      <c r="H40" s="1303"/>
      <c r="I40" s="1303"/>
      <c r="J40" s="1303"/>
      <c r="K40" s="1303"/>
      <c r="L40" s="1304"/>
      <c r="M40" s="1350" t="s">
        <v>614</v>
      </c>
      <c r="N40" s="1351"/>
      <c r="O40" s="1351"/>
      <c r="P40" s="1351"/>
      <c r="Q40" s="1351"/>
      <c r="R40" s="1351"/>
      <c r="S40" s="1351"/>
      <c r="T40" s="1351"/>
      <c r="U40" s="1351"/>
      <c r="V40" s="1351"/>
      <c r="W40" s="1351"/>
      <c r="X40" s="1351"/>
      <c r="Y40" s="1351"/>
      <c r="Z40" s="1352"/>
      <c r="AA40" s="1353" t="s">
        <v>615</v>
      </c>
      <c r="AB40" s="1354"/>
      <c r="AC40" s="1354"/>
      <c r="AD40" s="1354"/>
      <c r="AE40" s="1354"/>
      <c r="AF40" s="1354"/>
      <c r="AG40" s="1354"/>
      <c r="AH40" s="1354"/>
      <c r="AI40" s="1354"/>
      <c r="AJ40" s="1354"/>
      <c r="AK40" s="1354"/>
      <c r="AL40" s="1354"/>
      <c r="AM40" s="1354"/>
      <c r="AN40" s="1354"/>
      <c r="AO40" s="1354"/>
      <c r="AP40" s="1355"/>
      <c r="AQ40" s="447"/>
      <c r="AR40" s="442"/>
      <c r="AS40" s="442"/>
      <c r="AT40" s="442"/>
      <c r="AU40" s="444"/>
      <c r="AV40" s="443"/>
    </row>
    <row r="41" spans="1:48" s="446" customFormat="1" ht="30.75" customHeight="1">
      <c r="A41" s="491"/>
      <c r="B41" s="491"/>
      <c r="C41" s="1347" t="s">
        <v>517</v>
      </c>
      <c r="D41" s="1347"/>
      <c r="E41" s="1347"/>
      <c r="F41" s="1347"/>
      <c r="G41" s="1347"/>
      <c r="H41" s="1347"/>
      <c r="I41" s="1347"/>
      <c r="J41" s="1347"/>
      <c r="K41" s="1347"/>
      <c r="L41" s="1347"/>
      <c r="M41" s="1349"/>
      <c r="N41" s="1349"/>
      <c r="O41" s="1349"/>
      <c r="P41" s="1349"/>
      <c r="Q41" s="1349"/>
      <c r="R41" s="1349"/>
      <c r="S41" s="1349"/>
      <c r="T41" s="1349"/>
      <c r="U41" s="1349"/>
      <c r="V41" s="1349"/>
      <c r="W41" s="1349"/>
      <c r="X41" s="1349"/>
      <c r="Y41" s="1349"/>
      <c r="Z41" s="1349"/>
      <c r="AA41" s="1359"/>
      <c r="AB41" s="1359"/>
      <c r="AC41" s="1359"/>
      <c r="AD41" s="1359"/>
      <c r="AE41" s="1359"/>
      <c r="AF41" s="1359"/>
      <c r="AG41" s="1359"/>
      <c r="AH41" s="1359"/>
      <c r="AI41" s="1359"/>
      <c r="AJ41" s="1359"/>
      <c r="AK41" s="1359"/>
      <c r="AL41" s="1359"/>
      <c r="AM41" s="1359"/>
      <c r="AN41" s="1359"/>
      <c r="AO41" s="1359"/>
      <c r="AP41" s="1359"/>
      <c r="AQ41" s="447"/>
      <c r="AR41" s="442"/>
      <c r="AS41" s="442"/>
      <c r="AT41" s="442"/>
      <c r="AU41" s="444"/>
      <c r="AV41" s="443"/>
    </row>
    <row r="42" spans="1:48" s="446" customFormat="1" ht="10.5" customHeight="1">
      <c r="A42" s="491"/>
      <c r="B42" s="491"/>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0"/>
      <c r="AK42" s="520"/>
      <c r="AL42" s="520"/>
      <c r="AM42" s="507"/>
      <c r="AN42" s="507"/>
      <c r="AO42" s="520"/>
      <c r="AP42" s="520"/>
      <c r="AQ42" s="447"/>
      <c r="AR42" s="442"/>
      <c r="AS42" s="442"/>
      <c r="AT42" s="442"/>
      <c r="AU42" s="444"/>
      <c r="AV42" s="443"/>
    </row>
    <row r="43" spans="1:48" s="446" customFormat="1" ht="30.75" customHeight="1">
      <c r="A43" s="491"/>
      <c r="B43" s="491"/>
      <c r="C43" s="1302" t="s">
        <v>516</v>
      </c>
      <c r="D43" s="1303"/>
      <c r="E43" s="1303"/>
      <c r="F43" s="1303"/>
      <c r="G43" s="1303"/>
      <c r="H43" s="1303"/>
      <c r="I43" s="1303"/>
      <c r="J43" s="1303"/>
      <c r="K43" s="1303"/>
      <c r="L43" s="1304"/>
      <c r="M43" s="1302" t="s">
        <v>515</v>
      </c>
      <c r="N43" s="1303"/>
      <c r="O43" s="1303"/>
      <c r="P43" s="1303"/>
      <c r="Q43" s="1303"/>
      <c r="R43" s="1303"/>
      <c r="S43" s="1303"/>
      <c r="T43" s="1303"/>
      <c r="U43" s="1303"/>
      <c r="V43" s="1303"/>
      <c r="W43" s="1303"/>
      <c r="X43" s="1303"/>
      <c r="Y43" s="1303"/>
      <c r="Z43" s="1304"/>
      <c r="AA43" s="1356" t="s">
        <v>514</v>
      </c>
      <c r="AB43" s="1357"/>
      <c r="AC43" s="1357"/>
      <c r="AD43" s="1357"/>
      <c r="AE43" s="1357"/>
      <c r="AF43" s="1357"/>
      <c r="AG43" s="1357"/>
      <c r="AH43" s="1357"/>
      <c r="AI43" s="1357"/>
      <c r="AJ43" s="1357"/>
      <c r="AK43" s="1357"/>
      <c r="AL43" s="1357"/>
      <c r="AM43" s="1357"/>
      <c r="AN43" s="1357"/>
      <c r="AO43" s="1357"/>
      <c r="AP43" s="1358"/>
      <c r="AQ43" s="447"/>
      <c r="AR43" s="442"/>
      <c r="AS43" s="442"/>
      <c r="AT43" s="442"/>
      <c r="AU43" s="444"/>
      <c r="AV43" s="443"/>
    </row>
    <row r="44" spans="1:48" s="446" customFormat="1" ht="30.75" customHeight="1">
      <c r="A44" s="491"/>
      <c r="B44" s="491"/>
      <c r="C44" s="1347" t="s">
        <v>513</v>
      </c>
      <c r="D44" s="1347"/>
      <c r="E44" s="1347"/>
      <c r="F44" s="1347"/>
      <c r="G44" s="1347"/>
      <c r="H44" s="1347"/>
      <c r="I44" s="1347"/>
      <c r="J44" s="1347"/>
      <c r="K44" s="1347"/>
      <c r="L44" s="1347"/>
      <c r="M44" s="1348"/>
      <c r="N44" s="1348"/>
      <c r="O44" s="1348"/>
      <c r="P44" s="1348"/>
      <c r="Q44" s="1348"/>
      <c r="R44" s="1348"/>
      <c r="S44" s="1348"/>
      <c r="T44" s="1348"/>
      <c r="U44" s="1348"/>
      <c r="V44" s="1348"/>
      <c r="W44" s="1348"/>
      <c r="X44" s="1348"/>
      <c r="Y44" s="1348"/>
      <c r="Z44" s="1348"/>
      <c r="AA44" s="1348"/>
      <c r="AB44" s="1348"/>
      <c r="AC44" s="1348"/>
      <c r="AD44" s="1348"/>
      <c r="AE44" s="1348"/>
      <c r="AF44" s="1348"/>
      <c r="AG44" s="1348"/>
      <c r="AH44" s="1348"/>
      <c r="AI44" s="1348"/>
      <c r="AJ44" s="1348"/>
      <c r="AK44" s="1348"/>
      <c r="AL44" s="1348"/>
      <c r="AM44" s="1348"/>
      <c r="AN44" s="1348"/>
      <c r="AO44" s="1348"/>
      <c r="AP44" s="1348"/>
      <c r="AQ44" s="447"/>
      <c r="AR44" s="442"/>
      <c r="AS44" s="442"/>
      <c r="AT44" s="442"/>
      <c r="AU44" s="444"/>
      <c r="AV44" s="443"/>
    </row>
    <row r="45" spans="1:48" s="446" customFormat="1" ht="18">
      <c r="A45" s="491"/>
      <c r="B45" s="491"/>
      <c r="C45" s="494"/>
      <c r="D45" s="494"/>
      <c r="E45" s="494"/>
      <c r="F45" s="494"/>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6"/>
      <c r="AK45" s="496"/>
      <c r="AL45" s="496"/>
      <c r="AM45" s="491"/>
      <c r="AN45" s="491"/>
      <c r="AO45" s="497"/>
      <c r="AP45" s="497"/>
      <c r="AQ45" s="447"/>
      <c r="AR45" s="442"/>
      <c r="AS45" s="448"/>
      <c r="AT45" s="442"/>
      <c r="AU45" s="444"/>
      <c r="AV45" s="443"/>
    </row>
    <row r="46" spans="1:48" s="446" customFormat="1" ht="30" customHeight="1">
      <c r="A46" s="491"/>
      <c r="B46" s="491"/>
      <c r="C46" s="494"/>
      <c r="D46" s="494"/>
      <c r="E46" s="494"/>
      <c r="F46" s="494"/>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6"/>
      <c r="AK46" s="496"/>
      <c r="AL46" s="496"/>
      <c r="AM46" s="491"/>
      <c r="AN46" s="491"/>
      <c r="AO46" s="497"/>
      <c r="AP46" s="497"/>
      <c r="AQ46" s="447"/>
      <c r="AR46" s="442"/>
      <c r="AS46" s="442"/>
      <c r="AT46" s="442"/>
      <c r="AU46" s="444"/>
      <c r="AV46" s="443"/>
    </row>
    <row r="47" spans="1:48" s="446" customFormat="1" ht="30" customHeight="1">
      <c r="A47" s="491"/>
      <c r="B47" s="491"/>
      <c r="C47" s="494"/>
      <c r="D47" s="494"/>
      <c r="E47" s="494"/>
      <c r="F47" s="494"/>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6"/>
      <c r="AK47" s="496"/>
      <c r="AL47" s="496"/>
      <c r="AM47" s="491"/>
      <c r="AN47" s="491"/>
      <c r="AO47" s="497"/>
      <c r="AP47" s="497"/>
      <c r="AQ47" s="447"/>
      <c r="AR47" s="442"/>
      <c r="AS47" s="442"/>
      <c r="AT47" s="442"/>
      <c r="AU47" s="444"/>
      <c r="AV47" s="443"/>
    </row>
    <row r="48" spans="1:48" s="446" customFormat="1" ht="30" customHeight="1">
      <c r="A48" s="491"/>
      <c r="B48" s="491"/>
      <c r="C48" s="494"/>
      <c r="D48" s="494"/>
      <c r="E48" s="494"/>
      <c r="F48" s="494"/>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6"/>
      <c r="AK48" s="496"/>
      <c r="AL48" s="496"/>
      <c r="AM48" s="491"/>
      <c r="AN48" s="491"/>
      <c r="AO48" s="497"/>
      <c r="AP48" s="497"/>
      <c r="AQ48" s="447"/>
      <c r="AR48" s="442"/>
      <c r="AS48" s="442"/>
      <c r="AT48" s="442"/>
      <c r="AU48" s="444"/>
      <c r="AV48" s="443"/>
    </row>
    <row r="49" spans="1:48" s="446" customFormat="1" ht="30" customHeight="1">
      <c r="A49" s="491"/>
      <c r="B49" s="491"/>
      <c r="C49" s="498"/>
      <c r="D49" s="498"/>
      <c r="E49" s="499"/>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19"/>
      <c r="AP49" s="319"/>
      <c r="AQ49" s="447"/>
      <c r="AR49" s="442"/>
      <c r="AS49" s="442"/>
      <c r="AT49" s="442"/>
      <c r="AU49" s="444"/>
      <c r="AV49" s="443"/>
    </row>
    <row r="50" spans="1:48" ht="12" customHeight="1">
      <c r="A50" s="319"/>
      <c r="B50" s="319"/>
      <c r="C50" s="500"/>
      <c r="D50" s="500"/>
      <c r="E50" s="492"/>
      <c r="F50" s="499"/>
      <c r="G50" s="499"/>
      <c r="H50" s="499"/>
      <c r="I50" s="499"/>
      <c r="J50" s="499"/>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320"/>
      <c r="AN50" s="320"/>
      <c r="AQ50" s="445"/>
    </row>
    <row r="51" spans="1:48" ht="22.5">
      <c r="AB51" s="319" ph="1"/>
    </row>
    <row r="56" spans="1:48" ht="22.5">
      <c r="AB56" s="319" ph="1"/>
    </row>
    <row r="58" spans="1:48" ht="22.5">
      <c r="AB58" s="319" ph="1"/>
    </row>
    <row r="61" spans="1:48" ht="22.5">
      <c r="AB61" s="319" ph="1"/>
    </row>
    <row r="63" spans="1:48" ht="22.5">
      <c r="AB63" s="319" ph="1"/>
    </row>
    <row r="65" spans="28:28" ht="22.5">
      <c r="AB65" s="319" ph="1"/>
    </row>
    <row r="72" spans="28:28" ht="22.5">
      <c r="AB72" s="319" ph="1"/>
    </row>
    <row r="77" spans="28:28" ht="22.5">
      <c r="AB77" s="319" ph="1"/>
    </row>
    <row r="79" spans="28:28" ht="22.5">
      <c r="AB79" s="319" ph="1"/>
    </row>
    <row r="80" spans="28:28" ht="22.5">
      <c r="AB80" s="319" ph="1"/>
    </row>
    <row r="84" spans="28:28" ht="22.5">
      <c r="AB84" s="319" ph="1"/>
    </row>
    <row r="86" spans="28:28" ht="22.5">
      <c r="AB86" s="319" ph="1"/>
    </row>
    <row r="87" spans="28:28" ht="22.5">
      <c r="AB87" s="319" ph="1"/>
    </row>
    <row r="90" spans="28:28" ht="22.5">
      <c r="AB90" s="319" ph="1"/>
    </row>
    <row r="91" spans="28:28" ht="22.5">
      <c r="AB91" s="319" ph="1"/>
    </row>
    <row r="92" spans="28:28" ht="22.5">
      <c r="AB92" s="319" ph="1"/>
    </row>
    <row r="94" spans="28:28" ht="22.5">
      <c r="AB94" s="319" ph="1"/>
    </row>
    <row r="97" spans="28:28" ht="22.5">
      <c r="AB97" s="319" ph="1"/>
    </row>
    <row r="98" spans="28:28" ht="22.5">
      <c r="AB98" s="319" ph="1"/>
    </row>
    <row r="99" spans="28:28" ht="22.5">
      <c r="AB99" s="319" ph="1"/>
    </row>
    <row r="100" spans="28:28" ht="22.5">
      <c r="AB100" s="319" ph="1"/>
    </row>
    <row r="103" spans="28:28" ht="22.5">
      <c r="AB103" s="319" ph="1"/>
    </row>
    <row r="104" spans="28:28" ht="22.5">
      <c r="AB104" s="319" ph="1"/>
    </row>
    <row r="105" spans="28:28" ht="22.5">
      <c r="AB105" s="319" ph="1"/>
    </row>
    <row r="106" spans="28:28" ht="22.5">
      <c r="AB106" s="319" ph="1"/>
    </row>
    <row r="107" spans="28:28" ht="22.5">
      <c r="AB107" s="319" ph="1"/>
    </row>
    <row r="108" spans="28:28" ht="22.5">
      <c r="AB108" s="319" ph="1"/>
    </row>
    <row r="109" spans="28:28" ht="22.5">
      <c r="AB109" s="319" ph="1"/>
    </row>
    <row r="112" spans="28:28" ht="22.5">
      <c r="AB112" s="319" ph="1"/>
    </row>
    <row r="116" spans="28:28" ht="22.5">
      <c r="AB116" s="319" ph="1"/>
    </row>
    <row r="118" spans="28:28" ht="22.5">
      <c r="AB118" s="319" ph="1"/>
    </row>
    <row r="119" spans="28:28" ht="22.5">
      <c r="AB119" s="319" ph="1"/>
    </row>
    <row r="122" spans="28:28" ht="22.5">
      <c r="AB122" s="319" ph="1"/>
    </row>
    <row r="123" spans="28:28" ht="22.5">
      <c r="AB123" s="319" ph="1"/>
    </row>
    <row r="124" spans="28:28" ht="22.5">
      <c r="AB124" s="319" ph="1"/>
    </row>
    <row r="126" spans="28:28" ht="22.5">
      <c r="AB126" s="319" ph="1"/>
    </row>
    <row r="129" spans="28:28" ht="22.5">
      <c r="AB129" s="319" ph="1"/>
    </row>
    <row r="130" spans="28:28" ht="22.5">
      <c r="AB130" s="319" ph="1"/>
    </row>
    <row r="131" spans="28:28" ht="22.5">
      <c r="AB131" s="319" ph="1"/>
    </row>
    <row r="132" spans="28:28" ht="22.5">
      <c r="AB132" s="319" ph="1"/>
    </row>
    <row r="135" spans="28:28" ht="22.5">
      <c r="AB135" s="319" ph="1"/>
    </row>
    <row r="136" spans="28:28" ht="22.5">
      <c r="AB136" s="319" ph="1"/>
    </row>
    <row r="137" spans="28:28" ht="22.5">
      <c r="AB137" s="319" ph="1"/>
    </row>
    <row r="138" spans="28:28" ht="22.5">
      <c r="AB138" s="319" ph="1"/>
    </row>
    <row r="139" spans="28:28" ht="22.5">
      <c r="AB139" s="319" ph="1"/>
    </row>
    <row r="140" spans="28:28" ht="22.5">
      <c r="AB140" s="319" ph="1"/>
    </row>
    <row r="141" spans="28:28" ht="22.5">
      <c r="AB141" s="319" ph="1"/>
    </row>
    <row r="144" spans="28:28" ht="22.5">
      <c r="AB144" s="319" ph="1"/>
    </row>
    <row r="145" spans="28:28" ht="22.5">
      <c r="AB145" s="319" ph="1"/>
    </row>
    <row r="146" spans="28:28" ht="22.5">
      <c r="AB146" s="319" ph="1"/>
    </row>
    <row r="148" spans="28:28" ht="22.5">
      <c r="AB148" s="319" ph="1"/>
    </row>
    <row r="151" spans="28:28" ht="22.5">
      <c r="AB151" s="319" ph="1"/>
    </row>
    <row r="152" spans="28:28" ht="22.5">
      <c r="AB152" s="319" ph="1"/>
    </row>
    <row r="153" spans="28:28" ht="22.5">
      <c r="AB153" s="319" ph="1"/>
    </row>
    <row r="154" spans="28:28" ht="22.5">
      <c r="AB154" s="319" ph="1"/>
    </row>
    <row r="157" spans="28:28" ht="22.5">
      <c r="AB157" s="319" ph="1"/>
    </row>
    <row r="158" spans="28:28" ht="22.5">
      <c r="AB158" s="319" ph="1"/>
    </row>
    <row r="159" spans="28:28" ht="22.5">
      <c r="AB159" s="319" ph="1"/>
    </row>
    <row r="160" spans="28:28" ht="22.5">
      <c r="AB160" s="319" ph="1"/>
    </row>
    <row r="161" spans="28:28" ht="22.5">
      <c r="AB161" s="319" ph="1"/>
    </row>
    <row r="162" spans="28:28" ht="22.5">
      <c r="AB162" s="319" ph="1"/>
    </row>
    <row r="163" spans="28:28" ht="22.5">
      <c r="AB163" s="319" ph="1"/>
    </row>
    <row r="166" spans="28:28" ht="22.5">
      <c r="AB166" s="319" ph="1"/>
    </row>
    <row r="167" spans="28:28" ht="22.5">
      <c r="AB167" s="319" ph="1"/>
    </row>
    <row r="168" spans="28:28" ht="22.5">
      <c r="AB168" s="319" ph="1"/>
    </row>
    <row r="169" spans="28:28" ht="22.5">
      <c r="AB169" s="319" ph="1"/>
    </row>
    <row r="172" spans="28:28" ht="22.5">
      <c r="AB172" s="319" ph="1"/>
    </row>
    <row r="173" spans="28:28" ht="22.5">
      <c r="AB173" s="319" ph="1"/>
    </row>
    <row r="174" spans="28:28" ht="22.5">
      <c r="AB174" s="319" ph="1"/>
    </row>
    <row r="175" spans="28:28" ht="22.5">
      <c r="AB175" s="319" ph="1"/>
    </row>
    <row r="176" spans="28:28" ht="22.5">
      <c r="AB176" s="319" ph="1"/>
    </row>
    <row r="177" spans="28:28" ht="22.5">
      <c r="AB177" s="319" ph="1"/>
    </row>
    <row r="178" spans="28:28" ht="22.5">
      <c r="AB178" s="319" ph="1"/>
    </row>
    <row r="181" spans="28:28" ht="22.5">
      <c r="AB181" s="319" ph="1"/>
    </row>
    <row r="182" spans="28:28" ht="22.5">
      <c r="AB182" s="319" ph="1"/>
    </row>
    <row r="183" spans="28:28" ht="22.5">
      <c r="AB183" s="319" ph="1"/>
    </row>
    <row r="185" spans="28:28" ht="22.5">
      <c r="AB185" s="319" ph="1"/>
    </row>
    <row r="188" spans="28:28" ht="22.5">
      <c r="AB188" s="319" ph="1"/>
    </row>
    <row r="189" spans="28:28" ht="22.5">
      <c r="AB189" s="319" ph="1"/>
    </row>
    <row r="190" spans="28:28" ht="22.5">
      <c r="AB190" s="319" ph="1"/>
    </row>
    <row r="191" spans="28:28" ht="22.5">
      <c r="AB191" s="319" ph="1"/>
    </row>
    <row r="194" spans="28:28" ht="22.5">
      <c r="AB194" s="319" ph="1"/>
    </row>
    <row r="195" spans="28:28" ht="22.5">
      <c r="AB195" s="319" ph="1"/>
    </row>
    <row r="196" spans="28:28" ht="22.5">
      <c r="AB196" s="319" ph="1"/>
    </row>
    <row r="197" spans="28:28" ht="22.5">
      <c r="AB197" s="319" ph="1"/>
    </row>
    <row r="198" spans="28:28" ht="22.5">
      <c r="AB198" s="319" ph="1"/>
    </row>
    <row r="199" spans="28:28" ht="22.5">
      <c r="AB199" s="319" ph="1"/>
    </row>
    <row r="200" spans="28:28" ht="22.5">
      <c r="AB200" s="319" ph="1"/>
    </row>
    <row r="203" spans="28:28" ht="22.5">
      <c r="AB203" s="319" ph="1"/>
    </row>
    <row r="204" spans="28:28" ht="22.5">
      <c r="AB204" s="319" ph="1"/>
    </row>
    <row r="205" spans="28:28" ht="22.5">
      <c r="AB205" s="319" ph="1"/>
    </row>
    <row r="206" spans="28:28" ht="22.5">
      <c r="AB206" s="319" ph="1"/>
    </row>
    <row r="207" spans="28:28" ht="22.5">
      <c r="AB207" s="319" ph="1"/>
    </row>
    <row r="208" spans="28:28" ht="22.5">
      <c r="AB208" s="319" ph="1"/>
    </row>
    <row r="209" spans="28:28" ht="22.5">
      <c r="AB209" s="319" ph="1"/>
    </row>
    <row r="210" spans="28:28" ht="22.5">
      <c r="AB210" s="319" ph="1"/>
    </row>
    <row r="211" spans="28:28" ht="22.5">
      <c r="AB211" s="319" ph="1"/>
    </row>
    <row r="214" spans="28:28" ht="22.5">
      <c r="AB214" s="319" ph="1"/>
    </row>
    <row r="215" spans="28:28" ht="22.5">
      <c r="AB215" s="319" ph="1"/>
    </row>
    <row r="216" spans="28:28" ht="22.5">
      <c r="AB216" s="319" ph="1"/>
    </row>
    <row r="217" spans="28:28" ht="22.5">
      <c r="AB217" s="319" ph="1"/>
    </row>
    <row r="220" spans="28:28" ht="22.5">
      <c r="AB220" s="319" ph="1"/>
    </row>
    <row r="221" spans="28:28" ht="22.5">
      <c r="AB221" s="319" ph="1"/>
    </row>
    <row r="222" spans="28:28" ht="22.5">
      <c r="AB222" s="319" ph="1"/>
    </row>
    <row r="223" spans="28:28" ht="22.5">
      <c r="AB223" s="319" ph="1"/>
    </row>
    <row r="224" spans="28:28" ht="22.5">
      <c r="AB224" s="319" ph="1"/>
    </row>
    <row r="225" spans="28:28" ht="22.5">
      <c r="AB225" s="319" ph="1"/>
    </row>
    <row r="226" spans="28:28" ht="22.5">
      <c r="AB226" s="319" ph="1"/>
    </row>
    <row r="229" spans="28:28" ht="22.5">
      <c r="AB229" s="319" ph="1"/>
    </row>
    <row r="230" spans="28:28" ht="22.5">
      <c r="AB230" s="319" ph="1"/>
    </row>
    <row r="231" spans="28:28" ht="22.5">
      <c r="AB231" s="319" ph="1"/>
    </row>
    <row r="233" spans="28:28" ht="22.5">
      <c r="AB233" s="319" ph="1"/>
    </row>
    <row r="236" spans="28:28" ht="22.5">
      <c r="AB236" s="319" ph="1"/>
    </row>
    <row r="237" spans="28:28" ht="22.5">
      <c r="AB237" s="319" ph="1"/>
    </row>
    <row r="238" spans="28:28" ht="22.5">
      <c r="AB238" s="319" ph="1"/>
    </row>
    <row r="239" spans="28:28" ht="22.5">
      <c r="AB239" s="319" ph="1"/>
    </row>
    <row r="242" spans="28:28" ht="22.5">
      <c r="AB242" s="319" ph="1"/>
    </row>
    <row r="243" spans="28:28" ht="22.5">
      <c r="AB243" s="319" ph="1"/>
    </row>
    <row r="244" spans="28:28" ht="22.5">
      <c r="AB244" s="319" ph="1"/>
    </row>
    <row r="245" spans="28:28" ht="22.5">
      <c r="AB245" s="319" ph="1"/>
    </row>
    <row r="246" spans="28:28" ht="22.5">
      <c r="AB246" s="319" ph="1"/>
    </row>
    <row r="247" spans="28:28" ht="22.5">
      <c r="AB247" s="319" ph="1"/>
    </row>
    <row r="248" spans="28:28" ht="22.5">
      <c r="AB248" s="319" ph="1"/>
    </row>
    <row r="251" spans="28:28" ht="22.5">
      <c r="AB251" s="319" ph="1"/>
    </row>
    <row r="252" spans="28:28" ht="22.5">
      <c r="AB252" s="319" ph="1"/>
    </row>
    <row r="253" spans="28:28" ht="22.5">
      <c r="AB253" s="319" ph="1"/>
    </row>
    <row r="254" spans="28:28" ht="22.5">
      <c r="AB254" s="319" ph="1"/>
    </row>
    <row r="255" spans="28:28" ht="22.5">
      <c r="AB255" s="319" ph="1"/>
    </row>
    <row r="258" spans="28:28" ht="22.5">
      <c r="AB258" s="319" ph="1"/>
    </row>
    <row r="261" spans="28:28" ht="22.5">
      <c r="AB261" s="319" ph="1"/>
    </row>
    <row r="262" spans="28:28" ht="22.5">
      <c r="AB262" s="319" ph="1"/>
    </row>
    <row r="263" spans="28:28" ht="22.5">
      <c r="AB263" s="319" ph="1"/>
    </row>
    <row r="264" spans="28:28" ht="22.5">
      <c r="AB264" s="319" ph="1"/>
    </row>
    <row r="265" spans="28:28" ht="22.5">
      <c r="AB265" s="319" ph="1"/>
    </row>
    <row r="268" spans="28:28" ht="22.5">
      <c r="AB268" s="319" ph="1"/>
    </row>
    <row r="271" spans="28:28" ht="22.5">
      <c r="AB271" s="319" ph="1"/>
    </row>
    <row r="272" spans="28:28" ht="22.5">
      <c r="AB272" s="319" ph="1"/>
    </row>
    <row r="273" spans="28:28" ht="22.5">
      <c r="AB273" s="319" ph="1"/>
    </row>
    <row r="274" spans="28:28" ht="22.5">
      <c r="AB274" s="319" ph="1"/>
    </row>
    <row r="275" spans="28:28" ht="22.5">
      <c r="AB275" s="319" ph="1"/>
    </row>
    <row r="278" spans="28:28" ht="22.5">
      <c r="AB278" s="319" ph="1"/>
    </row>
    <row r="281" spans="28:28" ht="22.5">
      <c r="AB281" s="319" ph="1"/>
    </row>
    <row r="282" spans="28:28" ht="22.5">
      <c r="AB282" s="319" ph="1"/>
    </row>
    <row r="283" spans="28:28" ht="22.5">
      <c r="AB283" s="319" ph="1"/>
    </row>
    <row r="284" spans="28:28" ht="22.5">
      <c r="AB284" s="319" ph="1"/>
    </row>
    <row r="285" spans="28:28" ht="22.5">
      <c r="AB285" s="319" ph="1"/>
    </row>
    <row r="287" spans="28:28" ht="22.5">
      <c r="AB287" s="319" ph="1"/>
    </row>
    <row r="288" spans="28:28" ht="22.5">
      <c r="AB288" s="319" ph="1"/>
    </row>
    <row r="289" spans="28:28" ht="22.5">
      <c r="AB289" s="319" ph="1"/>
    </row>
    <row r="291" spans="28:28" ht="22.5">
      <c r="AB291" s="319" ph="1"/>
    </row>
    <row r="294" spans="28:28" ht="22.5">
      <c r="AB294" s="319" ph="1"/>
    </row>
    <row r="295" spans="28:28" ht="22.5">
      <c r="AB295" s="319" ph="1"/>
    </row>
    <row r="296" spans="28:28" ht="22.5">
      <c r="AB296" s="319" ph="1"/>
    </row>
    <row r="297" spans="28:28" ht="22.5">
      <c r="AB297" s="319" ph="1"/>
    </row>
    <row r="298" spans="28:28" ht="22.5">
      <c r="AB298" s="319" ph="1"/>
    </row>
    <row r="299" spans="28:28" ht="22.5">
      <c r="AB299" s="319" ph="1"/>
    </row>
    <row r="300" spans="28:28" ht="22.5">
      <c r="AB300" s="319" ph="1"/>
    </row>
    <row r="303" spans="28:28" ht="22.5">
      <c r="AB303" s="319" ph="1"/>
    </row>
    <row r="305" spans="28:28" ht="22.5">
      <c r="AB305" s="319" ph="1"/>
    </row>
    <row r="306" spans="28:28" ht="22.5">
      <c r="AB306" s="319" ph="1"/>
    </row>
    <row r="307" spans="28:28" ht="22.5">
      <c r="AB307" s="319" ph="1"/>
    </row>
    <row r="308" spans="28:28" ht="22.5">
      <c r="AB308" s="319" ph="1"/>
    </row>
    <row r="310" spans="28:28" ht="22.5">
      <c r="AB310" s="319" ph="1"/>
    </row>
    <row r="311" spans="28:28" ht="22.5">
      <c r="AB311" s="319" ph="1"/>
    </row>
    <row r="314" spans="28:28" ht="22.5">
      <c r="AB314" s="319" ph="1"/>
    </row>
    <row r="315" spans="28:28" ht="22.5">
      <c r="AB315" s="319" ph="1"/>
    </row>
    <row r="316" spans="28:28" ht="22.5">
      <c r="AB316" s="319" ph="1"/>
    </row>
    <row r="317" spans="28:28" ht="22.5">
      <c r="AB317" s="319" ph="1"/>
    </row>
    <row r="318" spans="28:28" ht="22.5">
      <c r="AB318" s="319" ph="1"/>
    </row>
    <row r="321" spans="28:28" ht="22.5">
      <c r="AB321" s="319" ph="1"/>
    </row>
    <row r="324" spans="28:28" ht="22.5">
      <c r="AB324" s="319" ph="1"/>
    </row>
    <row r="325" spans="28:28" ht="22.5">
      <c r="AB325" s="319" ph="1"/>
    </row>
    <row r="326" spans="28:28" ht="22.5">
      <c r="AB326" s="319" ph="1"/>
    </row>
    <row r="327" spans="28:28" ht="22.5">
      <c r="AB327" s="319" ph="1"/>
    </row>
    <row r="328" spans="28:28" ht="22.5">
      <c r="AB328" s="319" ph="1"/>
    </row>
    <row r="331" spans="28:28" ht="22.5">
      <c r="AB331" s="319" ph="1"/>
    </row>
    <row r="334" spans="28:28" ht="22.5">
      <c r="AB334" s="319" ph="1"/>
    </row>
    <row r="335" spans="28:28" ht="22.5">
      <c r="AB335" s="319" ph="1"/>
    </row>
    <row r="336" spans="28:28" ht="22.5">
      <c r="AB336" s="319" ph="1"/>
    </row>
    <row r="337" spans="28:28" ht="22.5">
      <c r="AB337" s="319" ph="1"/>
    </row>
    <row r="338" spans="28:28" ht="22.5">
      <c r="AB338" s="319" ph="1"/>
    </row>
    <row r="341" spans="28:28" ht="22.5">
      <c r="AB341" s="319" ph="1"/>
    </row>
    <row r="344" spans="28:28" ht="22.5">
      <c r="AB344" s="319" ph="1"/>
    </row>
    <row r="345" spans="28:28" ht="22.5">
      <c r="AB345" s="319" ph="1"/>
    </row>
    <row r="346" spans="28:28" ht="22.5">
      <c r="AB346" s="319" ph="1"/>
    </row>
    <row r="347" spans="28:28" ht="22.5">
      <c r="AB347" s="319" ph="1"/>
    </row>
    <row r="348" spans="28:28" ht="22.5">
      <c r="AB348" s="319" ph="1"/>
    </row>
    <row r="350" spans="28:28" ht="22.5">
      <c r="AB350" s="319" ph="1"/>
    </row>
    <row r="351" spans="28:28" ht="22.5">
      <c r="AB351" s="319" ph="1"/>
    </row>
    <row r="352" spans="28:28" ht="22.5">
      <c r="AB352" s="319" ph="1"/>
    </row>
    <row r="354" spans="28:28" ht="22.5">
      <c r="AB354" s="319" ph="1"/>
    </row>
    <row r="357" spans="28:28" ht="22.5">
      <c r="AB357" s="319" ph="1"/>
    </row>
    <row r="358" spans="28:28" ht="22.5">
      <c r="AB358" s="319" ph="1"/>
    </row>
    <row r="359" spans="28:28" ht="22.5">
      <c r="AB359" s="319" ph="1"/>
    </row>
    <row r="360" spans="28:28" ht="22.5">
      <c r="AB360" s="319" ph="1"/>
    </row>
    <row r="361" spans="28:28" ht="22.5">
      <c r="AB361" s="319" ph="1"/>
    </row>
    <row r="362" spans="28:28" ht="22.5">
      <c r="AB362" s="319" ph="1"/>
    </row>
    <row r="363" spans="28:28" ht="22.5">
      <c r="AB363" s="319" ph="1"/>
    </row>
    <row r="366" spans="28:28" ht="22.5">
      <c r="AB366" s="319" ph="1"/>
    </row>
    <row r="368" spans="28:28" ht="22.5">
      <c r="AB368" s="319" ph="1"/>
    </row>
    <row r="369" spans="28:28" ht="22.5">
      <c r="AB369" s="319" ph="1"/>
    </row>
    <row r="370" spans="28:28" ht="22.5">
      <c r="AB370" s="319" ph="1"/>
    </row>
    <row r="371" spans="28:28" ht="22.5">
      <c r="AB371" s="319" ph="1"/>
    </row>
    <row r="373" spans="28:28" ht="22.5">
      <c r="AB373" s="319" ph="1"/>
    </row>
    <row r="374" spans="28:28" ht="22.5">
      <c r="AB374" s="319" ph="1"/>
    </row>
    <row r="376" spans="28:28" ht="22.5">
      <c r="AB376" s="319" ph="1"/>
    </row>
    <row r="377" spans="28:28" ht="22.5">
      <c r="AB377" s="319" ph="1"/>
    </row>
    <row r="378" spans="28:28" ht="22.5">
      <c r="AB378" s="319" ph="1"/>
    </row>
    <row r="380" spans="28:28" ht="22.5">
      <c r="AB380" s="319" ph="1"/>
    </row>
    <row r="383" spans="28:28" ht="22.5">
      <c r="AB383" s="319" ph="1"/>
    </row>
    <row r="384" spans="28:28" ht="22.5">
      <c r="AB384" s="319" ph="1"/>
    </row>
    <row r="385" spans="28:28" ht="22.5">
      <c r="AB385" s="319" ph="1"/>
    </row>
    <row r="386" spans="28:28" ht="22.5">
      <c r="AB386" s="319" ph="1"/>
    </row>
    <row r="387" spans="28:28" ht="22.5">
      <c r="AB387" s="319" ph="1"/>
    </row>
    <row r="388" spans="28:28" ht="22.5">
      <c r="AB388" s="319" ph="1"/>
    </row>
    <row r="389" spans="28:28" ht="22.5">
      <c r="AB389" s="319" ph="1"/>
    </row>
    <row r="392" spans="28:28" ht="22.5">
      <c r="AB392" s="319" ph="1"/>
    </row>
    <row r="394" spans="28:28" ht="22.5">
      <c r="AB394" s="319" ph="1"/>
    </row>
    <row r="395" spans="28:28" ht="22.5">
      <c r="AB395" s="319" ph="1"/>
    </row>
    <row r="396" spans="28:28" ht="22.5">
      <c r="AB396" s="319" ph="1"/>
    </row>
    <row r="397" spans="28:28" ht="22.5">
      <c r="AB397" s="319" ph="1"/>
    </row>
    <row r="399" spans="28:28" ht="22.5">
      <c r="AB399" s="319" ph="1"/>
    </row>
    <row r="400" spans="28:28" ht="22.5">
      <c r="AB400" s="319" ph="1"/>
    </row>
    <row r="402" spans="28:28" ht="22.5">
      <c r="AB402" s="319" ph="1"/>
    </row>
    <row r="404" spans="28:28" ht="22.5">
      <c r="AB404" s="319" ph="1"/>
    </row>
    <row r="405" spans="28:28" ht="22.5">
      <c r="AB405" s="319" ph="1"/>
    </row>
    <row r="406" spans="28:28" ht="22.5">
      <c r="AB406" s="319" ph="1"/>
    </row>
    <row r="407" spans="28:28" ht="22.5">
      <c r="AB407" s="319" ph="1"/>
    </row>
    <row r="409" spans="28:28" ht="22.5">
      <c r="AB409" s="319" ph="1"/>
    </row>
    <row r="410" spans="28:28" ht="22.5">
      <c r="AB410" s="319" ph="1"/>
    </row>
    <row r="411" spans="28:28" ht="22.5">
      <c r="AB411" s="319" ph="1"/>
    </row>
    <row r="412" spans="28:28" ht="22.5">
      <c r="AB412" s="319" ph="1"/>
    </row>
    <row r="414" spans="28:28" ht="22.5">
      <c r="AB414" s="319" ph="1"/>
    </row>
    <row r="415" spans="28:28" ht="22.5">
      <c r="AB415" s="319" ph="1"/>
    </row>
    <row r="417" spans="28:28" ht="22.5">
      <c r="AB417" s="319" ph="1"/>
    </row>
    <row r="419" spans="28:28" ht="22.5">
      <c r="AB419" s="319" ph="1"/>
    </row>
    <row r="420" spans="28:28" ht="22.5">
      <c r="AB420" s="319" ph="1"/>
    </row>
    <row r="421" spans="28:28" ht="22.5">
      <c r="AB421" s="319" ph="1"/>
    </row>
    <row r="423" spans="28:28" ht="22.5">
      <c r="AB423" s="319" ph="1"/>
    </row>
    <row r="426" spans="28:28" ht="22.5">
      <c r="AB426" s="319" ph="1"/>
    </row>
    <row r="427" spans="28:28" ht="22.5">
      <c r="AB427" s="319" ph="1"/>
    </row>
    <row r="428" spans="28:28" ht="22.5">
      <c r="AB428" s="319" ph="1"/>
    </row>
    <row r="429" spans="28:28" ht="22.5">
      <c r="AB429" s="319" ph="1"/>
    </row>
    <row r="430" spans="28:28" ht="22.5">
      <c r="AB430" s="319" ph="1"/>
    </row>
    <row r="432" spans="28:28" ht="22.5">
      <c r="AB432" s="319" ph="1"/>
    </row>
    <row r="433" spans="28:28" ht="22.5">
      <c r="AB433" s="319" ph="1"/>
    </row>
    <row r="434" spans="28:28" ht="22.5">
      <c r="AB434" s="319" ph="1"/>
    </row>
    <row r="436" spans="28:28" ht="22.5">
      <c r="AB436" s="319" ph="1"/>
    </row>
    <row r="439" spans="28:28" ht="22.5">
      <c r="AB439" s="319" ph="1"/>
    </row>
    <row r="440" spans="28:28" ht="22.5">
      <c r="AB440" s="319" ph="1"/>
    </row>
    <row r="441" spans="28:28" ht="22.5">
      <c r="AB441" s="319" ph="1"/>
    </row>
    <row r="442" spans="28:28" ht="22.5">
      <c r="AB442" s="319" ph="1"/>
    </row>
    <row r="443" spans="28:28" ht="22.5">
      <c r="AB443" s="319" ph="1"/>
    </row>
    <row r="444" spans="28:28" ht="22.5">
      <c r="AB444" s="319" ph="1"/>
    </row>
    <row r="445" spans="28:28" ht="22.5">
      <c r="AB445" s="319" ph="1"/>
    </row>
    <row r="448" spans="28:28" ht="22.5">
      <c r="AB448" s="319" ph="1"/>
    </row>
    <row r="450" spans="28:28" ht="22.5">
      <c r="AB450" s="319" ph="1"/>
    </row>
    <row r="451" spans="28:28" ht="22.5">
      <c r="AB451" s="319" ph="1"/>
    </row>
    <row r="452" spans="28:28" ht="22.5">
      <c r="AB452" s="319" ph="1"/>
    </row>
    <row r="453" spans="28:28" ht="22.5">
      <c r="AB453" s="319" ph="1"/>
    </row>
    <row r="455" spans="28:28" ht="22.5">
      <c r="AB455" s="319" ph="1"/>
    </row>
    <row r="456" spans="28:28" ht="22.5">
      <c r="AB456" s="319" ph="1"/>
    </row>
    <row r="458" spans="28:28" ht="22.5">
      <c r="AB458" s="319" ph="1"/>
    </row>
    <row r="459" spans="28:28" ht="22.5">
      <c r="AB459" s="319" ph="1"/>
    </row>
    <row r="460" spans="28:28" ht="22.5">
      <c r="AB460" s="319" ph="1"/>
    </row>
    <row r="462" spans="28:28" ht="22.5">
      <c r="AB462" s="319" ph="1"/>
    </row>
    <row r="465" spans="28:28" ht="22.5">
      <c r="AB465" s="319" ph="1"/>
    </row>
    <row r="466" spans="28:28" ht="22.5">
      <c r="AB466" s="319" ph="1"/>
    </row>
    <row r="467" spans="28:28" ht="22.5">
      <c r="AB467" s="319" ph="1"/>
    </row>
    <row r="468" spans="28:28" ht="22.5">
      <c r="AB468" s="319" ph="1"/>
    </row>
    <row r="469" spans="28:28" ht="22.5">
      <c r="AB469" s="319" ph="1"/>
    </row>
    <row r="470" spans="28:28" ht="22.5">
      <c r="AB470" s="319" ph="1"/>
    </row>
    <row r="471" spans="28:28" ht="22.5">
      <c r="AB471" s="319" ph="1"/>
    </row>
    <row r="474" spans="28:28" ht="22.5">
      <c r="AB474" s="319" ph="1"/>
    </row>
    <row r="476" spans="28:28" ht="22.5">
      <c r="AB476" s="319" ph="1"/>
    </row>
    <row r="477" spans="28:28" ht="22.5">
      <c r="AB477" s="319" ph="1"/>
    </row>
    <row r="478" spans="28:28" ht="22.5">
      <c r="AB478" s="319" ph="1"/>
    </row>
    <row r="479" spans="28:28" ht="22.5">
      <c r="AB479" s="319" ph="1"/>
    </row>
    <row r="481" spans="28:28" ht="22.5">
      <c r="AB481" s="319" ph="1"/>
    </row>
    <row r="482" spans="28:28" ht="22.5">
      <c r="AB482" s="319" ph="1"/>
    </row>
    <row r="484" spans="28:28" ht="22.5">
      <c r="AB484" s="319" ph="1"/>
    </row>
    <row r="486" spans="28:28" ht="22.5">
      <c r="AB486" s="319" ph="1"/>
    </row>
    <row r="487" spans="28:28" ht="22.5">
      <c r="AB487" s="319" ph="1"/>
    </row>
    <row r="488" spans="28:28" ht="22.5">
      <c r="AB488" s="319" ph="1"/>
    </row>
    <row r="489" spans="28:28" ht="22.5">
      <c r="AB489" s="319" ph="1"/>
    </row>
    <row r="491" spans="28:28" ht="22.5">
      <c r="AB491" s="319" ph="1"/>
    </row>
    <row r="492" spans="28:28" ht="22.5">
      <c r="AB492" s="319" ph="1"/>
    </row>
    <row r="493" spans="28:28" ht="22.5">
      <c r="AB493" s="319" ph="1"/>
    </row>
    <row r="494" spans="28:28" ht="22.5">
      <c r="AB494" s="319" ph="1"/>
    </row>
    <row r="496" spans="28:28" ht="22.5">
      <c r="AB496" s="319" ph="1"/>
    </row>
    <row r="497" spans="28:28" ht="22.5">
      <c r="AB497" s="319" ph="1"/>
    </row>
    <row r="499" spans="28:28" ht="22.5">
      <c r="AB499" s="319" ph="1"/>
    </row>
    <row r="501" spans="28:28" ht="22.5">
      <c r="AB501" s="319" ph="1"/>
    </row>
    <row r="502" spans="28:28" ht="22.5">
      <c r="AB502" s="319" ph="1"/>
    </row>
    <row r="503" spans="28:28" ht="22.5">
      <c r="AB503" s="319" ph="1"/>
    </row>
    <row r="505" spans="28:28" ht="22.5">
      <c r="AB505" s="319" ph="1"/>
    </row>
    <row r="506" spans="28:28" ht="22.5">
      <c r="AB506" s="319" ph="1"/>
    </row>
    <row r="507" spans="28:28" ht="22.5">
      <c r="AB507" s="319" ph="1"/>
    </row>
    <row r="508" spans="28:28" ht="22.5">
      <c r="AB508" s="319" ph="1"/>
    </row>
    <row r="509" spans="28:28" ht="22.5">
      <c r="AB509" s="319" ph="1"/>
    </row>
    <row r="510" spans="28:28" ht="22.5">
      <c r="AB510" s="319" ph="1"/>
    </row>
    <row r="511" spans="28:28" ht="22.5">
      <c r="AB511" s="319" ph="1"/>
    </row>
    <row r="512" spans="28:28" ht="22.5">
      <c r="AB512" s="319" ph="1"/>
    </row>
    <row r="514" spans="28:28" ht="22.5">
      <c r="AB514" s="319" ph="1"/>
    </row>
    <row r="515" spans="28:28" ht="22.5">
      <c r="AB515" s="319" ph="1"/>
    </row>
    <row r="516" spans="28:28" ht="22.5">
      <c r="AB516" s="319" ph="1"/>
    </row>
    <row r="517" spans="28:28" ht="22.5">
      <c r="AB517" s="319" ph="1"/>
    </row>
    <row r="518" spans="28:28" ht="22.5">
      <c r="AB518" s="319" ph="1"/>
    </row>
    <row r="519" spans="28:28" ht="22.5">
      <c r="AB519" s="319" ph="1"/>
    </row>
    <row r="520" spans="28:28" ht="22.5">
      <c r="AB520" s="319" ph="1"/>
    </row>
    <row r="521" spans="28:28" ht="22.5">
      <c r="AB521" s="319" ph="1"/>
    </row>
    <row r="523" spans="28:28" ht="22.5">
      <c r="AB523" s="319" ph="1"/>
    </row>
    <row r="524" spans="28:28" ht="22.5">
      <c r="AB524" s="319" ph="1"/>
    </row>
    <row r="525" spans="28:28" ht="22.5">
      <c r="AB525" s="319" ph="1"/>
    </row>
    <row r="526" spans="28:28" ht="22.5">
      <c r="AB526" s="319" ph="1"/>
    </row>
    <row r="527" spans="28:28" ht="22.5">
      <c r="AB527" s="319" ph="1"/>
    </row>
    <row r="530" spans="28:28" ht="22.5">
      <c r="AB530" s="319" ph="1"/>
    </row>
    <row r="532" spans="28:28" ht="22.5">
      <c r="AB532" s="319" ph="1"/>
    </row>
    <row r="533" spans="28:28" ht="22.5">
      <c r="AB533" s="319" ph="1"/>
    </row>
    <row r="534" spans="28:28" ht="22.5">
      <c r="AB534" s="319" ph="1"/>
    </row>
    <row r="535" spans="28:28" ht="22.5">
      <c r="AB535" s="319" ph="1"/>
    </row>
    <row r="537" spans="28:28" ht="22.5">
      <c r="AB537" s="319" ph="1"/>
    </row>
    <row r="538" spans="28:28" ht="22.5">
      <c r="AB538" s="319" ph="1"/>
    </row>
    <row r="540" spans="28:28" ht="22.5">
      <c r="AB540" s="319" ph="1"/>
    </row>
    <row r="542" spans="28:28" ht="22.5">
      <c r="AB542" s="319" ph="1"/>
    </row>
    <row r="543" spans="28:28" ht="22.5">
      <c r="AB543" s="319" ph="1"/>
    </row>
    <row r="544" spans="28:28" ht="22.5">
      <c r="AB544" s="319" ph="1"/>
    </row>
    <row r="545" spans="28:28" ht="22.5">
      <c r="AB545" s="319" ph="1"/>
    </row>
    <row r="547" spans="28:28" ht="22.5">
      <c r="AB547" s="319" ph="1"/>
    </row>
    <row r="548" spans="28:28" ht="22.5">
      <c r="AB548" s="319" ph="1"/>
    </row>
    <row r="549" spans="28:28" ht="22.5">
      <c r="AB549" s="319" ph="1"/>
    </row>
    <row r="550" spans="28:28" ht="22.5">
      <c r="AB550" s="319" ph="1"/>
    </row>
    <row r="552" spans="28:28" ht="22.5">
      <c r="AB552" s="319" ph="1"/>
    </row>
    <row r="553" spans="28:28" ht="22.5">
      <c r="AB553" s="319" ph="1"/>
    </row>
    <row r="555" spans="28:28" ht="22.5">
      <c r="AB555" s="319" ph="1"/>
    </row>
    <row r="557" spans="28:28" ht="22.5">
      <c r="AB557" s="319" ph="1"/>
    </row>
    <row r="558" spans="28:28" ht="22.5">
      <c r="AB558" s="319" ph="1"/>
    </row>
    <row r="559" spans="28:28" ht="22.5">
      <c r="AB559" s="319" ph="1"/>
    </row>
    <row r="561" spans="28:28" ht="22.5">
      <c r="AB561" s="319" ph="1"/>
    </row>
    <row r="562" spans="28:28" ht="22.5">
      <c r="AB562" s="319" ph="1"/>
    </row>
    <row r="563" spans="28:28" ht="22.5">
      <c r="AB563" s="319" ph="1"/>
    </row>
    <row r="564" spans="28:28" ht="22.5">
      <c r="AB564" s="319" ph="1"/>
    </row>
    <row r="565" spans="28:28" ht="22.5">
      <c r="AB565" s="319" ph="1"/>
    </row>
    <row r="566" spans="28:28" ht="22.5">
      <c r="AB566" s="319" ph="1"/>
    </row>
    <row r="567" spans="28:28" ht="22.5">
      <c r="AB567" s="319" ph="1"/>
    </row>
    <row r="568" spans="28:28" ht="22.5">
      <c r="AB568" s="319" ph="1"/>
    </row>
    <row r="570" spans="28:28" ht="22.5">
      <c r="AB570" s="319" ph="1"/>
    </row>
    <row r="571" spans="28:28" ht="22.5">
      <c r="AB571" s="319" ph="1"/>
    </row>
    <row r="572" spans="28:28" ht="22.5">
      <c r="AB572" s="319" ph="1"/>
    </row>
    <row r="573" spans="28:28" ht="22.5">
      <c r="AB573" s="319" ph="1"/>
    </row>
    <row r="574" spans="28:28" ht="22.5">
      <c r="AB574" s="319" ph="1"/>
    </row>
    <row r="575" spans="28:28" ht="22.5">
      <c r="AB575" s="319" ph="1"/>
    </row>
    <row r="576" spans="28:28" ht="22.5">
      <c r="AB576" s="319" ph="1"/>
    </row>
    <row r="577" spans="28:28" ht="22.5">
      <c r="AB577" s="319" ph="1"/>
    </row>
    <row r="579" spans="28:28" ht="22.5">
      <c r="AB579" s="319" ph="1"/>
    </row>
    <row r="580" spans="28:28" ht="22.5">
      <c r="AB580" s="319" ph="1"/>
    </row>
    <row r="581" spans="28:28" ht="22.5">
      <c r="AB581" s="319" ph="1"/>
    </row>
    <row r="582" spans="28:28" ht="22.5">
      <c r="AB582" s="319" ph="1"/>
    </row>
    <row r="583" spans="28:28" ht="22.5">
      <c r="AB583" s="319" ph="1"/>
    </row>
    <row r="584" spans="28:28" ht="22.5">
      <c r="AB584" s="319" ph="1"/>
    </row>
    <row r="585" spans="28:28" ht="22.5">
      <c r="AB585" s="319" ph="1"/>
    </row>
    <row r="586" spans="28:28" ht="22.5">
      <c r="AB586" s="319" ph="1"/>
    </row>
    <row r="587" spans="28:28" ht="22.5">
      <c r="AB587" s="319" ph="1"/>
    </row>
    <row r="588" spans="28:28" ht="22.5">
      <c r="AB588" s="319" ph="1"/>
    </row>
    <row r="589" spans="28:28" ht="22.5">
      <c r="AB589" s="319" ph="1"/>
    </row>
    <row r="590" spans="28:28" ht="22.5">
      <c r="AB590" s="319" ph="1"/>
    </row>
    <row r="591" spans="28:28" ht="22.5">
      <c r="AB591" s="319" ph="1"/>
    </row>
    <row r="592" spans="28:28" ht="22.5">
      <c r="AB592" s="319" ph="1"/>
    </row>
    <row r="593" spans="28:28" ht="22.5">
      <c r="AB593" s="319" ph="1"/>
    </row>
    <row r="595" spans="28:28" ht="22.5">
      <c r="AB595" s="319" ph="1"/>
    </row>
    <row r="596" spans="28:28" ht="22.5">
      <c r="AB596" s="319" ph="1"/>
    </row>
    <row r="597" spans="28:28" ht="22.5">
      <c r="AB597" s="319" ph="1"/>
    </row>
    <row r="598" spans="28:28" ht="22.5">
      <c r="AB598" s="319" ph="1"/>
    </row>
    <row r="599" spans="28:28" ht="22.5">
      <c r="AB599" s="319" ph="1"/>
    </row>
    <row r="600" spans="28:28" ht="22.5">
      <c r="AB600" s="319" ph="1"/>
    </row>
    <row r="601" spans="28:28" ht="22.5">
      <c r="AB601" s="319" ph="1"/>
    </row>
    <row r="602" spans="28:28" ht="22.5">
      <c r="AB602" s="319" ph="1"/>
    </row>
    <row r="604" spans="28:28" ht="22.5">
      <c r="AB604" s="319" ph="1"/>
    </row>
    <row r="605" spans="28:28" ht="22.5">
      <c r="AB605" s="319" ph="1"/>
    </row>
    <row r="606" spans="28:28" ht="22.5">
      <c r="AB606" s="319" ph="1"/>
    </row>
    <row r="607" spans="28:28" ht="22.5">
      <c r="AB607" s="319" ph="1"/>
    </row>
    <row r="608" spans="28:28" ht="22.5">
      <c r="AB608" s="319" ph="1"/>
    </row>
    <row r="609" spans="28:28" ht="22.5">
      <c r="AB609" s="319" ph="1"/>
    </row>
    <row r="610" spans="28:28" ht="22.5">
      <c r="AB610" s="319" ph="1"/>
    </row>
    <row r="611" spans="28:28" ht="22.5">
      <c r="AB611" s="319" ph="1"/>
    </row>
    <row r="612" spans="28:28" ht="22.5">
      <c r="AB612" s="319" ph="1"/>
    </row>
    <row r="613" spans="28:28" ht="22.5">
      <c r="AB613" s="319" ph="1"/>
    </row>
    <row r="614" spans="28:28" ht="22.5">
      <c r="AB614" s="319" ph="1"/>
    </row>
    <row r="615" spans="28:28" ht="22.5">
      <c r="AB615" s="319" ph="1"/>
    </row>
    <row r="616" spans="28:28" ht="22.5">
      <c r="AB616" s="319" ph="1"/>
    </row>
    <row r="617" spans="28:28" ht="22.5">
      <c r="AB617" s="319" ph="1"/>
    </row>
    <row r="619" spans="28:28" ht="22.5">
      <c r="AB619" s="319" ph="1"/>
    </row>
    <row r="620" spans="28:28" ht="22.5">
      <c r="AB620" s="319" ph="1"/>
    </row>
    <row r="621" spans="28:28" ht="22.5">
      <c r="AB621" s="319" ph="1"/>
    </row>
    <row r="622" spans="28:28" ht="22.5">
      <c r="AB622" s="319" ph="1"/>
    </row>
    <row r="623" spans="28:28" ht="22.5">
      <c r="AB623" s="319" ph="1"/>
    </row>
    <row r="624" spans="28:28" ht="22.5">
      <c r="AB624" s="319" ph="1"/>
    </row>
    <row r="625" spans="28:28" ht="22.5">
      <c r="AB625" s="319" ph="1"/>
    </row>
    <row r="626" spans="28:28" ht="22.5">
      <c r="AB626" s="319" ph="1"/>
    </row>
    <row r="627" spans="28:28" ht="22.5">
      <c r="AB627" s="319" ph="1"/>
    </row>
    <row r="628" spans="28:28" ht="22.5">
      <c r="AB628" s="319" ph="1"/>
    </row>
    <row r="629" spans="28:28" ht="22.5">
      <c r="AB629" s="319" ph="1"/>
    </row>
    <row r="630" spans="28:28" ht="22.5">
      <c r="AB630" s="319" ph="1"/>
    </row>
    <row r="631" spans="28:28" ht="22.5">
      <c r="AB631" s="319" ph="1"/>
    </row>
    <row r="632" spans="28:28" ht="22.5">
      <c r="AB632" s="319" ph="1"/>
    </row>
    <row r="633" spans="28:28" ht="22.5">
      <c r="AB633" s="319" ph="1"/>
    </row>
    <row r="634" spans="28:28" ht="22.5">
      <c r="AB634" s="319" ph="1"/>
    </row>
    <row r="635" spans="28:28" ht="22.5">
      <c r="AB635" s="319" ph="1"/>
    </row>
    <row r="636" spans="28:28" ht="22.5">
      <c r="AB636" s="319" ph="1"/>
    </row>
    <row r="637" spans="28:28" ht="22.5">
      <c r="AB637" s="319" ph="1"/>
    </row>
    <row r="638" spans="28:28" ht="22.5">
      <c r="AB638" s="319" ph="1"/>
    </row>
    <row r="639" spans="28:28" ht="22.5">
      <c r="AB639" s="319" ph="1"/>
    </row>
    <row r="640" spans="28:28" ht="22.5">
      <c r="AB640" s="319" ph="1"/>
    </row>
    <row r="641" spans="28:28" ht="22.5">
      <c r="AB641" s="319" ph="1"/>
    </row>
    <row r="642" spans="28:28" ht="22.5">
      <c r="AB642" s="319" ph="1"/>
    </row>
    <row r="643" spans="28:28" ht="22.5">
      <c r="AB643" s="319" ph="1"/>
    </row>
    <row r="644" spans="28:28" ht="22.5">
      <c r="AB644" s="319" ph="1"/>
    </row>
    <row r="645" spans="28:28" ht="22.5">
      <c r="AB645" s="319" ph="1"/>
    </row>
    <row r="646" spans="28:28" ht="22.5">
      <c r="AB646" s="319" ph="1"/>
    </row>
    <row r="647" spans="28:28" ht="22.5">
      <c r="AB647" s="319" ph="1"/>
    </row>
    <row r="648" spans="28:28" ht="22.5">
      <c r="AB648" s="319" ph="1"/>
    </row>
    <row r="649" spans="28:28" ht="22.5">
      <c r="AB649" s="319" ph="1"/>
    </row>
    <row r="650" spans="28:28" ht="22.5">
      <c r="AB650" s="319" ph="1"/>
    </row>
    <row r="651" spans="28:28" ht="22.5">
      <c r="AB651" s="319" ph="1"/>
    </row>
    <row r="652" spans="28:28" ht="22.5">
      <c r="AB652" s="319" ph="1"/>
    </row>
    <row r="653" spans="28:28" ht="22.5">
      <c r="AB653" s="319" ph="1"/>
    </row>
    <row r="654" spans="28:28" ht="22.5">
      <c r="AB654" s="319" ph="1"/>
    </row>
    <row r="655" spans="28:28" ht="22.5">
      <c r="AB655" s="319" ph="1"/>
    </row>
    <row r="656" spans="28:28" ht="22.5">
      <c r="AB656" s="319" ph="1"/>
    </row>
    <row r="657" spans="28:28" ht="22.5">
      <c r="AB657" s="319" ph="1"/>
    </row>
    <row r="658" spans="28:28" ht="22.5">
      <c r="AB658" s="319" ph="1"/>
    </row>
    <row r="659" spans="28:28" ht="22.5">
      <c r="AB659" s="319" ph="1"/>
    </row>
    <row r="660" spans="28:28" ht="22.5">
      <c r="AB660" s="319" ph="1"/>
    </row>
    <row r="661" spans="28:28" ht="22.5">
      <c r="AB661" s="319" ph="1"/>
    </row>
    <row r="662" spans="28:28" ht="22.5">
      <c r="AB662" s="319" ph="1"/>
    </row>
    <row r="663" spans="28:28" ht="22.5">
      <c r="AB663" s="319" ph="1"/>
    </row>
    <row r="664" spans="28:28" ht="22.5">
      <c r="AB664" s="319" ph="1"/>
    </row>
    <row r="665" spans="28:28" ht="22.5">
      <c r="AB665" s="319" ph="1"/>
    </row>
    <row r="666" spans="28:28" ht="22.5">
      <c r="AB666" s="319" ph="1"/>
    </row>
    <row r="667" spans="28:28" ht="22.5">
      <c r="AB667" s="319" ph="1"/>
    </row>
    <row r="668" spans="28:28" ht="22.5">
      <c r="AB668" s="319" ph="1"/>
    </row>
    <row r="669" spans="28:28" ht="22.5">
      <c r="AB669" s="319" ph="1"/>
    </row>
    <row r="670" spans="28:28" ht="22.5">
      <c r="AB670" s="319" ph="1"/>
    </row>
    <row r="671" spans="28:28" ht="22.5">
      <c r="AB671" s="319" ph="1"/>
    </row>
    <row r="672" spans="28:28" ht="22.5">
      <c r="AB672" s="319" ph="1"/>
    </row>
    <row r="673" spans="28:28" ht="22.5">
      <c r="AB673" s="319" ph="1"/>
    </row>
    <row r="674" spans="28:28" ht="22.5">
      <c r="AB674" s="319" ph="1"/>
    </row>
    <row r="675" spans="28:28" ht="22.5">
      <c r="AB675" s="319" ph="1"/>
    </row>
    <row r="676" spans="28:28" ht="22.5">
      <c r="AB676" s="319" ph="1"/>
    </row>
    <row r="677" spans="28:28" ht="22.5">
      <c r="AB677" s="319" ph="1"/>
    </row>
    <row r="678" spans="28:28" ht="22.5">
      <c r="AB678" s="319" ph="1"/>
    </row>
    <row r="679" spans="28:28" ht="22.5">
      <c r="AB679" s="319" ph="1"/>
    </row>
    <row r="680" spans="28:28" ht="22.5">
      <c r="AB680" s="319" ph="1"/>
    </row>
    <row r="681" spans="28:28" ht="22.5">
      <c r="AB681" s="319" ph="1"/>
    </row>
    <row r="682" spans="28:28" ht="22.5">
      <c r="AB682" s="319" ph="1"/>
    </row>
    <row r="683" spans="28:28" ht="22.5">
      <c r="AB683" s="319" ph="1"/>
    </row>
    <row r="684" spans="28:28" ht="22.5">
      <c r="AB684" s="319" ph="1"/>
    </row>
    <row r="685" spans="28:28" ht="22.5">
      <c r="AB685" s="319" ph="1"/>
    </row>
    <row r="686" spans="28:28" ht="22.5">
      <c r="AB686" s="319" ph="1"/>
    </row>
    <row r="687" spans="28:28" ht="22.5">
      <c r="AB687" s="319" ph="1"/>
    </row>
    <row r="688" spans="28:28" ht="22.5">
      <c r="AB688" s="319" ph="1"/>
    </row>
    <row r="689" spans="28:28" ht="22.5">
      <c r="AB689" s="319" ph="1"/>
    </row>
    <row r="690" spans="28:28" ht="22.5">
      <c r="AB690" s="319" ph="1"/>
    </row>
    <row r="691" spans="28:28" ht="22.5">
      <c r="AB691" s="319" ph="1"/>
    </row>
    <row r="692" spans="28:28" ht="22.5">
      <c r="AB692" s="319" ph="1"/>
    </row>
    <row r="693" spans="28:28" ht="22.5">
      <c r="AB693" s="319" ph="1"/>
    </row>
    <row r="694" spans="28:28" ht="22.5">
      <c r="AB694" s="319" ph="1"/>
    </row>
    <row r="695" spans="28:28" ht="22.5">
      <c r="AB695" s="319" ph="1"/>
    </row>
    <row r="696" spans="28:28" ht="22.5">
      <c r="AB696" s="319" ph="1"/>
    </row>
    <row r="697" spans="28:28" ht="22.5">
      <c r="AB697" s="319" ph="1"/>
    </row>
    <row r="698" spans="28:28" ht="22.5">
      <c r="AB698" s="319" ph="1"/>
    </row>
    <row r="699" spans="28:28" ht="22.5">
      <c r="AB699" s="319" ph="1"/>
    </row>
    <row r="700" spans="28:28" ht="22.5">
      <c r="AB700" s="319" ph="1"/>
    </row>
    <row r="701" spans="28:28" ht="22.5">
      <c r="AB701" s="319" ph="1"/>
    </row>
    <row r="702" spans="28:28" ht="22.5">
      <c r="AB702" s="319" ph="1"/>
    </row>
    <row r="703" spans="28:28" ht="22.5">
      <c r="AB703" s="319" ph="1"/>
    </row>
    <row r="704" spans="28:28" ht="22.5">
      <c r="AB704" s="319" ph="1"/>
    </row>
    <row r="705" spans="28:28" ht="22.5">
      <c r="AB705" s="319" ph="1"/>
    </row>
    <row r="706" spans="28:28" ht="22.5">
      <c r="AB706" s="319" ph="1"/>
    </row>
    <row r="707" spans="28:28" ht="22.5">
      <c r="AB707" s="319" ph="1"/>
    </row>
    <row r="708" spans="28:28" ht="22.5">
      <c r="AB708" s="319" ph="1"/>
    </row>
    <row r="709" spans="28:28" ht="22.5">
      <c r="AB709" s="319" ph="1"/>
    </row>
    <row r="710" spans="28:28" ht="22.5">
      <c r="AB710" s="319" ph="1"/>
    </row>
    <row r="711" spans="28:28" ht="22.5">
      <c r="AB711" s="319" ph="1"/>
    </row>
    <row r="712" spans="28:28" ht="22.5">
      <c r="AB712" s="319" ph="1"/>
    </row>
    <row r="713" spans="28:28" ht="22.5">
      <c r="AB713" s="319" ph="1"/>
    </row>
    <row r="714" spans="28:28" ht="22.5">
      <c r="AB714" s="319" ph="1"/>
    </row>
    <row r="715" spans="28:28" ht="22.5">
      <c r="AB715" s="319" ph="1"/>
    </row>
    <row r="716" spans="28:28" ht="22.5">
      <c r="AB716" s="319" ph="1"/>
    </row>
    <row r="717" spans="28:28" ht="22.5">
      <c r="AB717" s="319" ph="1"/>
    </row>
    <row r="718" spans="28:28" ht="22.5">
      <c r="AB718" s="319" ph="1"/>
    </row>
    <row r="719" spans="28:28" ht="22.5">
      <c r="AB719" s="319" ph="1"/>
    </row>
    <row r="720" spans="28:28" ht="22.5">
      <c r="AB720" s="319" ph="1"/>
    </row>
    <row r="721" spans="28:28" ht="22.5">
      <c r="AB721" s="319" ph="1"/>
    </row>
    <row r="722" spans="28:28" ht="22.5">
      <c r="AB722" s="319" ph="1"/>
    </row>
    <row r="723" spans="28:28" ht="22.5">
      <c r="AB723" s="319" ph="1"/>
    </row>
    <row r="724" spans="28:28" ht="22.5">
      <c r="AB724" s="319" ph="1"/>
    </row>
    <row r="725" spans="28:28" ht="22.5">
      <c r="AB725" s="319" ph="1"/>
    </row>
    <row r="726" spans="28:28" ht="22.5">
      <c r="AB726" s="319" ph="1"/>
    </row>
    <row r="727" spans="28:28" ht="22.5">
      <c r="AB727" s="319" ph="1"/>
    </row>
    <row r="728" spans="28:28" ht="22.5">
      <c r="AB728" s="319" ph="1"/>
    </row>
    <row r="729" spans="28:28" ht="22.5">
      <c r="AB729" s="319" ph="1"/>
    </row>
    <row r="730" spans="28:28" ht="22.5">
      <c r="AB730" s="319" ph="1"/>
    </row>
    <row r="731" spans="28:28" ht="22.5">
      <c r="AB731" s="319" ph="1"/>
    </row>
    <row r="732" spans="28:28" ht="22.5">
      <c r="AB732" s="319" ph="1"/>
    </row>
    <row r="733" spans="28:28" ht="22.5">
      <c r="AB733" s="319" ph="1"/>
    </row>
    <row r="734" spans="28:28" ht="22.5">
      <c r="AB734" s="319" ph="1"/>
    </row>
    <row r="735" spans="28:28" ht="22.5">
      <c r="AB735" s="319" ph="1"/>
    </row>
    <row r="736" spans="28:28" ht="22.5">
      <c r="AB736" s="319" ph="1"/>
    </row>
    <row r="737" spans="28:28" ht="22.5">
      <c r="AB737" s="319" ph="1"/>
    </row>
    <row r="738" spans="28:28" ht="22.5">
      <c r="AB738" s="319" ph="1"/>
    </row>
    <row r="739" spans="28:28" ht="22.5">
      <c r="AB739" s="319" ph="1"/>
    </row>
    <row r="740" spans="28:28" ht="22.5">
      <c r="AB740" s="319" ph="1"/>
    </row>
    <row r="741" spans="28:28" ht="22.5">
      <c r="AB741" s="319" ph="1"/>
    </row>
    <row r="742" spans="28:28" ht="22.5">
      <c r="AB742" s="319" ph="1"/>
    </row>
    <row r="743" spans="28:28" ht="22.5">
      <c r="AB743" s="319" ph="1"/>
    </row>
    <row r="744" spans="28:28" ht="22.5">
      <c r="AB744" s="319" ph="1"/>
    </row>
    <row r="745" spans="28:28" ht="22.5">
      <c r="AB745" s="319" ph="1"/>
    </row>
    <row r="746" spans="28:28" ht="22.5">
      <c r="AB746" s="319" ph="1"/>
    </row>
    <row r="747" spans="28:28" ht="22.5">
      <c r="AB747" s="319" ph="1"/>
    </row>
    <row r="748" spans="28:28" ht="22.5">
      <c r="AB748" s="319" ph="1"/>
    </row>
    <row r="749" spans="28:28" ht="22.5">
      <c r="AB749" s="319" ph="1"/>
    </row>
    <row r="750" spans="28:28" ht="22.5">
      <c r="AB750" s="319" ph="1"/>
    </row>
    <row r="751" spans="28:28" ht="22.5">
      <c r="AB751" s="319" ph="1"/>
    </row>
    <row r="752" spans="28:28" ht="22.5">
      <c r="AB752" s="319" ph="1"/>
    </row>
    <row r="753" spans="28:28" ht="22.5">
      <c r="AB753" s="319" ph="1"/>
    </row>
    <row r="754" spans="28:28" ht="22.5">
      <c r="AB754" s="319" ph="1"/>
    </row>
    <row r="755" spans="28:28" ht="22.5">
      <c r="AB755" s="319" ph="1"/>
    </row>
    <row r="756" spans="28:28" ht="22.5">
      <c r="AB756" s="319" ph="1"/>
    </row>
    <row r="757" spans="28:28" ht="22.5">
      <c r="AB757" s="319" ph="1"/>
    </row>
    <row r="758" spans="28:28" ht="22.5">
      <c r="AB758" s="319" ph="1"/>
    </row>
    <row r="759" spans="28:28" ht="22.5">
      <c r="AB759" s="319" ph="1"/>
    </row>
    <row r="760" spans="28:28" ht="22.5">
      <c r="AB760" s="319" ph="1"/>
    </row>
    <row r="761" spans="28:28" ht="22.5">
      <c r="AB761" s="319" ph="1"/>
    </row>
    <row r="762" spans="28:28" ht="22.5">
      <c r="AB762" s="319" ph="1"/>
    </row>
    <row r="763" spans="28:28" ht="22.5">
      <c r="AB763" s="319" ph="1"/>
    </row>
    <row r="764" spans="28:28" ht="22.5">
      <c r="AB764" s="319" ph="1"/>
    </row>
    <row r="765" spans="28:28" ht="22.5">
      <c r="AB765" s="319" ph="1"/>
    </row>
    <row r="766" spans="28:28" ht="22.5">
      <c r="AB766" s="319" ph="1"/>
    </row>
    <row r="767" spans="28:28" ht="22.5">
      <c r="AB767" s="319" ph="1"/>
    </row>
    <row r="768" spans="28:28" ht="22.5">
      <c r="AB768" s="319" ph="1"/>
    </row>
    <row r="769" spans="28:28" ht="22.5">
      <c r="AB769" s="319" ph="1"/>
    </row>
    <row r="770" spans="28:28" ht="22.5">
      <c r="AB770" s="319" ph="1"/>
    </row>
    <row r="771" spans="28:28" ht="22.5">
      <c r="AB771" s="319" ph="1"/>
    </row>
    <row r="772" spans="28:28" ht="22.5">
      <c r="AB772" s="319" ph="1"/>
    </row>
    <row r="773" spans="28:28" ht="22.5">
      <c r="AB773" s="319" ph="1"/>
    </row>
    <row r="774" spans="28:28" ht="22.5">
      <c r="AB774" s="319" ph="1"/>
    </row>
    <row r="775" spans="28:28" ht="22.5">
      <c r="AB775" s="319" ph="1"/>
    </row>
    <row r="776" spans="28:28" ht="22.5">
      <c r="AB776" s="319" ph="1"/>
    </row>
    <row r="777" spans="28:28" ht="22.5">
      <c r="AB777" s="319" ph="1"/>
    </row>
    <row r="778" spans="28:28" ht="22.5">
      <c r="AB778" s="319" ph="1"/>
    </row>
    <row r="779" spans="28:28" ht="22.5">
      <c r="AB779" s="319" ph="1"/>
    </row>
    <row r="780" spans="28:28" ht="22.5">
      <c r="AB780" s="319" ph="1"/>
    </row>
    <row r="781" spans="28:28" ht="22.5">
      <c r="AB781" s="319" ph="1"/>
    </row>
    <row r="782" spans="28:28" ht="22.5">
      <c r="AB782" s="319" ph="1"/>
    </row>
    <row r="783" spans="28:28" ht="22.5">
      <c r="AB783" s="319" ph="1"/>
    </row>
    <row r="784" spans="28:28" ht="22.5">
      <c r="AB784" s="319" ph="1"/>
    </row>
    <row r="785" spans="28:28" ht="22.5">
      <c r="AB785" s="319" ph="1"/>
    </row>
    <row r="786" spans="28:28" ht="22.5">
      <c r="AB786" s="319" ph="1"/>
    </row>
    <row r="787" spans="28:28" ht="22.5">
      <c r="AB787" s="319" ph="1"/>
    </row>
    <row r="788" spans="28:28" ht="22.5">
      <c r="AB788" s="319" ph="1"/>
    </row>
    <row r="789" spans="28:28" ht="22.5">
      <c r="AB789" s="319" ph="1"/>
    </row>
    <row r="790" spans="28:28" ht="22.5">
      <c r="AB790" s="319" ph="1"/>
    </row>
    <row r="791" spans="28:28" ht="22.5">
      <c r="AB791" s="319" ph="1"/>
    </row>
    <row r="792" spans="28:28" ht="22.5">
      <c r="AB792" s="319" ph="1"/>
    </row>
    <row r="793" spans="28:28" ht="22.5">
      <c r="AB793" s="319" ph="1"/>
    </row>
    <row r="794" spans="28:28" ht="22.5">
      <c r="AB794" s="319" ph="1"/>
    </row>
    <row r="795" spans="28:28" ht="22.5">
      <c r="AB795" s="319" ph="1"/>
    </row>
    <row r="796" spans="28:28" ht="22.5">
      <c r="AB796" s="319" ph="1"/>
    </row>
    <row r="797" spans="28:28" ht="22.5">
      <c r="AB797" s="319" ph="1"/>
    </row>
    <row r="798" spans="28:28" ht="22.5">
      <c r="AB798" s="319" ph="1"/>
    </row>
    <row r="799" spans="28:28" ht="22.5">
      <c r="AB799" s="319" ph="1"/>
    </row>
    <row r="800" spans="28:28" ht="22.5">
      <c r="AB800" s="319" ph="1"/>
    </row>
    <row r="801" spans="28:28" ht="22.5">
      <c r="AB801" s="319" ph="1"/>
    </row>
    <row r="802" spans="28:28" ht="22.5">
      <c r="AB802" s="319" ph="1"/>
    </row>
    <row r="803" spans="28:28" ht="22.5">
      <c r="AB803" s="319" ph="1"/>
    </row>
    <row r="804" spans="28:28" ht="22.5">
      <c r="AB804" s="319" ph="1"/>
    </row>
    <row r="805" spans="28:28" ht="22.5">
      <c r="AB805" s="319" ph="1"/>
    </row>
    <row r="806" spans="28:28" ht="22.5">
      <c r="AB806" s="319" ph="1"/>
    </row>
    <row r="807" spans="28:28" ht="22.5">
      <c r="AB807" s="319" ph="1"/>
    </row>
    <row r="808" spans="28:28" ht="22.5">
      <c r="AB808" s="319" ph="1"/>
    </row>
    <row r="809" spans="28:28" ht="22.5">
      <c r="AB809" s="319" ph="1"/>
    </row>
    <row r="810" spans="28:28" ht="22.5">
      <c r="AB810" s="319" ph="1"/>
    </row>
    <row r="811" spans="28:28" ht="22.5">
      <c r="AB811" s="319" ph="1"/>
    </row>
    <row r="812" spans="28:28" ht="22.5">
      <c r="AB812" s="319" ph="1"/>
    </row>
    <row r="813" spans="28:28" ht="22.5">
      <c r="AB813" s="319" ph="1"/>
    </row>
    <row r="814" spans="28:28" ht="22.5">
      <c r="AB814" s="319" ph="1"/>
    </row>
    <row r="815" spans="28:28" ht="22.5">
      <c r="AB815" s="319" ph="1"/>
    </row>
    <row r="816" spans="28:28" ht="22.5">
      <c r="AB816" s="319" ph="1"/>
    </row>
    <row r="817" spans="28:28" ht="22.5">
      <c r="AB817" s="319" ph="1"/>
    </row>
    <row r="818" spans="28:28" ht="22.5">
      <c r="AB818" s="319" ph="1"/>
    </row>
    <row r="819" spans="28:28" ht="22.5">
      <c r="AB819" s="319" ph="1"/>
    </row>
    <row r="820" spans="28:28" ht="22.5">
      <c r="AB820" s="319" ph="1"/>
    </row>
    <row r="821" spans="28:28" ht="22.5">
      <c r="AB821" s="319" ph="1"/>
    </row>
    <row r="822" spans="28:28" ht="22.5">
      <c r="AB822" s="319" ph="1"/>
    </row>
    <row r="823" spans="28:28" ht="22.5">
      <c r="AB823" s="319" ph="1"/>
    </row>
    <row r="824" spans="28:28" ht="22.5">
      <c r="AB824" s="319" ph="1"/>
    </row>
    <row r="825" spans="28:28" ht="22.5">
      <c r="AB825" s="319" ph="1"/>
    </row>
    <row r="826" spans="28:28" ht="22.5">
      <c r="AB826" s="319" ph="1"/>
    </row>
    <row r="827" spans="28:28" ht="22.5">
      <c r="AB827" s="319" ph="1"/>
    </row>
    <row r="828" spans="28:28" ht="22.5">
      <c r="AB828" s="319" ph="1"/>
    </row>
    <row r="829" spans="28:28" ht="22.5">
      <c r="AB829" s="319" ph="1"/>
    </row>
    <row r="830" spans="28:28" ht="22.5">
      <c r="AB830" s="319" ph="1"/>
    </row>
    <row r="831" spans="28:28" ht="22.5">
      <c r="AB831" s="319" ph="1"/>
    </row>
    <row r="832" spans="28:28" ht="22.5">
      <c r="AB832" s="319" ph="1"/>
    </row>
    <row r="833" spans="28:28" ht="22.5">
      <c r="AB833" s="319" ph="1"/>
    </row>
    <row r="834" spans="28:28" ht="22.5">
      <c r="AB834" s="319" ph="1"/>
    </row>
    <row r="835" spans="28:28" ht="22.5">
      <c r="AB835" s="319" ph="1"/>
    </row>
    <row r="836" spans="28:28" ht="22.5">
      <c r="AB836" s="319" ph="1"/>
    </row>
    <row r="837" spans="28:28" ht="22.5">
      <c r="AB837" s="319" ph="1"/>
    </row>
    <row r="838" spans="28:28" ht="22.5">
      <c r="AB838" s="319" ph="1"/>
    </row>
    <row r="839" spans="28:28" ht="22.5">
      <c r="AB839" s="319" ph="1"/>
    </row>
    <row r="840" spans="28:28" ht="22.5">
      <c r="AB840" s="319" ph="1"/>
    </row>
    <row r="841" spans="28:28" ht="22.5">
      <c r="AB841" s="319" ph="1"/>
    </row>
    <row r="842" spans="28:28" ht="22.5">
      <c r="AB842" s="319" ph="1"/>
    </row>
    <row r="843" spans="28:28" ht="22.5">
      <c r="AB843" s="319" ph="1"/>
    </row>
    <row r="844" spans="28:28" ht="22.5">
      <c r="AB844" s="319" ph="1"/>
    </row>
    <row r="845" spans="28:28" ht="22.5">
      <c r="AB845" s="319" ph="1"/>
    </row>
    <row r="846" spans="28:28" ht="22.5">
      <c r="AB846" s="319" ph="1"/>
    </row>
    <row r="847" spans="28:28" ht="22.5">
      <c r="AB847" s="319" ph="1"/>
    </row>
    <row r="848" spans="28:28" ht="22.5">
      <c r="AB848" s="319" ph="1"/>
    </row>
    <row r="849" spans="28:28" ht="22.5">
      <c r="AB849" s="319" ph="1"/>
    </row>
    <row r="850" spans="28:28" ht="22.5">
      <c r="AB850" s="319" ph="1"/>
    </row>
    <row r="851" spans="28:28" ht="22.5">
      <c r="AB851" s="319" ph="1"/>
    </row>
    <row r="852" spans="28:28" ht="22.5">
      <c r="AB852" s="319" ph="1"/>
    </row>
    <row r="853" spans="28:28" ht="22.5">
      <c r="AB853" s="319" ph="1"/>
    </row>
    <row r="854" spans="28:28" ht="22.5">
      <c r="AB854" s="319" ph="1"/>
    </row>
    <row r="855" spans="28:28" ht="22.5">
      <c r="AB855" s="319" ph="1"/>
    </row>
    <row r="856" spans="28:28" ht="22.5">
      <c r="AB856" s="319" ph="1"/>
    </row>
    <row r="857" spans="28:28" ht="22.5">
      <c r="AB857" s="319" ph="1"/>
    </row>
    <row r="858" spans="28:28" ht="22.5">
      <c r="AB858" s="319" ph="1"/>
    </row>
    <row r="859" spans="28:28" ht="22.5">
      <c r="AB859" s="319" ph="1"/>
    </row>
    <row r="860" spans="28:28" ht="22.5">
      <c r="AB860" s="319" ph="1"/>
    </row>
    <row r="861" spans="28:28" ht="22.5">
      <c r="AB861" s="319" ph="1"/>
    </row>
    <row r="862" spans="28:28" ht="22.5">
      <c r="AB862" s="319" ph="1"/>
    </row>
    <row r="863" spans="28:28" ht="22.5">
      <c r="AB863" s="319" ph="1"/>
    </row>
    <row r="864" spans="28:28" ht="22.5">
      <c r="AB864" s="319" ph="1"/>
    </row>
    <row r="865" spans="28:28" ht="22.5">
      <c r="AB865" s="319" ph="1"/>
    </row>
    <row r="866" spans="28:28" ht="22.5">
      <c r="AB866" s="319" ph="1"/>
    </row>
    <row r="867" spans="28:28" ht="22.5">
      <c r="AB867" s="319" ph="1"/>
    </row>
    <row r="868" spans="28:28" ht="22.5">
      <c r="AB868" s="319" ph="1"/>
    </row>
    <row r="869" spans="28:28" ht="22.5">
      <c r="AB869" s="319" ph="1"/>
    </row>
    <row r="870" spans="28:28" ht="22.5">
      <c r="AB870" s="319" ph="1"/>
    </row>
    <row r="871" spans="28:28" ht="22.5">
      <c r="AB871" s="319" ph="1"/>
    </row>
    <row r="872" spans="28:28" ht="22.5">
      <c r="AB872" s="319" ph="1"/>
    </row>
    <row r="873" spans="28:28" ht="22.5">
      <c r="AB873" s="319" ph="1"/>
    </row>
    <row r="874" spans="28:28" ht="22.5">
      <c r="AB874" s="319" ph="1"/>
    </row>
    <row r="875" spans="28:28" ht="22.5">
      <c r="AB875" s="319" ph="1"/>
    </row>
    <row r="876" spans="28:28" ht="22.5">
      <c r="AB876" s="319" ph="1"/>
    </row>
    <row r="877" spans="28:28" ht="22.5">
      <c r="AB877" s="319" ph="1"/>
    </row>
    <row r="878" spans="28:28" ht="22.5">
      <c r="AB878" s="319" ph="1"/>
    </row>
    <row r="879" spans="28:28" ht="22.5">
      <c r="AB879" s="319" ph="1"/>
    </row>
    <row r="880" spans="28:28" ht="22.5">
      <c r="AB880" s="319" ph="1"/>
    </row>
    <row r="881" spans="28:28" ht="22.5">
      <c r="AB881" s="319" ph="1"/>
    </row>
    <row r="882" spans="28:28" ht="22.5">
      <c r="AB882" s="319" ph="1"/>
    </row>
    <row r="883" spans="28:28" ht="22.5">
      <c r="AB883" s="319" ph="1"/>
    </row>
    <row r="884" spans="28:28" ht="22.5">
      <c r="AB884" s="319" ph="1"/>
    </row>
    <row r="885" spans="28:28" ht="22.5">
      <c r="AB885" s="319" ph="1"/>
    </row>
    <row r="886" spans="28:28" ht="22.5">
      <c r="AB886" s="319" ph="1"/>
    </row>
    <row r="887" spans="28:28" ht="22.5">
      <c r="AB887" s="319" ph="1"/>
    </row>
    <row r="888" spans="28:28" ht="22.5">
      <c r="AB888" s="319" ph="1"/>
    </row>
    <row r="889" spans="28:28" ht="22.5">
      <c r="AB889" s="319" ph="1"/>
    </row>
    <row r="890" spans="28:28" ht="22.5">
      <c r="AB890" s="319" ph="1"/>
    </row>
    <row r="891" spans="28:28" ht="22.5">
      <c r="AB891" s="319" ph="1"/>
    </row>
    <row r="892" spans="28:28" ht="22.5">
      <c r="AB892" s="319" ph="1"/>
    </row>
    <row r="893" spans="28:28" ht="22.5">
      <c r="AB893" s="319" ph="1"/>
    </row>
    <row r="894" spans="28:28" ht="22.5">
      <c r="AB894" s="319" ph="1"/>
    </row>
    <row r="895" spans="28:28" ht="22.5">
      <c r="AB895" s="319" ph="1"/>
    </row>
    <row r="896" spans="28:28" ht="22.5">
      <c r="AB896" s="319" ph="1"/>
    </row>
    <row r="897" spans="28:28" ht="22.5">
      <c r="AB897" s="319" ph="1"/>
    </row>
    <row r="898" spans="28:28" ht="22.5">
      <c r="AB898" s="319" ph="1"/>
    </row>
    <row r="899" spans="28:28" ht="22.5">
      <c r="AB899" s="319" ph="1"/>
    </row>
    <row r="900" spans="28:28" ht="22.5">
      <c r="AB900" s="319" ph="1"/>
    </row>
    <row r="901" spans="28:28" ht="22.5">
      <c r="AB901" s="319" ph="1"/>
    </row>
    <row r="902" spans="28:28" ht="22.5">
      <c r="AB902" s="319" ph="1"/>
    </row>
    <row r="903" spans="28:28" ht="22.5">
      <c r="AB903" s="319" ph="1"/>
    </row>
    <row r="904" spans="28:28" ht="22.5">
      <c r="AB904" s="319" ph="1"/>
    </row>
    <row r="905" spans="28:28" ht="22.5">
      <c r="AB905" s="319" ph="1"/>
    </row>
    <row r="906" spans="28:28" ht="22.5">
      <c r="AB906" s="319" ph="1"/>
    </row>
    <row r="907" spans="28:28" ht="22.5">
      <c r="AB907" s="319" ph="1"/>
    </row>
    <row r="908" spans="28:28" ht="22.5">
      <c r="AB908" s="319" ph="1"/>
    </row>
    <row r="909" spans="28:28" ht="22.5">
      <c r="AB909" s="319" ph="1"/>
    </row>
    <row r="910" spans="28:28" ht="22.5">
      <c r="AB910" s="319" ph="1"/>
    </row>
    <row r="911" spans="28:28" ht="22.5">
      <c r="AB911" s="319" ph="1"/>
    </row>
    <row r="912" spans="28:28" ht="22.5">
      <c r="AB912" s="319" ph="1"/>
    </row>
    <row r="913" spans="28:28" ht="22.5">
      <c r="AB913" s="319" ph="1"/>
    </row>
    <row r="914" spans="28:28" ht="22.5">
      <c r="AB914" s="319" ph="1"/>
    </row>
    <row r="915" spans="28:28" ht="22.5">
      <c r="AB915" s="319" ph="1"/>
    </row>
    <row r="916" spans="28:28" ht="22.5">
      <c r="AB916" s="319" ph="1"/>
    </row>
    <row r="917" spans="28:28" ht="22.5">
      <c r="AB917" s="319" ph="1"/>
    </row>
    <row r="918" spans="28:28" ht="22.5">
      <c r="AB918" s="319" ph="1"/>
    </row>
    <row r="919" spans="28:28" ht="22.5">
      <c r="AB919" s="319" ph="1"/>
    </row>
    <row r="920" spans="28:28" ht="22.5">
      <c r="AB920" s="319" ph="1"/>
    </row>
    <row r="921" spans="28:28" ht="22.5">
      <c r="AB921" s="319" ph="1"/>
    </row>
    <row r="922" spans="28:28" ht="22.5">
      <c r="AB922" s="319" ph="1"/>
    </row>
    <row r="923" spans="28:28" ht="22.5">
      <c r="AB923" s="319" ph="1"/>
    </row>
    <row r="924" spans="28:28" ht="22.5">
      <c r="AB924" s="319" ph="1"/>
    </row>
    <row r="925" spans="28:28" ht="22.5">
      <c r="AB925" s="319" ph="1"/>
    </row>
    <row r="926" spans="28:28" ht="22.5">
      <c r="AB926" s="319" ph="1"/>
    </row>
    <row r="927" spans="28:28" ht="22.5">
      <c r="AB927" s="319" ph="1"/>
    </row>
    <row r="928" spans="28:28" ht="22.5">
      <c r="AB928" s="319" ph="1"/>
    </row>
    <row r="929" spans="28:28" ht="22.5">
      <c r="AB929" s="319" ph="1"/>
    </row>
    <row r="930" spans="28:28" ht="22.5">
      <c r="AB930" s="319" ph="1"/>
    </row>
    <row r="931" spans="28:28" ht="22.5">
      <c r="AB931" s="319" ph="1"/>
    </row>
    <row r="932" spans="28:28" ht="22.5">
      <c r="AB932" s="319" ph="1"/>
    </row>
    <row r="933" spans="28:28" ht="22.5">
      <c r="AB933" s="319" ph="1"/>
    </row>
    <row r="934" spans="28:28" ht="22.5">
      <c r="AB934" s="319" ph="1"/>
    </row>
    <row r="935" spans="28:28" ht="22.5">
      <c r="AB935" s="319" ph="1"/>
    </row>
    <row r="936" spans="28:28" ht="22.5">
      <c r="AB936" s="319" ph="1"/>
    </row>
    <row r="937" spans="28:28" ht="22.5">
      <c r="AB937" s="319" ph="1"/>
    </row>
    <row r="938" spans="28:28" ht="22.5">
      <c r="AB938" s="319" ph="1"/>
    </row>
    <row r="939" spans="28:28" ht="22.5">
      <c r="AB939" s="319" ph="1"/>
    </row>
    <row r="940" spans="28:28" ht="22.5">
      <c r="AB940" s="319" ph="1"/>
    </row>
    <row r="941" spans="28:28" ht="22.5">
      <c r="AB941" s="319" ph="1"/>
    </row>
    <row r="942" spans="28:28" ht="22.5">
      <c r="AB942" s="319" ph="1"/>
    </row>
    <row r="943" spans="28:28" ht="22.5">
      <c r="AB943" s="319" ph="1"/>
    </row>
    <row r="944" spans="28:28" ht="22.5">
      <c r="AB944" s="319" ph="1"/>
    </row>
    <row r="945" spans="28:28" ht="22.5">
      <c r="AB945" s="319" ph="1"/>
    </row>
    <row r="946" spans="28:28" ht="22.5">
      <c r="AB946" s="319" ph="1"/>
    </row>
    <row r="947" spans="28:28" ht="22.5">
      <c r="AB947" s="319" ph="1"/>
    </row>
    <row r="948" spans="28:28" ht="22.5">
      <c r="AB948" s="319" ph="1"/>
    </row>
    <row r="949" spans="28:28" ht="22.5">
      <c r="AB949" s="319" ph="1"/>
    </row>
    <row r="950" spans="28:28" ht="22.5">
      <c r="AB950" s="319" ph="1"/>
    </row>
    <row r="951" spans="28:28" ht="22.5">
      <c r="AB951" s="319" ph="1"/>
    </row>
    <row r="952" spans="28:28" ht="22.5">
      <c r="AB952" s="319" ph="1"/>
    </row>
    <row r="953" spans="28:28" ht="22.5">
      <c r="AB953" s="319" ph="1"/>
    </row>
    <row r="954" spans="28:28" ht="22.5">
      <c r="AB954" s="319" ph="1"/>
    </row>
    <row r="955" spans="28:28" ht="22.5">
      <c r="AB955" s="319" ph="1"/>
    </row>
    <row r="956" spans="28:28" ht="22.5">
      <c r="AB956" s="319" ph="1"/>
    </row>
    <row r="957" spans="28:28" ht="22.5">
      <c r="AB957" s="319" ph="1"/>
    </row>
    <row r="958" spans="28:28" ht="22.5">
      <c r="AB958" s="319" ph="1"/>
    </row>
    <row r="959" spans="28:28" ht="22.5">
      <c r="AB959" s="319" ph="1"/>
    </row>
    <row r="960" spans="28:28" ht="22.5">
      <c r="AB960" s="319" ph="1"/>
    </row>
    <row r="961" spans="28:28" ht="22.5">
      <c r="AB961" s="319" ph="1"/>
    </row>
    <row r="962" spans="28:28" ht="22.5">
      <c r="AB962" s="319" ph="1"/>
    </row>
    <row r="963" spans="28:28" ht="22.5">
      <c r="AB963" s="319" ph="1"/>
    </row>
    <row r="964" spans="28:28" ht="22.5">
      <c r="AB964" s="319" ph="1"/>
    </row>
    <row r="965" spans="28:28" ht="22.5">
      <c r="AB965" s="319" ph="1"/>
    </row>
    <row r="966" spans="28:28" ht="22.5">
      <c r="AB966" s="319" ph="1"/>
    </row>
    <row r="967" spans="28:28" ht="22.5">
      <c r="AB967" s="319" ph="1"/>
    </row>
    <row r="968" spans="28:28" ht="22.5">
      <c r="AB968" s="319" ph="1"/>
    </row>
    <row r="969" spans="28:28" ht="22.5">
      <c r="AB969" s="319" ph="1"/>
    </row>
    <row r="970" spans="28:28" ht="22.5">
      <c r="AB970" s="319" ph="1"/>
    </row>
    <row r="971" spans="28:28" ht="22.5">
      <c r="AB971" s="319" ph="1"/>
    </row>
    <row r="972" spans="28:28" ht="22.5">
      <c r="AB972" s="319" ph="1"/>
    </row>
    <row r="973" spans="28:28" ht="22.5">
      <c r="AB973" s="319" ph="1"/>
    </row>
    <row r="974" spans="28:28" ht="22.5">
      <c r="AB974" s="319" ph="1"/>
    </row>
    <row r="975" spans="28:28" ht="22.5">
      <c r="AB975" s="319" ph="1"/>
    </row>
    <row r="976" spans="28:28" ht="22.5">
      <c r="AB976" s="319" ph="1"/>
    </row>
    <row r="977" spans="28:28" ht="22.5">
      <c r="AB977" s="319" ph="1"/>
    </row>
    <row r="978" spans="28:28" ht="22.5">
      <c r="AB978" s="319" ph="1"/>
    </row>
    <row r="979" spans="28:28" ht="22.5">
      <c r="AB979" s="319" ph="1"/>
    </row>
    <row r="980" spans="28:28" ht="22.5">
      <c r="AB980" s="319" ph="1"/>
    </row>
    <row r="981" spans="28:28" ht="22.5">
      <c r="AB981" s="319" ph="1"/>
    </row>
    <row r="982" spans="28:28" ht="22.5">
      <c r="AB982" s="319" ph="1"/>
    </row>
    <row r="983" spans="28:28" ht="22.5">
      <c r="AB983" s="319" ph="1"/>
    </row>
    <row r="984" spans="28:28" ht="22.5">
      <c r="AB984" s="319" ph="1"/>
    </row>
    <row r="985" spans="28:28" ht="22.5">
      <c r="AB985" s="319" ph="1"/>
    </row>
    <row r="986" spans="28:28" ht="22.5">
      <c r="AB986" s="319" ph="1"/>
    </row>
    <row r="987" spans="28:28" ht="22.5">
      <c r="AB987" s="319" ph="1"/>
    </row>
    <row r="988" spans="28:28" ht="22.5">
      <c r="AB988" s="319" ph="1"/>
    </row>
    <row r="989" spans="28:28" ht="22.5">
      <c r="AB989" s="319" ph="1"/>
    </row>
    <row r="990" spans="28:28" ht="22.5">
      <c r="AB990" s="319" ph="1"/>
    </row>
    <row r="991" spans="28:28" ht="22.5">
      <c r="AB991" s="319" ph="1"/>
    </row>
    <row r="992" spans="28:28" ht="22.5">
      <c r="AB992" s="319" ph="1"/>
    </row>
    <row r="993" spans="28:28" ht="22.5">
      <c r="AB993" s="319" ph="1"/>
    </row>
    <row r="994" spans="28:28" ht="22.5">
      <c r="AB994" s="319" ph="1"/>
    </row>
    <row r="995" spans="28:28" ht="22.5">
      <c r="AB995" s="319" ph="1"/>
    </row>
    <row r="996" spans="28:28" ht="22.5">
      <c r="AB996" s="319" ph="1"/>
    </row>
    <row r="997" spans="28:28" ht="22.5">
      <c r="AB997" s="319" ph="1"/>
    </row>
    <row r="998" spans="28:28" ht="22.5">
      <c r="AB998" s="319" ph="1"/>
    </row>
    <row r="999" spans="28:28" ht="22.5">
      <c r="AB999" s="319" ph="1"/>
    </row>
    <row r="1000" spans="28:28" ht="22.5">
      <c r="AB1000" s="319" ph="1"/>
    </row>
    <row r="1001" spans="28:28" ht="22.5">
      <c r="AB1001" s="319" ph="1"/>
    </row>
    <row r="1002" spans="28:28" ht="22.5">
      <c r="AB1002" s="319" ph="1"/>
    </row>
    <row r="1003" spans="28:28" ht="22.5">
      <c r="AB1003" s="319" ph="1"/>
    </row>
    <row r="1004" spans="28:28" ht="22.5">
      <c r="AB1004" s="319" ph="1"/>
    </row>
    <row r="1005" spans="28:28" ht="22.5">
      <c r="AB1005" s="319" ph="1"/>
    </row>
    <row r="1006" spans="28:28" ht="22.5">
      <c r="AB1006" s="319" ph="1"/>
    </row>
    <row r="1007" spans="28:28" ht="22.5">
      <c r="AB1007" s="319" ph="1"/>
    </row>
    <row r="1008" spans="28:28" ht="22.5">
      <c r="AB1008" s="319" ph="1"/>
    </row>
    <row r="1009" spans="28:28" ht="22.5">
      <c r="AB1009" s="319" ph="1"/>
    </row>
    <row r="1010" spans="28:28" ht="22.5">
      <c r="AB1010" s="319" ph="1"/>
    </row>
    <row r="1011" spans="28:28" ht="22.5">
      <c r="AB1011" s="319" ph="1"/>
    </row>
    <row r="1012" spans="28:28" ht="22.5">
      <c r="AB1012" s="319" ph="1"/>
    </row>
    <row r="1013" spans="28:28" ht="22.5">
      <c r="AB1013" s="319" ph="1"/>
    </row>
    <row r="1014" spans="28:28" ht="22.5">
      <c r="AB1014" s="319" ph="1"/>
    </row>
    <row r="1015" spans="28:28" ht="22.5">
      <c r="AB1015" s="319" ph="1"/>
    </row>
    <row r="1016" spans="28:28" ht="22.5">
      <c r="AB1016" s="319" ph="1"/>
    </row>
    <row r="1017" spans="28:28" ht="22.5">
      <c r="AB1017" s="319" ph="1"/>
    </row>
    <row r="1018" spans="28:28" ht="22.5">
      <c r="AB1018" s="319" ph="1"/>
    </row>
    <row r="1019" spans="28:28" ht="22.5">
      <c r="AB1019" s="319" ph="1"/>
    </row>
    <row r="1020" spans="28:28" ht="22.5">
      <c r="AB1020" s="319" ph="1"/>
    </row>
    <row r="1021" spans="28:28" ht="22.5">
      <c r="AB1021" s="319" ph="1"/>
    </row>
    <row r="1022" spans="28:28" ht="22.5">
      <c r="AB1022" s="319" ph="1"/>
    </row>
    <row r="1023" spans="28:28" ht="22.5">
      <c r="AB1023" s="319" ph="1"/>
    </row>
    <row r="1024" spans="28:28" ht="22.5">
      <c r="AB1024" s="319" ph="1"/>
    </row>
    <row r="1025" spans="28:28" ht="22.5">
      <c r="AB1025" s="319" ph="1"/>
    </row>
    <row r="1026" spans="28:28" ht="22.5">
      <c r="AB1026" s="319" ph="1"/>
    </row>
    <row r="1027" spans="28:28" ht="22.5">
      <c r="AB1027" s="319" ph="1"/>
    </row>
    <row r="1028" spans="28:28" ht="22.5">
      <c r="AB1028" s="319" ph="1"/>
    </row>
    <row r="1029" spans="28:28" ht="22.5">
      <c r="AB1029" s="319" ph="1"/>
    </row>
    <row r="1030" spans="28:28" ht="22.5">
      <c r="AB1030" s="319" ph="1"/>
    </row>
    <row r="1031" spans="28:28" ht="22.5">
      <c r="AB1031" s="319" ph="1"/>
    </row>
    <row r="1032" spans="28:28" ht="22.5">
      <c r="AB1032" s="319" ph="1"/>
    </row>
    <row r="1033" spans="28:28" ht="22.5">
      <c r="AB1033" s="319" ph="1"/>
    </row>
    <row r="1034" spans="28:28" ht="22.5">
      <c r="AB1034" s="319" ph="1"/>
    </row>
    <row r="1035" spans="28:28" ht="22.5">
      <c r="AB1035" s="319" ph="1"/>
    </row>
    <row r="1036" spans="28:28" ht="22.5">
      <c r="AB1036" s="319" ph="1"/>
    </row>
    <row r="1037" spans="28:28" ht="22.5">
      <c r="AB1037" s="319" ph="1"/>
    </row>
    <row r="1038" spans="28:28" ht="22.5">
      <c r="AB1038" s="319" ph="1"/>
    </row>
    <row r="1039" spans="28:28" ht="22.5">
      <c r="AB1039" s="319" ph="1"/>
    </row>
    <row r="1040" spans="28:28" ht="22.5">
      <c r="AB1040" s="319" ph="1"/>
    </row>
    <row r="1041" spans="28:28" ht="22.5">
      <c r="AB1041" s="319" ph="1"/>
    </row>
    <row r="1042" spans="28:28" ht="22.5">
      <c r="AB1042" s="319" ph="1"/>
    </row>
    <row r="1043" spans="28:28" ht="22.5">
      <c r="AB1043" s="319" ph="1"/>
    </row>
    <row r="1044" spans="28:28" ht="22.5">
      <c r="AB1044" s="319" ph="1"/>
    </row>
    <row r="1045" spans="28:28" ht="22.5">
      <c r="AB1045" s="319" ph="1"/>
    </row>
    <row r="1046" spans="28:28" ht="22.5">
      <c r="AB1046" s="319" ph="1"/>
    </row>
    <row r="1047" spans="28:28" ht="22.5">
      <c r="AB1047" s="319" ph="1"/>
    </row>
    <row r="1048" spans="28:28" ht="22.5">
      <c r="AB1048" s="319" ph="1"/>
    </row>
    <row r="1049" spans="28:28" ht="22.5">
      <c r="AB1049" s="319" ph="1"/>
    </row>
    <row r="1050" spans="28:28" ht="22.5">
      <c r="AB1050" s="319" ph="1"/>
    </row>
    <row r="1051" spans="28:28" ht="22.5">
      <c r="AB1051" s="319" ph="1"/>
    </row>
    <row r="1052" spans="28:28" ht="22.5">
      <c r="AB1052" s="319" ph="1"/>
    </row>
    <row r="1053" spans="28:28" ht="22.5">
      <c r="AB1053" s="319" ph="1"/>
    </row>
    <row r="1054" spans="28:28" ht="22.5">
      <c r="AB1054" s="319" ph="1"/>
    </row>
    <row r="1055" spans="28:28" ht="22.5">
      <c r="AB1055" s="319" ph="1"/>
    </row>
    <row r="1056" spans="28:28" ht="22.5">
      <c r="AB1056" s="319" ph="1"/>
    </row>
    <row r="1057" spans="28:28" ht="22.5">
      <c r="AB1057" s="319" ph="1"/>
    </row>
    <row r="1058" spans="28:28" ht="22.5">
      <c r="AB1058" s="319" ph="1"/>
    </row>
    <row r="1059" spans="28:28" ht="22.5">
      <c r="AB1059" s="319" ph="1"/>
    </row>
    <row r="1060" spans="28:28" ht="22.5">
      <c r="AB1060" s="319" ph="1"/>
    </row>
    <row r="1061" spans="28:28" ht="22.5">
      <c r="AB1061" s="319" ph="1"/>
    </row>
    <row r="1062" spans="28:28" ht="22.5">
      <c r="AB1062" s="319" ph="1"/>
    </row>
    <row r="1063" spans="28:28" ht="22.5">
      <c r="AB1063" s="319" ph="1"/>
    </row>
    <row r="1064" spans="28:28" ht="22.5">
      <c r="AB1064" s="319" ph="1"/>
    </row>
    <row r="1065" spans="28:28" ht="22.5">
      <c r="AB1065" s="319" ph="1"/>
    </row>
    <row r="1066" spans="28:28" ht="22.5">
      <c r="AB1066" s="319" ph="1"/>
    </row>
    <row r="1067" spans="28:28" ht="22.5">
      <c r="AB1067" s="319" ph="1"/>
    </row>
    <row r="1068" spans="28:28" ht="22.5">
      <c r="AB1068" s="319" ph="1"/>
    </row>
    <row r="1069" spans="28:28" ht="22.5">
      <c r="AB1069" s="319" ph="1"/>
    </row>
    <row r="1070" spans="28:28" ht="22.5">
      <c r="AB1070" s="319" ph="1"/>
    </row>
    <row r="1071" spans="28:28" ht="22.5">
      <c r="AB1071" s="319" ph="1"/>
    </row>
    <row r="1072" spans="28:28" ht="22.5">
      <c r="AB1072" s="319" ph="1"/>
    </row>
    <row r="1073" spans="28:28" ht="22.5">
      <c r="AB1073" s="319" ph="1"/>
    </row>
    <row r="1074" spans="28:28" ht="22.5">
      <c r="AB1074" s="319" ph="1"/>
    </row>
    <row r="1075" spans="28:28" ht="22.5">
      <c r="AB1075" s="319" ph="1"/>
    </row>
    <row r="1076" spans="28:28" ht="22.5">
      <c r="AB1076" s="319" ph="1"/>
    </row>
    <row r="1077" spans="28:28" ht="22.5">
      <c r="AB1077" s="319" ph="1"/>
    </row>
    <row r="1078" spans="28:28" ht="22.5">
      <c r="AB1078" s="319" ph="1"/>
    </row>
    <row r="1079" spans="28:28" ht="22.5">
      <c r="AB1079" s="319" ph="1"/>
    </row>
    <row r="1080" spans="28:28" ht="22.5">
      <c r="AB1080" s="319" ph="1"/>
    </row>
    <row r="1081" spans="28:28" ht="22.5">
      <c r="AB1081" s="319" ph="1"/>
    </row>
    <row r="1082" spans="28:28" ht="22.5">
      <c r="AB1082" s="319" ph="1"/>
    </row>
    <row r="1083" spans="28:28" ht="22.5">
      <c r="AB1083" s="319" ph="1"/>
    </row>
    <row r="1084" spans="28:28" ht="22.5">
      <c r="AB1084" s="319" ph="1"/>
    </row>
    <row r="1085" spans="28:28" ht="22.5">
      <c r="AB1085" s="319" ph="1"/>
    </row>
    <row r="1086" spans="28:28" ht="22.5">
      <c r="AB1086" s="319" ph="1"/>
    </row>
    <row r="1087" spans="28:28" ht="22.5">
      <c r="AB1087" s="319" ph="1"/>
    </row>
    <row r="1088" spans="28:28" ht="22.5">
      <c r="AB1088" s="319" ph="1"/>
    </row>
    <row r="1089" spans="28:28" ht="22.5">
      <c r="AB1089" s="319" ph="1"/>
    </row>
    <row r="1090" spans="28:28" ht="22.5">
      <c r="AB1090" s="319" ph="1"/>
    </row>
    <row r="1091" spans="28:28" ht="22.5">
      <c r="AB1091" s="319" ph="1"/>
    </row>
    <row r="1092" spans="28:28" ht="22.5">
      <c r="AB1092" s="319" ph="1"/>
    </row>
    <row r="1093" spans="28:28" ht="22.5">
      <c r="AB1093" s="319" ph="1"/>
    </row>
    <row r="1094" spans="28:28" ht="22.5">
      <c r="AB1094" s="319" ph="1"/>
    </row>
    <row r="1095" spans="28:28" ht="22.5">
      <c r="AB1095" s="319" ph="1"/>
    </row>
    <row r="1096" spans="28:28" ht="22.5">
      <c r="AB1096" s="319" ph="1"/>
    </row>
    <row r="1097" spans="28:28" ht="22.5">
      <c r="AB1097" s="319" ph="1"/>
    </row>
    <row r="1098" spans="28:28" ht="22.5">
      <c r="AB1098" s="319" ph="1"/>
    </row>
    <row r="1099" spans="28:28" ht="22.5">
      <c r="AB1099" s="319" ph="1"/>
    </row>
    <row r="1100" spans="28:28" ht="22.5">
      <c r="AB1100" s="319" ph="1"/>
    </row>
    <row r="1101" spans="28:28" ht="22.5">
      <c r="AB1101" s="319" ph="1"/>
    </row>
    <row r="1102" spans="28:28" ht="22.5">
      <c r="AB1102" s="319" ph="1"/>
    </row>
    <row r="1103" spans="28:28" ht="22.5">
      <c r="AB1103" s="319" ph="1"/>
    </row>
    <row r="1104" spans="28:28" ht="22.5">
      <c r="AB1104" s="319" ph="1"/>
    </row>
    <row r="1105" spans="28:28" ht="22.5">
      <c r="AB1105" s="319" ph="1"/>
    </row>
    <row r="1106" spans="28:28" ht="22.5">
      <c r="AB1106" s="319" ph="1"/>
    </row>
    <row r="1107" spans="28:28" ht="22.5">
      <c r="AB1107" s="319" ph="1"/>
    </row>
    <row r="1108" spans="28:28" ht="22.5">
      <c r="AB1108" s="319" ph="1"/>
    </row>
    <row r="1109" spans="28:28" ht="22.5">
      <c r="AB1109" s="319" ph="1"/>
    </row>
    <row r="1110" spans="28:28" ht="22.5">
      <c r="AB1110" s="319" ph="1"/>
    </row>
    <row r="1111" spans="28:28" ht="22.5">
      <c r="AB1111" s="319" ph="1"/>
    </row>
    <row r="1112" spans="28:28" ht="22.5">
      <c r="AB1112" s="319" ph="1"/>
    </row>
    <row r="1113" spans="28:28" ht="22.5">
      <c r="AB1113" s="319" ph="1"/>
    </row>
    <row r="1114" spans="28:28" ht="22.5">
      <c r="AB1114" s="319" ph="1"/>
    </row>
    <row r="1115" spans="28:28" ht="22.5">
      <c r="AB1115" s="319" ph="1"/>
    </row>
    <row r="1116" spans="28:28" ht="22.5">
      <c r="AB1116" s="319" ph="1"/>
    </row>
    <row r="1117" spans="28:28" ht="22.5">
      <c r="AB1117" s="319" ph="1"/>
    </row>
    <row r="1118" spans="28:28" ht="22.5">
      <c r="AB1118" s="319" ph="1"/>
    </row>
    <row r="1119" spans="28:28" ht="22.5">
      <c r="AB1119" s="319" ph="1"/>
    </row>
    <row r="1120" spans="28:28" ht="22.5">
      <c r="AB1120" s="319" ph="1"/>
    </row>
    <row r="1121" spans="28:28" ht="22.5">
      <c r="AB1121" s="319" ph="1"/>
    </row>
    <row r="1122" spans="28:28" ht="22.5">
      <c r="AB1122" s="319" ph="1"/>
    </row>
    <row r="1123" spans="28:28" ht="22.5">
      <c r="AB1123" s="319" ph="1"/>
    </row>
    <row r="1124" spans="28:28" ht="22.5">
      <c r="AB1124" s="319" ph="1"/>
    </row>
    <row r="1125" spans="28:28" ht="22.5">
      <c r="AB1125" s="319" ph="1"/>
    </row>
    <row r="1126" spans="28:28" ht="22.5">
      <c r="AB1126" s="319" ph="1"/>
    </row>
    <row r="1127" spans="28:28" ht="22.5">
      <c r="AB1127" s="319" ph="1"/>
    </row>
    <row r="1128" spans="28:28" ht="22.5">
      <c r="AB1128" s="319" ph="1"/>
    </row>
    <row r="1129" spans="28:28" ht="22.5">
      <c r="AB1129" s="319" ph="1"/>
    </row>
    <row r="1130" spans="28:28" ht="22.5">
      <c r="AB1130" s="319" ph="1"/>
    </row>
    <row r="1131" spans="28:28" ht="22.5">
      <c r="AB1131" s="319" ph="1"/>
    </row>
    <row r="1132" spans="28:28" ht="22.5">
      <c r="AB1132" s="319" ph="1"/>
    </row>
    <row r="1133" spans="28:28" ht="22.5">
      <c r="AB1133" s="319" ph="1"/>
    </row>
    <row r="1134" spans="28:28" ht="22.5">
      <c r="AB1134" s="319" ph="1"/>
    </row>
    <row r="1135" spans="28:28" ht="22.5">
      <c r="AB1135" s="319" ph="1"/>
    </row>
    <row r="1136" spans="28:28" ht="22.5">
      <c r="AB1136" s="319" ph="1"/>
    </row>
    <row r="1137" spans="28:28" ht="22.5">
      <c r="AB1137" s="319" ph="1"/>
    </row>
    <row r="1138" spans="28:28" ht="22.5">
      <c r="AB1138" s="319" ph="1"/>
    </row>
    <row r="1139" spans="28:28" ht="22.5">
      <c r="AB1139" s="319" ph="1"/>
    </row>
    <row r="1140" spans="28:28" ht="22.5">
      <c r="AB1140" s="319" ph="1"/>
    </row>
    <row r="1141" spans="28:28" ht="22.5">
      <c r="AB1141" s="319" ph="1"/>
    </row>
    <row r="1142" spans="28:28" ht="22.5">
      <c r="AB1142" s="319" ph="1"/>
    </row>
    <row r="1143" spans="28:28" ht="22.5">
      <c r="AB1143" s="319" ph="1"/>
    </row>
    <row r="1144" spans="28:28" ht="22.5">
      <c r="AB1144" s="319" ph="1"/>
    </row>
    <row r="1145" spans="28:28" ht="22.5">
      <c r="AB1145" s="319" ph="1"/>
    </row>
    <row r="1146" spans="28:28" ht="22.5">
      <c r="AB1146" s="319" ph="1"/>
    </row>
    <row r="1147" spans="28:28" ht="22.5">
      <c r="AB1147" s="319" ph="1"/>
    </row>
    <row r="1148" spans="28:28" ht="22.5">
      <c r="AB1148" s="319" ph="1"/>
    </row>
    <row r="1149" spans="28:28" ht="22.5">
      <c r="AB1149" s="319" ph="1"/>
    </row>
    <row r="1150" spans="28:28" ht="22.5">
      <c r="AB1150" s="319" ph="1"/>
    </row>
    <row r="1151" spans="28:28" ht="22.5">
      <c r="AB1151" s="319" ph="1"/>
    </row>
    <row r="1152" spans="28:28" ht="22.5">
      <c r="AB1152" s="319" ph="1"/>
    </row>
    <row r="1153" spans="28:28" ht="22.5">
      <c r="AB1153" s="319" ph="1"/>
    </row>
    <row r="1154" spans="28:28" ht="22.5">
      <c r="AB1154" s="319" ph="1"/>
    </row>
    <row r="1155" spans="28:28" ht="22.5">
      <c r="AB1155" s="319" ph="1"/>
    </row>
    <row r="1156" spans="28:28" ht="22.5">
      <c r="AB1156" s="319" ph="1"/>
    </row>
    <row r="1157" spans="28:28" ht="22.5">
      <c r="AB1157" s="319" ph="1"/>
    </row>
    <row r="1158" spans="28:28" ht="22.5">
      <c r="AB1158" s="319" ph="1"/>
    </row>
    <row r="1159" spans="28:28" ht="22.5">
      <c r="AB1159" s="319" ph="1"/>
    </row>
    <row r="1160" spans="28:28" ht="22.5">
      <c r="AB1160" s="319" ph="1"/>
    </row>
    <row r="1161" spans="28:28" ht="22.5">
      <c r="AB1161" s="319" ph="1"/>
    </row>
    <row r="1162" spans="28:28" ht="22.5">
      <c r="AB1162" s="319" ph="1"/>
    </row>
    <row r="1163" spans="28:28" ht="22.5">
      <c r="AB1163" s="319" ph="1"/>
    </row>
    <row r="1164" spans="28:28" ht="22.5">
      <c r="AB1164" s="319" ph="1"/>
    </row>
    <row r="1165" spans="28:28" ht="22.5">
      <c r="AB1165" s="319" ph="1"/>
    </row>
    <row r="1166" spans="28:28" ht="22.5">
      <c r="AB1166" s="319" ph="1"/>
    </row>
    <row r="1167" spans="28:28" ht="22.5">
      <c r="AB1167" s="319" ph="1"/>
    </row>
    <row r="1168" spans="28:28" ht="22.5">
      <c r="AB1168" s="319" ph="1"/>
    </row>
    <row r="1169" spans="28:28" ht="22.5">
      <c r="AB1169" s="319" ph="1"/>
    </row>
    <row r="1170" spans="28:28" ht="22.5">
      <c r="AB1170" s="319" ph="1"/>
    </row>
    <row r="1171" spans="28:28" ht="22.5">
      <c r="AB1171" s="319" ph="1"/>
    </row>
    <row r="1172" spans="28:28" ht="22.5">
      <c r="AB1172" s="319" ph="1"/>
    </row>
    <row r="1173" spans="28:28" ht="22.5">
      <c r="AB1173" s="319" ph="1"/>
    </row>
    <row r="1174" spans="28:28" ht="22.5">
      <c r="AB1174" s="319" ph="1"/>
    </row>
    <row r="1175" spans="28:28" ht="22.5">
      <c r="AB1175" s="319" ph="1"/>
    </row>
    <row r="1176" spans="28:28" ht="22.5">
      <c r="AB1176" s="319" ph="1"/>
    </row>
    <row r="1177" spans="28:28" ht="22.5">
      <c r="AB1177" s="319" ph="1"/>
    </row>
    <row r="1178" spans="28:28" ht="22.5">
      <c r="AB1178" s="319" ph="1"/>
    </row>
    <row r="1179" spans="28:28" ht="22.5">
      <c r="AB1179" s="319" ph="1"/>
    </row>
    <row r="1180" spans="28:28" ht="22.5">
      <c r="AB1180" s="319" ph="1"/>
    </row>
    <row r="1181" spans="28:28" ht="22.5">
      <c r="AB1181" s="319" ph="1"/>
    </row>
    <row r="1182" spans="28:28" ht="22.5">
      <c r="AB1182" s="319" ph="1"/>
    </row>
    <row r="1183" spans="28:28" ht="22.5">
      <c r="AB1183" s="319" ph="1"/>
    </row>
    <row r="1184" spans="28:28" ht="22.5">
      <c r="AB1184" s="319" ph="1"/>
    </row>
    <row r="1185" spans="28:28" ht="22.5">
      <c r="AB1185" s="319" ph="1"/>
    </row>
    <row r="1186" spans="28:28" ht="22.5">
      <c r="AB1186" s="319" ph="1"/>
    </row>
    <row r="1187" spans="28:28" ht="22.5">
      <c r="AB1187" s="319" ph="1"/>
    </row>
    <row r="1188" spans="28:28" ht="22.5">
      <c r="AB1188" s="319" ph="1"/>
    </row>
    <row r="1189" spans="28:28" ht="22.5">
      <c r="AB1189" s="319" ph="1"/>
    </row>
    <row r="1190" spans="28:28" ht="22.5">
      <c r="AB1190" s="319" ph="1"/>
    </row>
    <row r="1191" spans="28:28" ht="22.5">
      <c r="AB1191" s="319" ph="1"/>
    </row>
    <row r="1192" spans="28:28" ht="22.5">
      <c r="AB1192" s="319" ph="1"/>
    </row>
    <row r="1193" spans="28:28" ht="22.5">
      <c r="AB1193" s="319" ph="1"/>
    </row>
    <row r="1194" spans="28:28" ht="22.5">
      <c r="AB1194" s="319" ph="1"/>
    </row>
    <row r="1195" spans="28:28" ht="22.5">
      <c r="AB1195" s="319" ph="1"/>
    </row>
    <row r="1196" spans="28:28" ht="22.5">
      <c r="AB1196" s="319" ph="1"/>
    </row>
    <row r="1197" spans="28:28" ht="22.5">
      <c r="AB1197" s="319" ph="1"/>
    </row>
    <row r="1198" spans="28:28" ht="22.5">
      <c r="AB1198" s="319" ph="1"/>
    </row>
    <row r="1199" spans="28:28" ht="22.5">
      <c r="AB1199" s="319" ph="1"/>
    </row>
    <row r="1200" spans="28:28" ht="22.5">
      <c r="AB1200" s="319" ph="1"/>
    </row>
    <row r="1201" spans="28:28" ht="22.5">
      <c r="AB1201" s="319" ph="1"/>
    </row>
    <row r="1202" spans="28:28" ht="22.5">
      <c r="AB1202" s="319" ph="1"/>
    </row>
    <row r="1203" spans="28:28" ht="22.5">
      <c r="AB1203" s="319" ph="1"/>
    </row>
    <row r="1204" spans="28:28" ht="22.5">
      <c r="AB1204" s="319" ph="1"/>
    </row>
    <row r="1205" spans="28:28" ht="22.5">
      <c r="AB1205" s="319" ph="1"/>
    </row>
    <row r="1206" spans="28:28" ht="22.5">
      <c r="AB1206" s="319" ph="1"/>
    </row>
    <row r="1207" spans="28:28" ht="22.5">
      <c r="AB1207" s="319" ph="1"/>
    </row>
    <row r="1208" spans="28:28" ht="22.5">
      <c r="AB1208" s="319" ph="1"/>
    </row>
    <row r="1209" spans="28:28" ht="22.5">
      <c r="AB1209" s="319" ph="1"/>
    </row>
    <row r="1210" spans="28:28" ht="22.5">
      <c r="AB1210" s="319" ph="1"/>
    </row>
    <row r="1211" spans="28:28" ht="22.5">
      <c r="AB1211" s="319" ph="1"/>
    </row>
    <row r="1212" spans="28:28" ht="22.5">
      <c r="AB1212" s="319" ph="1"/>
    </row>
    <row r="1213" spans="28:28" ht="22.5">
      <c r="AB1213" s="319" ph="1"/>
    </row>
    <row r="1214" spans="28:28" ht="22.5">
      <c r="AB1214" s="319" ph="1"/>
    </row>
    <row r="1215" spans="28:28" ht="22.5">
      <c r="AB1215" s="319" ph="1"/>
    </row>
    <row r="1216" spans="28:28" ht="22.5">
      <c r="AB1216" s="319" ph="1"/>
    </row>
    <row r="1217" spans="28:28" ht="22.5">
      <c r="AB1217" s="319" ph="1"/>
    </row>
    <row r="1218" spans="28:28" ht="22.5">
      <c r="AB1218" s="319" ph="1"/>
    </row>
    <row r="1219" spans="28:28" ht="22.5">
      <c r="AB1219" s="319" ph="1"/>
    </row>
    <row r="1220" spans="28:28" ht="22.5">
      <c r="AB1220" s="319" ph="1"/>
    </row>
    <row r="1221" spans="28:28" ht="22.5">
      <c r="AB1221" s="319" ph="1"/>
    </row>
    <row r="1222" spans="28:28" ht="22.5">
      <c r="AB1222" s="319" ph="1"/>
    </row>
    <row r="1223" spans="28:28" ht="22.5">
      <c r="AB1223" s="319" ph="1"/>
    </row>
    <row r="1224" spans="28:28" ht="22.5">
      <c r="AB1224" s="319" ph="1"/>
    </row>
    <row r="1225" spans="28:28" ht="22.5">
      <c r="AB1225" s="319" ph="1"/>
    </row>
    <row r="1226" spans="28:28" ht="22.5">
      <c r="AB1226" s="319" ph="1"/>
    </row>
    <row r="1227" spans="28:28" ht="22.5">
      <c r="AB1227" s="319" ph="1"/>
    </row>
    <row r="1228" spans="28:28" ht="22.5">
      <c r="AB1228" s="319" ph="1"/>
    </row>
    <row r="1229" spans="28:28" ht="22.5">
      <c r="AB1229" s="319" ph="1"/>
    </row>
    <row r="1230" spans="28:28" ht="22.5">
      <c r="AB1230" s="319" ph="1"/>
    </row>
    <row r="1231" spans="28:28" ht="22.5">
      <c r="AB1231" s="319" ph="1"/>
    </row>
    <row r="1232" spans="28:28" ht="22.5">
      <c r="AB1232" s="319" ph="1"/>
    </row>
    <row r="1233" spans="28:28" ht="22.5">
      <c r="AB1233" s="319" ph="1"/>
    </row>
    <row r="1234" spans="28:28" ht="22.5">
      <c r="AB1234" s="319" ph="1"/>
    </row>
    <row r="1235" spans="28:28" ht="22.5">
      <c r="AB1235" s="319" ph="1"/>
    </row>
    <row r="1236" spans="28:28" ht="22.5">
      <c r="AB1236" s="319" ph="1"/>
    </row>
    <row r="1237" spans="28:28" ht="22.5">
      <c r="AB1237" s="319" ph="1"/>
    </row>
    <row r="1238" spans="28:28" ht="22.5">
      <c r="AB1238" s="319" ph="1"/>
    </row>
    <row r="1239" spans="28:28" ht="22.5">
      <c r="AB1239" s="319" ph="1"/>
    </row>
    <row r="1240" spans="28:28" ht="22.5">
      <c r="AB1240" s="319" ph="1"/>
    </row>
    <row r="1241" spans="28:28" ht="22.5">
      <c r="AB1241" s="319" ph="1"/>
    </row>
    <row r="1242" spans="28:28" ht="22.5">
      <c r="AB1242" s="319" ph="1"/>
    </row>
    <row r="1243" spans="28:28" ht="22.5">
      <c r="AB1243" s="319" ph="1"/>
    </row>
    <row r="1244" spans="28:28" ht="22.5">
      <c r="AB1244" s="319" ph="1"/>
    </row>
    <row r="1245" spans="28:28" ht="22.5">
      <c r="AB1245" s="319" ph="1"/>
    </row>
    <row r="1246" spans="28:28" ht="22.5">
      <c r="AB1246" s="319" ph="1"/>
    </row>
    <row r="1247" spans="28:28" ht="22.5">
      <c r="AB1247" s="319" ph="1"/>
    </row>
    <row r="1248" spans="28:28" ht="22.5">
      <c r="AB1248" s="319" ph="1"/>
    </row>
    <row r="1249" spans="28:28" ht="22.5">
      <c r="AB1249" s="319" ph="1"/>
    </row>
    <row r="1250" spans="28:28" ht="22.5">
      <c r="AB1250" s="319" ph="1"/>
    </row>
    <row r="1251" spans="28:28" ht="22.5">
      <c r="AB1251" s="319" ph="1"/>
    </row>
    <row r="1252" spans="28:28" ht="22.5">
      <c r="AB1252" s="319" ph="1"/>
    </row>
    <row r="1253" spans="28:28" ht="22.5">
      <c r="AB1253" s="319" ph="1"/>
    </row>
    <row r="1254" spans="28:28" ht="22.5">
      <c r="AB1254" s="319" ph="1"/>
    </row>
    <row r="1255" spans="28:28" ht="22.5">
      <c r="AB1255" s="319" ph="1"/>
    </row>
    <row r="1256" spans="28:28" ht="22.5">
      <c r="AB1256" s="319" ph="1"/>
    </row>
    <row r="1257" spans="28:28" ht="22.5">
      <c r="AB1257" s="319" ph="1"/>
    </row>
    <row r="1258" spans="28:28" ht="22.5">
      <c r="AB1258" s="319" ph="1"/>
    </row>
    <row r="1259" spans="28:28" ht="22.5">
      <c r="AB1259" s="319" ph="1"/>
    </row>
    <row r="1260" spans="28:28" ht="22.5">
      <c r="AB1260" s="319" ph="1"/>
    </row>
    <row r="1261" spans="28:28" ht="22.5">
      <c r="AB1261" s="319" ph="1"/>
    </row>
    <row r="1262" spans="28:28" ht="22.5">
      <c r="AB1262" s="319" ph="1"/>
    </row>
    <row r="1263" spans="28:28" ht="22.5">
      <c r="AB1263" s="319" ph="1"/>
    </row>
    <row r="1264" spans="28:28" ht="22.5">
      <c r="AB1264" s="319" ph="1"/>
    </row>
    <row r="1265" spans="28:28" ht="22.5">
      <c r="AB1265" s="319" ph="1"/>
    </row>
    <row r="1266" spans="28:28" ht="22.5">
      <c r="AB1266" s="319" ph="1"/>
    </row>
    <row r="1267" spans="28:28" ht="22.5">
      <c r="AB1267" s="319" ph="1"/>
    </row>
    <row r="1268" spans="28:28" ht="22.5">
      <c r="AB1268" s="319" ph="1"/>
    </row>
    <row r="1269" spans="28:28" ht="22.5">
      <c r="AB1269" s="319" ph="1"/>
    </row>
    <row r="1270" spans="28:28" ht="22.5">
      <c r="AB1270" s="319" ph="1"/>
    </row>
    <row r="1271" spans="28:28" ht="22.5">
      <c r="AB1271" s="319" ph="1"/>
    </row>
    <row r="1272" spans="28:28" ht="22.5">
      <c r="AB1272" s="319" ph="1"/>
    </row>
    <row r="1273" spans="28:28" ht="22.5">
      <c r="AB1273" s="319" ph="1"/>
    </row>
    <row r="1274" spans="28:28" ht="22.5">
      <c r="AB1274" s="319" ph="1"/>
    </row>
    <row r="1275" spans="28:28" ht="22.5">
      <c r="AB1275" s="319" ph="1"/>
    </row>
    <row r="1276" spans="28:28" ht="22.5">
      <c r="AB1276" s="319" ph="1"/>
    </row>
    <row r="1277" spans="28:28" ht="22.5">
      <c r="AB1277" s="319" ph="1"/>
    </row>
    <row r="1278" spans="28:28" ht="22.5">
      <c r="AB1278" s="319" ph="1"/>
    </row>
    <row r="1279" spans="28:28" ht="22.5">
      <c r="AB1279" s="319" ph="1"/>
    </row>
    <row r="1280" spans="28:28" ht="22.5">
      <c r="AB1280" s="319" ph="1"/>
    </row>
    <row r="1281" spans="28:28" ht="22.5">
      <c r="AB1281" s="319" ph="1"/>
    </row>
    <row r="1282" spans="28:28" ht="22.5">
      <c r="AB1282" s="319" ph="1"/>
    </row>
    <row r="1283" spans="28:28" ht="22.5">
      <c r="AB1283" s="319" ph="1"/>
    </row>
    <row r="1284" spans="28:28" ht="22.5">
      <c r="AB1284" s="319" ph="1"/>
    </row>
    <row r="1285" spans="28:28" ht="22.5">
      <c r="AB1285" s="319" ph="1"/>
    </row>
    <row r="1286" spans="28:28" ht="22.5">
      <c r="AB1286" s="319" ph="1"/>
    </row>
    <row r="1287" spans="28:28" ht="22.5">
      <c r="AB1287" s="319" ph="1"/>
    </row>
    <row r="1288" spans="28:28" ht="22.5">
      <c r="AB1288" s="319" ph="1"/>
    </row>
    <row r="1289" spans="28:28" ht="22.5">
      <c r="AB1289" s="319" ph="1"/>
    </row>
    <row r="1290" spans="28:28" ht="22.5">
      <c r="AB1290" s="319" ph="1"/>
    </row>
    <row r="1291" spans="28:28" ht="22.5">
      <c r="AB1291" s="319" ph="1"/>
    </row>
    <row r="1292" spans="28:28" ht="22.5">
      <c r="AB1292" s="319" ph="1"/>
    </row>
    <row r="1293" spans="28:28" ht="22.5">
      <c r="AB1293" s="319" ph="1"/>
    </row>
    <row r="1294" spans="28:28" ht="22.5">
      <c r="AB1294" s="319" ph="1"/>
    </row>
    <row r="1295" spans="28:28" ht="22.5">
      <c r="AB1295" s="319" ph="1"/>
    </row>
    <row r="1296" spans="28:28" ht="22.5">
      <c r="AB1296" s="319" ph="1"/>
    </row>
    <row r="1297" spans="28:28" ht="22.5">
      <c r="AB1297" s="319" ph="1"/>
    </row>
    <row r="1298" spans="28:28" ht="22.5">
      <c r="AB1298" s="319" ph="1"/>
    </row>
    <row r="1299" spans="28:28" ht="22.5">
      <c r="AB1299" s="319" ph="1"/>
    </row>
    <row r="1300" spans="28:28" ht="22.5">
      <c r="AB1300" s="319" ph="1"/>
    </row>
    <row r="1301" spans="28:28" ht="22.5">
      <c r="AB1301" s="319" ph="1"/>
    </row>
    <row r="1302" spans="28:28" ht="22.5">
      <c r="AB1302" s="319" ph="1"/>
    </row>
    <row r="1303" spans="28:28" ht="22.5">
      <c r="AB1303" s="319" ph="1"/>
    </row>
    <row r="1304" spans="28:28" ht="22.5">
      <c r="AB1304" s="319" ph="1"/>
    </row>
    <row r="1305" spans="28:28" ht="22.5">
      <c r="AB1305" s="319" ph="1"/>
    </row>
    <row r="1306" spans="28:28" ht="22.5">
      <c r="AB1306" s="319" ph="1"/>
    </row>
    <row r="1307" spans="28:28" ht="22.5">
      <c r="AB1307" s="319" ph="1"/>
    </row>
    <row r="1308" spans="28:28" ht="22.5">
      <c r="AB1308" s="319" ph="1"/>
    </row>
    <row r="1309" spans="28:28" ht="22.5">
      <c r="AB1309" s="319" ph="1"/>
    </row>
    <row r="1310" spans="28:28" ht="22.5">
      <c r="AB1310" s="319" ph="1"/>
    </row>
    <row r="1311" spans="28:28" ht="22.5">
      <c r="AB1311" s="319" ph="1"/>
    </row>
    <row r="1312" spans="28:28" ht="22.5">
      <c r="AB1312" s="319" ph="1"/>
    </row>
    <row r="1313" spans="28:28" ht="22.5">
      <c r="AB1313" s="319" ph="1"/>
    </row>
    <row r="1314" spans="28:28" ht="22.5">
      <c r="AB1314" s="319" ph="1"/>
    </row>
    <row r="1315" spans="28:28" ht="22.5">
      <c r="AB1315" s="319" ph="1"/>
    </row>
    <row r="1316" spans="28:28" ht="22.5">
      <c r="AB1316" s="319" ph="1"/>
    </row>
    <row r="1317" spans="28:28" ht="22.5">
      <c r="AB1317" s="319" ph="1"/>
    </row>
    <row r="1318" spans="28:28" ht="22.5">
      <c r="AB1318" s="319" ph="1"/>
    </row>
    <row r="1319" spans="28:28" ht="22.5">
      <c r="AB1319" s="319" ph="1"/>
    </row>
    <row r="1320" spans="28:28" ht="22.5">
      <c r="AB1320" s="319" ph="1"/>
    </row>
    <row r="1321" spans="28:28" ht="22.5">
      <c r="AB1321" s="319" ph="1"/>
    </row>
    <row r="1322" spans="28:28" ht="22.5">
      <c r="AB1322" s="319" ph="1"/>
    </row>
    <row r="1323" spans="28:28" ht="22.5">
      <c r="AB1323" s="319" ph="1"/>
    </row>
    <row r="1324" spans="28:28" ht="22.5">
      <c r="AB1324" s="319" ph="1"/>
    </row>
    <row r="1325" spans="28:28" ht="22.5">
      <c r="AB1325" s="319" ph="1"/>
    </row>
    <row r="1326" spans="28:28" ht="22.5">
      <c r="AB1326" s="319" ph="1"/>
    </row>
    <row r="1327" spans="28:28" ht="22.5">
      <c r="AB1327" s="319" ph="1"/>
    </row>
    <row r="1328" spans="28:28" ht="22.5">
      <c r="AB1328" s="319" ph="1"/>
    </row>
    <row r="1329" spans="28:28" ht="22.5">
      <c r="AB1329" s="319" ph="1"/>
    </row>
    <row r="1330" spans="28:28" ht="22.5">
      <c r="AB1330" s="319" ph="1"/>
    </row>
    <row r="1331" spans="28:28" ht="22.5">
      <c r="AB1331" s="319" ph="1"/>
    </row>
    <row r="1332" spans="28:28" ht="22.5">
      <c r="AB1332" s="319" ph="1"/>
    </row>
    <row r="1333" spans="28:28" ht="22.5">
      <c r="AB1333" s="319" ph="1"/>
    </row>
    <row r="1334" spans="28:28" ht="22.5">
      <c r="AB1334" s="319" ph="1"/>
    </row>
    <row r="1335" spans="28:28" ht="22.5">
      <c r="AB1335" s="319" ph="1"/>
    </row>
    <row r="1336" spans="28:28" ht="22.5">
      <c r="AB1336" s="319" ph="1"/>
    </row>
    <row r="1337" spans="28:28" ht="22.5">
      <c r="AB1337" s="319" ph="1"/>
    </row>
    <row r="1338" spans="28:28" ht="22.5">
      <c r="AB1338" s="319" ph="1"/>
    </row>
    <row r="1339" spans="28:28" ht="22.5">
      <c r="AB1339" s="319" ph="1"/>
    </row>
    <row r="1340" spans="28:28" ht="22.5">
      <c r="AB1340" s="319" ph="1"/>
    </row>
    <row r="1341" spans="28:28" ht="22.5">
      <c r="AB1341" s="319" ph="1"/>
    </row>
    <row r="1342" spans="28:28" ht="22.5">
      <c r="AB1342" s="319" ph="1"/>
    </row>
    <row r="1343" spans="28:28" ht="22.5">
      <c r="AB1343" s="319" ph="1"/>
    </row>
    <row r="1344" spans="28:28" ht="22.5">
      <c r="AB1344" s="319" ph="1"/>
    </row>
    <row r="1345" spans="28:28" ht="22.5">
      <c r="AB1345" s="319" ph="1"/>
    </row>
    <row r="1346" spans="28:28" ht="22.5">
      <c r="AB1346" s="319" ph="1"/>
    </row>
    <row r="1347" spans="28:28" ht="22.5">
      <c r="AB1347" s="319" ph="1"/>
    </row>
    <row r="1348" spans="28:28" ht="22.5">
      <c r="AB1348" s="319" ph="1"/>
    </row>
    <row r="1349" spans="28:28" ht="22.5">
      <c r="AB1349" s="319" ph="1"/>
    </row>
    <row r="1350" spans="28:28" ht="22.5">
      <c r="AB1350" s="319" ph="1"/>
    </row>
    <row r="1351" spans="28:28" ht="22.5">
      <c r="AB1351" s="319" ph="1"/>
    </row>
    <row r="1352" spans="28:28" ht="22.5">
      <c r="AB1352" s="319" ph="1"/>
    </row>
    <row r="1353" spans="28:28" ht="22.5">
      <c r="AB1353" s="319" ph="1"/>
    </row>
    <row r="1354" spans="28:28" ht="22.5">
      <c r="AB1354" s="319" ph="1"/>
    </row>
    <row r="1355" spans="28:28" ht="22.5">
      <c r="AB1355" s="319" ph="1"/>
    </row>
    <row r="1356" spans="28:28" ht="22.5">
      <c r="AB1356" s="319" ph="1"/>
    </row>
    <row r="1357" spans="28:28" ht="22.5">
      <c r="AB1357" s="319" ph="1"/>
    </row>
    <row r="1358" spans="28:28" ht="22.5">
      <c r="AB1358" s="319" ph="1"/>
    </row>
    <row r="1359" spans="28:28" ht="22.5">
      <c r="AB1359" s="319" ph="1"/>
    </row>
    <row r="1360" spans="28:28" ht="22.5">
      <c r="AB1360" s="319" ph="1"/>
    </row>
    <row r="1361" spans="28:28" ht="22.5">
      <c r="AB1361" s="319" ph="1"/>
    </row>
    <row r="1362" spans="28:28" ht="22.5">
      <c r="AB1362" s="319" ph="1"/>
    </row>
    <row r="1363" spans="28:28" ht="22.5">
      <c r="AB1363" s="319" ph="1"/>
    </row>
    <row r="1364" spans="28:28" ht="22.5">
      <c r="AB1364" s="319" ph="1"/>
    </row>
    <row r="1365" spans="28:28" ht="22.5">
      <c r="AB1365" s="319" ph="1"/>
    </row>
    <row r="1366" spans="28:28" ht="22.5">
      <c r="AB1366" s="319" ph="1"/>
    </row>
    <row r="1367" spans="28:28" ht="22.5">
      <c r="AB1367" s="319" ph="1"/>
    </row>
    <row r="1368" spans="28:28" ht="22.5">
      <c r="AB1368" s="319" ph="1"/>
    </row>
    <row r="1369" spans="28:28" ht="22.5">
      <c r="AB1369" s="319" ph="1"/>
    </row>
    <row r="1370" spans="28:28" ht="22.5">
      <c r="AB1370" s="319" ph="1"/>
    </row>
    <row r="1371" spans="28:28" ht="22.5">
      <c r="AB1371" s="319" ph="1"/>
    </row>
    <row r="1372" spans="28:28" ht="22.5">
      <c r="AB1372" s="319" ph="1"/>
    </row>
    <row r="1373" spans="28:28" ht="22.5">
      <c r="AB1373" s="319" ph="1"/>
    </row>
    <row r="1374" spans="28:28" ht="22.5">
      <c r="AB1374" s="319" ph="1"/>
    </row>
    <row r="1375" spans="28:28" ht="22.5">
      <c r="AB1375" s="319" ph="1"/>
    </row>
    <row r="1376" spans="28:28" ht="22.5">
      <c r="AB1376" s="319" ph="1"/>
    </row>
    <row r="1377" spans="28:28" ht="22.5">
      <c r="AB1377" s="319" ph="1"/>
    </row>
    <row r="1378" spans="28:28" ht="22.5">
      <c r="AB1378" s="319" ph="1"/>
    </row>
    <row r="1379" spans="28:28" ht="22.5">
      <c r="AB1379" s="319" ph="1"/>
    </row>
    <row r="1380" spans="28:28" ht="22.5">
      <c r="AB1380" s="319" ph="1"/>
    </row>
    <row r="1381" spans="28:28" ht="22.5">
      <c r="AB1381" s="319" ph="1"/>
    </row>
    <row r="1382" spans="28:28" ht="22.5">
      <c r="AB1382" s="319" ph="1"/>
    </row>
    <row r="1383" spans="28:28" ht="22.5">
      <c r="AB1383" s="319" ph="1"/>
    </row>
    <row r="1384" spans="28:28" ht="22.5">
      <c r="AB1384" s="319" ph="1"/>
    </row>
    <row r="1385" spans="28:28" ht="22.5">
      <c r="AB1385" s="319" ph="1"/>
    </row>
    <row r="1386" spans="28:28" ht="22.5">
      <c r="AB1386" s="319" ph="1"/>
    </row>
    <row r="1387" spans="28:28" ht="22.5">
      <c r="AB1387" s="319" ph="1"/>
    </row>
    <row r="1388" spans="28:28" ht="22.5">
      <c r="AB1388" s="319" ph="1"/>
    </row>
    <row r="1389" spans="28:28" ht="22.5">
      <c r="AB1389" s="319" ph="1"/>
    </row>
    <row r="1390" spans="28:28" ht="22.5">
      <c r="AB1390" s="319" ph="1"/>
    </row>
    <row r="1391" spans="28:28" ht="22.5">
      <c r="AB1391" s="319" ph="1"/>
    </row>
    <row r="1392" spans="28:28" ht="22.5">
      <c r="AB1392" s="319" ph="1"/>
    </row>
    <row r="1393" spans="28:28" ht="22.5">
      <c r="AB1393" s="319" ph="1"/>
    </row>
    <row r="1394" spans="28:28" ht="22.5">
      <c r="AB1394" s="319" ph="1"/>
    </row>
    <row r="1395" spans="28:28" ht="22.5">
      <c r="AB1395" s="319" ph="1"/>
    </row>
    <row r="1396" spans="28:28" ht="22.5">
      <c r="AB1396" s="319" ph="1"/>
    </row>
    <row r="1397" spans="28:28" ht="22.5">
      <c r="AB1397" s="319" ph="1"/>
    </row>
    <row r="1398" spans="28:28" ht="22.5">
      <c r="AB1398" s="319" ph="1"/>
    </row>
    <row r="1399" spans="28:28" ht="22.5">
      <c r="AB1399" s="319" ph="1"/>
    </row>
    <row r="1400" spans="28:28" ht="22.5">
      <c r="AB1400" s="319" ph="1"/>
    </row>
    <row r="1401" spans="28:28" ht="22.5">
      <c r="AB1401" s="319" ph="1"/>
    </row>
    <row r="1402" spans="28:28" ht="22.5">
      <c r="AB1402" s="319" ph="1"/>
    </row>
    <row r="1403" spans="28:28" ht="22.5">
      <c r="AB1403" s="319" ph="1"/>
    </row>
    <row r="1404" spans="28:28" ht="22.5">
      <c r="AB1404" s="319" ph="1"/>
    </row>
    <row r="1405" spans="28:28" ht="22.5">
      <c r="AB1405" s="319" ph="1"/>
    </row>
    <row r="1406" spans="28:28" ht="22.5">
      <c r="AB1406" s="319" ph="1"/>
    </row>
    <row r="1407" spans="28:28" ht="22.5">
      <c r="AB1407" s="319" ph="1"/>
    </row>
    <row r="1408" spans="28:28" ht="22.5">
      <c r="AB1408" s="319" ph="1"/>
    </row>
    <row r="1409" spans="28:28" ht="22.5">
      <c r="AB1409" s="319" ph="1"/>
    </row>
    <row r="1410" spans="28:28" ht="22.5">
      <c r="AB1410" s="319" ph="1"/>
    </row>
    <row r="1411" spans="28:28" ht="22.5">
      <c r="AB1411" s="319" ph="1"/>
    </row>
    <row r="1412" spans="28:28" ht="22.5">
      <c r="AB1412" s="319" ph="1"/>
    </row>
    <row r="1413" spans="28:28" ht="22.5">
      <c r="AB1413" s="319" ph="1"/>
    </row>
    <row r="1414" spans="28:28" ht="22.5">
      <c r="AB1414" s="319" ph="1"/>
    </row>
    <row r="1415" spans="28:28" ht="22.5">
      <c r="AB1415" s="319" ph="1"/>
    </row>
    <row r="1416" spans="28:28" ht="22.5">
      <c r="AB1416" s="319" ph="1"/>
    </row>
    <row r="1417" spans="28:28" ht="22.5">
      <c r="AB1417" s="319" ph="1"/>
    </row>
    <row r="1418" spans="28:28" ht="22.5">
      <c r="AB1418" s="319" ph="1"/>
    </row>
    <row r="1419" spans="28:28" ht="22.5">
      <c r="AB1419" s="319" ph="1"/>
    </row>
    <row r="1420" spans="28:28" ht="22.5">
      <c r="AB1420" s="319" ph="1"/>
    </row>
    <row r="1421" spans="28:28" ht="22.5">
      <c r="AB1421" s="319" ph="1"/>
    </row>
    <row r="1422" spans="28:28" ht="22.5">
      <c r="AB1422" s="319" ph="1"/>
    </row>
    <row r="1423" spans="28:28" ht="22.5">
      <c r="AB1423" s="319" ph="1"/>
    </row>
    <row r="1424" spans="28:28" ht="22.5">
      <c r="AB1424" s="319" ph="1"/>
    </row>
    <row r="1425" spans="28:28" ht="22.5">
      <c r="AB1425" s="319" ph="1"/>
    </row>
    <row r="1426" spans="28:28" ht="22.5">
      <c r="AB1426" s="319" ph="1"/>
    </row>
    <row r="1427" spans="28:28" ht="22.5">
      <c r="AB1427" s="319" ph="1"/>
    </row>
    <row r="1428" spans="28:28" ht="22.5">
      <c r="AB1428" s="319" ph="1"/>
    </row>
    <row r="1429" spans="28:28" ht="22.5">
      <c r="AB1429" s="319" ph="1"/>
    </row>
    <row r="1430" spans="28:28" ht="22.5">
      <c r="AB1430" s="319" ph="1"/>
    </row>
    <row r="1431" spans="28:28" ht="22.5">
      <c r="AB1431" s="319" ph="1"/>
    </row>
    <row r="1432" spans="28:28" ht="22.5">
      <c r="AB1432" s="319" ph="1"/>
    </row>
    <row r="1433" spans="28:28" ht="22.5">
      <c r="AB1433" s="319" ph="1"/>
    </row>
    <row r="1434" spans="28:28" ht="22.5">
      <c r="AB1434" s="319" ph="1"/>
    </row>
    <row r="1435" spans="28:28" ht="22.5">
      <c r="AB1435" s="319" ph="1"/>
    </row>
    <row r="1436" spans="28:28" ht="22.5">
      <c r="AB1436" s="319" ph="1"/>
    </row>
    <row r="1437" spans="28:28" ht="22.5">
      <c r="AB1437" s="319" ph="1"/>
    </row>
    <row r="1438" spans="28:28" ht="22.5">
      <c r="AB1438" s="319" ph="1"/>
    </row>
    <row r="1439" spans="28:28" ht="22.5">
      <c r="AB1439" s="319" ph="1"/>
    </row>
    <row r="1440" spans="28:28" ht="22.5">
      <c r="AB1440" s="319" ph="1"/>
    </row>
    <row r="1441" spans="28:28" ht="22.5">
      <c r="AB1441" s="319" ph="1"/>
    </row>
    <row r="1442" spans="28:28" ht="22.5">
      <c r="AB1442" s="319" ph="1"/>
    </row>
    <row r="1443" spans="28:28" ht="22.5">
      <c r="AB1443" s="319" ph="1"/>
    </row>
    <row r="1444" spans="28:28" ht="22.5">
      <c r="AB1444" s="319" ph="1"/>
    </row>
    <row r="1445" spans="28:28" ht="22.5">
      <c r="AB1445" s="319" ph="1"/>
    </row>
    <row r="1446" spans="28:28" ht="22.5">
      <c r="AB1446" s="319" ph="1"/>
    </row>
    <row r="1447" spans="28:28" ht="22.5">
      <c r="AB1447" s="319" ph="1"/>
    </row>
    <row r="1448" spans="28:28" ht="22.5">
      <c r="AB1448" s="319" ph="1"/>
    </row>
    <row r="1449" spans="28:28" ht="22.5">
      <c r="AB1449" s="319" ph="1"/>
    </row>
    <row r="1450" spans="28:28" ht="22.5">
      <c r="AB1450" s="319" ph="1"/>
    </row>
    <row r="1451" spans="28:28" ht="22.5">
      <c r="AB1451" s="319" ph="1"/>
    </row>
    <row r="1452" spans="28:28" ht="22.5">
      <c r="AB1452" s="319" ph="1"/>
    </row>
    <row r="1453" spans="28:28" ht="22.5">
      <c r="AB1453" s="319" ph="1"/>
    </row>
    <row r="1454" spans="28:28" ht="22.5">
      <c r="AB1454" s="319" ph="1"/>
    </row>
    <row r="1455" spans="28:28" ht="22.5">
      <c r="AB1455" s="319" ph="1"/>
    </row>
    <row r="1456" spans="28:28" ht="22.5">
      <c r="AB1456" s="319" ph="1"/>
    </row>
    <row r="1457" spans="28:28" ht="22.5">
      <c r="AB1457" s="319" ph="1"/>
    </row>
    <row r="1458" spans="28:28" ht="22.5">
      <c r="AB1458" s="319" ph="1"/>
    </row>
    <row r="1459" spans="28:28" ht="22.5">
      <c r="AB1459" s="319" ph="1"/>
    </row>
    <row r="1460" spans="28:28" ht="22.5">
      <c r="AB1460" s="319" ph="1"/>
    </row>
    <row r="1461" spans="28:28" ht="22.5">
      <c r="AB1461" s="319" ph="1"/>
    </row>
    <row r="1462" spans="28:28" ht="22.5">
      <c r="AB1462" s="319" ph="1"/>
    </row>
    <row r="1463" spans="28:28" ht="22.5">
      <c r="AB1463" s="319" ph="1"/>
    </row>
    <row r="1464" spans="28:28" ht="22.5">
      <c r="AB1464" s="319" ph="1"/>
    </row>
    <row r="1465" spans="28:28" ht="22.5">
      <c r="AB1465" s="319" ph="1"/>
    </row>
    <row r="1466" spans="28:28" ht="22.5">
      <c r="AB1466" s="319" ph="1"/>
    </row>
    <row r="1467" spans="28:28" ht="22.5">
      <c r="AB1467" s="319" ph="1"/>
    </row>
    <row r="1468" spans="28:28" ht="22.5">
      <c r="AB1468" s="319" ph="1"/>
    </row>
    <row r="1469" spans="28:28" ht="22.5">
      <c r="AB1469" s="319" ph="1"/>
    </row>
    <row r="1470" spans="28:28" ht="22.5">
      <c r="AB1470" s="319" ph="1"/>
    </row>
    <row r="1471" spans="28:28" ht="22.5">
      <c r="AB1471" s="319" ph="1"/>
    </row>
    <row r="1472" spans="28:28" ht="22.5">
      <c r="AB1472" s="319" ph="1"/>
    </row>
    <row r="1473" spans="28:28" ht="22.5">
      <c r="AB1473" s="319" ph="1"/>
    </row>
    <row r="1474" spans="28:28" ht="22.5">
      <c r="AB1474" s="319" ph="1"/>
    </row>
    <row r="1475" spans="28:28" ht="22.5">
      <c r="AB1475" s="319" ph="1"/>
    </row>
    <row r="1476" spans="28:28" ht="22.5">
      <c r="AB1476" s="319" ph="1"/>
    </row>
    <row r="1477" spans="28:28" ht="22.5">
      <c r="AB1477" s="319" ph="1"/>
    </row>
    <row r="1478" spans="28:28" ht="22.5">
      <c r="AB1478" s="319" ph="1"/>
    </row>
    <row r="1479" spans="28:28" ht="22.5">
      <c r="AB1479" s="319" ph="1"/>
    </row>
    <row r="1480" spans="28:28" ht="22.5">
      <c r="AB1480" s="319" ph="1"/>
    </row>
    <row r="1481" spans="28:28" ht="22.5">
      <c r="AB1481" s="319" ph="1"/>
    </row>
    <row r="1482" spans="28:28" ht="22.5">
      <c r="AB1482" s="319" ph="1"/>
    </row>
    <row r="1483" spans="28:28" ht="22.5">
      <c r="AB1483" s="319" ph="1"/>
    </row>
    <row r="1484" spans="28:28" ht="22.5">
      <c r="AB1484" s="319" ph="1"/>
    </row>
    <row r="1485" spans="28:28" ht="22.5">
      <c r="AB1485" s="319" ph="1"/>
    </row>
    <row r="1486" spans="28:28" ht="22.5">
      <c r="AB1486" s="319" ph="1"/>
    </row>
    <row r="1487" spans="28:28" ht="22.5">
      <c r="AB1487" s="319" ph="1"/>
    </row>
    <row r="1488" spans="28:28" ht="22.5">
      <c r="AB1488" s="319" ph="1"/>
    </row>
    <row r="1489" spans="28:28" ht="22.5">
      <c r="AB1489" s="319" ph="1"/>
    </row>
    <row r="1490" spans="28:28" ht="22.5">
      <c r="AB1490" s="319" ph="1"/>
    </row>
    <row r="1491" spans="28:28" ht="22.5">
      <c r="AB1491" s="319" ph="1"/>
    </row>
    <row r="1492" spans="28:28" ht="22.5">
      <c r="AB1492" s="319" ph="1"/>
    </row>
    <row r="1493" spans="28:28" ht="22.5">
      <c r="AB1493" s="319" ph="1"/>
    </row>
    <row r="1494" spans="28:28" ht="22.5">
      <c r="AB1494" s="319" ph="1"/>
    </row>
    <row r="1495" spans="28:28" ht="22.5">
      <c r="AB1495" s="319" ph="1"/>
    </row>
    <row r="1496" spans="28:28" ht="22.5">
      <c r="AB1496" s="319" ph="1"/>
    </row>
    <row r="1497" spans="28:28" ht="22.5">
      <c r="AB1497" s="319" ph="1"/>
    </row>
    <row r="1498" spans="28:28" ht="22.5">
      <c r="AB1498" s="319" ph="1"/>
    </row>
    <row r="1499" spans="28:28" ht="22.5">
      <c r="AB1499" s="319" ph="1"/>
    </row>
    <row r="1500" spans="28:28" ht="22.5">
      <c r="AB1500" s="319" ph="1"/>
    </row>
    <row r="1501" spans="28:28" ht="22.5">
      <c r="AB1501" s="319" ph="1"/>
    </row>
    <row r="1502" spans="28:28" ht="22.5">
      <c r="AB1502" s="319" ph="1"/>
    </row>
    <row r="1503" spans="28:28" ht="22.5">
      <c r="AB1503" s="319" ph="1"/>
    </row>
    <row r="1504" spans="28:28" ht="22.5">
      <c r="AB1504" s="319" ph="1"/>
    </row>
    <row r="1505" spans="28:28" ht="22.5">
      <c r="AB1505" s="319" ph="1"/>
    </row>
    <row r="1506" spans="28:28" ht="22.5">
      <c r="AB1506" s="319" ph="1"/>
    </row>
    <row r="1507" spans="28:28" ht="22.5">
      <c r="AB1507" s="319" ph="1"/>
    </row>
    <row r="1508" spans="28:28" ht="22.5">
      <c r="AB1508" s="319" ph="1"/>
    </row>
    <row r="1509" spans="28:28" ht="22.5">
      <c r="AB1509" s="319" ph="1"/>
    </row>
    <row r="1510" spans="28:28" ht="22.5">
      <c r="AB1510" s="319" ph="1"/>
    </row>
    <row r="1511" spans="28:28" ht="22.5">
      <c r="AB1511" s="319" ph="1"/>
    </row>
    <row r="1512" spans="28:28" ht="22.5">
      <c r="AB1512" s="319" ph="1"/>
    </row>
    <row r="1513" spans="28:28" ht="22.5">
      <c r="AB1513" s="319" ph="1"/>
    </row>
    <row r="1514" spans="28:28" ht="22.5">
      <c r="AB1514" s="319" ph="1"/>
    </row>
    <row r="1515" spans="28:28" ht="22.5">
      <c r="AB1515" s="319" ph="1"/>
    </row>
    <row r="1516" spans="28:28" ht="22.5">
      <c r="AB1516" s="319" ph="1"/>
    </row>
    <row r="1517" spans="28:28" ht="22.5">
      <c r="AB1517" s="319" ph="1"/>
    </row>
    <row r="1518" spans="28:28" ht="22.5">
      <c r="AB1518" s="319" ph="1"/>
    </row>
    <row r="1519" spans="28:28" ht="22.5">
      <c r="AB1519" s="319" ph="1"/>
    </row>
    <row r="1520" spans="28:28" ht="22.5">
      <c r="AB1520" s="319" ph="1"/>
    </row>
    <row r="1521" spans="28:28" ht="22.5">
      <c r="AB1521" s="319" ph="1"/>
    </row>
    <row r="1522" spans="28:28" ht="22.5">
      <c r="AB1522" s="319" ph="1"/>
    </row>
    <row r="1523" spans="28:28" ht="22.5">
      <c r="AB1523" s="319" ph="1"/>
    </row>
    <row r="1524" spans="28:28" ht="22.5">
      <c r="AB1524" s="319" ph="1"/>
    </row>
    <row r="1525" spans="28:28" ht="22.5">
      <c r="AB1525" s="319" ph="1"/>
    </row>
    <row r="1526" spans="28:28" ht="22.5">
      <c r="AB1526" s="319" ph="1"/>
    </row>
    <row r="1527" spans="28:28" ht="22.5">
      <c r="AB1527" s="319" ph="1"/>
    </row>
    <row r="1528" spans="28:28" ht="22.5">
      <c r="AB1528" s="319" ph="1"/>
    </row>
    <row r="1529" spans="28:28" ht="22.5">
      <c r="AB1529" s="319" ph="1"/>
    </row>
    <row r="1530" spans="28:28" ht="22.5">
      <c r="AB1530" s="319" ph="1"/>
    </row>
    <row r="1531" spans="28:28" ht="22.5">
      <c r="AB1531" s="319" ph="1"/>
    </row>
    <row r="1532" spans="28:28" ht="22.5">
      <c r="AB1532" s="319" ph="1"/>
    </row>
    <row r="1533" spans="28:28" ht="22.5">
      <c r="AB1533" s="319" ph="1"/>
    </row>
    <row r="1534" spans="28:28" ht="22.5">
      <c r="AB1534" s="319" ph="1"/>
    </row>
    <row r="1535" spans="28:28" ht="22.5">
      <c r="AB1535" s="319" ph="1"/>
    </row>
    <row r="1536" spans="28:28" ht="22.5">
      <c r="AB1536" s="319" ph="1"/>
    </row>
    <row r="1537" spans="28:28" ht="22.5">
      <c r="AB1537" s="319" ph="1"/>
    </row>
    <row r="1538" spans="28:28" ht="22.5">
      <c r="AB1538" s="319" ph="1"/>
    </row>
    <row r="1539" spans="28:28" ht="22.5">
      <c r="AB1539" s="319" ph="1"/>
    </row>
    <row r="1540" spans="28:28" ht="22.5">
      <c r="AB1540" s="319" ph="1"/>
    </row>
    <row r="1541" spans="28:28" ht="22.5">
      <c r="AB1541" s="319" ph="1"/>
    </row>
    <row r="1542" spans="28:28" ht="22.5">
      <c r="AB1542" s="319" ph="1"/>
    </row>
    <row r="1543" spans="28:28" ht="22.5">
      <c r="AB1543" s="319" ph="1"/>
    </row>
    <row r="1544" spans="28:28" ht="22.5">
      <c r="AB1544" s="319" ph="1"/>
    </row>
    <row r="1545" spans="28:28" ht="22.5">
      <c r="AB1545" s="319" ph="1"/>
    </row>
    <row r="1546" spans="28:28" ht="22.5">
      <c r="AB1546" s="319" ph="1"/>
    </row>
    <row r="1547" spans="28:28" ht="22.5">
      <c r="AB1547" s="319" ph="1"/>
    </row>
    <row r="1548" spans="28:28" ht="22.5">
      <c r="AB1548" s="319" ph="1"/>
    </row>
    <row r="1549" spans="28:28" ht="22.5">
      <c r="AB1549" s="319" ph="1"/>
    </row>
    <row r="1550" spans="28:28" ht="22.5">
      <c r="AB1550" s="319" ph="1"/>
    </row>
    <row r="1551" spans="28:28" ht="22.5">
      <c r="AB1551" s="319" ph="1"/>
    </row>
    <row r="1552" spans="28:28" ht="22.5">
      <c r="AB1552" s="319" ph="1"/>
    </row>
    <row r="1553" spans="28:28" ht="22.5">
      <c r="AB1553" s="319" ph="1"/>
    </row>
    <row r="1554" spans="28:28" ht="22.5">
      <c r="AB1554" s="319" ph="1"/>
    </row>
    <row r="1555" spans="28:28" ht="22.5">
      <c r="AB1555" s="319" ph="1"/>
    </row>
    <row r="1556" spans="28:28" ht="22.5">
      <c r="AB1556" s="319" ph="1"/>
    </row>
    <row r="1557" spans="28:28" ht="22.5">
      <c r="AB1557" s="319" ph="1"/>
    </row>
    <row r="1558" spans="28:28" ht="22.5">
      <c r="AB1558" s="319" ph="1"/>
    </row>
    <row r="1559" spans="28:28" ht="22.5">
      <c r="AB1559" s="319" ph="1"/>
    </row>
    <row r="1560" spans="28:28" ht="22.5">
      <c r="AB1560" s="319" ph="1"/>
    </row>
    <row r="1561" spans="28:28" ht="22.5">
      <c r="AB1561" s="319" ph="1"/>
    </row>
    <row r="1562" spans="28:28" ht="22.5">
      <c r="AB1562" s="319" ph="1"/>
    </row>
    <row r="1563" spans="28:28" ht="22.5">
      <c r="AB1563" s="319" ph="1"/>
    </row>
    <row r="1564" spans="28:28" ht="22.5">
      <c r="AB1564" s="319" ph="1"/>
    </row>
    <row r="1565" spans="28:28" ht="22.5">
      <c r="AB1565" s="319" ph="1"/>
    </row>
    <row r="1566" spans="28:28" ht="22.5">
      <c r="AB1566" s="319" ph="1"/>
    </row>
    <row r="1567" spans="28:28" ht="22.5">
      <c r="AB1567" s="319" ph="1"/>
    </row>
    <row r="1568" spans="28:28" ht="22.5">
      <c r="AB1568" s="319" ph="1"/>
    </row>
    <row r="1569" spans="28:28" ht="22.5">
      <c r="AB1569" s="319" ph="1"/>
    </row>
    <row r="1570" spans="28:28" ht="22.5">
      <c r="AB1570" s="319" ph="1"/>
    </row>
    <row r="1571" spans="28:28" ht="22.5">
      <c r="AB1571" s="319" ph="1"/>
    </row>
    <row r="1572" spans="28:28" ht="22.5">
      <c r="AB1572" s="319" ph="1"/>
    </row>
    <row r="1573" spans="28:28" ht="22.5">
      <c r="AB1573" s="319" ph="1"/>
    </row>
    <row r="1574" spans="28:28" ht="22.5">
      <c r="AB1574" s="319" ph="1"/>
    </row>
    <row r="1575" spans="28:28" ht="22.5">
      <c r="AB1575" s="319" ph="1"/>
    </row>
    <row r="1576" spans="28:28" ht="22.5">
      <c r="AB1576" s="319" ph="1"/>
    </row>
    <row r="1577" spans="28:28" ht="22.5">
      <c r="AB1577" s="319" ph="1"/>
    </row>
    <row r="1578" spans="28:28" ht="22.5">
      <c r="AB1578" s="319" ph="1"/>
    </row>
    <row r="1579" spans="28:28" ht="22.5">
      <c r="AB1579" s="319" ph="1"/>
    </row>
    <row r="1580" spans="28:28" ht="22.5">
      <c r="AB1580" s="319" ph="1"/>
    </row>
    <row r="1581" spans="28:28" ht="22.5">
      <c r="AB1581" s="319" ph="1"/>
    </row>
    <row r="1582" spans="28:28" ht="22.5">
      <c r="AB1582" s="319" ph="1"/>
    </row>
    <row r="1583" spans="28:28" ht="22.5">
      <c r="AB1583" s="319" ph="1"/>
    </row>
    <row r="1584" spans="28:28" ht="22.5">
      <c r="AB1584" s="319" ph="1"/>
    </row>
    <row r="1585" spans="28:28" ht="22.5">
      <c r="AB1585" s="319" ph="1"/>
    </row>
    <row r="1586" spans="28:28" ht="22.5">
      <c r="AB1586" s="319" ph="1"/>
    </row>
    <row r="1587" spans="28:28" ht="22.5">
      <c r="AB1587" s="319" ph="1"/>
    </row>
    <row r="1588" spans="28:28" ht="22.5">
      <c r="AB1588" s="319" ph="1"/>
    </row>
    <row r="1589" spans="28:28" ht="22.5">
      <c r="AB1589" s="319" ph="1"/>
    </row>
    <row r="1590" spans="28:28" ht="22.5">
      <c r="AB1590" s="319" ph="1"/>
    </row>
    <row r="1591" spans="28:28" ht="22.5">
      <c r="AB1591" s="319" ph="1"/>
    </row>
    <row r="1592" spans="28:28" ht="22.5">
      <c r="AB1592" s="319" ph="1"/>
    </row>
    <row r="1593" spans="28:28" ht="22.5">
      <c r="AB1593" s="319" ph="1"/>
    </row>
    <row r="1594" spans="28:28" ht="22.5">
      <c r="AB1594" s="319" ph="1"/>
    </row>
    <row r="1595" spans="28:28" ht="22.5">
      <c r="AB1595" s="319" ph="1"/>
    </row>
    <row r="1596" spans="28:28" ht="22.5">
      <c r="AB1596" s="319" ph="1"/>
    </row>
    <row r="1597" spans="28:28" ht="22.5">
      <c r="AB1597" s="319" ph="1"/>
    </row>
    <row r="1598" spans="28:28" ht="22.5">
      <c r="AB1598" s="319" ph="1"/>
    </row>
    <row r="1599" spans="28:28" ht="22.5">
      <c r="AB1599" s="319" ph="1"/>
    </row>
    <row r="1600" spans="28:28" ht="22.5">
      <c r="AB1600" s="319" ph="1"/>
    </row>
    <row r="1601" spans="28:28" ht="22.5">
      <c r="AB1601" s="319" ph="1"/>
    </row>
    <row r="1602" spans="28:28" ht="22.5">
      <c r="AB1602" s="319" ph="1"/>
    </row>
    <row r="1603" spans="28:28" ht="22.5">
      <c r="AB1603" s="319" ph="1"/>
    </row>
    <row r="1604" spans="28:28" ht="22.5">
      <c r="AB1604" s="319" ph="1"/>
    </row>
    <row r="1605" spans="28:28" ht="22.5">
      <c r="AB1605" s="319" ph="1"/>
    </row>
    <row r="1606" spans="28:28" ht="22.5">
      <c r="AB1606" s="319" ph="1"/>
    </row>
    <row r="1607" spans="28:28" ht="22.5">
      <c r="AB1607" s="319" ph="1"/>
    </row>
    <row r="1608" spans="28:28" ht="22.5">
      <c r="AB1608" s="319" ph="1"/>
    </row>
    <row r="1609" spans="28:28" ht="22.5">
      <c r="AB1609" s="319" ph="1"/>
    </row>
    <row r="1610" spans="28:28" ht="22.5">
      <c r="AB1610" s="319" ph="1"/>
    </row>
    <row r="1611" spans="28:28" ht="22.5">
      <c r="AB1611" s="319" ph="1"/>
    </row>
    <row r="1612" spans="28:28" ht="22.5">
      <c r="AB1612" s="319" ph="1"/>
    </row>
    <row r="1613" spans="28:28" ht="22.5">
      <c r="AB1613" s="319" ph="1"/>
    </row>
    <row r="1614" spans="28:28" ht="22.5">
      <c r="AB1614" s="319" ph="1"/>
    </row>
    <row r="1615" spans="28:28" ht="22.5">
      <c r="AB1615" s="319" ph="1"/>
    </row>
    <row r="1616" spans="28:28" ht="22.5">
      <c r="AB1616" s="319" ph="1"/>
    </row>
    <row r="1617" spans="28:28" ht="22.5">
      <c r="AB1617" s="319" ph="1"/>
    </row>
    <row r="1618" spans="28:28" ht="22.5">
      <c r="AB1618" s="319" ph="1"/>
    </row>
    <row r="1619" spans="28:28" ht="22.5">
      <c r="AB1619" s="319" ph="1"/>
    </row>
    <row r="1620" spans="28:28" ht="22.5">
      <c r="AB1620" s="319" ph="1"/>
    </row>
    <row r="1621" spans="28:28" ht="22.5">
      <c r="AB1621" s="319" ph="1"/>
    </row>
    <row r="1622" spans="28:28" ht="22.5">
      <c r="AB1622" s="319" ph="1"/>
    </row>
    <row r="1623" spans="28:28" ht="22.5">
      <c r="AB1623" s="319" ph="1"/>
    </row>
    <row r="1624" spans="28:28" ht="22.5">
      <c r="AB1624" s="319" ph="1"/>
    </row>
    <row r="1625" spans="28:28" ht="22.5">
      <c r="AB1625" s="319" ph="1"/>
    </row>
    <row r="1626" spans="28:28" ht="22.5">
      <c r="AB1626" s="319" ph="1"/>
    </row>
    <row r="1627" spans="28:28" ht="22.5">
      <c r="AB1627" s="319" ph="1"/>
    </row>
    <row r="1628" spans="28:28" ht="22.5">
      <c r="AB1628" s="319" ph="1"/>
    </row>
    <row r="1629" spans="28:28" ht="22.5">
      <c r="AB1629" s="319" ph="1"/>
    </row>
    <row r="1630" spans="28:28" ht="22.5">
      <c r="AB1630" s="319" ph="1"/>
    </row>
    <row r="1631" spans="28:28" ht="22.5">
      <c r="AB1631" s="319" ph="1"/>
    </row>
    <row r="1632" spans="28:28" ht="22.5">
      <c r="AB1632" s="319" ph="1"/>
    </row>
    <row r="1633" spans="28:28" ht="22.5">
      <c r="AB1633" s="319" ph="1"/>
    </row>
    <row r="1634" spans="28:28" ht="22.5">
      <c r="AB1634" s="319" ph="1"/>
    </row>
    <row r="1635" spans="28:28" ht="22.5">
      <c r="AB1635" s="319" ph="1"/>
    </row>
    <row r="1636" spans="28:28" ht="22.5">
      <c r="AB1636" s="319" ph="1"/>
    </row>
    <row r="1637" spans="28:28" ht="22.5">
      <c r="AB1637" s="319" ph="1"/>
    </row>
    <row r="1638" spans="28:28" ht="22.5">
      <c r="AB1638" s="319" ph="1"/>
    </row>
    <row r="1639" spans="28:28" ht="22.5">
      <c r="AB1639" s="319" ph="1"/>
    </row>
    <row r="1640" spans="28:28" ht="22.5">
      <c r="AB1640" s="319" ph="1"/>
    </row>
    <row r="1641" spans="28:28" ht="22.5">
      <c r="AB1641" s="319" ph="1"/>
    </row>
    <row r="1642" spans="28:28" ht="22.5">
      <c r="AB1642" s="319" ph="1"/>
    </row>
    <row r="1643" spans="28:28" ht="22.5">
      <c r="AB1643" s="319" ph="1"/>
    </row>
    <row r="1644" spans="28:28" ht="22.5">
      <c r="AB1644" s="319" ph="1"/>
    </row>
    <row r="1645" spans="28:28" ht="22.5">
      <c r="AB1645" s="319" ph="1"/>
    </row>
    <row r="1646" spans="28:28" ht="22.5">
      <c r="AB1646" s="319" ph="1"/>
    </row>
    <row r="1647" spans="28:28" ht="22.5">
      <c r="AB1647" s="319" ph="1"/>
    </row>
    <row r="1648" spans="28:28" ht="22.5">
      <c r="AB1648" s="319" ph="1"/>
    </row>
    <row r="1649" spans="28:28" ht="22.5">
      <c r="AB1649" s="319" ph="1"/>
    </row>
    <row r="1650" spans="28:28" ht="22.5">
      <c r="AB1650" s="319" ph="1"/>
    </row>
    <row r="1651" spans="28:28" ht="22.5">
      <c r="AB1651" s="319" ph="1"/>
    </row>
    <row r="1652" spans="28:28" ht="22.5">
      <c r="AB1652" s="319" ph="1"/>
    </row>
    <row r="1653" spans="28:28" ht="22.5">
      <c r="AB1653" s="319" ph="1"/>
    </row>
    <row r="1654" spans="28:28" ht="22.5">
      <c r="AB1654" s="319" ph="1"/>
    </row>
    <row r="1655" spans="28:28" ht="22.5">
      <c r="AB1655" s="319" ph="1"/>
    </row>
    <row r="1656" spans="28:28" ht="22.5">
      <c r="AB1656" s="319" ph="1"/>
    </row>
    <row r="1657" spans="28:28" ht="22.5">
      <c r="AB1657" s="319" ph="1"/>
    </row>
    <row r="1658" spans="28:28" ht="22.5">
      <c r="AB1658" s="319" ph="1"/>
    </row>
    <row r="1659" spans="28:28" ht="22.5">
      <c r="AB1659" s="319" ph="1"/>
    </row>
    <row r="1660" spans="28:28" ht="22.5">
      <c r="AB1660" s="319" ph="1"/>
    </row>
    <row r="1661" spans="28:28" ht="22.5">
      <c r="AB1661" s="319" ph="1"/>
    </row>
    <row r="1662" spans="28:28" ht="22.5">
      <c r="AB1662" s="319" ph="1"/>
    </row>
    <row r="1663" spans="28:28" ht="22.5">
      <c r="AB1663" s="319" ph="1"/>
    </row>
    <row r="1664" spans="28:28" ht="22.5">
      <c r="AB1664" s="319" ph="1"/>
    </row>
    <row r="1665" spans="28:28" ht="22.5">
      <c r="AB1665" s="319" ph="1"/>
    </row>
    <row r="1666" spans="28:28" ht="22.5">
      <c r="AB1666" s="319" ph="1"/>
    </row>
    <row r="1667" spans="28:28" ht="22.5">
      <c r="AB1667" s="319" ph="1"/>
    </row>
    <row r="1668" spans="28:28" ht="22.5">
      <c r="AB1668" s="319" ph="1"/>
    </row>
    <row r="1669" spans="28:28" ht="22.5">
      <c r="AB1669" s="319" ph="1"/>
    </row>
    <row r="1670" spans="28:28" ht="22.5">
      <c r="AB1670" s="319" ph="1"/>
    </row>
    <row r="1671" spans="28:28" ht="22.5">
      <c r="AB1671" s="319" ph="1"/>
    </row>
    <row r="1672" spans="28:28" ht="22.5">
      <c r="AB1672" s="319" ph="1"/>
    </row>
    <row r="1673" spans="28:28" ht="22.5">
      <c r="AB1673" s="319" ph="1"/>
    </row>
    <row r="1674" spans="28:28" ht="22.5">
      <c r="AB1674" s="319" ph="1"/>
    </row>
    <row r="1675" spans="28:28" ht="22.5">
      <c r="AB1675" s="319" ph="1"/>
    </row>
    <row r="1676" spans="28:28" ht="22.5">
      <c r="AB1676" s="319" ph="1"/>
    </row>
    <row r="1677" spans="28:28" ht="22.5">
      <c r="AB1677" s="319" ph="1"/>
    </row>
    <row r="1678" spans="28:28" ht="22.5">
      <c r="AB1678" s="319" ph="1"/>
    </row>
    <row r="1679" spans="28:28" ht="22.5">
      <c r="AB1679" s="319" ph="1"/>
    </row>
    <row r="1680" spans="28:28" ht="22.5">
      <c r="AB1680" s="319" ph="1"/>
    </row>
    <row r="1681" spans="28:28" ht="22.5">
      <c r="AB1681" s="319" ph="1"/>
    </row>
    <row r="1682" spans="28:28" ht="22.5">
      <c r="AB1682" s="319" ph="1"/>
    </row>
    <row r="1683" spans="28:28" ht="22.5">
      <c r="AB1683" s="319" ph="1"/>
    </row>
    <row r="1684" spans="28:28" ht="22.5">
      <c r="AB1684" s="319" ph="1"/>
    </row>
    <row r="1685" spans="28:28" ht="22.5">
      <c r="AB1685" s="319" ph="1"/>
    </row>
    <row r="1686" spans="28:28" ht="22.5">
      <c r="AB1686" s="319" ph="1"/>
    </row>
    <row r="1687" spans="28:28" ht="22.5">
      <c r="AB1687" s="319" ph="1"/>
    </row>
    <row r="1688" spans="28:28" ht="22.5">
      <c r="AB1688" s="319" ph="1"/>
    </row>
    <row r="1689" spans="28:28" ht="22.5">
      <c r="AB1689" s="319" ph="1"/>
    </row>
    <row r="1690" spans="28:28" ht="22.5">
      <c r="AB1690" s="319" ph="1"/>
    </row>
    <row r="1691" spans="28:28" ht="22.5">
      <c r="AB1691" s="319" ph="1"/>
    </row>
    <row r="1692" spans="28:28" ht="22.5">
      <c r="AB1692" s="319" ph="1"/>
    </row>
    <row r="1693" spans="28:28" ht="22.5">
      <c r="AB1693" s="319" ph="1"/>
    </row>
    <row r="1694" spans="28:28" ht="22.5">
      <c r="AB1694" s="319" ph="1"/>
    </row>
    <row r="1695" spans="28:28" ht="22.5">
      <c r="AB1695" s="319" ph="1"/>
    </row>
    <row r="1696" spans="28:28" ht="22.5">
      <c r="AB1696" s="319" ph="1"/>
    </row>
    <row r="1697" spans="28:28" ht="22.5">
      <c r="AB1697" s="319" ph="1"/>
    </row>
    <row r="1698" spans="28:28" ht="22.5">
      <c r="AB1698" s="319" ph="1"/>
    </row>
    <row r="1699" spans="28:28" ht="22.5">
      <c r="AB1699" s="319" ph="1"/>
    </row>
    <row r="1700" spans="28:28" ht="22.5">
      <c r="AB1700" s="319" ph="1"/>
    </row>
    <row r="1701" spans="28:28" ht="22.5">
      <c r="AB1701" s="319" ph="1"/>
    </row>
    <row r="1702" spans="28:28" ht="22.5">
      <c r="AB1702" s="319" ph="1"/>
    </row>
    <row r="1703" spans="28:28" ht="22.5">
      <c r="AB1703" s="319" ph="1"/>
    </row>
    <row r="1704" spans="28:28" ht="22.5">
      <c r="AB1704" s="319" ph="1"/>
    </row>
    <row r="1705" spans="28:28" ht="22.5">
      <c r="AB1705" s="319" ph="1"/>
    </row>
    <row r="1706" spans="28:28" ht="22.5">
      <c r="AB1706" s="319" ph="1"/>
    </row>
    <row r="1707" spans="28:28" ht="22.5">
      <c r="AB1707" s="319" ph="1"/>
    </row>
    <row r="1708" spans="28:28" ht="22.5">
      <c r="AB1708" s="319" ph="1"/>
    </row>
    <row r="1709" spans="28:28" ht="22.5">
      <c r="AB1709" s="319" ph="1"/>
    </row>
    <row r="1710" spans="28:28" ht="22.5">
      <c r="AB1710" s="319" ph="1"/>
    </row>
    <row r="1711" spans="28:28" ht="22.5">
      <c r="AB1711" s="319" ph="1"/>
    </row>
    <row r="1712" spans="28:28" ht="22.5">
      <c r="AB1712" s="319" ph="1"/>
    </row>
    <row r="1713" spans="28:28" ht="22.5">
      <c r="AB1713" s="319" ph="1"/>
    </row>
    <row r="1714" spans="28:28" ht="22.5">
      <c r="AB1714" s="319" ph="1"/>
    </row>
    <row r="1715" spans="28:28" ht="22.5">
      <c r="AB1715" s="319" ph="1"/>
    </row>
    <row r="1716" spans="28:28" ht="22.5">
      <c r="AB1716" s="319" ph="1"/>
    </row>
    <row r="1717" spans="28:28" ht="22.5">
      <c r="AB1717" s="319" ph="1"/>
    </row>
    <row r="1718" spans="28:28" ht="22.5">
      <c r="AB1718" s="319" ph="1"/>
    </row>
    <row r="1719" spans="28:28" ht="22.5">
      <c r="AB1719" s="319" ph="1"/>
    </row>
    <row r="1720" spans="28:28" ht="22.5">
      <c r="AB1720" s="319" ph="1"/>
    </row>
    <row r="1721" spans="28:28" ht="22.5">
      <c r="AB1721" s="319" ph="1"/>
    </row>
    <row r="1722" spans="28:28" ht="22.5">
      <c r="AB1722" s="319" ph="1"/>
    </row>
    <row r="1723" spans="28:28" ht="22.5">
      <c r="AB1723" s="319" ph="1"/>
    </row>
    <row r="1724" spans="28:28" ht="22.5">
      <c r="AB1724" s="319" ph="1"/>
    </row>
    <row r="1725" spans="28:28" ht="22.5">
      <c r="AB1725" s="319" ph="1"/>
    </row>
    <row r="1726" spans="28:28" ht="22.5">
      <c r="AB1726" s="319" ph="1"/>
    </row>
    <row r="1727" spans="28:28" ht="22.5">
      <c r="AB1727" s="319" ph="1"/>
    </row>
    <row r="1728" spans="28:28" ht="22.5">
      <c r="AB1728" s="319" ph="1"/>
    </row>
    <row r="1729" spans="28:28" ht="22.5">
      <c r="AB1729" s="319" ph="1"/>
    </row>
    <row r="1730" spans="28:28" ht="22.5">
      <c r="AB1730" s="319" ph="1"/>
    </row>
    <row r="1731" spans="28:28" ht="22.5">
      <c r="AB1731" s="319" ph="1"/>
    </row>
    <row r="1732" spans="28:28" ht="22.5">
      <c r="AB1732" s="319" ph="1"/>
    </row>
    <row r="1733" spans="28:28" ht="22.5">
      <c r="AB1733" s="319" ph="1"/>
    </row>
    <row r="1734" spans="28:28" ht="22.5">
      <c r="AB1734" s="319" ph="1"/>
    </row>
    <row r="1735" spans="28:28" ht="22.5">
      <c r="AB1735" s="319" ph="1"/>
    </row>
    <row r="1736" spans="28:28" ht="22.5">
      <c r="AB1736" s="319" ph="1"/>
    </row>
    <row r="1737" spans="28:28" ht="22.5">
      <c r="AB1737" s="319" ph="1"/>
    </row>
    <row r="1738" spans="28:28" ht="22.5">
      <c r="AB1738" s="319" ph="1"/>
    </row>
    <row r="1739" spans="28:28" ht="22.5">
      <c r="AB1739" s="319" ph="1"/>
    </row>
    <row r="1740" spans="28:28" ht="22.5">
      <c r="AB1740" s="319" ph="1"/>
    </row>
    <row r="1741" spans="28:28" ht="22.5">
      <c r="AB1741" s="319" ph="1"/>
    </row>
    <row r="1742" spans="28:28" ht="22.5">
      <c r="AB1742" s="319" ph="1"/>
    </row>
    <row r="1743" spans="28:28" ht="22.5">
      <c r="AB1743" s="319" ph="1"/>
    </row>
    <row r="1744" spans="28:28" ht="22.5">
      <c r="AB1744" s="319" ph="1"/>
    </row>
    <row r="1745" spans="28:28" ht="22.5">
      <c r="AB1745" s="319" ph="1"/>
    </row>
    <row r="1746" spans="28:28" ht="22.5">
      <c r="AB1746" s="319" ph="1"/>
    </row>
    <row r="1747" spans="28:28" ht="22.5">
      <c r="AB1747" s="319" ph="1"/>
    </row>
    <row r="1748" spans="28:28" ht="22.5">
      <c r="AB1748" s="319" ph="1"/>
    </row>
    <row r="1749" spans="28:28" ht="22.5">
      <c r="AB1749" s="319" ph="1"/>
    </row>
    <row r="1750" spans="28:28" ht="22.5">
      <c r="AB1750" s="319" ph="1"/>
    </row>
    <row r="1751" spans="28:28" ht="22.5">
      <c r="AB1751" s="319" ph="1"/>
    </row>
    <row r="1752" spans="28:28" ht="22.5">
      <c r="AB1752" s="319" ph="1"/>
    </row>
    <row r="1753" spans="28:28" ht="22.5">
      <c r="AB1753" s="319" ph="1"/>
    </row>
    <row r="1754" spans="28:28" ht="22.5">
      <c r="AB1754" s="319" ph="1"/>
    </row>
    <row r="1755" spans="28:28" ht="22.5">
      <c r="AB1755" s="319" ph="1"/>
    </row>
    <row r="1756" spans="28:28" ht="22.5">
      <c r="AB1756" s="319" ph="1"/>
    </row>
    <row r="1757" spans="28:28" ht="22.5">
      <c r="AB1757" s="319" ph="1"/>
    </row>
    <row r="1758" spans="28:28" ht="22.5">
      <c r="AB1758" s="319" ph="1"/>
    </row>
    <row r="1759" spans="28:28" ht="22.5">
      <c r="AB1759" s="319" ph="1"/>
    </row>
    <row r="1760" spans="28:28" ht="22.5">
      <c r="AB1760" s="319" ph="1"/>
    </row>
    <row r="1761" spans="28:28" ht="22.5">
      <c r="AB1761" s="319" ph="1"/>
    </row>
    <row r="1762" spans="28:28" ht="22.5">
      <c r="AB1762" s="319" ph="1"/>
    </row>
    <row r="1763" spans="28:28" ht="22.5">
      <c r="AB1763" s="319" ph="1"/>
    </row>
    <row r="1764" spans="28:28" ht="22.5">
      <c r="AB1764" s="319" ph="1"/>
    </row>
    <row r="1765" spans="28:28" ht="22.5">
      <c r="AB1765" s="319" ph="1"/>
    </row>
    <row r="1766" spans="28:28" ht="22.5">
      <c r="AB1766" s="319" ph="1"/>
    </row>
    <row r="1767" spans="28:28" ht="22.5">
      <c r="AB1767" s="319" ph="1"/>
    </row>
    <row r="1768" spans="28:28" ht="22.5">
      <c r="AB1768" s="319" ph="1"/>
    </row>
    <row r="1769" spans="28:28" ht="22.5">
      <c r="AB1769" s="319" ph="1"/>
    </row>
    <row r="1770" spans="28:28" ht="22.5">
      <c r="AB1770" s="319" ph="1"/>
    </row>
    <row r="1771" spans="28:28" ht="22.5">
      <c r="AB1771" s="319" ph="1"/>
    </row>
    <row r="1772" spans="28:28" ht="22.5">
      <c r="AB1772" s="319" ph="1"/>
    </row>
    <row r="1773" spans="28:28" ht="22.5">
      <c r="AB1773" s="319" ph="1"/>
    </row>
    <row r="1774" spans="28:28" ht="22.5">
      <c r="AB1774" s="319" ph="1"/>
    </row>
    <row r="1775" spans="28:28" ht="22.5">
      <c r="AB1775" s="319" ph="1"/>
    </row>
    <row r="1776" spans="28:28" ht="22.5">
      <c r="AB1776" s="319" ph="1"/>
    </row>
    <row r="1777" spans="28:28" ht="22.5">
      <c r="AB1777" s="319" ph="1"/>
    </row>
    <row r="1778" spans="28:28" ht="22.5">
      <c r="AB1778" s="319" ph="1"/>
    </row>
    <row r="1779" spans="28:28" ht="22.5">
      <c r="AB1779" s="319" ph="1"/>
    </row>
    <row r="1780" spans="28:28" ht="22.5">
      <c r="AB1780" s="319" ph="1"/>
    </row>
    <row r="1781" spans="28:28" ht="22.5">
      <c r="AB1781" s="319" ph="1"/>
    </row>
    <row r="1782" spans="28:28" ht="22.5">
      <c r="AB1782" s="319" ph="1"/>
    </row>
    <row r="1783" spans="28:28" ht="22.5">
      <c r="AB1783" s="319" ph="1"/>
    </row>
    <row r="1784" spans="28:28" ht="22.5">
      <c r="AB1784" s="319" ph="1"/>
    </row>
    <row r="1785" spans="28:28" ht="22.5">
      <c r="AB1785" s="319" ph="1"/>
    </row>
    <row r="1786" spans="28:28" ht="22.5">
      <c r="AB1786" s="319" ph="1"/>
    </row>
    <row r="1787" spans="28:28" ht="22.5">
      <c r="AB1787" s="319" ph="1"/>
    </row>
    <row r="1788" spans="28:28" ht="22.5">
      <c r="AB1788" s="319" ph="1"/>
    </row>
    <row r="1789" spans="28:28" ht="22.5">
      <c r="AB1789" s="319" ph="1"/>
    </row>
    <row r="1790" spans="28:28" ht="22.5">
      <c r="AB1790" s="319" ph="1"/>
    </row>
    <row r="1791" spans="28:28" ht="22.5">
      <c r="AB1791" s="319" ph="1"/>
    </row>
    <row r="1792" spans="28:28" ht="22.5">
      <c r="AB1792" s="319" ph="1"/>
    </row>
    <row r="1793" spans="28:28" ht="22.5">
      <c r="AB1793" s="319" ph="1"/>
    </row>
    <row r="1794" spans="28:28" ht="22.5">
      <c r="AB1794" s="319" ph="1"/>
    </row>
    <row r="1795" spans="28:28" ht="22.5">
      <c r="AB1795" s="319" ph="1"/>
    </row>
    <row r="1796" spans="28:28" ht="22.5">
      <c r="AB1796" s="319" ph="1"/>
    </row>
    <row r="1797" spans="28:28" ht="22.5">
      <c r="AB1797" s="319" ph="1"/>
    </row>
    <row r="1798" spans="28:28" ht="22.5">
      <c r="AB1798" s="319" ph="1"/>
    </row>
    <row r="1799" spans="28:28" ht="22.5">
      <c r="AB1799" s="319" ph="1"/>
    </row>
    <row r="1800" spans="28:28" ht="22.5">
      <c r="AB1800" s="319" ph="1"/>
    </row>
    <row r="1801" spans="28:28" ht="22.5">
      <c r="AB1801" s="319" ph="1"/>
    </row>
    <row r="1802" spans="28:28" ht="22.5">
      <c r="AB1802" s="319" ph="1"/>
    </row>
    <row r="1803" spans="28:28" ht="22.5">
      <c r="AB1803" s="319" ph="1"/>
    </row>
    <row r="1804" spans="28:28" ht="22.5">
      <c r="AB1804" s="319" ph="1"/>
    </row>
    <row r="1805" spans="28:28" ht="22.5">
      <c r="AB1805" s="319" ph="1"/>
    </row>
    <row r="1806" spans="28:28" ht="22.5">
      <c r="AB1806" s="319" ph="1"/>
    </row>
    <row r="1807" spans="28:28" ht="22.5">
      <c r="AB1807" s="319" ph="1"/>
    </row>
    <row r="1808" spans="28:28" ht="22.5">
      <c r="AB1808" s="319" ph="1"/>
    </row>
    <row r="1809" spans="28:28" ht="22.5">
      <c r="AB1809" s="319" ph="1"/>
    </row>
    <row r="1810" spans="28:28" ht="22.5">
      <c r="AB1810" s="319" ph="1"/>
    </row>
    <row r="1811" spans="28:28" ht="22.5">
      <c r="AB1811" s="319" ph="1"/>
    </row>
    <row r="1812" spans="28:28" ht="22.5">
      <c r="AB1812" s="319" ph="1"/>
    </row>
    <row r="1813" spans="28:28" ht="22.5">
      <c r="AB1813" s="319" ph="1"/>
    </row>
    <row r="1814" spans="28:28" ht="22.5">
      <c r="AB1814" s="319" ph="1"/>
    </row>
    <row r="1815" spans="28:28" ht="22.5">
      <c r="AB1815" s="319" ph="1"/>
    </row>
    <row r="1816" spans="28:28" ht="22.5">
      <c r="AB1816" s="319" ph="1"/>
    </row>
    <row r="1817" spans="28:28" ht="22.5">
      <c r="AB1817" s="319" ph="1"/>
    </row>
    <row r="1818" spans="28:28" ht="22.5">
      <c r="AB1818" s="319" ph="1"/>
    </row>
    <row r="1819" spans="28:28" ht="22.5">
      <c r="AB1819" s="319" ph="1"/>
    </row>
    <row r="1820" spans="28:28" ht="22.5">
      <c r="AB1820" s="319" ph="1"/>
    </row>
    <row r="1821" spans="28:28" ht="22.5">
      <c r="AB1821" s="319" ph="1"/>
    </row>
    <row r="1822" spans="28:28" ht="22.5">
      <c r="AB1822" s="319" ph="1"/>
    </row>
    <row r="1823" spans="28:28" ht="22.5">
      <c r="AB1823" s="319" ph="1"/>
    </row>
    <row r="1824" spans="28:28" ht="22.5">
      <c r="AB1824" s="319" ph="1"/>
    </row>
    <row r="1825" spans="28:28" ht="22.5">
      <c r="AB1825" s="319" ph="1"/>
    </row>
    <row r="1826" spans="28:28" ht="22.5">
      <c r="AB1826" s="319" ph="1"/>
    </row>
    <row r="1827" spans="28:28" ht="22.5">
      <c r="AB1827" s="319" ph="1"/>
    </row>
    <row r="1828" spans="28:28" ht="22.5">
      <c r="AB1828" s="319" ph="1"/>
    </row>
    <row r="1829" spans="28:28" ht="22.5">
      <c r="AB1829" s="319" ph="1"/>
    </row>
    <row r="1830" spans="28:28" ht="22.5">
      <c r="AB1830" s="319" ph="1"/>
    </row>
    <row r="1831" spans="28:28" ht="22.5">
      <c r="AB1831" s="319" ph="1"/>
    </row>
    <row r="1832" spans="28:28" ht="22.5">
      <c r="AB1832" s="319" ph="1"/>
    </row>
    <row r="1833" spans="28:28" ht="22.5">
      <c r="AB1833" s="319" ph="1"/>
    </row>
    <row r="1834" spans="28:28" ht="22.5">
      <c r="AB1834" s="319" ph="1"/>
    </row>
    <row r="1835" spans="28:28" ht="22.5">
      <c r="AB1835" s="319" ph="1"/>
    </row>
    <row r="1836" spans="28:28" ht="22.5">
      <c r="AB1836" s="319" ph="1"/>
    </row>
    <row r="1837" spans="28:28" ht="22.5">
      <c r="AB1837" s="319" ph="1"/>
    </row>
    <row r="1838" spans="28:28" ht="22.5">
      <c r="AB1838" s="319" ph="1"/>
    </row>
    <row r="1839" spans="28:28" ht="22.5">
      <c r="AB1839" s="319" ph="1"/>
    </row>
    <row r="1840" spans="28:28" ht="22.5">
      <c r="AB1840" s="319" ph="1"/>
    </row>
    <row r="1841" spans="28:28" ht="22.5">
      <c r="AB1841" s="319" ph="1"/>
    </row>
    <row r="1842" spans="28:28" ht="22.5">
      <c r="AB1842" s="319" ph="1"/>
    </row>
    <row r="1843" spans="28:28" ht="22.5">
      <c r="AB1843" s="319" ph="1"/>
    </row>
    <row r="1844" spans="28:28" ht="22.5">
      <c r="AB1844" s="319" ph="1"/>
    </row>
    <row r="1845" spans="28:28" ht="22.5">
      <c r="AB1845" s="319" ph="1"/>
    </row>
    <row r="1846" spans="28:28" ht="22.5">
      <c r="AB1846" s="319" ph="1"/>
    </row>
    <row r="1847" spans="28:28" ht="22.5">
      <c r="AB1847" s="319" ph="1"/>
    </row>
    <row r="1848" spans="28:28" ht="22.5">
      <c r="AB1848" s="319" ph="1"/>
    </row>
    <row r="1849" spans="28:28" ht="22.5">
      <c r="AB1849" s="319" ph="1"/>
    </row>
    <row r="1850" spans="28:28" ht="22.5">
      <c r="AB1850" s="319" ph="1"/>
    </row>
    <row r="1851" spans="28:28" ht="22.5">
      <c r="AB1851" s="319" ph="1"/>
    </row>
    <row r="1852" spans="28:28" ht="22.5">
      <c r="AB1852" s="319" ph="1"/>
    </row>
    <row r="1853" spans="28:28" ht="22.5">
      <c r="AB1853" s="319" ph="1"/>
    </row>
    <row r="1854" spans="28:28" ht="22.5">
      <c r="AB1854" s="319" ph="1"/>
    </row>
    <row r="1855" spans="28:28" ht="22.5">
      <c r="AB1855" s="319" ph="1"/>
    </row>
    <row r="1856" spans="28:28" ht="22.5">
      <c r="AB1856" s="319" ph="1"/>
    </row>
    <row r="1857" spans="28:28" ht="22.5">
      <c r="AB1857" s="319" ph="1"/>
    </row>
    <row r="1858" spans="28:28" ht="22.5">
      <c r="AB1858" s="319" ph="1"/>
    </row>
    <row r="1859" spans="28:28" ht="22.5">
      <c r="AB1859" s="319" ph="1"/>
    </row>
    <row r="1860" spans="28:28" ht="22.5">
      <c r="AB1860" s="319" ph="1"/>
    </row>
    <row r="1861" spans="28:28" ht="22.5">
      <c r="AB1861" s="319" ph="1"/>
    </row>
    <row r="1862" spans="28:28" ht="22.5">
      <c r="AB1862" s="319" ph="1"/>
    </row>
    <row r="1863" spans="28:28" ht="22.5">
      <c r="AB1863" s="319" ph="1"/>
    </row>
    <row r="1864" spans="28:28" ht="22.5">
      <c r="AB1864" s="319" ph="1"/>
    </row>
    <row r="1865" spans="28:28" ht="22.5">
      <c r="AB1865" s="319" ph="1"/>
    </row>
    <row r="1866" spans="28:28" ht="22.5">
      <c r="AB1866" s="319" ph="1"/>
    </row>
    <row r="1867" spans="28:28" ht="22.5">
      <c r="AB1867" s="319" ph="1"/>
    </row>
    <row r="1868" spans="28:28" ht="22.5">
      <c r="AB1868" s="319" ph="1"/>
    </row>
    <row r="1869" spans="28:28" ht="22.5">
      <c r="AB1869" s="319" ph="1"/>
    </row>
    <row r="1870" spans="28:28" ht="22.5">
      <c r="AB1870" s="319" ph="1"/>
    </row>
    <row r="1871" spans="28:28" ht="22.5">
      <c r="AB1871" s="319" ph="1"/>
    </row>
    <row r="1872" spans="28:28" ht="22.5">
      <c r="AB1872" s="319" ph="1"/>
    </row>
    <row r="1873" spans="28:28" ht="22.5">
      <c r="AB1873" s="319" ph="1"/>
    </row>
    <row r="1874" spans="28:28" ht="22.5">
      <c r="AB1874" s="319" ph="1"/>
    </row>
    <row r="1875" spans="28:28" ht="22.5">
      <c r="AB1875" s="319" ph="1"/>
    </row>
    <row r="1876" spans="28:28" ht="22.5">
      <c r="AB1876" s="319" ph="1"/>
    </row>
    <row r="1877" spans="28:28" ht="22.5">
      <c r="AB1877" s="319" ph="1"/>
    </row>
    <row r="1878" spans="28:28" ht="22.5">
      <c r="AB1878" s="319" ph="1"/>
    </row>
    <row r="1879" spans="28:28" ht="22.5">
      <c r="AB1879" s="319" ph="1"/>
    </row>
    <row r="1880" spans="28:28" ht="22.5">
      <c r="AB1880" s="319" ph="1"/>
    </row>
    <row r="1881" spans="28:28" ht="22.5">
      <c r="AB1881" s="319" ph="1"/>
    </row>
    <row r="1882" spans="28:28" ht="22.5">
      <c r="AB1882" s="319" ph="1"/>
    </row>
    <row r="1883" spans="28:28" ht="22.5">
      <c r="AB1883" s="319" ph="1"/>
    </row>
    <row r="1884" spans="28:28" ht="22.5">
      <c r="AB1884" s="319" ph="1"/>
    </row>
    <row r="1885" spans="28:28" ht="22.5">
      <c r="AB1885" s="319" ph="1"/>
    </row>
    <row r="1886" spans="28:28" ht="22.5">
      <c r="AB1886" s="319" ph="1"/>
    </row>
    <row r="1887" spans="28:28" ht="22.5">
      <c r="AB1887" s="319" ph="1"/>
    </row>
    <row r="1888" spans="28:28" ht="22.5">
      <c r="AB1888" s="319" ph="1"/>
    </row>
    <row r="1889" spans="28:28" ht="22.5">
      <c r="AB1889" s="319" ph="1"/>
    </row>
    <row r="1890" spans="28:28" ht="22.5">
      <c r="AB1890" s="319" ph="1"/>
    </row>
    <row r="1891" spans="28:28" ht="22.5">
      <c r="AB1891" s="319" ph="1"/>
    </row>
    <row r="1892" spans="28:28" ht="22.5">
      <c r="AB1892" s="319" ph="1"/>
    </row>
    <row r="1893" spans="28:28" ht="22.5">
      <c r="AB1893" s="319" ph="1"/>
    </row>
    <row r="1894" spans="28:28" ht="22.5">
      <c r="AB1894" s="319" ph="1"/>
    </row>
    <row r="1895" spans="28:28" ht="22.5">
      <c r="AB1895" s="319" ph="1"/>
    </row>
    <row r="1896" spans="28:28" ht="22.5">
      <c r="AB1896" s="319" ph="1"/>
    </row>
    <row r="1897" spans="28:28" ht="22.5">
      <c r="AB1897" s="319" ph="1"/>
    </row>
    <row r="1898" spans="28:28" ht="22.5">
      <c r="AB1898" s="319" ph="1"/>
    </row>
    <row r="1899" spans="28:28" ht="22.5">
      <c r="AB1899" s="319" ph="1"/>
    </row>
    <row r="1900" spans="28:28" ht="22.5">
      <c r="AB1900" s="319" ph="1"/>
    </row>
    <row r="1901" spans="28:28" ht="22.5">
      <c r="AB1901" s="319" ph="1"/>
    </row>
    <row r="1902" spans="28:28" ht="22.5">
      <c r="AB1902" s="319" ph="1"/>
    </row>
    <row r="1903" spans="28:28" ht="22.5">
      <c r="AB1903" s="319" ph="1"/>
    </row>
    <row r="1904" spans="28:28" ht="22.5">
      <c r="AB1904" s="319" ph="1"/>
    </row>
    <row r="1905" spans="28:28" ht="22.5">
      <c r="AB1905" s="319" ph="1"/>
    </row>
    <row r="1906" spans="28:28" ht="22.5">
      <c r="AB1906" s="319" ph="1"/>
    </row>
    <row r="1907" spans="28:28" ht="22.5">
      <c r="AB1907" s="319" ph="1"/>
    </row>
    <row r="1908" spans="28:28" ht="22.5">
      <c r="AB1908" s="319" ph="1"/>
    </row>
    <row r="1909" spans="28:28" ht="22.5">
      <c r="AB1909" s="319" ph="1"/>
    </row>
    <row r="1910" spans="28:28" ht="22.5">
      <c r="AB1910" s="319" ph="1"/>
    </row>
    <row r="1911" spans="28:28" ht="22.5">
      <c r="AB1911" s="319" ph="1"/>
    </row>
    <row r="1912" spans="28:28" ht="22.5">
      <c r="AB1912" s="319" ph="1"/>
    </row>
    <row r="1913" spans="28:28" ht="22.5">
      <c r="AB1913" s="319" ph="1"/>
    </row>
    <row r="1914" spans="28:28" ht="22.5">
      <c r="AB1914" s="319" ph="1"/>
    </row>
    <row r="1915" spans="28:28" ht="22.5">
      <c r="AB1915" s="319" ph="1"/>
    </row>
    <row r="1916" spans="28:28" ht="22.5">
      <c r="AB1916" s="319" ph="1"/>
    </row>
    <row r="1917" spans="28:28" ht="22.5">
      <c r="AB1917" s="319" ph="1"/>
    </row>
    <row r="1918" spans="28:28" ht="22.5">
      <c r="AB1918" s="319" ph="1"/>
    </row>
    <row r="1919" spans="28:28" ht="22.5">
      <c r="AB1919" s="319" ph="1"/>
    </row>
    <row r="1920" spans="28:28" ht="22.5">
      <c r="AB1920" s="319" ph="1"/>
    </row>
    <row r="1921" spans="28:28" ht="22.5">
      <c r="AB1921" s="319" ph="1"/>
    </row>
    <row r="1922" spans="28:28" ht="22.5">
      <c r="AB1922" s="319" ph="1"/>
    </row>
    <row r="1923" spans="28:28" ht="22.5">
      <c r="AB1923" s="319" ph="1"/>
    </row>
    <row r="1924" spans="28:28" ht="22.5">
      <c r="AB1924" s="319" ph="1"/>
    </row>
    <row r="1925" spans="28:28" ht="22.5">
      <c r="AB1925" s="319" ph="1"/>
    </row>
    <row r="1926" spans="28:28" ht="22.5">
      <c r="AB1926" s="319" ph="1"/>
    </row>
    <row r="1927" spans="28:28" ht="22.5">
      <c r="AB1927" s="319" ph="1"/>
    </row>
    <row r="1928" spans="28:28" ht="22.5">
      <c r="AB1928" s="319" ph="1"/>
    </row>
    <row r="1929" spans="28:28" ht="22.5">
      <c r="AB1929" s="319" ph="1"/>
    </row>
    <row r="1930" spans="28:28" ht="22.5">
      <c r="AB1930" s="319" ph="1"/>
    </row>
    <row r="1931" spans="28:28" ht="22.5">
      <c r="AB1931" s="319" ph="1"/>
    </row>
    <row r="1932" spans="28:28" ht="22.5">
      <c r="AB1932" s="319" ph="1"/>
    </row>
    <row r="1933" spans="28:28" ht="22.5">
      <c r="AB1933" s="319" ph="1"/>
    </row>
    <row r="1934" spans="28:28" ht="22.5">
      <c r="AB1934" s="319" ph="1"/>
    </row>
    <row r="1935" spans="28:28" ht="22.5">
      <c r="AB1935" s="319" ph="1"/>
    </row>
    <row r="1936" spans="28:28" ht="22.5">
      <c r="AB1936" s="319" ph="1"/>
    </row>
    <row r="1937" spans="28:28" ht="22.5">
      <c r="AB1937" s="319" ph="1"/>
    </row>
    <row r="1938" spans="28:28" ht="22.5">
      <c r="AB1938" s="319" ph="1"/>
    </row>
    <row r="1939" spans="28:28" ht="22.5">
      <c r="AB1939" s="319" ph="1"/>
    </row>
    <row r="1940" spans="28:28" ht="22.5">
      <c r="AB1940" s="319" ph="1"/>
    </row>
    <row r="1941" spans="28:28" ht="22.5">
      <c r="AB1941" s="319" ph="1"/>
    </row>
    <row r="1942" spans="28:28" ht="22.5">
      <c r="AB1942" s="319" ph="1"/>
    </row>
    <row r="1943" spans="28:28" ht="22.5">
      <c r="AB1943" s="319" ph="1"/>
    </row>
    <row r="1944" spans="28:28" ht="22.5">
      <c r="AB1944" s="319" ph="1"/>
    </row>
    <row r="1945" spans="28:28" ht="22.5">
      <c r="AB1945" s="319" ph="1"/>
    </row>
    <row r="1946" spans="28:28" ht="22.5">
      <c r="AB1946" s="319" ph="1"/>
    </row>
    <row r="1947" spans="28:28" ht="22.5">
      <c r="AB1947" s="319" ph="1"/>
    </row>
    <row r="1948" spans="28:28" ht="22.5">
      <c r="AB1948" s="319" ph="1"/>
    </row>
    <row r="1949" spans="28:28" ht="22.5">
      <c r="AB1949" s="319" ph="1"/>
    </row>
    <row r="1950" spans="28:28" ht="22.5">
      <c r="AB1950" s="319" ph="1"/>
    </row>
    <row r="1951" spans="28:28" ht="22.5">
      <c r="AB1951" s="319" ph="1"/>
    </row>
    <row r="1952" spans="28:28" ht="22.5">
      <c r="AB1952" s="319" ph="1"/>
    </row>
    <row r="1953" spans="28:28" ht="22.5">
      <c r="AB1953" s="319" ph="1"/>
    </row>
    <row r="1954" spans="28:28" ht="22.5">
      <c r="AB1954" s="319" ph="1"/>
    </row>
    <row r="1955" spans="28:28" ht="22.5">
      <c r="AB1955" s="319" ph="1"/>
    </row>
    <row r="1956" spans="28:28" ht="22.5">
      <c r="AB1956" s="319" ph="1"/>
    </row>
    <row r="1957" spans="28:28" ht="22.5">
      <c r="AB1957" s="319" ph="1"/>
    </row>
    <row r="1958" spans="28:28" ht="22.5">
      <c r="AB1958" s="319" ph="1"/>
    </row>
    <row r="1959" spans="28:28" ht="22.5">
      <c r="AB1959" s="319" ph="1"/>
    </row>
    <row r="1960" spans="28:28" ht="22.5">
      <c r="AB1960" s="319" ph="1"/>
    </row>
    <row r="1961" spans="28:28" ht="22.5">
      <c r="AB1961" s="319" ph="1"/>
    </row>
    <row r="1962" spans="28:28" ht="22.5">
      <c r="AB1962" s="319" ph="1"/>
    </row>
    <row r="1963" spans="28:28" ht="22.5">
      <c r="AB1963" s="319" ph="1"/>
    </row>
    <row r="1964" spans="28:28" ht="22.5">
      <c r="AB1964" s="319" ph="1"/>
    </row>
    <row r="1965" spans="28:28" ht="22.5">
      <c r="AB1965" s="319" ph="1"/>
    </row>
    <row r="1966" spans="28:28" ht="22.5">
      <c r="AB1966" s="319" ph="1"/>
    </row>
    <row r="1967" spans="28:28" ht="22.5">
      <c r="AB1967" s="319" ph="1"/>
    </row>
    <row r="1968" spans="28:28" ht="22.5">
      <c r="AB1968" s="319" ph="1"/>
    </row>
    <row r="1969" spans="28:28" ht="22.5">
      <c r="AB1969" s="319" ph="1"/>
    </row>
    <row r="1970" spans="28:28" ht="22.5">
      <c r="AB1970" s="319" ph="1"/>
    </row>
    <row r="1971" spans="28:28" ht="22.5">
      <c r="AB1971" s="319" ph="1"/>
    </row>
    <row r="1972" spans="28:28" ht="22.5">
      <c r="AB1972" s="319" ph="1"/>
    </row>
    <row r="1973" spans="28:28" ht="22.5">
      <c r="AB1973" s="319" ph="1"/>
    </row>
    <row r="1974" spans="28:28" ht="22.5">
      <c r="AB1974" s="319" ph="1"/>
    </row>
    <row r="1975" spans="28:28" ht="22.5">
      <c r="AB1975" s="319" ph="1"/>
    </row>
    <row r="1976" spans="28:28" ht="22.5">
      <c r="AB1976" s="319" ph="1"/>
    </row>
    <row r="1977" spans="28:28" ht="22.5">
      <c r="AB1977" s="319" ph="1"/>
    </row>
    <row r="1978" spans="28:28" ht="22.5">
      <c r="AB1978" s="319" ph="1"/>
    </row>
    <row r="1979" spans="28:28" ht="22.5">
      <c r="AB1979" s="319" ph="1"/>
    </row>
    <row r="1980" spans="28:28" ht="22.5">
      <c r="AB1980" s="319" ph="1"/>
    </row>
    <row r="1981" spans="28:28" ht="22.5">
      <c r="AB1981" s="319" ph="1"/>
    </row>
    <row r="1982" spans="28:28" ht="22.5">
      <c r="AB1982" s="319" ph="1"/>
    </row>
    <row r="1983" spans="28:28" ht="22.5">
      <c r="AB1983" s="319" ph="1"/>
    </row>
    <row r="1984" spans="28:28" ht="22.5">
      <c r="AB1984" s="319" ph="1"/>
    </row>
    <row r="1985" spans="28:28" ht="22.5">
      <c r="AB1985" s="319" ph="1"/>
    </row>
    <row r="1986" spans="28:28" ht="22.5">
      <c r="AB1986" s="319" ph="1"/>
    </row>
    <row r="1987" spans="28:28" ht="22.5">
      <c r="AB1987" s="319" ph="1"/>
    </row>
    <row r="1988" spans="28:28" ht="22.5">
      <c r="AB1988" s="319" ph="1"/>
    </row>
    <row r="1989" spans="28:28" ht="22.5">
      <c r="AB1989" s="319" ph="1"/>
    </row>
    <row r="1990" spans="28:28" ht="22.5">
      <c r="AB1990" s="319" ph="1"/>
    </row>
    <row r="1991" spans="28:28" ht="22.5">
      <c r="AB1991" s="319" ph="1"/>
    </row>
    <row r="1992" spans="28:28" ht="22.5">
      <c r="AB1992" s="319" ph="1"/>
    </row>
    <row r="1993" spans="28:28" ht="22.5">
      <c r="AB1993" s="319" ph="1"/>
    </row>
    <row r="1994" spans="28:28" ht="22.5">
      <c r="AB1994" s="319" ph="1"/>
    </row>
    <row r="1995" spans="28:28" ht="22.5">
      <c r="AB1995" s="319" ph="1"/>
    </row>
    <row r="1996" spans="28:28" ht="22.5">
      <c r="AB1996" s="319" ph="1"/>
    </row>
    <row r="1997" spans="28:28" ht="22.5">
      <c r="AB1997" s="319" ph="1"/>
    </row>
    <row r="1998" spans="28:28" ht="22.5">
      <c r="AB1998" s="319" ph="1"/>
    </row>
    <row r="1999" spans="28:28" ht="22.5">
      <c r="AB1999" s="319" ph="1"/>
    </row>
    <row r="2000" spans="28:28" ht="22.5">
      <c r="AB2000" s="319" ph="1"/>
    </row>
    <row r="2001" spans="28:28" ht="22.5">
      <c r="AB2001" s="319" ph="1"/>
    </row>
    <row r="2002" spans="28:28" ht="22.5">
      <c r="AB2002" s="319" ph="1"/>
    </row>
    <row r="2003" spans="28:28" ht="22.5">
      <c r="AB2003" s="319" ph="1"/>
    </row>
    <row r="2004" spans="28:28" ht="22.5">
      <c r="AB2004" s="319" ph="1"/>
    </row>
    <row r="2005" spans="28:28" ht="22.5">
      <c r="AB2005" s="319" ph="1"/>
    </row>
    <row r="2006" spans="28:28" ht="22.5">
      <c r="AB2006" s="319" ph="1"/>
    </row>
    <row r="2007" spans="28:28" ht="22.5">
      <c r="AB2007" s="319" ph="1"/>
    </row>
    <row r="2008" spans="28:28" ht="22.5">
      <c r="AB2008" s="319" ph="1"/>
    </row>
    <row r="2009" spans="28:28" ht="22.5">
      <c r="AB2009" s="319" ph="1"/>
    </row>
    <row r="2010" spans="28:28" ht="22.5">
      <c r="AB2010" s="319" ph="1"/>
    </row>
    <row r="2011" spans="28:28" ht="22.5">
      <c r="AB2011" s="319" ph="1"/>
    </row>
    <row r="2012" spans="28:28" ht="22.5">
      <c r="AB2012" s="319" ph="1"/>
    </row>
    <row r="2013" spans="28:28" ht="22.5">
      <c r="AB2013" s="319" ph="1"/>
    </row>
    <row r="2014" spans="28:28" ht="22.5">
      <c r="AB2014" s="319" ph="1"/>
    </row>
    <row r="2015" spans="28:28" ht="22.5">
      <c r="AB2015" s="319" ph="1"/>
    </row>
    <row r="2016" spans="28:28" ht="22.5">
      <c r="AB2016" s="319" ph="1"/>
    </row>
    <row r="2017" spans="28:28" ht="22.5">
      <c r="AB2017" s="319" ph="1"/>
    </row>
    <row r="2018" spans="28:28" ht="22.5">
      <c r="AB2018" s="319" ph="1"/>
    </row>
    <row r="2019" spans="28:28" ht="22.5">
      <c r="AB2019" s="319" ph="1"/>
    </row>
    <row r="2020" spans="28:28" ht="22.5">
      <c r="AB2020" s="319" ph="1"/>
    </row>
    <row r="2021" spans="28:28" ht="22.5">
      <c r="AB2021" s="319" ph="1"/>
    </row>
    <row r="2022" spans="28:28" ht="22.5">
      <c r="AB2022" s="319" ph="1"/>
    </row>
    <row r="2023" spans="28:28" ht="22.5">
      <c r="AB2023" s="319" ph="1"/>
    </row>
    <row r="2024" spans="28:28" ht="22.5">
      <c r="AB2024" s="319" ph="1"/>
    </row>
    <row r="2025" spans="28:28" ht="22.5">
      <c r="AB2025" s="319" ph="1"/>
    </row>
    <row r="2026" spans="28:28" ht="22.5">
      <c r="AB2026" s="319" ph="1"/>
    </row>
    <row r="2027" spans="28:28" ht="22.5">
      <c r="AB2027" s="319" ph="1"/>
    </row>
    <row r="2028" spans="28:28" ht="22.5">
      <c r="AB2028" s="319" ph="1"/>
    </row>
    <row r="2029" spans="28:28" ht="22.5">
      <c r="AB2029" s="319" ph="1"/>
    </row>
    <row r="2030" spans="28:28" ht="22.5">
      <c r="AB2030" s="319" ph="1"/>
    </row>
    <row r="2031" spans="28:28" ht="22.5">
      <c r="AB2031" s="319" ph="1"/>
    </row>
    <row r="2032" spans="28:28" ht="22.5">
      <c r="AB2032" s="319" ph="1"/>
    </row>
    <row r="2033" spans="28:28" ht="22.5">
      <c r="AB2033" s="319" ph="1"/>
    </row>
    <row r="2034" spans="28:28" ht="22.5">
      <c r="AB2034" s="319" ph="1"/>
    </row>
    <row r="2035" spans="28:28" ht="22.5">
      <c r="AB2035" s="319" ph="1"/>
    </row>
    <row r="2036" spans="28:28" ht="22.5">
      <c r="AB2036" s="319" ph="1"/>
    </row>
    <row r="2037" spans="28:28" ht="22.5">
      <c r="AB2037" s="319" ph="1"/>
    </row>
    <row r="2038" spans="28:28" ht="22.5">
      <c r="AB2038" s="319" ph="1"/>
    </row>
    <row r="2039" spans="28:28" ht="22.5">
      <c r="AB2039" s="319" ph="1"/>
    </row>
    <row r="2040" spans="28:28" ht="22.5">
      <c r="AB2040" s="319" ph="1"/>
    </row>
    <row r="2041" spans="28:28" ht="22.5">
      <c r="AB2041" s="319" ph="1"/>
    </row>
    <row r="2042" spans="28:28" ht="22.5">
      <c r="AB2042" s="319" ph="1"/>
    </row>
    <row r="2043" spans="28:28" ht="22.5">
      <c r="AB2043" s="319" ph="1"/>
    </row>
    <row r="2044" spans="28:28" ht="22.5">
      <c r="AB2044" s="319" ph="1"/>
    </row>
    <row r="2045" spans="28:28" ht="22.5">
      <c r="AB2045" s="319" ph="1"/>
    </row>
    <row r="2046" spans="28:28" ht="22.5">
      <c r="AB2046" s="319" ph="1"/>
    </row>
    <row r="2047" spans="28:28" ht="22.5">
      <c r="AB2047" s="319" ph="1"/>
    </row>
    <row r="2048" spans="28:28" ht="22.5">
      <c r="AB2048" s="319" ph="1"/>
    </row>
    <row r="2049" spans="28:28" ht="22.5">
      <c r="AB2049" s="319" ph="1"/>
    </row>
    <row r="2050" spans="28:28" ht="22.5">
      <c r="AB2050" s="319" ph="1"/>
    </row>
    <row r="2051" spans="28:28" ht="22.5">
      <c r="AB2051" s="319" ph="1"/>
    </row>
    <row r="2052" spans="28:28" ht="22.5">
      <c r="AB2052" s="319" ph="1"/>
    </row>
    <row r="2053" spans="28:28" ht="22.5">
      <c r="AB2053" s="319" ph="1"/>
    </row>
    <row r="2054" spans="28:28" ht="22.5">
      <c r="AB2054" s="319" ph="1"/>
    </row>
    <row r="2055" spans="28:28" ht="22.5">
      <c r="AB2055" s="319" ph="1"/>
    </row>
    <row r="2056" spans="28:28" ht="22.5">
      <c r="AB2056" s="319" ph="1"/>
    </row>
    <row r="2057" spans="28:28" ht="22.5">
      <c r="AB2057" s="319" ph="1"/>
    </row>
    <row r="2058" spans="28:28" ht="22.5">
      <c r="AB2058" s="319" ph="1"/>
    </row>
    <row r="2059" spans="28:28" ht="22.5">
      <c r="AB2059" s="319" ph="1"/>
    </row>
    <row r="2060" spans="28:28" ht="22.5">
      <c r="AB2060" s="319" ph="1"/>
    </row>
    <row r="2061" spans="28:28" ht="22.5">
      <c r="AB2061" s="319" ph="1"/>
    </row>
    <row r="2062" spans="28:28" ht="22.5">
      <c r="AB2062" s="319" ph="1"/>
    </row>
    <row r="2063" spans="28:28" ht="22.5">
      <c r="AB2063" s="319" ph="1"/>
    </row>
    <row r="2064" spans="28:28" ht="22.5">
      <c r="AB2064" s="319" ph="1"/>
    </row>
    <row r="2065" spans="28:28" ht="22.5">
      <c r="AB2065" s="319" ph="1"/>
    </row>
    <row r="2066" spans="28:28" ht="22.5">
      <c r="AB2066" s="319" ph="1"/>
    </row>
    <row r="2067" spans="28:28" ht="22.5">
      <c r="AB2067" s="319" ph="1"/>
    </row>
    <row r="2068" spans="28:28" ht="22.5">
      <c r="AB2068" s="319" ph="1"/>
    </row>
    <row r="2069" spans="28:28" ht="22.5">
      <c r="AB2069" s="319" ph="1"/>
    </row>
    <row r="2070" spans="28:28" ht="22.5">
      <c r="AB2070" s="319" ph="1"/>
    </row>
    <row r="2071" spans="28:28" ht="22.5">
      <c r="AB2071" s="319" ph="1"/>
    </row>
    <row r="2072" spans="28:28" ht="22.5">
      <c r="AB2072" s="319" ph="1"/>
    </row>
    <row r="2073" spans="28:28" ht="22.5">
      <c r="AB2073" s="319" ph="1"/>
    </row>
    <row r="2074" spans="28:28" ht="22.5">
      <c r="AB2074" s="319" ph="1"/>
    </row>
    <row r="2075" spans="28:28" ht="22.5">
      <c r="AB2075" s="319" ph="1"/>
    </row>
    <row r="2076" spans="28:28" ht="22.5">
      <c r="AB2076" s="319" ph="1"/>
    </row>
    <row r="2077" spans="28:28" ht="22.5">
      <c r="AB2077" s="319" ph="1"/>
    </row>
    <row r="2078" spans="28:28" ht="22.5">
      <c r="AB2078" s="319" ph="1"/>
    </row>
    <row r="2079" spans="28:28" ht="22.5">
      <c r="AB2079" s="319" ph="1"/>
    </row>
    <row r="2080" spans="28:28" ht="22.5">
      <c r="AB2080" s="319" ph="1"/>
    </row>
    <row r="2081" spans="28:28" ht="22.5">
      <c r="AB2081" s="319" ph="1"/>
    </row>
    <row r="2082" spans="28:28" ht="22.5">
      <c r="AB2082" s="319" ph="1"/>
    </row>
    <row r="2083" spans="28:28" ht="22.5">
      <c r="AB2083" s="319" ph="1"/>
    </row>
    <row r="2084" spans="28:28" ht="22.5">
      <c r="AB2084" s="319" ph="1"/>
    </row>
    <row r="2085" spans="28:28" ht="22.5">
      <c r="AB2085" s="319" ph="1"/>
    </row>
    <row r="2086" spans="28:28" ht="22.5">
      <c r="AB2086" s="319" ph="1"/>
    </row>
    <row r="2087" spans="28:28" ht="22.5">
      <c r="AB2087" s="319" ph="1"/>
    </row>
    <row r="2088" spans="28:28" ht="22.5">
      <c r="AB2088" s="319" ph="1"/>
    </row>
    <row r="2089" spans="28:28" ht="22.5">
      <c r="AB2089" s="319" ph="1"/>
    </row>
    <row r="2090" spans="28:28" ht="22.5">
      <c r="AB2090" s="319" ph="1"/>
    </row>
    <row r="2091" spans="28:28" ht="22.5">
      <c r="AB2091" s="319" ph="1"/>
    </row>
    <row r="2092" spans="28:28" ht="22.5">
      <c r="AB2092" s="319" ph="1"/>
    </row>
    <row r="2093" spans="28:28" ht="22.5">
      <c r="AB2093" s="319" ph="1"/>
    </row>
    <row r="2094" spans="28:28" ht="22.5">
      <c r="AB2094" s="319" ph="1"/>
    </row>
    <row r="2095" spans="28:28" ht="22.5">
      <c r="AB2095" s="319" ph="1"/>
    </row>
    <row r="2096" spans="28:28" ht="22.5">
      <c r="AB2096" s="319" ph="1"/>
    </row>
    <row r="2097" spans="28:28" ht="22.5">
      <c r="AB2097" s="319" ph="1"/>
    </row>
    <row r="2098" spans="28:28" ht="22.5">
      <c r="AB2098" s="319" ph="1"/>
    </row>
    <row r="2099" spans="28:28" ht="22.5">
      <c r="AB2099" s="319" ph="1"/>
    </row>
    <row r="2100" spans="28:28" ht="22.5">
      <c r="AB2100" s="319" ph="1"/>
    </row>
    <row r="2101" spans="28:28" ht="22.5">
      <c r="AB2101" s="319" ph="1"/>
    </row>
    <row r="2102" spans="28:28" ht="22.5">
      <c r="AB2102" s="319" ph="1"/>
    </row>
    <row r="2103" spans="28:28" ht="22.5">
      <c r="AB2103" s="319" ph="1"/>
    </row>
    <row r="2104" spans="28:28" ht="22.5">
      <c r="AB2104" s="319" ph="1"/>
    </row>
    <row r="2105" spans="28:28" ht="22.5">
      <c r="AB2105" s="319" ph="1"/>
    </row>
    <row r="2106" spans="28:28" ht="22.5">
      <c r="AB2106" s="319" ph="1"/>
    </row>
    <row r="2107" spans="28:28" ht="22.5">
      <c r="AB2107" s="319" ph="1"/>
    </row>
    <row r="2108" spans="28:28" ht="22.5">
      <c r="AB2108" s="319" ph="1"/>
    </row>
    <row r="2109" spans="28:28" ht="22.5">
      <c r="AB2109" s="319" ph="1"/>
    </row>
    <row r="2110" spans="28:28" ht="22.5">
      <c r="AB2110" s="319" ph="1"/>
    </row>
    <row r="2111" spans="28:28" ht="22.5">
      <c r="AB2111" s="319" ph="1"/>
    </row>
    <row r="2112" spans="28:28" ht="22.5">
      <c r="AB2112" s="319" ph="1"/>
    </row>
    <row r="2113" spans="28:28" ht="22.5">
      <c r="AB2113" s="319" ph="1"/>
    </row>
    <row r="2114" spans="28:28" ht="22.5">
      <c r="AB2114" s="319" ph="1"/>
    </row>
    <row r="2115" spans="28:28" ht="22.5">
      <c r="AB2115" s="319" ph="1"/>
    </row>
    <row r="2116" spans="28:28" ht="22.5">
      <c r="AB2116" s="319" ph="1"/>
    </row>
    <row r="2117" spans="28:28" ht="22.5">
      <c r="AB2117" s="319" ph="1"/>
    </row>
    <row r="2118" spans="28:28" ht="22.5">
      <c r="AB2118" s="319" ph="1"/>
    </row>
    <row r="2119" spans="28:28" ht="22.5">
      <c r="AB2119" s="319" ph="1"/>
    </row>
    <row r="2120" spans="28:28" ht="22.5">
      <c r="AB2120" s="319" ph="1"/>
    </row>
    <row r="2121" spans="28:28" ht="22.5">
      <c r="AB2121" s="319" ph="1"/>
    </row>
    <row r="2122" spans="28:28" ht="22.5">
      <c r="AB2122" s="319" ph="1"/>
    </row>
    <row r="2123" spans="28:28" ht="22.5">
      <c r="AB2123" s="319" ph="1"/>
    </row>
    <row r="2124" spans="28:28" ht="22.5">
      <c r="AB2124" s="319" ph="1"/>
    </row>
    <row r="2125" spans="28:28" ht="22.5">
      <c r="AB2125" s="319" ph="1"/>
    </row>
    <row r="2126" spans="28:28" ht="22.5">
      <c r="AB2126" s="319" ph="1"/>
    </row>
    <row r="2127" spans="28:28" ht="22.5">
      <c r="AB2127" s="319" ph="1"/>
    </row>
    <row r="2128" spans="28:28" ht="22.5">
      <c r="AB2128" s="319" ph="1"/>
    </row>
    <row r="2129" spans="28:28" ht="22.5">
      <c r="AB2129" s="319" ph="1"/>
    </row>
    <row r="2130" spans="28:28" ht="22.5">
      <c r="AB2130" s="319" ph="1"/>
    </row>
    <row r="2131" spans="28:28" ht="22.5">
      <c r="AB2131" s="319" ph="1"/>
    </row>
    <row r="2132" spans="28:28" ht="22.5">
      <c r="AB2132" s="319" ph="1"/>
    </row>
    <row r="2133" spans="28:28" ht="22.5">
      <c r="AB2133" s="319" ph="1"/>
    </row>
    <row r="2134" spans="28:28" ht="22.5">
      <c r="AB2134" s="319" ph="1"/>
    </row>
    <row r="2135" spans="28:28" ht="22.5">
      <c r="AB2135" s="319" ph="1"/>
    </row>
    <row r="2136" spans="28:28" ht="22.5">
      <c r="AB2136" s="319" ph="1"/>
    </row>
    <row r="2137" spans="28:28" ht="22.5">
      <c r="AB2137" s="319" ph="1"/>
    </row>
    <row r="2138" spans="28:28" ht="22.5">
      <c r="AB2138" s="319" ph="1"/>
    </row>
    <row r="2139" spans="28:28" ht="22.5">
      <c r="AB2139" s="319" ph="1"/>
    </row>
    <row r="2140" spans="28:28" ht="22.5">
      <c r="AB2140" s="319" ph="1"/>
    </row>
    <row r="2141" spans="28:28" ht="22.5">
      <c r="AB2141" s="319" ph="1"/>
    </row>
    <row r="2142" spans="28:28" ht="22.5">
      <c r="AB2142" s="319" ph="1"/>
    </row>
    <row r="2143" spans="28:28" ht="22.5">
      <c r="AB2143" s="319" ph="1"/>
    </row>
    <row r="2144" spans="28:28" ht="22.5">
      <c r="AB2144" s="319" ph="1"/>
    </row>
    <row r="2145" spans="28:28" ht="22.5">
      <c r="AB2145" s="319" ph="1"/>
    </row>
    <row r="2146" spans="28:28" ht="22.5">
      <c r="AB2146" s="319" ph="1"/>
    </row>
    <row r="2147" spans="28:28" ht="22.5">
      <c r="AB2147" s="319" ph="1"/>
    </row>
    <row r="2148" spans="28:28" ht="22.5">
      <c r="AB2148" s="319" ph="1"/>
    </row>
    <row r="2149" spans="28:28" ht="22.5">
      <c r="AB2149" s="319" ph="1"/>
    </row>
    <row r="2150" spans="28:28" ht="22.5">
      <c r="AB2150" s="319" ph="1"/>
    </row>
    <row r="2151" spans="28:28" ht="22.5">
      <c r="AB2151" s="319" ph="1"/>
    </row>
    <row r="2152" spans="28:28" ht="22.5">
      <c r="AB2152" s="319" ph="1"/>
    </row>
    <row r="2153" spans="28:28" ht="22.5">
      <c r="AB2153" s="319" ph="1"/>
    </row>
    <row r="2154" spans="28:28" ht="22.5">
      <c r="AB2154" s="319" ph="1"/>
    </row>
    <row r="2155" spans="28:28" ht="22.5">
      <c r="AB2155" s="319" ph="1"/>
    </row>
    <row r="2156" spans="28:28" ht="22.5">
      <c r="AB2156" s="319" ph="1"/>
    </row>
    <row r="2157" spans="28:28" ht="22.5">
      <c r="AB2157" s="319" ph="1"/>
    </row>
    <row r="2158" spans="28:28" ht="22.5">
      <c r="AB2158" s="319" ph="1"/>
    </row>
    <row r="2159" spans="28:28" ht="22.5">
      <c r="AB2159" s="319" ph="1"/>
    </row>
    <row r="2160" spans="28:28" ht="22.5">
      <c r="AB2160" s="319" ph="1"/>
    </row>
    <row r="2161" spans="28:28" ht="22.5">
      <c r="AB2161" s="319" ph="1"/>
    </row>
    <row r="2162" spans="28:28" ht="22.5">
      <c r="AB2162" s="319" ph="1"/>
    </row>
    <row r="2163" spans="28:28" ht="22.5">
      <c r="AB2163" s="319" ph="1"/>
    </row>
    <row r="2164" spans="28:28" ht="22.5">
      <c r="AB2164" s="319" ph="1"/>
    </row>
    <row r="2165" spans="28:28" ht="22.5">
      <c r="AB2165" s="319" ph="1"/>
    </row>
    <row r="2166" spans="28:28" ht="22.5">
      <c r="AB2166" s="319" ph="1"/>
    </row>
    <row r="2167" spans="28:28" ht="22.5">
      <c r="AB2167" s="319" ph="1"/>
    </row>
    <row r="2168" spans="28:28" ht="22.5">
      <c r="AB2168" s="319" ph="1"/>
    </row>
    <row r="2169" spans="28:28" ht="22.5">
      <c r="AB2169" s="319" ph="1"/>
    </row>
    <row r="2170" spans="28:28" ht="22.5">
      <c r="AB2170" s="319" ph="1"/>
    </row>
    <row r="2171" spans="28:28" ht="22.5">
      <c r="AB2171" s="319" ph="1"/>
    </row>
    <row r="2172" spans="28:28" ht="22.5">
      <c r="AB2172" s="319" ph="1"/>
    </row>
    <row r="2173" spans="28:28" ht="22.5">
      <c r="AB2173" s="319" ph="1"/>
    </row>
    <row r="2174" spans="28:28" ht="22.5">
      <c r="AB2174" s="319" ph="1"/>
    </row>
    <row r="2175" spans="28:28" ht="22.5">
      <c r="AB2175" s="319" ph="1"/>
    </row>
    <row r="2176" spans="28:28" ht="22.5">
      <c r="AB2176" s="319" ph="1"/>
    </row>
    <row r="2177" spans="28:28" ht="22.5">
      <c r="AB2177" s="319" ph="1"/>
    </row>
    <row r="2178" spans="28:28" ht="22.5">
      <c r="AB2178" s="319" ph="1"/>
    </row>
    <row r="2179" spans="28:28" ht="22.5">
      <c r="AB2179" s="319" ph="1"/>
    </row>
    <row r="2180" spans="28:28" ht="22.5">
      <c r="AB2180" s="319" ph="1"/>
    </row>
    <row r="2181" spans="28:28" ht="22.5">
      <c r="AB2181" s="319" ph="1"/>
    </row>
    <row r="2182" spans="28:28" ht="22.5">
      <c r="AB2182" s="319" ph="1"/>
    </row>
    <row r="2183" spans="28:28" ht="22.5">
      <c r="AB2183" s="319" ph="1"/>
    </row>
    <row r="2184" spans="28:28" ht="22.5">
      <c r="AB2184" s="319" ph="1"/>
    </row>
    <row r="2185" spans="28:28" ht="22.5">
      <c r="AB2185" s="319" ph="1"/>
    </row>
    <row r="2186" spans="28:28" ht="22.5">
      <c r="AB2186" s="319" ph="1"/>
    </row>
    <row r="2187" spans="28:28" ht="22.5">
      <c r="AB2187" s="319" ph="1"/>
    </row>
    <row r="2188" spans="28:28" ht="22.5">
      <c r="AB2188" s="319" ph="1"/>
    </row>
    <row r="2189" spans="28:28" ht="22.5">
      <c r="AB2189" s="319" ph="1"/>
    </row>
    <row r="2190" spans="28:28" ht="22.5">
      <c r="AB2190" s="319" ph="1"/>
    </row>
    <row r="2191" spans="28:28" ht="22.5">
      <c r="AB2191" s="319" ph="1"/>
    </row>
    <row r="2192" spans="28:28" ht="22.5">
      <c r="AB2192" s="319" ph="1"/>
    </row>
    <row r="2193" spans="28:28" ht="22.5">
      <c r="AB2193" s="319" ph="1"/>
    </row>
    <row r="2194" spans="28:28" ht="22.5">
      <c r="AB2194" s="319" ph="1"/>
    </row>
    <row r="2195" spans="28:28" ht="22.5">
      <c r="AB2195" s="319" ph="1"/>
    </row>
    <row r="2196" spans="28:28" ht="22.5">
      <c r="AB2196" s="319" ph="1"/>
    </row>
    <row r="2197" spans="28:28" ht="22.5">
      <c r="AB2197" s="319" ph="1"/>
    </row>
    <row r="2198" spans="28:28" ht="22.5">
      <c r="AB2198" s="319" ph="1"/>
    </row>
    <row r="2199" spans="28:28" ht="22.5">
      <c r="AB2199" s="319" ph="1"/>
    </row>
    <row r="2200" spans="28:28" ht="22.5">
      <c r="AB2200" s="319" ph="1"/>
    </row>
    <row r="2201" spans="28:28" ht="22.5">
      <c r="AB2201" s="319" ph="1"/>
    </row>
    <row r="2202" spans="28:28" ht="22.5">
      <c r="AB2202" s="319" ph="1"/>
    </row>
    <row r="2203" spans="28:28" ht="22.5">
      <c r="AB2203" s="319" ph="1"/>
    </row>
    <row r="2204" spans="28:28" ht="22.5">
      <c r="AB2204" s="319" ph="1"/>
    </row>
    <row r="2205" spans="28:28" ht="22.5">
      <c r="AB2205" s="319" ph="1"/>
    </row>
    <row r="2206" spans="28:28" ht="22.5">
      <c r="AB2206" s="319" ph="1"/>
    </row>
    <row r="2207" spans="28:28" ht="22.5">
      <c r="AB2207" s="319" ph="1"/>
    </row>
    <row r="2208" spans="28:28" ht="22.5">
      <c r="AB2208" s="319" ph="1"/>
    </row>
    <row r="2209" spans="28:28" ht="22.5">
      <c r="AB2209" s="319" ph="1"/>
    </row>
    <row r="2210" spans="28:28" ht="22.5">
      <c r="AB2210" s="319" ph="1"/>
    </row>
    <row r="2211" spans="28:28" ht="22.5">
      <c r="AB2211" s="319" ph="1"/>
    </row>
    <row r="2212" spans="28:28" ht="22.5">
      <c r="AB2212" s="319" ph="1"/>
    </row>
    <row r="2213" spans="28:28" ht="22.5">
      <c r="AB2213" s="319" ph="1"/>
    </row>
    <row r="2214" spans="28:28" ht="22.5">
      <c r="AB2214" s="319" ph="1"/>
    </row>
    <row r="2215" spans="28:28" ht="22.5">
      <c r="AB2215" s="319" ph="1"/>
    </row>
    <row r="2216" spans="28:28" ht="22.5">
      <c r="AB2216" s="319" ph="1"/>
    </row>
    <row r="2217" spans="28:28" ht="22.5">
      <c r="AB2217" s="319" ph="1"/>
    </row>
    <row r="2218" spans="28:28" ht="22.5">
      <c r="AB2218" s="319" ph="1"/>
    </row>
    <row r="2219" spans="28:28" ht="22.5">
      <c r="AB2219" s="319" ph="1"/>
    </row>
    <row r="2220" spans="28:28" ht="22.5">
      <c r="AB2220" s="319" ph="1"/>
    </row>
    <row r="2221" spans="28:28" ht="22.5">
      <c r="AB2221" s="319" ph="1"/>
    </row>
    <row r="2222" spans="28:28" ht="22.5">
      <c r="AB2222" s="319" ph="1"/>
    </row>
    <row r="2223" spans="28:28" ht="22.5">
      <c r="AB2223" s="319" ph="1"/>
    </row>
    <row r="2224" spans="28:28" ht="22.5">
      <c r="AB2224" s="319" ph="1"/>
    </row>
    <row r="2225" spans="28:28" ht="22.5">
      <c r="AB2225" s="319" ph="1"/>
    </row>
    <row r="2226" spans="28:28" ht="22.5">
      <c r="AB2226" s="319" ph="1"/>
    </row>
    <row r="2227" spans="28:28" ht="22.5">
      <c r="AB2227" s="319" ph="1"/>
    </row>
    <row r="2228" spans="28:28" ht="22.5">
      <c r="AB2228" s="319" ph="1"/>
    </row>
    <row r="2229" spans="28:28" ht="22.5">
      <c r="AB2229" s="319" ph="1"/>
    </row>
    <row r="2230" spans="28:28" ht="22.5">
      <c r="AB2230" s="319" ph="1"/>
    </row>
    <row r="2231" spans="28:28" ht="22.5">
      <c r="AB2231" s="319" ph="1"/>
    </row>
    <row r="2232" spans="28:28" ht="22.5">
      <c r="AB2232" s="319" ph="1"/>
    </row>
    <row r="2233" spans="28:28" ht="22.5">
      <c r="AB2233" s="319" ph="1"/>
    </row>
    <row r="2234" spans="28:28" ht="22.5">
      <c r="AB2234" s="319" ph="1"/>
    </row>
    <row r="2235" spans="28:28" ht="22.5">
      <c r="AB2235" s="319" ph="1"/>
    </row>
    <row r="2236" spans="28:28" ht="22.5">
      <c r="AB2236" s="319" ph="1"/>
    </row>
    <row r="2237" spans="28:28" ht="22.5">
      <c r="AB2237" s="319" ph="1"/>
    </row>
    <row r="2238" spans="28:28" ht="22.5">
      <c r="AB2238" s="319" ph="1"/>
    </row>
    <row r="2239" spans="28:28" ht="22.5">
      <c r="AB2239" s="319" ph="1"/>
    </row>
    <row r="2240" spans="28:28" ht="22.5">
      <c r="AB2240" s="319" ph="1"/>
    </row>
    <row r="2241" spans="28:28" ht="22.5">
      <c r="AB2241" s="319" ph="1"/>
    </row>
    <row r="2242" spans="28:28" ht="22.5">
      <c r="AB2242" s="319" ph="1"/>
    </row>
    <row r="2243" spans="28:28" ht="22.5">
      <c r="AB2243" s="319" ph="1"/>
    </row>
    <row r="2244" spans="28:28" ht="22.5">
      <c r="AB2244" s="319" ph="1"/>
    </row>
    <row r="2245" spans="28:28" ht="22.5">
      <c r="AB2245" s="319" ph="1"/>
    </row>
    <row r="2246" spans="28:28" ht="22.5">
      <c r="AB2246" s="319" ph="1"/>
    </row>
    <row r="2247" spans="28:28" ht="22.5">
      <c r="AB2247" s="319" ph="1"/>
    </row>
    <row r="2248" spans="28:28" ht="22.5">
      <c r="AB2248" s="319" ph="1"/>
    </row>
    <row r="2249" spans="28:28" ht="22.5">
      <c r="AB2249" s="319" ph="1"/>
    </row>
    <row r="2250" spans="28:28" ht="22.5">
      <c r="AB2250" s="319" ph="1"/>
    </row>
    <row r="2251" spans="28:28" ht="22.5">
      <c r="AB2251" s="319" ph="1"/>
    </row>
    <row r="2252" spans="28:28" ht="22.5">
      <c r="AB2252" s="319" ph="1"/>
    </row>
    <row r="2253" spans="28:28" ht="22.5">
      <c r="AB2253" s="319" ph="1"/>
    </row>
    <row r="2254" spans="28:28" ht="22.5">
      <c r="AB2254" s="319" ph="1"/>
    </row>
    <row r="2255" spans="28:28" ht="22.5">
      <c r="AB2255" s="319" ph="1"/>
    </row>
    <row r="2256" spans="28:28" ht="22.5">
      <c r="AB2256" s="319" ph="1"/>
    </row>
    <row r="2257" spans="28:28" ht="22.5">
      <c r="AB2257" s="319" ph="1"/>
    </row>
    <row r="2258" spans="28:28" ht="22.5">
      <c r="AB2258" s="319" ph="1"/>
    </row>
    <row r="2259" spans="28:28" ht="22.5">
      <c r="AB2259" s="319" ph="1"/>
    </row>
    <row r="2260" spans="28:28" ht="22.5">
      <c r="AB2260" s="319" ph="1"/>
    </row>
    <row r="2261" spans="28:28" ht="22.5">
      <c r="AB2261" s="319" ph="1"/>
    </row>
    <row r="2262" spans="28:28" ht="22.5">
      <c r="AB2262" s="319" ph="1"/>
    </row>
    <row r="2263" spans="28:28" ht="22.5">
      <c r="AB2263" s="319" ph="1"/>
    </row>
    <row r="2264" spans="28:28" ht="22.5">
      <c r="AB2264" s="319" ph="1"/>
    </row>
    <row r="2265" spans="28:28" ht="22.5">
      <c r="AB2265" s="319" ph="1"/>
    </row>
    <row r="2266" spans="28:28" ht="22.5">
      <c r="AB2266" s="319" ph="1"/>
    </row>
    <row r="2267" spans="28:28" ht="22.5">
      <c r="AB2267" s="319" ph="1"/>
    </row>
    <row r="2268" spans="28:28" ht="22.5">
      <c r="AB2268" s="319" ph="1"/>
    </row>
    <row r="2269" spans="28:28" ht="22.5">
      <c r="AB2269" s="319" ph="1"/>
    </row>
    <row r="2270" spans="28:28" ht="22.5">
      <c r="AB2270" s="319" ph="1"/>
    </row>
    <row r="2271" spans="28:28" ht="22.5">
      <c r="AB2271" s="319" ph="1"/>
    </row>
    <row r="2272" spans="28:28" ht="22.5">
      <c r="AB2272" s="319" ph="1"/>
    </row>
    <row r="2273" spans="28:28" ht="22.5">
      <c r="AB2273" s="319" ph="1"/>
    </row>
    <row r="2274" spans="28:28" ht="22.5">
      <c r="AB2274" s="319" ph="1"/>
    </row>
    <row r="2275" spans="28:28" ht="22.5">
      <c r="AB2275" s="319" ph="1"/>
    </row>
    <row r="2276" spans="28:28" ht="22.5">
      <c r="AB2276" s="319" ph="1"/>
    </row>
    <row r="2277" spans="28:28" ht="22.5">
      <c r="AB2277" s="319" ph="1"/>
    </row>
    <row r="2278" spans="28:28" ht="22.5">
      <c r="AB2278" s="319" ph="1"/>
    </row>
    <row r="2279" spans="28:28" ht="22.5">
      <c r="AB2279" s="319" ph="1"/>
    </row>
    <row r="2280" spans="28:28" ht="22.5">
      <c r="AB2280" s="319" ph="1"/>
    </row>
    <row r="2281" spans="28:28" ht="22.5">
      <c r="AB2281" s="319" ph="1"/>
    </row>
    <row r="2282" spans="28:28" ht="22.5">
      <c r="AB2282" s="319" ph="1"/>
    </row>
    <row r="2283" spans="28:28" ht="22.5">
      <c r="AB2283" s="319" ph="1"/>
    </row>
    <row r="2284" spans="28:28" ht="22.5">
      <c r="AB2284" s="319" ph="1"/>
    </row>
    <row r="2285" spans="28:28" ht="22.5">
      <c r="AB2285" s="319" ph="1"/>
    </row>
    <row r="2286" spans="28:28" ht="22.5">
      <c r="AB2286" s="319" ph="1"/>
    </row>
    <row r="2287" spans="28:28" ht="22.5">
      <c r="AB2287" s="319" ph="1"/>
    </row>
    <row r="2288" spans="28:28" ht="22.5">
      <c r="AB2288" s="319" ph="1"/>
    </row>
    <row r="2289" spans="28:28" ht="22.5">
      <c r="AB2289" s="319" ph="1"/>
    </row>
    <row r="2290" spans="28:28" ht="22.5">
      <c r="AB2290" s="319" ph="1"/>
    </row>
    <row r="2291" spans="28:28" ht="22.5">
      <c r="AB2291" s="319" ph="1"/>
    </row>
    <row r="2292" spans="28:28" ht="22.5">
      <c r="AB2292" s="319" ph="1"/>
    </row>
    <row r="2293" spans="28:28" ht="22.5">
      <c r="AB2293" s="319" ph="1"/>
    </row>
    <row r="2294" spans="28:28" ht="22.5">
      <c r="AB2294" s="319" ph="1"/>
    </row>
    <row r="2295" spans="28:28" ht="22.5">
      <c r="AB2295" s="319" ph="1"/>
    </row>
    <row r="2296" spans="28:28" ht="22.5">
      <c r="AB2296" s="319" ph="1"/>
    </row>
    <row r="2297" spans="28:28" ht="22.5">
      <c r="AB2297" s="319" ph="1"/>
    </row>
    <row r="2298" spans="28:28" ht="22.5">
      <c r="AB2298" s="319" ph="1"/>
    </row>
    <row r="2299" spans="28:28" ht="22.5">
      <c r="AB2299" s="319" ph="1"/>
    </row>
    <row r="2300" spans="28:28" ht="22.5">
      <c r="AB2300" s="319" ph="1"/>
    </row>
    <row r="2301" spans="28:28" ht="22.5">
      <c r="AB2301" s="319" ph="1"/>
    </row>
    <row r="2302" spans="28:28" ht="22.5">
      <c r="AB2302" s="319" ph="1"/>
    </row>
    <row r="2303" spans="28:28" ht="22.5">
      <c r="AB2303" s="319" ph="1"/>
    </row>
    <row r="2304" spans="28:28" ht="22.5">
      <c r="AB2304" s="319" ph="1"/>
    </row>
    <row r="2305" spans="28:28" ht="22.5">
      <c r="AB2305" s="319" ph="1"/>
    </row>
    <row r="2306" spans="28:28" ht="22.5">
      <c r="AB2306" s="319" ph="1"/>
    </row>
    <row r="2307" spans="28:28" ht="22.5">
      <c r="AB2307" s="319" ph="1"/>
    </row>
    <row r="2308" spans="28:28" ht="22.5">
      <c r="AB2308" s="319" ph="1"/>
    </row>
    <row r="2309" spans="28:28" ht="22.5">
      <c r="AB2309" s="319" ph="1"/>
    </row>
    <row r="2310" spans="28:28" ht="22.5">
      <c r="AB2310" s="319" ph="1"/>
    </row>
    <row r="2311" spans="28:28" ht="22.5">
      <c r="AB2311" s="319" ph="1"/>
    </row>
    <row r="2312" spans="28:28" ht="22.5">
      <c r="AB2312" s="319" ph="1"/>
    </row>
    <row r="2313" spans="28:28" ht="22.5">
      <c r="AB2313" s="319" ph="1"/>
    </row>
    <row r="2314" spans="28:28" ht="22.5">
      <c r="AB2314" s="319" ph="1"/>
    </row>
    <row r="2315" spans="28:28" ht="22.5">
      <c r="AB2315" s="319" ph="1"/>
    </row>
    <row r="2316" spans="28:28" ht="22.5">
      <c r="AB2316" s="319" ph="1"/>
    </row>
    <row r="2317" spans="28:28" ht="22.5">
      <c r="AB2317" s="319" ph="1"/>
    </row>
    <row r="2318" spans="28:28" ht="22.5">
      <c r="AB2318" s="319" ph="1"/>
    </row>
    <row r="2319" spans="28:28" ht="22.5">
      <c r="AB2319" s="319" ph="1"/>
    </row>
    <row r="2320" spans="28:28" ht="22.5">
      <c r="AB2320" s="319" ph="1"/>
    </row>
    <row r="2321" spans="28:28" ht="22.5">
      <c r="AB2321" s="319" ph="1"/>
    </row>
    <row r="2322" spans="28:28" ht="22.5">
      <c r="AB2322" s="319" ph="1"/>
    </row>
    <row r="2323" spans="28:28" ht="22.5">
      <c r="AB2323" s="319" ph="1"/>
    </row>
    <row r="2324" spans="28:28" ht="22.5">
      <c r="AB2324" s="319" ph="1"/>
    </row>
    <row r="2325" spans="28:28" ht="22.5">
      <c r="AB2325" s="319" ph="1"/>
    </row>
    <row r="2326" spans="28:28" ht="22.5">
      <c r="AB2326" s="319" ph="1"/>
    </row>
    <row r="2327" spans="28:28" ht="22.5">
      <c r="AB2327" s="319" ph="1"/>
    </row>
    <row r="2328" spans="28:28" ht="22.5">
      <c r="AB2328" s="319" ph="1"/>
    </row>
    <row r="2329" spans="28:28" ht="22.5">
      <c r="AB2329" s="319" ph="1"/>
    </row>
    <row r="2330" spans="28:28" ht="22.5">
      <c r="AB2330" s="319" ph="1"/>
    </row>
    <row r="2331" spans="28:28" ht="22.5">
      <c r="AB2331" s="319" ph="1"/>
    </row>
    <row r="2332" spans="28:28" ht="22.5">
      <c r="AB2332" s="319" ph="1"/>
    </row>
    <row r="2333" spans="28:28" ht="22.5">
      <c r="AB2333" s="319" ph="1"/>
    </row>
    <row r="2334" spans="28:28" ht="22.5">
      <c r="AB2334" s="319" ph="1"/>
    </row>
    <row r="2335" spans="28:28" ht="22.5">
      <c r="AB2335" s="319" ph="1"/>
    </row>
    <row r="2336" spans="28:28" ht="22.5">
      <c r="AB2336" s="319" ph="1"/>
    </row>
    <row r="2337" spans="28:28" ht="22.5">
      <c r="AB2337" s="319" ph="1"/>
    </row>
    <row r="2338" spans="28:28" ht="22.5">
      <c r="AB2338" s="319" ph="1"/>
    </row>
    <row r="2339" spans="28:28" ht="22.5">
      <c r="AB2339" s="319" ph="1"/>
    </row>
    <row r="2340" spans="28:28" ht="22.5">
      <c r="AB2340" s="319" ph="1"/>
    </row>
    <row r="2341" spans="28:28" ht="22.5">
      <c r="AB2341" s="319" ph="1"/>
    </row>
    <row r="2342" spans="28:28" ht="22.5">
      <c r="AB2342" s="319" ph="1"/>
    </row>
    <row r="2343" spans="28:28" ht="22.5">
      <c r="AB2343" s="319" ph="1"/>
    </row>
    <row r="2344" spans="28:28" ht="22.5">
      <c r="AB2344" s="319" ph="1"/>
    </row>
    <row r="2345" spans="28:28" ht="22.5">
      <c r="AB2345" s="319" ph="1"/>
    </row>
    <row r="2346" spans="28:28" ht="22.5">
      <c r="AB2346" s="319" ph="1"/>
    </row>
    <row r="2347" spans="28:28" ht="22.5">
      <c r="AB2347" s="319" ph="1"/>
    </row>
    <row r="2348" spans="28:28" ht="22.5">
      <c r="AB2348" s="319" ph="1"/>
    </row>
    <row r="2349" spans="28:28" ht="22.5">
      <c r="AB2349" s="319" ph="1"/>
    </row>
    <row r="2350" spans="28:28" ht="22.5">
      <c r="AB2350" s="319" ph="1"/>
    </row>
    <row r="2351" spans="28:28" ht="22.5">
      <c r="AB2351" s="319" ph="1"/>
    </row>
    <row r="2352" spans="28:28" ht="22.5">
      <c r="AB2352" s="319" ph="1"/>
    </row>
    <row r="2353" spans="28:28" ht="22.5">
      <c r="AB2353" s="319" ph="1"/>
    </row>
    <row r="2354" spans="28:28" ht="22.5">
      <c r="AB2354" s="319" ph="1"/>
    </row>
    <row r="2355" spans="28:28" ht="22.5">
      <c r="AB2355" s="319" ph="1"/>
    </row>
    <row r="2356" spans="28:28" ht="22.5">
      <c r="AB2356" s="319" ph="1"/>
    </row>
    <row r="2357" spans="28:28" ht="22.5">
      <c r="AB2357" s="319" ph="1"/>
    </row>
    <row r="2358" spans="28:28" ht="22.5">
      <c r="AB2358" s="319" ph="1"/>
    </row>
    <row r="2359" spans="28:28" ht="22.5">
      <c r="AB2359" s="319" ph="1"/>
    </row>
    <row r="2360" spans="28:28" ht="22.5">
      <c r="AB2360" s="319" ph="1"/>
    </row>
    <row r="2361" spans="28:28" ht="22.5">
      <c r="AB2361" s="319" ph="1"/>
    </row>
    <row r="2362" spans="28:28" ht="22.5">
      <c r="AB2362" s="319" ph="1"/>
    </row>
    <row r="2363" spans="28:28" ht="22.5">
      <c r="AB2363" s="319" ph="1"/>
    </row>
    <row r="2364" spans="28:28" ht="22.5">
      <c r="AB2364" s="319" ph="1"/>
    </row>
    <row r="2365" spans="28:28" ht="22.5">
      <c r="AB2365" s="319" ph="1"/>
    </row>
    <row r="2366" spans="28:28" ht="22.5">
      <c r="AB2366" s="319" ph="1"/>
    </row>
    <row r="2367" spans="28:28" ht="22.5">
      <c r="AB2367" s="319" ph="1"/>
    </row>
    <row r="2368" spans="28:28" ht="22.5">
      <c r="AB2368" s="319" ph="1"/>
    </row>
    <row r="2369" spans="28:28" ht="22.5">
      <c r="AB2369" s="319" ph="1"/>
    </row>
    <row r="2370" spans="28:28" ht="22.5">
      <c r="AB2370" s="319" ph="1"/>
    </row>
    <row r="2371" spans="28:28" ht="22.5">
      <c r="AB2371" s="319" ph="1"/>
    </row>
    <row r="2372" spans="28:28" ht="22.5">
      <c r="AB2372" s="319" ph="1"/>
    </row>
    <row r="2373" spans="28:28" ht="22.5">
      <c r="AB2373" s="319" ph="1"/>
    </row>
    <row r="2374" spans="28:28" ht="22.5">
      <c r="AB2374" s="319" ph="1"/>
    </row>
    <row r="2375" spans="28:28" ht="22.5">
      <c r="AB2375" s="319" ph="1"/>
    </row>
    <row r="2376" spans="28:28" ht="22.5">
      <c r="AB2376" s="319" ph="1"/>
    </row>
    <row r="2377" spans="28:28" ht="22.5">
      <c r="AB2377" s="319" ph="1"/>
    </row>
    <row r="2378" spans="28:28" ht="22.5">
      <c r="AB2378" s="319" ph="1"/>
    </row>
    <row r="2379" spans="28:28" ht="22.5">
      <c r="AB2379" s="319" ph="1"/>
    </row>
    <row r="2380" spans="28:28" ht="22.5">
      <c r="AB2380" s="319" ph="1"/>
    </row>
    <row r="2381" spans="28:28" ht="22.5">
      <c r="AB2381" s="319" ph="1"/>
    </row>
    <row r="2382" spans="28:28" ht="22.5">
      <c r="AB2382" s="319" ph="1"/>
    </row>
    <row r="2383" spans="28:28" ht="22.5">
      <c r="AB2383" s="319" ph="1"/>
    </row>
    <row r="2384" spans="28:28" ht="22.5">
      <c r="AB2384" s="319" ph="1"/>
    </row>
    <row r="2385" spans="28:28" ht="22.5">
      <c r="AB2385" s="319" ph="1"/>
    </row>
    <row r="2386" spans="28:28" ht="22.5">
      <c r="AB2386" s="319" ph="1"/>
    </row>
    <row r="2387" spans="28:28" ht="22.5">
      <c r="AB2387" s="319" ph="1"/>
    </row>
    <row r="2388" spans="28:28" ht="22.5">
      <c r="AB2388" s="319" ph="1"/>
    </row>
    <row r="2389" spans="28:28" ht="22.5">
      <c r="AB2389" s="319" ph="1"/>
    </row>
    <row r="2390" spans="28:28" ht="22.5">
      <c r="AB2390" s="319" ph="1"/>
    </row>
    <row r="2391" spans="28:28" ht="22.5">
      <c r="AB2391" s="319" ph="1"/>
    </row>
    <row r="2392" spans="28:28" ht="22.5">
      <c r="AB2392" s="319" ph="1"/>
    </row>
    <row r="2393" spans="28:28" ht="22.5">
      <c r="AB2393" s="319" ph="1"/>
    </row>
    <row r="2394" spans="28:28" ht="22.5">
      <c r="AB2394" s="319" ph="1"/>
    </row>
    <row r="2395" spans="28:28" ht="22.5">
      <c r="AB2395" s="319" ph="1"/>
    </row>
    <row r="2396" spans="28:28" ht="22.5">
      <c r="AB2396" s="319" ph="1"/>
    </row>
    <row r="2397" spans="28:28" ht="22.5">
      <c r="AB2397" s="319" ph="1"/>
    </row>
    <row r="2398" spans="28:28" ht="22.5">
      <c r="AB2398" s="319" ph="1"/>
    </row>
    <row r="2399" spans="28:28" ht="22.5">
      <c r="AB2399" s="319" ph="1"/>
    </row>
    <row r="2400" spans="28:28" ht="22.5">
      <c r="AB2400" s="319" ph="1"/>
    </row>
    <row r="2401" spans="28:28" ht="22.5">
      <c r="AB2401" s="319" ph="1"/>
    </row>
    <row r="2402" spans="28:28" ht="22.5">
      <c r="AB2402" s="319" ph="1"/>
    </row>
    <row r="2403" spans="28:28" ht="22.5">
      <c r="AB2403" s="319" ph="1"/>
    </row>
    <row r="2404" spans="28:28" ht="22.5">
      <c r="AB2404" s="319" ph="1"/>
    </row>
    <row r="2405" spans="28:28" ht="22.5">
      <c r="AB2405" s="319" ph="1"/>
    </row>
    <row r="2406" spans="28:28" ht="22.5">
      <c r="AB2406" s="319" ph="1"/>
    </row>
    <row r="2407" spans="28:28" ht="22.5">
      <c r="AB2407" s="319" ph="1"/>
    </row>
    <row r="2408" spans="28:28" ht="22.5">
      <c r="AB2408" s="319" ph="1"/>
    </row>
    <row r="2409" spans="28:28" ht="22.5">
      <c r="AB2409" s="319" ph="1"/>
    </row>
    <row r="2410" spans="28:28" ht="22.5">
      <c r="AB2410" s="319" ph="1"/>
    </row>
    <row r="2411" spans="28:28" ht="22.5">
      <c r="AB2411" s="319" ph="1"/>
    </row>
    <row r="2412" spans="28:28" ht="22.5">
      <c r="AB2412" s="319" ph="1"/>
    </row>
    <row r="2413" spans="28:28" ht="22.5">
      <c r="AB2413" s="319" ph="1"/>
    </row>
    <row r="2414" spans="28:28" ht="22.5">
      <c r="AB2414" s="319" ph="1"/>
    </row>
    <row r="2415" spans="28:28" ht="22.5">
      <c r="AB2415" s="319" ph="1"/>
    </row>
    <row r="2416" spans="28:28" ht="22.5">
      <c r="AB2416" s="319" ph="1"/>
    </row>
    <row r="2417" spans="28:28" ht="22.5">
      <c r="AB2417" s="319" ph="1"/>
    </row>
    <row r="2418" spans="28:28" ht="22.5">
      <c r="AB2418" s="319" ph="1"/>
    </row>
    <row r="2419" spans="28:28" ht="22.5">
      <c r="AB2419" s="319" ph="1"/>
    </row>
    <row r="2420" spans="28:28" ht="22.5">
      <c r="AB2420" s="319" ph="1"/>
    </row>
    <row r="2421" spans="28:28" ht="22.5">
      <c r="AB2421" s="319" ph="1"/>
    </row>
    <row r="2422" spans="28:28" ht="22.5">
      <c r="AB2422" s="319" ph="1"/>
    </row>
    <row r="2423" spans="28:28" ht="22.5">
      <c r="AB2423" s="319" ph="1"/>
    </row>
    <row r="2424" spans="28:28" ht="22.5">
      <c r="AB2424" s="319" ph="1"/>
    </row>
    <row r="2425" spans="28:28" ht="22.5">
      <c r="AB2425" s="319" ph="1"/>
    </row>
    <row r="2426" spans="28:28" ht="22.5">
      <c r="AB2426" s="319" ph="1"/>
    </row>
    <row r="2427" spans="28:28" ht="22.5">
      <c r="AB2427" s="319" ph="1"/>
    </row>
    <row r="2428" spans="28:28" ht="22.5">
      <c r="AB2428" s="319" ph="1"/>
    </row>
    <row r="2429" spans="28:28" ht="22.5">
      <c r="AB2429" s="319" ph="1"/>
    </row>
    <row r="2430" spans="28:28" ht="22.5">
      <c r="AB2430" s="319" ph="1"/>
    </row>
    <row r="2431" spans="28:28" ht="22.5">
      <c r="AB2431" s="319" ph="1"/>
    </row>
    <row r="2432" spans="28:28" ht="22.5">
      <c r="AB2432" s="319" ph="1"/>
    </row>
    <row r="2433" spans="28:28" ht="22.5">
      <c r="AB2433" s="319" ph="1"/>
    </row>
    <row r="2434" spans="28:28" ht="22.5">
      <c r="AB2434" s="319" ph="1"/>
    </row>
    <row r="2435" spans="28:28" ht="22.5">
      <c r="AB2435" s="319" ph="1"/>
    </row>
    <row r="2436" spans="28:28" ht="22.5">
      <c r="AB2436" s="319" ph="1"/>
    </row>
    <row r="2437" spans="28:28" ht="22.5">
      <c r="AB2437" s="319" ph="1"/>
    </row>
    <row r="2438" spans="28:28" ht="22.5">
      <c r="AB2438" s="319" ph="1"/>
    </row>
    <row r="2439" spans="28:28" ht="22.5">
      <c r="AB2439" s="319" ph="1"/>
    </row>
    <row r="2440" spans="28:28" ht="22.5">
      <c r="AB2440" s="319" ph="1"/>
    </row>
    <row r="2441" spans="28:28" ht="22.5">
      <c r="AB2441" s="319" ph="1"/>
    </row>
    <row r="2442" spans="28:28" ht="22.5">
      <c r="AB2442" s="319" ph="1"/>
    </row>
    <row r="2443" spans="28:28" ht="22.5">
      <c r="AB2443" s="319" ph="1"/>
    </row>
    <row r="2444" spans="28:28" ht="22.5">
      <c r="AB2444" s="319" ph="1"/>
    </row>
    <row r="2445" spans="28:28" ht="22.5">
      <c r="AB2445" s="319" ph="1"/>
    </row>
    <row r="2446" spans="28:28" ht="22.5">
      <c r="AB2446" s="319" ph="1"/>
    </row>
    <row r="2447" spans="28:28" ht="22.5">
      <c r="AB2447" s="319" ph="1"/>
    </row>
    <row r="2448" spans="28:28" ht="22.5">
      <c r="AB2448" s="319" ph="1"/>
    </row>
    <row r="2449" spans="28:28" ht="22.5">
      <c r="AB2449" s="319" ph="1"/>
    </row>
    <row r="2450" spans="28:28" ht="22.5">
      <c r="AB2450" s="319" ph="1"/>
    </row>
    <row r="2451" spans="28:28" ht="22.5">
      <c r="AB2451" s="319" ph="1"/>
    </row>
    <row r="2452" spans="28:28" ht="22.5">
      <c r="AB2452" s="319" ph="1"/>
    </row>
    <row r="2453" spans="28:28" ht="22.5">
      <c r="AB2453" s="319" ph="1"/>
    </row>
    <row r="2454" spans="28:28" ht="22.5">
      <c r="AB2454" s="319" ph="1"/>
    </row>
    <row r="2455" spans="28:28" ht="22.5">
      <c r="AB2455" s="319" ph="1"/>
    </row>
    <row r="2456" spans="28:28" ht="22.5">
      <c r="AB2456" s="319" ph="1"/>
    </row>
    <row r="2457" spans="28:28" ht="22.5">
      <c r="AB2457" s="319" ph="1"/>
    </row>
    <row r="2458" spans="28:28" ht="22.5">
      <c r="AB2458" s="319" ph="1"/>
    </row>
    <row r="2459" spans="28:28" ht="22.5">
      <c r="AB2459" s="319" ph="1"/>
    </row>
    <row r="2460" spans="28:28" ht="22.5">
      <c r="AB2460" s="319" ph="1"/>
    </row>
    <row r="2461" spans="28:28" ht="22.5">
      <c r="AB2461" s="319" ph="1"/>
    </row>
    <row r="2462" spans="28:28" ht="22.5">
      <c r="AB2462" s="319" ph="1"/>
    </row>
    <row r="2463" spans="28:28" ht="22.5">
      <c r="AB2463" s="319" ph="1"/>
    </row>
    <row r="2464" spans="28:28" ht="22.5">
      <c r="AB2464" s="319" ph="1"/>
    </row>
    <row r="2465" spans="28:28" ht="22.5">
      <c r="AB2465" s="319" ph="1"/>
    </row>
    <row r="2466" spans="28:28" ht="22.5">
      <c r="AB2466" s="319" ph="1"/>
    </row>
    <row r="2467" spans="28:28" ht="22.5">
      <c r="AB2467" s="319" ph="1"/>
    </row>
    <row r="2468" spans="28:28" ht="22.5">
      <c r="AB2468" s="319" ph="1"/>
    </row>
    <row r="2469" spans="28:28" ht="22.5">
      <c r="AB2469" s="319" ph="1"/>
    </row>
    <row r="2470" spans="28:28" ht="22.5">
      <c r="AB2470" s="319" ph="1"/>
    </row>
    <row r="2471" spans="28:28" ht="22.5">
      <c r="AB2471" s="319" ph="1"/>
    </row>
    <row r="2472" spans="28:28" ht="22.5">
      <c r="AB2472" s="319" ph="1"/>
    </row>
    <row r="2473" spans="28:28" ht="22.5">
      <c r="AB2473" s="319" ph="1"/>
    </row>
    <row r="2474" spans="28:28" ht="22.5">
      <c r="AB2474" s="319" ph="1"/>
    </row>
    <row r="2475" spans="28:28" ht="22.5">
      <c r="AB2475" s="319" ph="1"/>
    </row>
    <row r="2476" spans="28:28" ht="22.5">
      <c r="AB2476" s="319" ph="1"/>
    </row>
    <row r="2477" spans="28:28" ht="22.5">
      <c r="AB2477" s="319" ph="1"/>
    </row>
    <row r="2478" spans="28:28" ht="22.5">
      <c r="AB2478" s="319" ph="1"/>
    </row>
    <row r="2479" spans="28:28" ht="22.5">
      <c r="AB2479" s="319" ph="1"/>
    </row>
    <row r="2480" spans="28:28" ht="22.5">
      <c r="AB2480" s="319" ph="1"/>
    </row>
    <row r="2481" spans="28:28" ht="22.5">
      <c r="AB2481" s="319" ph="1"/>
    </row>
    <row r="2482" spans="28:28" ht="22.5">
      <c r="AB2482" s="319" ph="1"/>
    </row>
    <row r="2483" spans="28:28" ht="22.5">
      <c r="AB2483" s="319" ph="1"/>
    </row>
    <row r="2484" spans="28:28" ht="22.5">
      <c r="AB2484" s="319" ph="1"/>
    </row>
    <row r="2485" spans="28:28" ht="22.5">
      <c r="AB2485" s="319" ph="1"/>
    </row>
    <row r="2486" spans="28:28" ht="22.5">
      <c r="AB2486" s="319" ph="1"/>
    </row>
    <row r="2487" spans="28:28" ht="22.5">
      <c r="AB2487" s="319" ph="1"/>
    </row>
    <row r="2488" spans="28:28" ht="22.5">
      <c r="AB2488" s="319" ph="1"/>
    </row>
    <row r="2489" spans="28:28" ht="22.5">
      <c r="AB2489" s="319" ph="1"/>
    </row>
    <row r="2490" spans="28:28" ht="22.5">
      <c r="AB2490" s="319" ph="1"/>
    </row>
    <row r="2491" spans="28:28" ht="22.5">
      <c r="AB2491" s="319" ph="1"/>
    </row>
    <row r="2492" spans="28:28" ht="22.5">
      <c r="AB2492" s="319" ph="1"/>
    </row>
    <row r="2493" spans="28:28" ht="22.5">
      <c r="AB2493" s="319" ph="1"/>
    </row>
    <row r="2494" spans="28:28" ht="22.5">
      <c r="AB2494" s="319" ph="1"/>
    </row>
    <row r="2495" spans="28:28" ht="22.5">
      <c r="AB2495" s="319" ph="1"/>
    </row>
    <row r="2496" spans="28:28" ht="22.5">
      <c r="AB2496" s="319" ph="1"/>
    </row>
    <row r="2497" spans="28:28" ht="22.5">
      <c r="AB2497" s="319" ph="1"/>
    </row>
    <row r="2498" spans="28:28" ht="22.5">
      <c r="AB2498" s="319" ph="1"/>
    </row>
    <row r="2499" spans="28:28" ht="22.5">
      <c r="AB2499" s="319" ph="1"/>
    </row>
    <row r="2500" spans="28:28" ht="22.5">
      <c r="AB2500" s="319" ph="1"/>
    </row>
    <row r="2501" spans="28:28" ht="22.5">
      <c r="AB2501" s="319" ph="1"/>
    </row>
    <row r="2502" spans="28:28" ht="22.5">
      <c r="AB2502" s="319" ph="1"/>
    </row>
    <row r="2503" spans="28:28" ht="22.5">
      <c r="AB2503" s="319" ph="1"/>
    </row>
    <row r="2504" spans="28:28" ht="22.5">
      <c r="AB2504" s="319" ph="1"/>
    </row>
    <row r="2505" spans="28:28" ht="22.5">
      <c r="AB2505" s="319" ph="1"/>
    </row>
    <row r="2506" spans="28:28" ht="22.5">
      <c r="AB2506" s="319" ph="1"/>
    </row>
    <row r="2507" spans="28:28" ht="22.5">
      <c r="AB2507" s="319" ph="1"/>
    </row>
    <row r="2508" spans="28:28" ht="22.5">
      <c r="AB2508" s="319" ph="1"/>
    </row>
    <row r="2509" spans="28:28" ht="22.5">
      <c r="AB2509" s="319" ph="1"/>
    </row>
    <row r="2510" spans="28:28" ht="22.5">
      <c r="AB2510" s="319" ph="1"/>
    </row>
    <row r="2511" spans="28:28" ht="22.5">
      <c r="AB2511" s="319" ph="1"/>
    </row>
    <row r="2512" spans="28:28" ht="22.5">
      <c r="AB2512" s="319" ph="1"/>
    </row>
    <row r="2513" spans="28:28" ht="22.5">
      <c r="AB2513" s="319" ph="1"/>
    </row>
    <row r="2514" spans="28:28" ht="22.5">
      <c r="AB2514" s="319" ph="1"/>
    </row>
    <row r="2515" spans="28:28" ht="22.5">
      <c r="AB2515" s="319" ph="1"/>
    </row>
    <row r="2516" spans="28:28" ht="22.5">
      <c r="AB2516" s="319" ph="1"/>
    </row>
    <row r="2517" spans="28:28" ht="22.5">
      <c r="AB2517" s="319" ph="1"/>
    </row>
    <row r="2518" spans="28:28" ht="22.5">
      <c r="AB2518" s="319" ph="1"/>
    </row>
    <row r="2519" spans="28:28" ht="22.5">
      <c r="AB2519" s="319" ph="1"/>
    </row>
    <row r="2520" spans="28:28" ht="22.5">
      <c r="AB2520" s="319" ph="1"/>
    </row>
    <row r="2521" spans="28:28" ht="22.5">
      <c r="AB2521" s="319" ph="1"/>
    </row>
    <row r="2522" spans="28:28" ht="22.5">
      <c r="AB2522" s="319" ph="1"/>
    </row>
    <row r="2523" spans="28:28" ht="22.5">
      <c r="AB2523" s="319" ph="1"/>
    </row>
    <row r="2524" spans="28:28" ht="22.5">
      <c r="AB2524" s="319" ph="1"/>
    </row>
    <row r="2525" spans="28:28" ht="22.5">
      <c r="AB2525" s="319" ph="1"/>
    </row>
    <row r="2526" spans="28:28" ht="22.5">
      <c r="AB2526" s="319" ph="1"/>
    </row>
    <row r="2527" spans="28:28" ht="22.5">
      <c r="AB2527" s="319" ph="1"/>
    </row>
    <row r="2528" spans="28:28" ht="22.5">
      <c r="AB2528" s="319" ph="1"/>
    </row>
    <row r="2529" spans="28:28" ht="22.5">
      <c r="AB2529" s="319" ph="1"/>
    </row>
    <row r="2530" spans="28:28" ht="22.5">
      <c r="AB2530" s="319" ph="1"/>
    </row>
    <row r="2531" spans="28:28" ht="22.5">
      <c r="AB2531" s="319" ph="1"/>
    </row>
    <row r="2532" spans="28:28" ht="22.5">
      <c r="AB2532" s="319" ph="1"/>
    </row>
    <row r="2533" spans="28:28" ht="22.5">
      <c r="AB2533" s="319" ph="1"/>
    </row>
    <row r="2534" spans="28:28" ht="22.5">
      <c r="AB2534" s="319" ph="1"/>
    </row>
    <row r="2535" spans="28:28" ht="22.5">
      <c r="AB2535" s="319" ph="1"/>
    </row>
    <row r="2536" spans="28:28" ht="22.5">
      <c r="AB2536" s="319" ph="1"/>
    </row>
    <row r="2537" spans="28:28" ht="22.5">
      <c r="AB2537" s="319" ph="1"/>
    </row>
    <row r="2538" spans="28:28" ht="22.5">
      <c r="AB2538" s="319" ph="1"/>
    </row>
    <row r="2539" spans="28:28" ht="22.5">
      <c r="AB2539" s="319" ph="1"/>
    </row>
    <row r="2540" spans="28:28" ht="22.5">
      <c r="AB2540" s="319" ph="1"/>
    </row>
    <row r="2541" spans="28:28" ht="22.5">
      <c r="AB2541" s="319" ph="1"/>
    </row>
    <row r="2542" spans="28:28" ht="22.5">
      <c r="AB2542" s="319" ph="1"/>
    </row>
    <row r="2543" spans="28:28" ht="22.5">
      <c r="AB2543" s="319" ph="1"/>
    </row>
    <row r="2544" spans="28:28" ht="22.5">
      <c r="AB2544" s="319" ph="1"/>
    </row>
    <row r="2545" spans="28:28" ht="22.5">
      <c r="AB2545" s="319" ph="1"/>
    </row>
    <row r="2546" spans="28:28" ht="22.5">
      <c r="AB2546" s="319" ph="1"/>
    </row>
    <row r="2547" spans="28:28" ht="22.5">
      <c r="AB2547" s="319" ph="1"/>
    </row>
    <row r="2548" spans="28:28" ht="22.5">
      <c r="AB2548" s="319" ph="1"/>
    </row>
    <row r="2549" spans="28:28" ht="22.5">
      <c r="AB2549" s="319" ph="1"/>
    </row>
    <row r="2550" spans="28:28" ht="22.5">
      <c r="AB2550" s="319" ph="1"/>
    </row>
    <row r="2551" spans="28:28" ht="22.5">
      <c r="AB2551" s="319" ph="1"/>
    </row>
    <row r="2552" spans="28:28" ht="22.5">
      <c r="AB2552" s="319" ph="1"/>
    </row>
    <row r="2553" spans="28:28" ht="22.5">
      <c r="AB2553" s="319" ph="1"/>
    </row>
    <row r="2554" spans="28:28" ht="22.5">
      <c r="AB2554" s="319" ph="1"/>
    </row>
    <row r="2555" spans="28:28" ht="22.5">
      <c r="AB2555" s="319" ph="1"/>
    </row>
    <row r="2556" spans="28:28" ht="22.5">
      <c r="AB2556" s="319" ph="1"/>
    </row>
    <row r="2557" spans="28:28" ht="22.5">
      <c r="AB2557" s="319" ph="1"/>
    </row>
    <row r="2558" spans="28:28" ht="22.5">
      <c r="AB2558" s="319" ph="1"/>
    </row>
    <row r="2559" spans="28:28" ht="22.5">
      <c r="AB2559" s="319" ph="1"/>
    </row>
    <row r="2560" spans="28:28" ht="22.5">
      <c r="AB2560" s="319" ph="1"/>
    </row>
    <row r="2561" spans="28:28" ht="22.5">
      <c r="AB2561" s="319" ph="1"/>
    </row>
    <row r="2562" spans="28:28" ht="22.5">
      <c r="AB2562" s="319" ph="1"/>
    </row>
    <row r="2563" spans="28:28" ht="22.5">
      <c r="AB2563" s="319" ph="1"/>
    </row>
    <row r="2564" spans="28:28" ht="22.5">
      <c r="AB2564" s="319" ph="1"/>
    </row>
    <row r="2565" spans="28:28" ht="22.5">
      <c r="AB2565" s="319" ph="1"/>
    </row>
    <row r="2566" spans="28:28" ht="22.5">
      <c r="AB2566" s="319" ph="1"/>
    </row>
    <row r="2567" spans="28:28" ht="22.5">
      <c r="AB2567" s="319" ph="1"/>
    </row>
    <row r="2568" spans="28:28" ht="22.5">
      <c r="AB2568" s="319" ph="1"/>
    </row>
    <row r="2569" spans="28:28" ht="22.5">
      <c r="AB2569" s="319" ph="1"/>
    </row>
    <row r="2570" spans="28:28" ht="22.5">
      <c r="AB2570" s="319" ph="1"/>
    </row>
    <row r="2571" spans="28:28" ht="22.5">
      <c r="AB2571" s="319" ph="1"/>
    </row>
    <row r="2572" spans="28:28" ht="22.5">
      <c r="AB2572" s="319" ph="1"/>
    </row>
    <row r="2573" spans="28:28" ht="22.5">
      <c r="AB2573" s="319" ph="1"/>
    </row>
    <row r="2574" spans="28:28" ht="22.5">
      <c r="AB2574" s="319" ph="1"/>
    </row>
    <row r="2575" spans="28:28" ht="22.5">
      <c r="AB2575" s="319" ph="1"/>
    </row>
    <row r="2576" spans="28:28" ht="22.5">
      <c r="AB2576" s="319" ph="1"/>
    </row>
    <row r="2577" spans="28:28" ht="22.5">
      <c r="AB2577" s="319" ph="1"/>
    </row>
    <row r="2578" spans="28:28" ht="22.5">
      <c r="AB2578" s="319" ph="1"/>
    </row>
    <row r="2579" spans="28:28" ht="22.5">
      <c r="AB2579" s="319" ph="1"/>
    </row>
    <row r="2580" spans="28:28" ht="22.5">
      <c r="AB2580" s="319" ph="1"/>
    </row>
    <row r="2581" spans="28:28" ht="22.5">
      <c r="AB2581" s="319" ph="1"/>
    </row>
    <row r="2582" spans="28:28" ht="22.5">
      <c r="AB2582" s="319" ph="1"/>
    </row>
    <row r="2583" spans="28:28" ht="22.5">
      <c r="AB2583" s="319" ph="1"/>
    </row>
    <row r="2584" spans="28:28" ht="22.5">
      <c r="AB2584" s="319" ph="1"/>
    </row>
    <row r="2585" spans="28:28" ht="22.5">
      <c r="AB2585" s="319" ph="1"/>
    </row>
    <row r="2586" spans="28:28" ht="22.5">
      <c r="AB2586" s="319" ph="1"/>
    </row>
    <row r="2587" spans="28:28" ht="22.5">
      <c r="AB2587" s="319" ph="1"/>
    </row>
    <row r="2588" spans="28:28" ht="22.5">
      <c r="AB2588" s="319" ph="1"/>
    </row>
    <row r="2589" spans="28:28" ht="22.5">
      <c r="AB2589" s="319" ph="1"/>
    </row>
    <row r="2590" spans="28:28" ht="22.5">
      <c r="AB2590" s="319" ph="1"/>
    </row>
    <row r="2591" spans="28:28" ht="22.5">
      <c r="AB2591" s="319" ph="1"/>
    </row>
    <row r="2592" spans="28:28" ht="22.5">
      <c r="AB2592" s="319" ph="1"/>
    </row>
    <row r="2593" spans="28:28" ht="22.5">
      <c r="AB2593" s="319" ph="1"/>
    </row>
    <row r="2594" spans="28:28" ht="22.5">
      <c r="AB2594" s="319" ph="1"/>
    </row>
    <row r="2595" spans="28:28" ht="22.5">
      <c r="AB2595" s="319" ph="1"/>
    </row>
    <row r="2596" spans="28:28" ht="22.5">
      <c r="AB2596" s="319" ph="1"/>
    </row>
    <row r="2597" spans="28:28" ht="22.5">
      <c r="AB2597" s="319" ph="1"/>
    </row>
    <row r="2598" spans="28:28" ht="22.5">
      <c r="AB2598" s="319" ph="1"/>
    </row>
    <row r="2599" spans="28:28" ht="22.5">
      <c r="AB2599" s="319" ph="1"/>
    </row>
    <row r="2600" spans="28:28" ht="22.5">
      <c r="AB2600" s="319" ph="1"/>
    </row>
    <row r="2601" spans="28:28" ht="22.5">
      <c r="AB2601" s="319" ph="1"/>
    </row>
    <row r="2602" spans="28:28" ht="22.5">
      <c r="AB2602" s="319" ph="1"/>
    </row>
    <row r="2603" spans="28:28" ht="22.5">
      <c r="AB2603" s="319" ph="1"/>
    </row>
    <row r="2604" spans="28:28" ht="22.5">
      <c r="AB2604" s="319" ph="1"/>
    </row>
    <row r="2605" spans="28:28" ht="22.5">
      <c r="AB2605" s="319" ph="1"/>
    </row>
    <row r="2606" spans="28:28" ht="22.5">
      <c r="AB2606" s="319" ph="1"/>
    </row>
    <row r="2607" spans="28:28" ht="22.5">
      <c r="AB2607" s="319" ph="1"/>
    </row>
    <row r="2608" spans="28:28" ht="22.5">
      <c r="AB2608" s="319" ph="1"/>
    </row>
    <row r="2609" spans="28:28" ht="22.5">
      <c r="AB2609" s="319" ph="1"/>
    </row>
    <row r="2610" spans="28:28" ht="22.5">
      <c r="AB2610" s="319" ph="1"/>
    </row>
    <row r="2611" spans="28:28" ht="22.5">
      <c r="AB2611" s="319" ph="1"/>
    </row>
    <row r="2612" spans="28:28" ht="22.5">
      <c r="AB2612" s="319" ph="1"/>
    </row>
    <row r="2613" spans="28:28" ht="22.5">
      <c r="AB2613" s="319" ph="1"/>
    </row>
    <row r="2614" spans="28:28" ht="22.5">
      <c r="AB2614" s="319" ph="1"/>
    </row>
    <row r="2615" spans="28:28" ht="22.5">
      <c r="AB2615" s="319" ph="1"/>
    </row>
    <row r="2616" spans="28:28" ht="22.5">
      <c r="AB2616" s="319" ph="1"/>
    </row>
    <row r="2617" spans="28:28" ht="22.5">
      <c r="AB2617" s="319" ph="1"/>
    </row>
    <row r="2618" spans="28:28" ht="22.5">
      <c r="AB2618" s="319" ph="1"/>
    </row>
    <row r="2619" spans="28:28" ht="22.5">
      <c r="AB2619" s="319" ph="1"/>
    </row>
    <row r="2620" spans="28:28" ht="22.5">
      <c r="AB2620" s="319" ph="1"/>
    </row>
    <row r="2621" spans="28:28" ht="22.5">
      <c r="AB2621" s="319" ph="1"/>
    </row>
    <row r="2622" spans="28:28" ht="22.5">
      <c r="AB2622" s="319" ph="1"/>
    </row>
    <row r="2623" spans="28:28" ht="22.5">
      <c r="AB2623" s="319" ph="1"/>
    </row>
    <row r="2624" spans="28:28" ht="22.5">
      <c r="AB2624" s="319" ph="1"/>
    </row>
    <row r="2625" spans="28:28" ht="22.5">
      <c r="AB2625" s="319" ph="1"/>
    </row>
    <row r="2626" spans="28:28" ht="22.5">
      <c r="AB2626" s="319" ph="1"/>
    </row>
    <row r="2627" spans="28:28" ht="22.5">
      <c r="AB2627" s="319" ph="1"/>
    </row>
    <row r="2628" spans="28:28" ht="22.5">
      <c r="AB2628" s="319" ph="1"/>
    </row>
    <row r="2629" spans="28:28" ht="22.5">
      <c r="AB2629" s="319" ph="1"/>
    </row>
    <row r="2630" spans="28:28" ht="22.5">
      <c r="AB2630" s="319" ph="1"/>
    </row>
    <row r="2631" spans="28:28" ht="22.5">
      <c r="AB2631" s="319" ph="1"/>
    </row>
    <row r="2632" spans="28:28" ht="22.5">
      <c r="AB2632" s="319" ph="1"/>
    </row>
    <row r="2633" spans="28:28" ht="22.5">
      <c r="AB2633" s="319" ph="1"/>
    </row>
    <row r="2634" spans="28:28" ht="22.5">
      <c r="AB2634" s="319" ph="1"/>
    </row>
    <row r="2635" spans="28:28" ht="22.5">
      <c r="AB2635" s="319" ph="1"/>
    </row>
    <row r="2636" spans="28:28" ht="22.5">
      <c r="AB2636" s="319" ph="1"/>
    </row>
    <row r="2637" spans="28:28" ht="22.5">
      <c r="AB2637" s="319" ph="1"/>
    </row>
    <row r="2638" spans="28:28" ht="22.5">
      <c r="AB2638" s="319" ph="1"/>
    </row>
    <row r="2639" spans="28:28" ht="22.5">
      <c r="AB2639" s="319" ph="1"/>
    </row>
    <row r="2640" spans="28:28" ht="22.5">
      <c r="AB2640" s="319" ph="1"/>
    </row>
    <row r="2641" spans="28:28" ht="22.5">
      <c r="AB2641" s="319" ph="1"/>
    </row>
    <row r="2642" spans="28:28" ht="22.5">
      <c r="AB2642" s="319" ph="1"/>
    </row>
    <row r="2643" spans="28:28" ht="22.5">
      <c r="AB2643" s="319" ph="1"/>
    </row>
    <row r="2644" spans="28:28" ht="22.5">
      <c r="AB2644" s="319" ph="1"/>
    </row>
    <row r="2645" spans="28:28" ht="22.5">
      <c r="AB2645" s="319" ph="1"/>
    </row>
    <row r="2646" spans="28:28" ht="22.5">
      <c r="AB2646" s="319" ph="1"/>
    </row>
    <row r="2647" spans="28:28" ht="22.5">
      <c r="AB2647" s="319" ph="1"/>
    </row>
    <row r="2648" spans="28:28" ht="22.5">
      <c r="AB2648" s="319" ph="1"/>
    </row>
    <row r="2649" spans="28:28" ht="22.5">
      <c r="AB2649" s="319" ph="1"/>
    </row>
    <row r="2650" spans="28:28" ht="22.5">
      <c r="AB2650" s="319" ph="1"/>
    </row>
    <row r="2651" spans="28:28" ht="22.5">
      <c r="AB2651" s="319" ph="1"/>
    </row>
    <row r="2652" spans="28:28" ht="22.5">
      <c r="AB2652" s="319" ph="1"/>
    </row>
    <row r="2653" spans="28:28" ht="22.5">
      <c r="AB2653" s="319" ph="1"/>
    </row>
    <row r="2654" spans="28:28" ht="22.5">
      <c r="AB2654" s="319" ph="1"/>
    </row>
    <row r="2655" spans="28:28" ht="22.5">
      <c r="AB2655" s="319" ph="1"/>
    </row>
    <row r="2656" spans="28:28" ht="22.5">
      <c r="AB2656" s="319" ph="1"/>
    </row>
    <row r="2657" spans="28:28" ht="22.5">
      <c r="AB2657" s="319" ph="1"/>
    </row>
    <row r="2658" spans="28:28" ht="22.5">
      <c r="AB2658" s="319" ph="1"/>
    </row>
    <row r="2659" spans="28:28" ht="22.5">
      <c r="AB2659" s="319" ph="1"/>
    </row>
    <row r="2660" spans="28:28" ht="22.5">
      <c r="AB2660" s="319" ph="1"/>
    </row>
    <row r="2661" spans="28:28" ht="22.5">
      <c r="AB2661" s="319" ph="1"/>
    </row>
    <row r="2662" spans="28:28" ht="22.5">
      <c r="AB2662" s="319" ph="1"/>
    </row>
    <row r="2663" spans="28:28" ht="22.5">
      <c r="AB2663" s="319" ph="1"/>
    </row>
    <row r="2664" spans="28:28" ht="22.5">
      <c r="AB2664" s="319" ph="1"/>
    </row>
    <row r="2665" spans="28:28" ht="22.5">
      <c r="AB2665" s="319" ph="1"/>
    </row>
    <row r="2666" spans="28:28" ht="22.5">
      <c r="AB2666" s="319" ph="1"/>
    </row>
    <row r="2667" spans="28:28" ht="22.5">
      <c r="AB2667" s="319" ph="1"/>
    </row>
    <row r="2668" spans="28:28" ht="22.5">
      <c r="AB2668" s="319" ph="1"/>
    </row>
    <row r="2669" spans="28:28" ht="22.5">
      <c r="AB2669" s="319" ph="1"/>
    </row>
    <row r="2670" spans="28:28" ht="22.5">
      <c r="AB2670" s="319" ph="1"/>
    </row>
    <row r="2671" spans="28:28" ht="22.5">
      <c r="AB2671" s="319" ph="1"/>
    </row>
    <row r="2672" spans="28:28" ht="22.5">
      <c r="AB2672" s="319" ph="1"/>
    </row>
    <row r="2673" spans="28:28" ht="22.5">
      <c r="AB2673" s="319" ph="1"/>
    </row>
    <row r="2674" spans="28:28" ht="22.5">
      <c r="AB2674" s="319" ph="1"/>
    </row>
    <row r="2675" spans="28:28" ht="22.5">
      <c r="AB2675" s="319" ph="1"/>
    </row>
    <row r="2676" spans="28:28" ht="22.5">
      <c r="AB2676" s="319" ph="1"/>
    </row>
    <row r="2677" spans="28:28" ht="22.5">
      <c r="AB2677" s="319" ph="1"/>
    </row>
    <row r="2678" spans="28:28" ht="22.5">
      <c r="AB2678" s="319" ph="1"/>
    </row>
    <row r="2679" spans="28:28" ht="22.5">
      <c r="AB2679" s="319" ph="1"/>
    </row>
    <row r="2680" spans="28:28" ht="22.5">
      <c r="AB2680" s="319" ph="1"/>
    </row>
    <row r="2681" spans="28:28" ht="22.5">
      <c r="AB2681" s="319" ph="1"/>
    </row>
    <row r="2682" spans="28:28" ht="22.5">
      <c r="AB2682" s="319" ph="1"/>
    </row>
    <row r="2683" spans="28:28" ht="22.5">
      <c r="AB2683" s="319" ph="1"/>
    </row>
    <row r="2684" spans="28:28" ht="22.5">
      <c r="AB2684" s="319" ph="1"/>
    </row>
    <row r="2685" spans="28:28" ht="22.5">
      <c r="AB2685" s="319" ph="1"/>
    </row>
    <row r="2686" spans="28:28" ht="22.5">
      <c r="AB2686" s="319" ph="1"/>
    </row>
    <row r="2687" spans="28:28" ht="22.5">
      <c r="AB2687" s="319" ph="1"/>
    </row>
    <row r="2688" spans="28:28" ht="22.5">
      <c r="AB2688" s="319" ph="1"/>
    </row>
    <row r="2689" spans="28:28" ht="22.5">
      <c r="AB2689" s="319" ph="1"/>
    </row>
    <row r="2690" spans="28:28" ht="22.5">
      <c r="AB2690" s="319" ph="1"/>
    </row>
    <row r="2691" spans="28:28" ht="22.5">
      <c r="AB2691" s="319" ph="1"/>
    </row>
    <row r="2692" spans="28:28" ht="22.5">
      <c r="AB2692" s="319" ph="1"/>
    </row>
    <row r="2693" spans="28:28" ht="22.5">
      <c r="AB2693" s="319" ph="1"/>
    </row>
    <row r="2694" spans="28:28" ht="22.5">
      <c r="AB2694" s="319" ph="1"/>
    </row>
    <row r="2695" spans="28:28" ht="22.5">
      <c r="AB2695" s="319" ph="1"/>
    </row>
    <row r="2696" spans="28:28" ht="22.5">
      <c r="AB2696" s="319" ph="1"/>
    </row>
    <row r="2697" spans="28:28" ht="22.5">
      <c r="AB2697" s="319" ph="1"/>
    </row>
    <row r="2698" spans="28:28" ht="22.5">
      <c r="AB2698" s="319" ph="1"/>
    </row>
    <row r="2699" spans="28:28" ht="22.5">
      <c r="AB2699" s="319" ph="1"/>
    </row>
    <row r="2700" spans="28:28" ht="22.5">
      <c r="AB2700" s="319" ph="1"/>
    </row>
    <row r="2701" spans="28:28" ht="22.5">
      <c r="AB2701" s="319" ph="1"/>
    </row>
    <row r="2702" spans="28:28" ht="22.5">
      <c r="AB2702" s="319" ph="1"/>
    </row>
    <row r="2703" spans="28:28" ht="22.5">
      <c r="AB2703" s="319" ph="1"/>
    </row>
    <row r="2704" spans="28:28" ht="22.5">
      <c r="AB2704" s="319" ph="1"/>
    </row>
    <row r="2705" spans="28:28" ht="22.5">
      <c r="AB2705" s="319" ph="1"/>
    </row>
    <row r="2706" spans="28:28" ht="22.5">
      <c r="AB2706" s="319" ph="1"/>
    </row>
    <row r="2707" spans="28:28" ht="22.5">
      <c r="AB2707" s="319" ph="1"/>
    </row>
    <row r="2708" spans="28:28" ht="22.5">
      <c r="AB2708" s="319" ph="1"/>
    </row>
    <row r="2709" spans="28:28" ht="22.5">
      <c r="AB2709" s="319" ph="1"/>
    </row>
    <row r="2710" spans="28:28" ht="22.5">
      <c r="AB2710" s="319" ph="1"/>
    </row>
    <row r="2711" spans="28:28" ht="22.5">
      <c r="AB2711" s="319" ph="1"/>
    </row>
    <row r="2712" spans="28:28" ht="22.5">
      <c r="AB2712" s="319" ph="1"/>
    </row>
    <row r="2713" spans="28:28" ht="22.5">
      <c r="AB2713" s="319" ph="1"/>
    </row>
    <row r="2714" spans="28:28" ht="22.5">
      <c r="AB2714" s="319" ph="1"/>
    </row>
    <row r="2715" spans="28:28" ht="22.5">
      <c r="AB2715" s="319" ph="1"/>
    </row>
    <row r="2716" spans="28:28" ht="22.5">
      <c r="AB2716" s="319" ph="1"/>
    </row>
    <row r="2717" spans="28:28" ht="22.5">
      <c r="AB2717" s="319" ph="1"/>
    </row>
    <row r="2718" spans="28:28" ht="22.5">
      <c r="AB2718" s="319" ph="1"/>
    </row>
    <row r="2719" spans="28:28" ht="22.5">
      <c r="AB2719" s="319" ph="1"/>
    </row>
    <row r="2720" spans="28:28" ht="22.5">
      <c r="AB2720" s="319" ph="1"/>
    </row>
    <row r="2721" spans="28:28" ht="22.5">
      <c r="AB2721" s="319" ph="1"/>
    </row>
    <row r="2722" spans="28:28" ht="22.5">
      <c r="AB2722" s="319" ph="1"/>
    </row>
    <row r="2723" spans="28:28" ht="22.5">
      <c r="AB2723" s="319" ph="1"/>
    </row>
    <row r="2724" spans="28:28" ht="22.5">
      <c r="AB2724" s="319" ph="1"/>
    </row>
    <row r="2725" spans="28:28" ht="22.5">
      <c r="AB2725" s="319" ph="1"/>
    </row>
    <row r="2726" spans="28:28" ht="22.5">
      <c r="AB2726" s="319" ph="1"/>
    </row>
    <row r="2727" spans="28:28" ht="22.5">
      <c r="AB2727" s="319" ph="1"/>
    </row>
    <row r="2728" spans="28:28" ht="22.5">
      <c r="AB2728" s="319" ph="1"/>
    </row>
    <row r="2729" spans="28:28" ht="22.5">
      <c r="AB2729" s="319" ph="1"/>
    </row>
    <row r="2730" spans="28:28" ht="22.5">
      <c r="AB2730" s="319" ph="1"/>
    </row>
    <row r="2731" spans="28:28" ht="22.5">
      <c r="AB2731" s="319" ph="1"/>
    </row>
    <row r="2732" spans="28:28" ht="22.5">
      <c r="AB2732" s="319" ph="1"/>
    </row>
    <row r="2733" spans="28:28" ht="22.5">
      <c r="AB2733" s="319" ph="1"/>
    </row>
    <row r="2734" spans="28:28" ht="22.5">
      <c r="AB2734" s="319" ph="1"/>
    </row>
    <row r="2735" spans="28:28" ht="22.5">
      <c r="AB2735" s="319" ph="1"/>
    </row>
    <row r="2736" spans="28:28" ht="22.5">
      <c r="AB2736" s="319" ph="1"/>
    </row>
    <row r="2737" spans="28:28" ht="22.5">
      <c r="AB2737" s="319" ph="1"/>
    </row>
    <row r="2738" spans="28:28" ht="22.5">
      <c r="AB2738" s="319" ph="1"/>
    </row>
    <row r="2739" spans="28:28" ht="22.5">
      <c r="AB2739" s="319" ph="1"/>
    </row>
    <row r="2740" spans="28:28" ht="22.5">
      <c r="AB2740" s="319" ph="1"/>
    </row>
    <row r="2741" spans="28:28" ht="22.5">
      <c r="AB2741" s="319" ph="1"/>
    </row>
    <row r="2742" spans="28:28" ht="22.5">
      <c r="AB2742" s="319" ph="1"/>
    </row>
    <row r="2743" spans="28:28" ht="22.5">
      <c r="AB2743" s="319" ph="1"/>
    </row>
    <row r="2744" spans="28:28" ht="22.5">
      <c r="AB2744" s="319" ph="1"/>
    </row>
    <row r="2745" spans="28:28" ht="22.5">
      <c r="AB2745" s="319" ph="1"/>
    </row>
    <row r="2746" spans="28:28" ht="22.5">
      <c r="AB2746" s="319" ph="1"/>
    </row>
    <row r="2747" spans="28:28" ht="22.5">
      <c r="AB2747" s="319" ph="1"/>
    </row>
    <row r="2748" spans="28:28" ht="22.5">
      <c r="AB2748" s="319" ph="1"/>
    </row>
    <row r="2749" spans="28:28" ht="22.5">
      <c r="AB2749" s="319" ph="1"/>
    </row>
    <row r="2750" spans="28:28" ht="22.5">
      <c r="AB2750" s="319" ph="1"/>
    </row>
    <row r="2751" spans="28:28" ht="22.5">
      <c r="AB2751" s="319" ph="1"/>
    </row>
    <row r="2752" spans="28:28" ht="22.5">
      <c r="AB2752" s="319" ph="1"/>
    </row>
    <row r="2753" spans="28:28" ht="22.5">
      <c r="AB2753" s="319" ph="1"/>
    </row>
    <row r="2754" spans="28:28" ht="22.5">
      <c r="AB2754" s="319" ph="1"/>
    </row>
    <row r="2755" spans="28:28" ht="22.5">
      <c r="AB2755" s="319" ph="1"/>
    </row>
    <row r="2756" spans="28:28" ht="22.5">
      <c r="AB2756" s="319" ph="1"/>
    </row>
    <row r="2757" spans="28:28" ht="22.5">
      <c r="AB2757" s="319" ph="1"/>
    </row>
    <row r="2758" spans="28:28" ht="22.5">
      <c r="AB2758" s="319" ph="1"/>
    </row>
    <row r="2759" spans="28:28" ht="22.5">
      <c r="AB2759" s="319" ph="1"/>
    </row>
    <row r="2760" spans="28:28" ht="22.5">
      <c r="AB2760" s="319" ph="1"/>
    </row>
    <row r="2761" spans="28:28" ht="22.5">
      <c r="AB2761" s="319" ph="1"/>
    </row>
    <row r="2762" spans="28:28" ht="22.5">
      <c r="AB2762" s="319" ph="1"/>
    </row>
    <row r="2763" spans="28:28" ht="22.5">
      <c r="AB2763" s="319" ph="1"/>
    </row>
    <row r="2764" spans="28:28" ht="22.5">
      <c r="AB2764" s="319" ph="1"/>
    </row>
    <row r="2765" spans="28:28" ht="22.5">
      <c r="AB2765" s="319" ph="1"/>
    </row>
    <row r="2766" spans="28:28" ht="22.5">
      <c r="AB2766" s="319" ph="1"/>
    </row>
    <row r="2767" spans="28:28" ht="22.5">
      <c r="AB2767" s="319" ph="1"/>
    </row>
    <row r="2768" spans="28:28" ht="22.5">
      <c r="AB2768" s="319" ph="1"/>
    </row>
    <row r="2769" spans="28:28" ht="22.5">
      <c r="AB2769" s="319" ph="1"/>
    </row>
    <row r="2770" spans="28:28" ht="22.5">
      <c r="AB2770" s="319" ph="1"/>
    </row>
    <row r="2771" spans="28:28" ht="22.5">
      <c r="AB2771" s="319" ph="1"/>
    </row>
    <row r="2772" spans="28:28" ht="22.5">
      <c r="AB2772" s="319" ph="1"/>
    </row>
    <row r="2773" spans="28:28" ht="22.5">
      <c r="AB2773" s="319" ph="1"/>
    </row>
    <row r="2774" spans="28:28" ht="22.5">
      <c r="AB2774" s="319" ph="1"/>
    </row>
    <row r="2775" spans="28:28" ht="22.5">
      <c r="AB2775" s="319" ph="1"/>
    </row>
    <row r="2776" spans="28:28" ht="22.5">
      <c r="AB2776" s="319" ph="1"/>
    </row>
    <row r="2777" spans="28:28" ht="22.5">
      <c r="AB2777" s="319" ph="1"/>
    </row>
    <row r="2778" spans="28:28" ht="22.5">
      <c r="AB2778" s="319" ph="1"/>
    </row>
    <row r="2779" spans="28:28" ht="22.5">
      <c r="AB2779" s="319" ph="1"/>
    </row>
    <row r="2780" spans="28:28" ht="22.5">
      <c r="AB2780" s="319" ph="1"/>
    </row>
    <row r="2781" spans="28:28" ht="22.5">
      <c r="AB2781" s="319" ph="1"/>
    </row>
    <row r="2782" spans="28:28" ht="22.5">
      <c r="AB2782" s="319" ph="1"/>
    </row>
    <row r="2783" spans="28:28" ht="22.5">
      <c r="AB2783" s="319" ph="1"/>
    </row>
    <row r="2784" spans="28:28" ht="22.5">
      <c r="AB2784" s="319" ph="1"/>
    </row>
    <row r="2785" spans="28:28" ht="22.5">
      <c r="AB2785" s="319" ph="1"/>
    </row>
    <row r="2786" spans="28:28" ht="22.5">
      <c r="AB2786" s="319" ph="1"/>
    </row>
    <row r="2787" spans="28:28" ht="22.5">
      <c r="AB2787" s="319" ph="1"/>
    </row>
    <row r="2788" spans="28:28" ht="22.5">
      <c r="AB2788" s="319" ph="1"/>
    </row>
    <row r="2789" spans="28:28" ht="22.5">
      <c r="AB2789" s="319" ph="1"/>
    </row>
    <row r="2790" spans="28:28" ht="22.5">
      <c r="AB2790" s="319" ph="1"/>
    </row>
    <row r="2791" spans="28:28" ht="22.5">
      <c r="AB2791" s="319" ph="1"/>
    </row>
    <row r="2792" spans="28:28" ht="22.5">
      <c r="AB2792" s="319" ph="1"/>
    </row>
    <row r="2793" spans="28:28" ht="22.5">
      <c r="AB2793" s="319" ph="1"/>
    </row>
    <row r="2794" spans="28:28" ht="22.5">
      <c r="AB2794" s="319" ph="1"/>
    </row>
    <row r="2795" spans="28:28" ht="22.5">
      <c r="AB2795" s="319" ph="1"/>
    </row>
    <row r="2796" spans="28:28" ht="22.5">
      <c r="AB2796" s="319" ph="1"/>
    </row>
    <row r="2797" spans="28:28" ht="22.5">
      <c r="AB2797" s="319" ph="1"/>
    </row>
    <row r="2798" spans="28:28" ht="22.5">
      <c r="AB2798" s="319" ph="1"/>
    </row>
    <row r="2799" spans="28:28" ht="22.5">
      <c r="AB2799" s="319" ph="1"/>
    </row>
    <row r="2800" spans="28:28" ht="22.5">
      <c r="AB2800" s="319" ph="1"/>
    </row>
    <row r="2801" spans="28:28" ht="22.5">
      <c r="AB2801" s="319" ph="1"/>
    </row>
    <row r="2802" spans="28:28" ht="22.5">
      <c r="AB2802" s="319" ph="1"/>
    </row>
    <row r="2803" spans="28:28" ht="22.5">
      <c r="AB2803" s="319" ph="1"/>
    </row>
    <row r="2804" spans="28:28" ht="22.5">
      <c r="AB2804" s="319" ph="1"/>
    </row>
    <row r="2805" spans="28:28" ht="22.5">
      <c r="AB2805" s="319" ph="1"/>
    </row>
    <row r="2806" spans="28:28" ht="22.5">
      <c r="AB2806" s="319" ph="1"/>
    </row>
    <row r="2807" spans="28:28" ht="22.5">
      <c r="AB2807" s="319" ph="1"/>
    </row>
    <row r="2808" spans="28:28" ht="22.5">
      <c r="AB2808" s="319" ph="1"/>
    </row>
    <row r="2809" spans="28:28" ht="22.5">
      <c r="AB2809" s="319" ph="1"/>
    </row>
    <row r="2810" spans="28:28" ht="22.5">
      <c r="AB2810" s="319" ph="1"/>
    </row>
    <row r="2811" spans="28:28" ht="22.5">
      <c r="AB2811" s="319" ph="1"/>
    </row>
    <row r="2812" spans="28:28" ht="22.5">
      <c r="AB2812" s="319" ph="1"/>
    </row>
    <row r="2813" spans="28:28" ht="22.5">
      <c r="AB2813" s="319" ph="1"/>
    </row>
    <row r="2814" spans="28:28" ht="22.5">
      <c r="AB2814" s="319" ph="1"/>
    </row>
    <row r="2815" spans="28:28" ht="22.5">
      <c r="AB2815" s="319" ph="1"/>
    </row>
    <row r="2816" spans="28:28" ht="22.5">
      <c r="AB2816" s="319" ph="1"/>
    </row>
    <row r="2817" spans="28:28" ht="22.5">
      <c r="AB2817" s="319" ph="1"/>
    </row>
    <row r="2818" spans="28:28" ht="22.5">
      <c r="AB2818" s="319" ph="1"/>
    </row>
    <row r="2819" spans="28:28" ht="22.5">
      <c r="AB2819" s="319" ph="1"/>
    </row>
    <row r="2820" spans="28:28" ht="22.5">
      <c r="AB2820" s="319" ph="1"/>
    </row>
    <row r="2821" spans="28:28" ht="22.5">
      <c r="AB2821" s="319" ph="1"/>
    </row>
    <row r="2822" spans="28:28" ht="22.5">
      <c r="AB2822" s="319" ph="1"/>
    </row>
    <row r="2823" spans="28:28" ht="22.5">
      <c r="AB2823" s="319" ph="1"/>
    </row>
    <row r="2824" spans="28:28" ht="22.5">
      <c r="AB2824" s="319" ph="1"/>
    </row>
    <row r="2825" spans="28:28" ht="22.5">
      <c r="AB2825" s="319" ph="1"/>
    </row>
    <row r="2826" spans="28:28" ht="22.5">
      <c r="AB2826" s="319" ph="1"/>
    </row>
    <row r="2827" spans="28:28" ht="22.5">
      <c r="AB2827" s="319" ph="1"/>
    </row>
    <row r="2828" spans="28:28" ht="22.5">
      <c r="AB2828" s="319" ph="1"/>
    </row>
    <row r="2829" spans="28:28" ht="22.5">
      <c r="AB2829" s="319" ph="1"/>
    </row>
    <row r="2830" spans="28:28" ht="22.5">
      <c r="AB2830" s="319" ph="1"/>
    </row>
    <row r="2831" spans="28:28" ht="22.5">
      <c r="AB2831" s="319" ph="1"/>
    </row>
    <row r="2832" spans="28:28" ht="22.5">
      <c r="AB2832" s="319" ph="1"/>
    </row>
    <row r="2833" spans="28:28" ht="22.5">
      <c r="AB2833" s="319" ph="1"/>
    </row>
    <row r="2834" spans="28:28" ht="22.5">
      <c r="AB2834" s="319" ph="1"/>
    </row>
    <row r="2835" spans="28:28" ht="22.5">
      <c r="AB2835" s="319" ph="1"/>
    </row>
    <row r="2836" spans="28:28" ht="22.5">
      <c r="AB2836" s="319" ph="1"/>
    </row>
    <row r="2837" spans="28:28" ht="22.5">
      <c r="AB2837" s="319" ph="1"/>
    </row>
    <row r="2838" spans="28:28" ht="22.5">
      <c r="AB2838" s="319" ph="1"/>
    </row>
    <row r="2839" spans="28:28" ht="22.5">
      <c r="AB2839" s="319" ph="1"/>
    </row>
    <row r="2840" spans="28:28" ht="22.5">
      <c r="AB2840" s="319" ph="1"/>
    </row>
    <row r="2841" spans="28:28" ht="22.5">
      <c r="AB2841" s="319" ph="1"/>
    </row>
    <row r="2842" spans="28:28" ht="22.5">
      <c r="AB2842" s="319" ph="1"/>
    </row>
    <row r="2843" spans="28:28" ht="22.5">
      <c r="AB2843" s="319" ph="1"/>
    </row>
    <row r="2844" spans="28:28" ht="22.5">
      <c r="AB2844" s="319" ph="1"/>
    </row>
    <row r="2845" spans="28:28" ht="22.5">
      <c r="AB2845" s="319" ph="1"/>
    </row>
    <row r="2846" spans="28:28" ht="22.5">
      <c r="AB2846" s="319" ph="1"/>
    </row>
    <row r="2847" spans="28:28" ht="22.5">
      <c r="AB2847" s="319" ph="1"/>
    </row>
    <row r="2848" spans="28:28" ht="22.5">
      <c r="AB2848" s="319" ph="1"/>
    </row>
    <row r="2849" spans="28:28" ht="22.5">
      <c r="AB2849" s="319" ph="1"/>
    </row>
    <row r="2850" spans="28:28" ht="22.5">
      <c r="AB2850" s="319" ph="1"/>
    </row>
    <row r="2851" spans="28:28" ht="22.5">
      <c r="AB2851" s="319" ph="1"/>
    </row>
    <row r="2852" spans="28:28" ht="22.5">
      <c r="AB2852" s="319" ph="1"/>
    </row>
    <row r="2853" spans="28:28" ht="22.5">
      <c r="AB2853" s="319" ph="1"/>
    </row>
    <row r="2854" spans="28:28" ht="22.5">
      <c r="AB2854" s="319" ph="1"/>
    </row>
    <row r="2855" spans="28:28" ht="22.5">
      <c r="AB2855" s="319" ph="1"/>
    </row>
    <row r="2856" spans="28:28" ht="22.5">
      <c r="AB2856" s="319" ph="1"/>
    </row>
    <row r="2857" spans="28:28" ht="22.5">
      <c r="AB2857" s="319" ph="1"/>
    </row>
    <row r="2858" spans="28:28" ht="22.5">
      <c r="AB2858" s="319" ph="1"/>
    </row>
    <row r="2859" spans="28:28" ht="22.5">
      <c r="AB2859" s="319" ph="1"/>
    </row>
    <row r="2860" spans="28:28" ht="22.5">
      <c r="AB2860" s="319" ph="1"/>
    </row>
    <row r="2861" spans="28:28" ht="22.5">
      <c r="AB2861" s="319" ph="1"/>
    </row>
    <row r="2862" spans="28:28" ht="22.5">
      <c r="AB2862" s="319" ph="1"/>
    </row>
    <row r="2863" spans="28:28" ht="22.5">
      <c r="AB2863" s="319" ph="1"/>
    </row>
    <row r="2864" spans="28:28" ht="22.5">
      <c r="AB2864" s="319" ph="1"/>
    </row>
    <row r="2865" spans="28:28" ht="22.5">
      <c r="AB2865" s="319" ph="1"/>
    </row>
    <row r="2866" spans="28:28" ht="22.5">
      <c r="AB2866" s="319" ph="1"/>
    </row>
    <row r="2867" spans="28:28" ht="22.5">
      <c r="AB2867" s="319" ph="1"/>
    </row>
    <row r="2868" spans="28:28" ht="22.5">
      <c r="AB2868" s="319" ph="1"/>
    </row>
    <row r="2869" spans="28:28" ht="22.5">
      <c r="AB2869" s="319" ph="1"/>
    </row>
    <row r="2870" spans="28:28" ht="22.5">
      <c r="AB2870" s="319" ph="1"/>
    </row>
    <row r="2871" spans="28:28" ht="22.5">
      <c r="AB2871" s="319" ph="1"/>
    </row>
    <row r="2872" spans="28:28" ht="22.5">
      <c r="AB2872" s="319" ph="1"/>
    </row>
    <row r="2873" spans="28:28" ht="22.5">
      <c r="AB2873" s="319" ph="1"/>
    </row>
    <row r="2874" spans="28:28" ht="22.5">
      <c r="AB2874" s="319" ph="1"/>
    </row>
    <row r="2875" spans="28:28" ht="22.5">
      <c r="AB2875" s="319" ph="1"/>
    </row>
    <row r="2876" spans="28:28" ht="22.5">
      <c r="AB2876" s="319" ph="1"/>
    </row>
    <row r="2877" spans="28:28" ht="22.5">
      <c r="AB2877" s="319" ph="1"/>
    </row>
    <row r="2878" spans="28:28" ht="22.5">
      <c r="AB2878" s="319" ph="1"/>
    </row>
    <row r="2879" spans="28:28" ht="22.5">
      <c r="AB2879" s="319" ph="1"/>
    </row>
    <row r="2880" spans="28:28" ht="22.5">
      <c r="AB2880" s="319" ph="1"/>
    </row>
    <row r="2881" spans="28:28" ht="22.5">
      <c r="AB2881" s="319" ph="1"/>
    </row>
    <row r="2882" spans="28:28" ht="22.5">
      <c r="AB2882" s="319" ph="1"/>
    </row>
    <row r="2883" spans="28:28" ht="22.5">
      <c r="AB2883" s="319" ph="1"/>
    </row>
    <row r="2884" spans="28:28" ht="22.5">
      <c r="AB2884" s="319" ph="1"/>
    </row>
    <row r="2885" spans="28:28" ht="22.5">
      <c r="AB2885" s="319" ph="1"/>
    </row>
    <row r="2886" spans="28:28" ht="22.5">
      <c r="AB2886" s="319" ph="1"/>
    </row>
    <row r="2887" spans="28:28" ht="22.5">
      <c r="AB2887" s="319" ph="1"/>
    </row>
    <row r="2888" spans="28:28" ht="22.5">
      <c r="AB2888" s="319" ph="1"/>
    </row>
    <row r="2889" spans="28:28" ht="22.5">
      <c r="AB2889" s="319" ph="1"/>
    </row>
    <row r="2890" spans="28:28" ht="22.5">
      <c r="AB2890" s="319" ph="1"/>
    </row>
    <row r="2891" spans="28:28" ht="22.5">
      <c r="AB2891" s="319" ph="1"/>
    </row>
    <row r="2892" spans="28:28" ht="22.5">
      <c r="AB2892" s="319" ph="1"/>
    </row>
    <row r="2893" spans="28:28" ht="22.5">
      <c r="AB2893" s="319" ph="1"/>
    </row>
    <row r="2894" spans="28:28" ht="22.5">
      <c r="AB2894" s="319" ph="1"/>
    </row>
    <row r="2895" spans="28:28" ht="22.5">
      <c r="AB2895" s="319" ph="1"/>
    </row>
    <row r="2896" spans="28:28" ht="22.5">
      <c r="AB2896" s="319" ph="1"/>
    </row>
    <row r="2897" spans="28:28" ht="22.5">
      <c r="AB2897" s="319" ph="1"/>
    </row>
    <row r="2898" spans="28:28" ht="22.5">
      <c r="AB2898" s="319" ph="1"/>
    </row>
    <row r="2899" spans="28:28" ht="22.5">
      <c r="AB2899" s="319" ph="1"/>
    </row>
    <row r="2900" spans="28:28" ht="22.5">
      <c r="AB2900" s="319" ph="1"/>
    </row>
    <row r="2901" spans="28:28" ht="22.5">
      <c r="AB2901" s="319" ph="1"/>
    </row>
    <row r="2902" spans="28:28" ht="22.5">
      <c r="AB2902" s="319" ph="1"/>
    </row>
    <row r="2903" spans="28:28" ht="22.5">
      <c r="AB2903" s="319" ph="1"/>
    </row>
    <row r="2904" spans="28:28" ht="22.5">
      <c r="AB2904" s="319" ph="1"/>
    </row>
    <row r="2905" spans="28:28" ht="22.5">
      <c r="AB2905" s="319" ph="1"/>
    </row>
    <row r="2906" spans="28:28" ht="22.5">
      <c r="AB2906" s="319" ph="1"/>
    </row>
    <row r="2907" spans="28:28" ht="22.5">
      <c r="AB2907" s="319" ph="1"/>
    </row>
    <row r="2908" spans="28:28" ht="22.5">
      <c r="AB2908" s="319" ph="1"/>
    </row>
    <row r="2909" spans="28:28" ht="22.5">
      <c r="AB2909" s="319" ph="1"/>
    </row>
    <row r="2910" spans="28:28" ht="22.5">
      <c r="AB2910" s="319" ph="1"/>
    </row>
    <row r="2911" spans="28:28" ht="22.5">
      <c r="AB2911" s="319" ph="1"/>
    </row>
    <row r="2912" spans="28:28" ht="22.5">
      <c r="AB2912" s="319" ph="1"/>
    </row>
    <row r="2913" spans="28:28" ht="22.5">
      <c r="AB2913" s="319" ph="1"/>
    </row>
    <row r="2914" spans="28:28" ht="22.5">
      <c r="AB2914" s="319" ph="1"/>
    </row>
    <row r="2915" spans="28:28" ht="22.5">
      <c r="AB2915" s="319" ph="1"/>
    </row>
    <row r="2916" spans="28:28" ht="22.5">
      <c r="AB2916" s="319" ph="1"/>
    </row>
    <row r="2917" spans="28:28" ht="22.5">
      <c r="AB2917" s="319" ph="1"/>
    </row>
    <row r="2918" spans="28:28" ht="22.5">
      <c r="AB2918" s="319" ph="1"/>
    </row>
    <row r="2919" spans="28:28" ht="22.5">
      <c r="AB2919" s="319" ph="1"/>
    </row>
    <row r="2920" spans="28:28" ht="22.5">
      <c r="AB2920" s="319" ph="1"/>
    </row>
    <row r="2921" spans="28:28" ht="22.5">
      <c r="AB2921" s="319" ph="1"/>
    </row>
    <row r="2922" spans="28:28" ht="22.5">
      <c r="AB2922" s="319" ph="1"/>
    </row>
    <row r="2923" spans="28:28" ht="22.5">
      <c r="AB2923" s="319" ph="1"/>
    </row>
    <row r="2924" spans="28:28" ht="22.5">
      <c r="AB2924" s="319" ph="1"/>
    </row>
    <row r="2925" spans="28:28" ht="22.5">
      <c r="AB2925" s="319" ph="1"/>
    </row>
    <row r="2926" spans="28:28" ht="22.5">
      <c r="AB2926" s="319" ph="1"/>
    </row>
    <row r="2927" spans="28:28" ht="22.5">
      <c r="AB2927" s="319" ph="1"/>
    </row>
    <row r="2928" spans="28:28" ht="22.5">
      <c r="AB2928" s="319" ph="1"/>
    </row>
    <row r="2929" spans="28:28" ht="22.5">
      <c r="AB2929" s="319" ph="1"/>
    </row>
    <row r="2930" spans="28:28" ht="22.5">
      <c r="AB2930" s="319" ph="1"/>
    </row>
    <row r="2931" spans="28:28" ht="22.5">
      <c r="AB2931" s="319" ph="1"/>
    </row>
    <row r="2932" spans="28:28" ht="22.5">
      <c r="AB2932" s="319" ph="1"/>
    </row>
    <row r="2933" spans="28:28" ht="22.5">
      <c r="AB2933" s="319" ph="1"/>
    </row>
    <row r="2934" spans="28:28" ht="22.5">
      <c r="AB2934" s="319" ph="1"/>
    </row>
    <row r="2935" spans="28:28" ht="22.5">
      <c r="AB2935" s="319" ph="1"/>
    </row>
    <row r="2936" spans="28:28" ht="22.5">
      <c r="AB2936" s="319" ph="1"/>
    </row>
    <row r="2937" spans="28:28" ht="22.5">
      <c r="AB2937" s="319" ph="1"/>
    </row>
    <row r="2938" spans="28:28" ht="22.5">
      <c r="AB2938" s="319" ph="1"/>
    </row>
    <row r="2939" spans="28:28" ht="22.5">
      <c r="AB2939" s="319" ph="1"/>
    </row>
    <row r="2940" spans="28:28" ht="22.5">
      <c r="AB2940" s="319" ph="1"/>
    </row>
    <row r="2941" spans="28:28" ht="22.5">
      <c r="AB2941" s="319" ph="1"/>
    </row>
    <row r="2942" spans="28:28" ht="22.5">
      <c r="AB2942" s="319" ph="1"/>
    </row>
    <row r="2943" spans="28:28" ht="22.5">
      <c r="AB2943" s="319" ph="1"/>
    </row>
    <row r="2944" spans="28:28" ht="22.5">
      <c r="AB2944" s="319" ph="1"/>
    </row>
    <row r="2945" spans="28:28" ht="22.5">
      <c r="AB2945" s="319" ph="1"/>
    </row>
    <row r="2946" spans="28:28" ht="22.5">
      <c r="AB2946" s="319" ph="1"/>
    </row>
    <row r="2947" spans="28:28" ht="22.5">
      <c r="AB2947" s="319" ph="1"/>
    </row>
    <row r="2948" spans="28:28" ht="22.5">
      <c r="AB2948" s="319" ph="1"/>
    </row>
    <row r="2949" spans="28:28" ht="22.5">
      <c r="AB2949" s="319" ph="1"/>
    </row>
    <row r="2950" spans="28:28" ht="22.5">
      <c r="AB2950" s="319" ph="1"/>
    </row>
    <row r="2951" spans="28:28" ht="22.5">
      <c r="AB2951" s="319" ph="1"/>
    </row>
    <row r="2952" spans="28:28" ht="22.5">
      <c r="AB2952" s="319" ph="1"/>
    </row>
    <row r="2953" spans="28:28" ht="22.5">
      <c r="AB2953" s="319" ph="1"/>
    </row>
    <row r="2954" spans="28:28" ht="22.5">
      <c r="AB2954" s="319" ph="1"/>
    </row>
    <row r="2955" spans="28:28" ht="22.5">
      <c r="AB2955" s="319" ph="1"/>
    </row>
    <row r="2956" spans="28:28" ht="22.5">
      <c r="AB2956" s="319" ph="1"/>
    </row>
    <row r="2957" spans="28:28" ht="22.5">
      <c r="AB2957" s="319" ph="1"/>
    </row>
    <row r="2958" spans="28:28" ht="22.5">
      <c r="AB2958" s="319" ph="1"/>
    </row>
    <row r="2959" spans="28:28" ht="22.5">
      <c r="AB2959" s="319" ph="1"/>
    </row>
    <row r="2960" spans="28:28" ht="22.5">
      <c r="AB2960" s="319" ph="1"/>
    </row>
    <row r="2961" spans="28:28" ht="22.5">
      <c r="AB2961" s="319" ph="1"/>
    </row>
    <row r="2962" spans="28:28" ht="22.5">
      <c r="AB2962" s="319" ph="1"/>
    </row>
    <row r="2963" spans="28:28" ht="22.5">
      <c r="AB2963" s="319" ph="1"/>
    </row>
    <row r="2964" spans="28:28" ht="22.5">
      <c r="AB2964" s="319" ph="1"/>
    </row>
    <row r="2965" spans="28:28" ht="22.5">
      <c r="AB2965" s="319" ph="1"/>
    </row>
    <row r="2966" spans="28:28" ht="22.5">
      <c r="AB2966" s="319" ph="1"/>
    </row>
    <row r="2967" spans="28:28" ht="22.5">
      <c r="AB2967" s="319" ph="1"/>
    </row>
    <row r="2968" spans="28:28" ht="22.5">
      <c r="AB2968" s="319" ph="1"/>
    </row>
    <row r="2969" spans="28:28" ht="22.5">
      <c r="AB2969" s="319" ph="1"/>
    </row>
    <row r="2970" spans="28:28" ht="22.5">
      <c r="AB2970" s="319" ph="1"/>
    </row>
    <row r="2971" spans="28:28" ht="22.5">
      <c r="AB2971" s="319" ph="1"/>
    </row>
    <row r="2972" spans="28:28" ht="22.5">
      <c r="AB2972" s="319" ph="1"/>
    </row>
    <row r="2973" spans="28:28" ht="22.5">
      <c r="AB2973" s="319" ph="1"/>
    </row>
    <row r="2974" spans="28:28" ht="22.5">
      <c r="AB2974" s="319" ph="1"/>
    </row>
    <row r="2975" spans="28:28" ht="22.5">
      <c r="AB2975" s="319" ph="1"/>
    </row>
    <row r="2976" spans="28:28" ht="22.5">
      <c r="AB2976" s="319" ph="1"/>
    </row>
    <row r="2977" spans="28:28" ht="22.5">
      <c r="AB2977" s="319" ph="1"/>
    </row>
    <row r="2978" spans="28:28" ht="22.5">
      <c r="AB2978" s="319" ph="1"/>
    </row>
    <row r="2979" spans="28:28" ht="22.5">
      <c r="AB2979" s="319" ph="1"/>
    </row>
    <row r="2980" spans="28:28" ht="22.5">
      <c r="AB2980" s="319" ph="1"/>
    </row>
    <row r="2981" spans="28:28" ht="22.5">
      <c r="AB2981" s="319" ph="1"/>
    </row>
    <row r="2982" spans="28:28" ht="22.5">
      <c r="AB2982" s="319" ph="1"/>
    </row>
    <row r="2983" spans="28:28" ht="22.5">
      <c r="AB2983" s="319" ph="1"/>
    </row>
    <row r="2984" spans="28:28" ht="22.5">
      <c r="AB2984" s="319" ph="1"/>
    </row>
    <row r="2985" spans="28:28" ht="22.5">
      <c r="AB2985" s="319" ph="1"/>
    </row>
    <row r="2986" spans="28:28" ht="22.5">
      <c r="AB2986" s="319" ph="1"/>
    </row>
    <row r="2987" spans="28:28" ht="22.5">
      <c r="AB2987" s="319" ph="1"/>
    </row>
    <row r="2988" spans="28:28" ht="22.5">
      <c r="AB2988" s="319" ph="1"/>
    </row>
    <row r="2989" spans="28:28" ht="22.5">
      <c r="AB2989" s="319" ph="1"/>
    </row>
    <row r="2990" spans="28:28" ht="22.5">
      <c r="AB2990" s="319" ph="1"/>
    </row>
    <row r="2991" spans="28:28" ht="22.5">
      <c r="AB2991" s="319" ph="1"/>
    </row>
    <row r="2992" spans="28:28" ht="22.5">
      <c r="AB2992" s="319" ph="1"/>
    </row>
    <row r="2993" spans="28:28" ht="22.5">
      <c r="AB2993" s="319" ph="1"/>
    </row>
    <row r="2994" spans="28:28" ht="22.5">
      <c r="AB2994" s="319" ph="1"/>
    </row>
    <row r="2995" spans="28:28" ht="22.5">
      <c r="AB2995" s="319" ph="1"/>
    </row>
    <row r="2996" spans="28:28" ht="22.5">
      <c r="AB2996" s="319" ph="1"/>
    </row>
    <row r="2997" spans="28:28" ht="22.5">
      <c r="AB2997" s="319" ph="1"/>
    </row>
    <row r="2998" spans="28:28" ht="22.5">
      <c r="AB2998" s="319" ph="1"/>
    </row>
    <row r="2999" spans="28:28" ht="22.5">
      <c r="AB2999" s="319" ph="1"/>
    </row>
    <row r="3000" spans="28:28" ht="22.5">
      <c r="AB3000" s="319" ph="1"/>
    </row>
    <row r="3001" spans="28:28" ht="22.5">
      <c r="AB3001" s="319" ph="1"/>
    </row>
    <row r="3002" spans="28:28" ht="22.5">
      <c r="AB3002" s="319" ph="1"/>
    </row>
    <row r="3003" spans="28:28" ht="22.5">
      <c r="AB3003" s="319" ph="1"/>
    </row>
    <row r="3004" spans="28:28" ht="22.5">
      <c r="AB3004" s="319" ph="1"/>
    </row>
    <row r="3005" spans="28:28" ht="22.5">
      <c r="AB3005" s="319" ph="1"/>
    </row>
    <row r="3006" spans="28:28" ht="22.5">
      <c r="AB3006" s="319" ph="1"/>
    </row>
    <row r="3007" spans="28:28" ht="22.5">
      <c r="AB3007" s="319" ph="1"/>
    </row>
    <row r="3008" spans="28:28" ht="22.5">
      <c r="AB3008" s="319" ph="1"/>
    </row>
    <row r="3009" spans="28:28" ht="22.5">
      <c r="AB3009" s="319" ph="1"/>
    </row>
    <row r="3010" spans="28:28" ht="22.5">
      <c r="AB3010" s="319" ph="1"/>
    </row>
    <row r="3011" spans="28:28" ht="22.5">
      <c r="AB3011" s="319" ph="1"/>
    </row>
    <row r="3012" spans="28:28" ht="22.5">
      <c r="AB3012" s="319" ph="1"/>
    </row>
    <row r="3013" spans="28:28" ht="22.5">
      <c r="AB3013" s="319" ph="1"/>
    </row>
    <row r="3014" spans="28:28" ht="22.5">
      <c r="AB3014" s="319" ph="1"/>
    </row>
    <row r="3015" spans="28:28" ht="22.5">
      <c r="AB3015" s="319" ph="1"/>
    </row>
    <row r="3016" spans="28:28" ht="22.5">
      <c r="AB3016" s="319" ph="1"/>
    </row>
    <row r="3017" spans="28:28" ht="22.5">
      <c r="AB3017" s="319" ph="1"/>
    </row>
    <row r="3018" spans="28:28" ht="22.5">
      <c r="AB3018" s="319" ph="1"/>
    </row>
    <row r="3019" spans="28:28" ht="22.5">
      <c r="AB3019" s="319" ph="1"/>
    </row>
    <row r="3020" spans="28:28" ht="22.5">
      <c r="AB3020" s="319" ph="1"/>
    </row>
    <row r="3021" spans="28:28" ht="22.5">
      <c r="AB3021" s="319" ph="1"/>
    </row>
    <row r="3022" spans="28:28" ht="22.5">
      <c r="AB3022" s="319" ph="1"/>
    </row>
    <row r="3023" spans="28:28" ht="22.5">
      <c r="AB3023" s="319" ph="1"/>
    </row>
    <row r="3024" spans="28:28" ht="22.5">
      <c r="AB3024" s="319" ph="1"/>
    </row>
    <row r="3025" spans="28:28" ht="22.5">
      <c r="AB3025" s="319" ph="1"/>
    </row>
    <row r="3026" spans="28:28" ht="22.5">
      <c r="AB3026" s="319" ph="1"/>
    </row>
    <row r="3027" spans="28:28" ht="22.5">
      <c r="AB3027" s="319" ph="1"/>
    </row>
    <row r="3028" spans="28:28" ht="22.5">
      <c r="AB3028" s="319" ph="1"/>
    </row>
    <row r="3029" spans="28:28" ht="22.5">
      <c r="AB3029" s="319" ph="1"/>
    </row>
    <row r="3030" spans="28:28" ht="22.5">
      <c r="AB3030" s="319" ph="1"/>
    </row>
    <row r="3031" spans="28:28" ht="22.5">
      <c r="AB3031" s="319" ph="1"/>
    </row>
    <row r="3032" spans="28:28" ht="22.5">
      <c r="AB3032" s="319" ph="1"/>
    </row>
    <row r="3033" spans="28:28" ht="22.5">
      <c r="AB3033" s="319" ph="1"/>
    </row>
    <row r="3034" spans="28:28" ht="22.5">
      <c r="AB3034" s="319" ph="1"/>
    </row>
    <row r="3035" spans="28:28" ht="22.5">
      <c r="AB3035" s="319" ph="1"/>
    </row>
    <row r="3036" spans="28:28" ht="22.5">
      <c r="AB3036" s="319" ph="1"/>
    </row>
    <row r="3037" spans="28:28" ht="22.5">
      <c r="AB3037" s="319" ph="1"/>
    </row>
    <row r="3038" spans="28:28" ht="22.5">
      <c r="AB3038" s="319" ph="1"/>
    </row>
    <row r="3039" spans="28:28" ht="22.5">
      <c r="AB3039" s="319" ph="1"/>
    </row>
    <row r="3040" spans="28:28" ht="22.5">
      <c r="AB3040" s="319" ph="1"/>
    </row>
    <row r="3041" spans="28:28" ht="22.5">
      <c r="AB3041" s="319" ph="1"/>
    </row>
    <row r="3042" spans="28:28" ht="22.5">
      <c r="AB3042" s="319" ph="1"/>
    </row>
    <row r="3043" spans="28:28" ht="22.5">
      <c r="AB3043" s="319" ph="1"/>
    </row>
    <row r="3044" spans="28:28" ht="22.5">
      <c r="AB3044" s="319" ph="1"/>
    </row>
    <row r="3045" spans="28:28" ht="22.5">
      <c r="AB3045" s="319" ph="1"/>
    </row>
    <row r="3046" spans="28:28" ht="22.5">
      <c r="AB3046" s="319" ph="1"/>
    </row>
    <row r="3047" spans="28:28" ht="22.5">
      <c r="AB3047" s="319" ph="1"/>
    </row>
    <row r="3048" spans="28:28" ht="22.5">
      <c r="AB3048" s="319" ph="1"/>
    </row>
    <row r="3049" spans="28:28" ht="22.5">
      <c r="AB3049" s="319" ph="1"/>
    </row>
    <row r="3050" spans="28:28" ht="22.5">
      <c r="AB3050" s="319" ph="1"/>
    </row>
    <row r="3051" spans="28:28" ht="22.5">
      <c r="AB3051" s="319" ph="1"/>
    </row>
    <row r="3052" spans="28:28" ht="22.5">
      <c r="AB3052" s="319" ph="1"/>
    </row>
    <row r="3053" spans="28:28" ht="22.5">
      <c r="AB3053" s="319" ph="1"/>
    </row>
    <row r="3054" spans="28:28" ht="22.5">
      <c r="AB3054" s="319" ph="1"/>
    </row>
    <row r="3055" spans="28:28" ht="22.5">
      <c r="AB3055" s="319" ph="1"/>
    </row>
    <row r="3056" spans="28:28" ht="22.5">
      <c r="AB3056" s="319" ph="1"/>
    </row>
    <row r="3057" spans="28:28" ht="22.5">
      <c r="AB3057" s="319" ph="1"/>
    </row>
    <row r="3058" spans="28:28" ht="22.5">
      <c r="AB3058" s="319" ph="1"/>
    </row>
    <row r="3059" spans="28:28" ht="22.5">
      <c r="AB3059" s="319" ph="1"/>
    </row>
    <row r="3060" spans="28:28" ht="22.5">
      <c r="AB3060" s="319" ph="1"/>
    </row>
    <row r="3061" spans="28:28" ht="22.5">
      <c r="AB3061" s="319" ph="1"/>
    </row>
    <row r="3062" spans="28:28" ht="22.5">
      <c r="AB3062" s="319" ph="1"/>
    </row>
    <row r="3063" spans="28:28" ht="22.5">
      <c r="AB3063" s="319" ph="1"/>
    </row>
    <row r="3064" spans="28:28" ht="22.5">
      <c r="AB3064" s="319" ph="1"/>
    </row>
    <row r="3065" spans="28:28" ht="22.5">
      <c r="AB3065" s="319" ph="1"/>
    </row>
    <row r="3066" spans="28:28" ht="22.5">
      <c r="AB3066" s="319" ph="1"/>
    </row>
    <row r="3067" spans="28:28" ht="22.5">
      <c r="AB3067" s="319" ph="1"/>
    </row>
    <row r="3068" spans="28:28" ht="22.5">
      <c r="AB3068" s="319" ph="1"/>
    </row>
    <row r="3069" spans="28:28" ht="22.5">
      <c r="AB3069" s="319" ph="1"/>
    </row>
    <row r="3070" spans="28:28" ht="22.5">
      <c r="AB3070" s="319" ph="1"/>
    </row>
    <row r="3071" spans="28:28" ht="22.5">
      <c r="AB3071" s="319" ph="1"/>
    </row>
    <row r="3072" spans="28:28" ht="22.5">
      <c r="AB3072" s="319" ph="1"/>
    </row>
    <row r="3073" spans="28:28" ht="22.5">
      <c r="AB3073" s="319" ph="1"/>
    </row>
    <row r="3074" spans="28:28" ht="22.5">
      <c r="AB3074" s="319" ph="1"/>
    </row>
    <row r="3075" spans="28:28" ht="22.5">
      <c r="AB3075" s="319" ph="1"/>
    </row>
    <row r="3076" spans="28:28" ht="22.5">
      <c r="AB3076" s="319" ph="1"/>
    </row>
    <row r="3077" spans="28:28" ht="22.5">
      <c r="AB3077" s="319" ph="1"/>
    </row>
    <row r="3078" spans="28:28" ht="22.5">
      <c r="AB3078" s="319" ph="1"/>
    </row>
    <row r="3079" spans="28:28" ht="22.5">
      <c r="AB3079" s="319" ph="1"/>
    </row>
    <row r="3080" spans="28:28" ht="22.5">
      <c r="AB3080" s="319" ph="1"/>
    </row>
    <row r="3081" spans="28:28" ht="22.5">
      <c r="AB3081" s="319" ph="1"/>
    </row>
    <row r="3082" spans="28:28" ht="22.5">
      <c r="AB3082" s="319" ph="1"/>
    </row>
    <row r="3083" spans="28:28" ht="22.5">
      <c r="AB3083" s="319" ph="1"/>
    </row>
    <row r="3084" spans="28:28" ht="22.5">
      <c r="AB3084" s="319" ph="1"/>
    </row>
    <row r="3085" spans="28:28" ht="22.5">
      <c r="AB3085" s="319" ph="1"/>
    </row>
    <row r="3086" spans="28:28" ht="22.5">
      <c r="AB3086" s="319" ph="1"/>
    </row>
    <row r="3087" spans="28:28" ht="22.5">
      <c r="AB3087" s="319" ph="1"/>
    </row>
    <row r="3088" spans="28:28" ht="22.5">
      <c r="AB3088" s="319" ph="1"/>
    </row>
    <row r="3089" spans="28:28" ht="22.5">
      <c r="AB3089" s="319" ph="1"/>
    </row>
    <row r="3090" spans="28:28" ht="22.5">
      <c r="AB3090" s="319" ph="1"/>
    </row>
    <row r="3091" spans="28:28" ht="22.5">
      <c r="AB3091" s="319" ph="1"/>
    </row>
    <row r="3092" spans="28:28" ht="22.5">
      <c r="AB3092" s="319" ph="1"/>
    </row>
    <row r="3093" spans="28:28" ht="22.5">
      <c r="AB3093" s="319" ph="1"/>
    </row>
    <row r="3094" spans="28:28" ht="22.5">
      <c r="AB3094" s="319" ph="1"/>
    </row>
    <row r="3095" spans="28:28" ht="22.5">
      <c r="AB3095" s="319" ph="1"/>
    </row>
    <row r="3096" spans="28:28" ht="22.5">
      <c r="AB3096" s="319" ph="1"/>
    </row>
    <row r="3097" spans="28:28" ht="22.5">
      <c r="AB3097" s="319" ph="1"/>
    </row>
    <row r="3098" spans="28:28" ht="22.5">
      <c r="AB3098" s="319" ph="1"/>
    </row>
    <row r="3099" spans="28:28" ht="22.5">
      <c r="AB3099" s="319" ph="1"/>
    </row>
    <row r="3100" spans="28:28" ht="22.5">
      <c r="AB3100" s="319" ph="1"/>
    </row>
    <row r="3101" spans="28:28" ht="22.5">
      <c r="AB3101" s="319" ph="1"/>
    </row>
    <row r="3102" spans="28:28" ht="22.5">
      <c r="AB3102" s="319" ph="1"/>
    </row>
    <row r="3103" spans="28:28" ht="22.5">
      <c r="AB3103" s="319" ph="1"/>
    </row>
    <row r="3104" spans="28:28" ht="22.5">
      <c r="AB3104" s="319" ph="1"/>
    </row>
    <row r="3105" spans="28:28" ht="22.5">
      <c r="AB3105" s="319" ph="1"/>
    </row>
    <row r="3106" spans="28:28" ht="22.5">
      <c r="AB3106" s="319" ph="1"/>
    </row>
    <row r="3107" spans="28:28" ht="22.5">
      <c r="AB3107" s="319" ph="1"/>
    </row>
    <row r="3108" spans="28:28" ht="22.5">
      <c r="AB3108" s="319" ph="1"/>
    </row>
    <row r="3109" spans="28:28" ht="22.5">
      <c r="AB3109" s="319" ph="1"/>
    </row>
    <row r="3110" spans="28:28" ht="22.5">
      <c r="AB3110" s="319" ph="1"/>
    </row>
    <row r="3111" spans="28:28" ht="22.5">
      <c r="AB3111" s="319" ph="1"/>
    </row>
    <row r="3112" spans="28:28" ht="22.5">
      <c r="AB3112" s="319" ph="1"/>
    </row>
    <row r="3113" spans="28:28" ht="22.5">
      <c r="AB3113" s="319" ph="1"/>
    </row>
    <row r="3114" spans="28:28" ht="22.5">
      <c r="AB3114" s="319" ph="1"/>
    </row>
    <row r="3115" spans="28:28" ht="22.5">
      <c r="AB3115" s="319" ph="1"/>
    </row>
    <row r="3116" spans="28:28" ht="22.5">
      <c r="AB3116" s="319" ph="1"/>
    </row>
    <row r="3117" spans="28:28" ht="22.5">
      <c r="AB3117" s="319" ph="1"/>
    </row>
    <row r="3118" spans="28:28" ht="22.5">
      <c r="AB3118" s="319" ph="1"/>
    </row>
    <row r="3119" spans="28:28" ht="22.5">
      <c r="AB3119" s="319" ph="1"/>
    </row>
    <row r="3120" spans="28:28" ht="22.5">
      <c r="AB3120" s="319" ph="1"/>
    </row>
    <row r="3121" spans="28:28" ht="22.5">
      <c r="AB3121" s="319" ph="1"/>
    </row>
    <row r="3122" spans="28:28" ht="22.5">
      <c r="AB3122" s="319" ph="1"/>
    </row>
    <row r="3123" spans="28:28" ht="22.5">
      <c r="AB3123" s="319" ph="1"/>
    </row>
    <row r="3124" spans="28:28" ht="22.5">
      <c r="AB3124" s="319" ph="1"/>
    </row>
    <row r="3125" spans="28:28" ht="22.5">
      <c r="AB3125" s="319" ph="1"/>
    </row>
    <row r="3126" spans="28:28" ht="22.5">
      <c r="AB3126" s="319" ph="1"/>
    </row>
    <row r="3127" spans="28:28" ht="22.5">
      <c r="AB3127" s="319" ph="1"/>
    </row>
    <row r="3128" spans="28:28" ht="22.5">
      <c r="AB3128" s="319" ph="1"/>
    </row>
    <row r="3129" spans="28:28" ht="22.5">
      <c r="AB3129" s="319" ph="1"/>
    </row>
    <row r="3130" spans="28:28" ht="22.5">
      <c r="AB3130" s="319" ph="1"/>
    </row>
    <row r="3131" spans="28:28" ht="22.5">
      <c r="AB3131" s="319" ph="1"/>
    </row>
    <row r="3132" spans="28:28" ht="22.5">
      <c r="AB3132" s="319" ph="1"/>
    </row>
    <row r="3133" spans="28:28" ht="22.5">
      <c r="AB3133" s="319" ph="1"/>
    </row>
    <row r="3134" spans="28:28" ht="22.5">
      <c r="AB3134" s="319" ph="1"/>
    </row>
    <row r="3135" spans="28:28" ht="22.5">
      <c r="AB3135" s="319" ph="1"/>
    </row>
    <row r="3136" spans="28:28" ht="22.5">
      <c r="AB3136" s="319" ph="1"/>
    </row>
    <row r="3137" spans="28:28" ht="22.5">
      <c r="AB3137" s="319" ph="1"/>
    </row>
    <row r="3138" spans="28:28" ht="22.5">
      <c r="AB3138" s="319" ph="1"/>
    </row>
    <row r="3139" spans="28:28" ht="22.5">
      <c r="AB3139" s="319" ph="1"/>
    </row>
    <row r="3140" spans="28:28" ht="22.5">
      <c r="AB3140" s="319" ph="1"/>
    </row>
    <row r="3141" spans="28:28" ht="22.5">
      <c r="AB3141" s="319" ph="1"/>
    </row>
    <row r="3142" spans="28:28" ht="22.5">
      <c r="AB3142" s="319" ph="1"/>
    </row>
    <row r="3143" spans="28:28" ht="22.5">
      <c r="AB3143" s="319" ph="1"/>
    </row>
    <row r="3144" spans="28:28" ht="22.5">
      <c r="AB3144" s="319" ph="1"/>
    </row>
    <row r="3145" spans="28:28" ht="22.5">
      <c r="AB3145" s="319" ph="1"/>
    </row>
    <row r="3146" spans="28:28" ht="22.5">
      <c r="AB3146" s="319" ph="1"/>
    </row>
    <row r="3147" spans="28:28" ht="22.5">
      <c r="AB3147" s="319" ph="1"/>
    </row>
    <row r="3148" spans="28:28" ht="22.5">
      <c r="AB3148" s="319" ph="1"/>
    </row>
    <row r="3149" spans="28:28" ht="22.5">
      <c r="AB3149" s="319" ph="1"/>
    </row>
    <row r="3150" spans="28:28" ht="22.5">
      <c r="AB3150" s="319" ph="1"/>
    </row>
    <row r="3151" spans="28:28" ht="22.5">
      <c r="AB3151" s="319" ph="1"/>
    </row>
    <row r="3152" spans="28:28" ht="22.5">
      <c r="AB3152" s="319" ph="1"/>
    </row>
    <row r="3153" spans="28:28" ht="22.5">
      <c r="AB3153" s="319" ph="1"/>
    </row>
    <row r="3154" spans="28:28" ht="22.5">
      <c r="AB3154" s="319" ph="1"/>
    </row>
    <row r="3155" spans="28:28" ht="22.5">
      <c r="AB3155" s="319" ph="1"/>
    </row>
    <row r="3156" spans="28:28" ht="22.5">
      <c r="AB3156" s="319" ph="1"/>
    </row>
    <row r="3157" spans="28:28" ht="22.5">
      <c r="AB3157" s="319" ph="1"/>
    </row>
    <row r="3158" spans="28:28" ht="22.5">
      <c r="AB3158" s="319" ph="1"/>
    </row>
    <row r="3159" spans="28:28" ht="22.5">
      <c r="AB3159" s="319" ph="1"/>
    </row>
    <row r="3160" spans="28:28" ht="22.5">
      <c r="AB3160" s="319" ph="1"/>
    </row>
    <row r="3161" spans="28:28" ht="22.5">
      <c r="AB3161" s="319" ph="1"/>
    </row>
    <row r="3162" spans="28:28" ht="22.5">
      <c r="AB3162" s="319" ph="1"/>
    </row>
    <row r="3163" spans="28:28" ht="22.5">
      <c r="AB3163" s="319" ph="1"/>
    </row>
    <row r="3164" spans="28:28" ht="22.5">
      <c r="AB3164" s="319" ph="1"/>
    </row>
    <row r="3165" spans="28:28" ht="22.5">
      <c r="AB3165" s="319" ph="1"/>
    </row>
    <row r="3166" spans="28:28" ht="22.5">
      <c r="AB3166" s="319" ph="1"/>
    </row>
    <row r="3167" spans="28:28" ht="22.5">
      <c r="AB3167" s="319" ph="1"/>
    </row>
    <row r="3168" spans="28:28" ht="22.5">
      <c r="AB3168" s="319" ph="1"/>
    </row>
    <row r="3169" spans="28:28" ht="22.5">
      <c r="AB3169" s="319" ph="1"/>
    </row>
    <row r="3170" spans="28:28" ht="22.5">
      <c r="AB3170" s="319" ph="1"/>
    </row>
    <row r="3171" spans="28:28" ht="22.5">
      <c r="AB3171" s="319" ph="1"/>
    </row>
    <row r="3172" spans="28:28" ht="22.5">
      <c r="AB3172" s="319" ph="1"/>
    </row>
    <row r="3173" spans="28:28" ht="22.5">
      <c r="AB3173" s="319" ph="1"/>
    </row>
    <row r="3174" spans="28:28" ht="22.5">
      <c r="AB3174" s="319" ph="1"/>
    </row>
    <row r="3175" spans="28:28" ht="22.5">
      <c r="AB3175" s="319" ph="1"/>
    </row>
    <row r="3176" spans="28:28" ht="22.5">
      <c r="AB3176" s="319" ph="1"/>
    </row>
    <row r="3177" spans="28:28" ht="22.5">
      <c r="AB3177" s="319" ph="1"/>
    </row>
    <row r="3178" spans="28:28" ht="22.5">
      <c r="AB3178" s="319" ph="1"/>
    </row>
    <row r="3179" spans="28:28" ht="22.5">
      <c r="AB3179" s="319" ph="1"/>
    </row>
    <row r="3180" spans="28:28" ht="22.5">
      <c r="AB3180" s="319" ph="1"/>
    </row>
    <row r="3181" spans="28:28" ht="22.5">
      <c r="AB3181" s="319" ph="1"/>
    </row>
    <row r="3182" spans="28:28" ht="22.5">
      <c r="AB3182" s="319" ph="1"/>
    </row>
    <row r="3183" spans="28:28" ht="22.5">
      <c r="AB3183" s="319" ph="1"/>
    </row>
    <row r="3184" spans="28:28" ht="22.5">
      <c r="AB3184" s="319" ph="1"/>
    </row>
    <row r="3185" spans="28:28" ht="22.5">
      <c r="AB3185" s="319" ph="1"/>
    </row>
    <row r="3186" spans="28:28" ht="22.5">
      <c r="AB3186" s="319" ph="1"/>
    </row>
    <row r="3187" spans="28:28" ht="22.5">
      <c r="AB3187" s="319" ph="1"/>
    </row>
    <row r="3188" spans="28:28" ht="22.5">
      <c r="AB3188" s="319" ph="1"/>
    </row>
    <row r="3189" spans="28:28" ht="22.5">
      <c r="AB3189" s="319" ph="1"/>
    </row>
    <row r="3190" spans="28:28" ht="22.5">
      <c r="AB3190" s="319" ph="1"/>
    </row>
    <row r="3191" spans="28:28" ht="22.5">
      <c r="AB3191" s="319" ph="1"/>
    </row>
    <row r="3192" spans="28:28" ht="22.5">
      <c r="AB3192" s="319" ph="1"/>
    </row>
    <row r="3193" spans="28:28" ht="22.5">
      <c r="AB3193" s="319" ph="1"/>
    </row>
    <row r="3194" spans="28:28" ht="22.5">
      <c r="AB3194" s="319" ph="1"/>
    </row>
    <row r="3195" spans="28:28" ht="22.5">
      <c r="AB3195" s="319" ph="1"/>
    </row>
    <row r="3196" spans="28:28" ht="22.5">
      <c r="AB3196" s="319" ph="1"/>
    </row>
    <row r="3197" spans="28:28" ht="22.5">
      <c r="AB3197" s="319" ph="1"/>
    </row>
    <row r="3198" spans="28:28" ht="22.5">
      <c r="AB3198" s="319" ph="1"/>
    </row>
    <row r="3199" spans="28:28" ht="22.5">
      <c r="AB3199" s="319" ph="1"/>
    </row>
    <row r="3200" spans="28:28" ht="22.5">
      <c r="AB3200" s="319" ph="1"/>
    </row>
    <row r="3201" spans="28:28" ht="22.5">
      <c r="AB3201" s="319" ph="1"/>
    </row>
    <row r="3202" spans="28:28" ht="22.5">
      <c r="AB3202" s="319" ph="1"/>
    </row>
    <row r="3203" spans="28:28" ht="22.5">
      <c r="AB3203" s="319" ph="1"/>
    </row>
    <row r="3204" spans="28:28" ht="22.5">
      <c r="AB3204" s="319" ph="1"/>
    </row>
    <row r="3205" spans="28:28" ht="22.5">
      <c r="AB3205" s="319" ph="1"/>
    </row>
    <row r="3206" spans="28:28" ht="22.5">
      <c r="AB3206" s="319" ph="1"/>
    </row>
    <row r="3207" spans="28:28" ht="22.5">
      <c r="AB3207" s="319" ph="1"/>
    </row>
    <row r="3208" spans="28:28" ht="22.5">
      <c r="AB3208" s="319" ph="1"/>
    </row>
    <row r="3209" spans="28:28" ht="22.5">
      <c r="AB3209" s="319" ph="1"/>
    </row>
    <row r="3210" spans="28:28" ht="22.5">
      <c r="AB3210" s="319" ph="1"/>
    </row>
    <row r="3211" spans="28:28" ht="22.5">
      <c r="AB3211" s="319" ph="1"/>
    </row>
    <row r="3212" spans="28:28" ht="22.5">
      <c r="AB3212" s="319" ph="1"/>
    </row>
    <row r="3213" spans="28:28" ht="22.5">
      <c r="AB3213" s="319" ph="1"/>
    </row>
    <row r="3214" spans="28:28" ht="22.5">
      <c r="AB3214" s="319" ph="1"/>
    </row>
    <row r="3215" spans="28:28" ht="22.5">
      <c r="AB3215" s="319" ph="1"/>
    </row>
    <row r="3216" spans="28:28" ht="22.5">
      <c r="AB3216" s="319" ph="1"/>
    </row>
    <row r="3217" spans="28:28" ht="22.5">
      <c r="AB3217" s="319" ph="1"/>
    </row>
    <row r="3218" spans="28:28" ht="22.5">
      <c r="AB3218" s="319" ph="1"/>
    </row>
    <row r="3219" spans="28:28" ht="22.5">
      <c r="AB3219" s="319" ph="1"/>
    </row>
    <row r="3220" spans="28:28" ht="22.5">
      <c r="AB3220" s="319" ph="1"/>
    </row>
    <row r="3221" spans="28:28" ht="22.5">
      <c r="AB3221" s="319" ph="1"/>
    </row>
    <row r="3222" spans="28:28" ht="22.5">
      <c r="AB3222" s="319" ph="1"/>
    </row>
    <row r="3223" spans="28:28" ht="22.5">
      <c r="AB3223" s="319" ph="1"/>
    </row>
    <row r="3224" spans="28:28" ht="22.5">
      <c r="AB3224" s="319" ph="1"/>
    </row>
    <row r="3225" spans="28:28" ht="22.5">
      <c r="AB3225" s="319" ph="1"/>
    </row>
    <row r="3226" spans="28:28" ht="22.5">
      <c r="AB3226" s="319" ph="1"/>
    </row>
    <row r="3227" spans="28:28" ht="22.5">
      <c r="AB3227" s="319" ph="1"/>
    </row>
    <row r="3228" spans="28:28" ht="22.5">
      <c r="AB3228" s="319" ph="1"/>
    </row>
    <row r="3229" spans="28:28" ht="22.5">
      <c r="AB3229" s="319" ph="1"/>
    </row>
    <row r="3230" spans="28:28" ht="22.5">
      <c r="AB3230" s="319" ph="1"/>
    </row>
    <row r="3231" spans="28:28" ht="22.5">
      <c r="AB3231" s="319" ph="1"/>
    </row>
    <row r="3232" spans="28:28" ht="22.5">
      <c r="AB3232" s="319" ph="1"/>
    </row>
    <row r="3233" spans="28:28" ht="22.5">
      <c r="AB3233" s="319" ph="1"/>
    </row>
    <row r="3234" spans="28:28" ht="22.5">
      <c r="AB3234" s="319" ph="1"/>
    </row>
    <row r="3235" spans="28:28" ht="22.5">
      <c r="AB3235" s="319" ph="1"/>
    </row>
    <row r="3236" spans="28:28" ht="22.5">
      <c r="AB3236" s="319" ph="1"/>
    </row>
    <row r="3237" spans="28:28" ht="22.5">
      <c r="AB3237" s="319" ph="1"/>
    </row>
    <row r="3238" spans="28:28" ht="22.5">
      <c r="AB3238" s="319" ph="1"/>
    </row>
    <row r="3239" spans="28:28" ht="22.5">
      <c r="AB3239" s="319" ph="1"/>
    </row>
    <row r="3240" spans="28:28" ht="22.5">
      <c r="AB3240" s="319" ph="1"/>
    </row>
    <row r="3241" spans="28:28" ht="22.5">
      <c r="AB3241" s="319" ph="1"/>
    </row>
    <row r="3242" spans="28:28" ht="22.5">
      <c r="AB3242" s="319" ph="1"/>
    </row>
    <row r="3243" spans="28:28" ht="22.5">
      <c r="AB3243" s="319" ph="1"/>
    </row>
    <row r="3244" spans="28:28" ht="22.5">
      <c r="AB3244" s="319" ph="1"/>
    </row>
    <row r="3245" spans="28:28" ht="22.5">
      <c r="AB3245" s="319" ph="1"/>
    </row>
    <row r="3246" spans="28:28" ht="22.5">
      <c r="AB3246" s="319" ph="1"/>
    </row>
    <row r="3247" spans="28:28" ht="22.5">
      <c r="AB3247" s="319" ph="1"/>
    </row>
    <row r="3248" spans="28:28" ht="22.5">
      <c r="AB3248" s="319" ph="1"/>
    </row>
    <row r="3249" spans="28:28" ht="22.5">
      <c r="AB3249" s="319" ph="1"/>
    </row>
    <row r="3250" spans="28:28" ht="22.5">
      <c r="AB3250" s="319" ph="1"/>
    </row>
    <row r="3251" spans="28:28" ht="22.5">
      <c r="AB3251" s="319" ph="1"/>
    </row>
    <row r="3252" spans="28:28" ht="22.5">
      <c r="AB3252" s="319" ph="1"/>
    </row>
    <row r="3253" spans="28:28" ht="22.5">
      <c r="AB3253" s="319" ph="1"/>
    </row>
    <row r="3254" spans="28:28" ht="22.5">
      <c r="AB3254" s="319" ph="1"/>
    </row>
    <row r="3255" spans="28:28" ht="22.5">
      <c r="AB3255" s="319" ph="1"/>
    </row>
    <row r="3256" spans="28:28" ht="22.5">
      <c r="AB3256" s="319" ph="1"/>
    </row>
    <row r="3257" spans="28:28" ht="22.5">
      <c r="AB3257" s="319" ph="1"/>
    </row>
    <row r="3258" spans="28:28" ht="22.5">
      <c r="AB3258" s="319" ph="1"/>
    </row>
    <row r="3259" spans="28:28" ht="22.5">
      <c r="AB3259" s="319" ph="1"/>
    </row>
    <row r="3260" spans="28:28" ht="22.5">
      <c r="AB3260" s="319" ph="1"/>
    </row>
    <row r="3261" spans="28:28" ht="22.5">
      <c r="AB3261" s="319" ph="1"/>
    </row>
    <row r="3262" spans="28:28" ht="22.5">
      <c r="AB3262" s="319" ph="1"/>
    </row>
    <row r="3263" spans="28:28" ht="22.5">
      <c r="AB3263" s="319" ph="1"/>
    </row>
    <row r="3264" spans="28:28" ht="22.5">
      <c r="AB3264" s="319" ph="1"/>
    </row>
    <row r="3265" spans="28:28" ht="22.5">
      <c r="AB3265" s="319" ph="1"/>
    </row>
    <row r="3266" spans="28:28" ht="22.5">
      <c r="AB3266" s="319" ph="1"/>
    </row>
    <row r="3267" spans="28:28" ht="22.5">
      <c r="AB3267" s="319" ph="1"/>
    </row>
    <row r="3268" spans="28:28" ht="22.5">
      <c r="AB3268" s="319" ph="1"/>
    </row>
    <row r="3269" spans="28:28" ht="22.5">
      <c r="AB3269" s="319" ph="1"/>
    </row>
    <row r="3270" spans="28:28" ht="22.5">
      <c r="AB3270" s="319" ph="1"/>
    </row>
    <row r="3271" spans="28:28" ht="22.5">
      <c r="AB3271" s="319" ph="1"/>
    </row>
    <row r="3272" spans="28:28" ht="22.5">
      <c r="AB3272" s="319" ph="1"/>
    </row>
    <row r="3273" spans="28:28" ht="22.5">
      <c r="AB3273" s="319" ph="1"/>
    </row>
    <row r="3274" spans="28:28" ht="22.5">
      <c r="AB3274" s="319" ph="1"/>
    </row>
    <row r="3275" spans="28:28" ht="22.5">
      <c r="AB3275" s="319" ph="1"/>
    </row>
    <row r="3276" spans="28:28" ht="22.5">
      <c r="AB3276" s="319" ph="1"/>
    </row>
    <row r="3277" spans="28:28" ht="22.5">
      <c r="AB3277" s="319" ph="1"/>
    </row>
    <row r="3278" spans="28:28" ht="22.5">
      <c r="AB3278" s="319" ph="1"/>
    </row>
    <row r="3279" spans="28:28" ht="22.5">
      <c r="AB3279" s="319" ph="1"/>
    </row>
    <row r="3280" spans="28:28" ht="22.5">
      <c r="AB3280" s="319" ph="1"/>
    </row>
    <row r="3281" spans="28:28" ht="22.5">
      <c r="AB3281" s="319" ph="1"/>
    </row>
    <row r="3282" spans="28:28" ht="22.5">
      <c r="AB3282" s="319" ph="1"/>
    </row>
    <row r="3283" spans="28:28" ht="22.5">
      <c r="AB3283" s="319" ph="1"/>
    </row>
    <row r="3284" spans="28:28" ht="22.5">
      <c r="AB3284" s="319" ph="1"/>
    </row>
    <row r="3285" spans="28:28" ht="22.5">
      <c r="AB3285" s="319" ph="1"/>
    </row>
    <row r="3286" spans="28:28" ht="22.5">
      <c r="AB3286" s="319" ph="1"/>
    </row>
    <row r="3287" spans="28:28" ht="22.5">
      <c r="AB3287" s="319" ph="1"/>
    </row>
    <row r="3288" spans="28:28" ht="22.5">
      <c r="AB3288" s="319" ph="1"/>
    </row>
    <row r="3289" spans="28:28" ht="22.5">
      <c r="AB3289" s="319" ph="1"/>
    </row>
    <row r="3290" spans="28:28" ht="22.5">
      <c r="AB3290" s="319" ph="1"/>
    </row>
    <row r="3291" spans="28:28" ht="22.5">
      <c r="AB3291" s="319" ph="1"/>
    </row>
    <row r="3292" spans="28:28" ht="22.5">
      <c r="AB3292" s="319" ph="1"/>
    </row>
    <row r="3293" spans="28:28" ht="22.5">
      <c r="AB3293" s="319" ph="1"/>
    </row>
    <row r="3294" spans="28:28" ht="22.5">
      <c r="AB3294" s="319" ph="1"/>
    </row>
    <row r="3295" spans="28:28" ht="22.5">
      <c r="AB3295" s="319" ph="1"/>
    </row>
    <row r="3296" spans="28:28" ht="22.5">
      <c r="AB3296" s="319" ph="1"/>
    </row>
    <row r="3297" spans="28:28" ht="22.5">
      <c r="AB3297" s="319" ph="1"/>
    </row>
    <row r="3298" spans="28:28" ht="22.5">
      <c r="AB3298" s="319" ph="1"/>
    </row>
    <row r="3299" spans="28:28" ht="22.5">
      <c r="AB3299" s="319" ph="1"/>
    </row>
    <row r="3300" spans="28:28" ht="22.5">
      <c r="AB3300" s="319" ph="1"/>
    </row>
    <row r="3301" spans="28:28" ht="22.5">
      <c r="AB3301" s="319" ph="1"/>
    </row>
    <row r="3302" spans="28:28" ht="22.5">
      <c r="AB3302" s="319" ph="1"/>
    </row>
    <row r="3303" spans="28:28" ht="22.5">
      <c r="AB3303" s="319" ph="1"/>
    </row>
    <row r="3304" spans="28:28" ht="22.5">
      <c r="AB3304" s="319" ph="1"/>
    </row>
    <row r="3305" spans="28:28" ht="22.5">
      <c r="AB3305" s="319" ph="1"/>
    </row>
    <row r="3306" spans="28:28" ht="22.5">
      <c r="AB3306" s="319" ph="1"/>
    </row>
    <row r="3307" spans="28:28" ht="22.5">
      <c r="AB3307" s="319" ph="1"/>
    </row>
    <row r="3308" spans="28:28" ht="22.5">
      <c r="AB3308" s="319" ph="1"/>
    </row>
    <row r="3309" spans="28:28" ht="22.5">
      <c r="AB3309" s="319" ph="1"/>
    </row>
    <row r="3310" spans="28:28" ht="22.5">
      <c r="AB3310" s="319" ph="1"/>
    </row>
    <row r="3311" spans="28:28" ht="22.5">
      <c r="AB3311" s="319" ph="1"/>
    </row>
    <row r="3312" spans="28:28" ht="22.5">
      <c r="AB3312" s="319" ph="1"/>
    </row>
    <row r="3313" spans="28:28" ht="22.5">
      <c r="AB3313" s="319" ph="1"/>
    </row>
    <row r="3314" spans="28:28" ht="22.5">
      <c r="AB3314" s="319" ph="1"/>
    </row>
    <row r="3315" spans="28:28" ht="22.5">
      <c r="AB3315" s="319" ph="1"/>
    </row>
    <row r="3316" spans="28:28" ht="22.5">
      <c r="AB3316" s="319" ph="1"/>
    </row>
    <row r="3317" spans="28:28" ht="22.5">
      <c r="AB3317" s="319" ph="1"/>
    </row>
    <row r="3318" spans="28:28" ht="22.5">
      <c r="AB3318" s="319" ph="1"/>
    </row>
    <row r="3319" spans="28:28" ht="22.5">
      <c r="AB3319" s="319" ph="1"/>
    </row>
    <row r="3320" spans="28:28" ht="22.5">
      <c r="AB3320" s="319" ph="1"/>
    </row>
    <row r="3321" spans="28:28" ht="22.5">
      <c r="AB3321" s="319" ph="1"/>
    </row>
    <row r="3322" spans="28:28" ht="22.5">
      <c r="AB3322" s="319" ph="1"/>
    </row>
    <row r="3323" spans="28:28" ht="22.5">
      <c r="AB3323" s="319" ph="1"/>
    </row>
    <row r="3324" spans="28:28" ht="22.5">
      <c r="AB3324" s="319" ph="1"/>
    </row>
    <row r="3325" spans="28:28" ht="22.5">
      <c r="AB3325" s="319" ph="1"/>
    </row>
    <row r="3326" spans="28:28" ht="22.5">
      <c r="AB3326" s="319" ph="1"/>
    </row>
    <row r="3327" spans="28:28" ht="22.5">
      <c r="AB3327" s="319" ph="1"/>
    </row>
    <row r="3328" spans="28:28" ht="22.5">
      <c r="AB3328" s="319" ph="1"/>
    </row>
    <row r="3329" spans="28:28" ht="22.5">
      <c r="AB3329" s="319" ph="1"/>
    </row>
    <row r="3330" spans="28:28" ht="22.5">
      <c r="AB3330" s="319" ph="1"/>
    </row>
    <row r="3331" spans="28:28" ht="22.5">
      <c r="AB3331" s="319" ph="1"/>
    </row>
    <row r="3332" spans="28:28" ht="22.5">
      <c r="AB3332" s="319" ph="1"/>
    </row>
    <row r="3333" spans="28:28" ht="22.5">
      <c r="AB3333" s="319" ph="1"/>
    </row>
    <row r="3334" spans="28:28" ht="22.5">
      <c r="AB3334" s="319" ph="1"/>
    </row>
    <row r="3335" spans="28:28" ht="22.5">
      <c r="AB3335" s="319" ph="1"/>
    </row>
    <row r="3336" spans="28:28" ht="22.5">
      <c r="AB3336" s="319" ph="1"/>
    </row>
    <row r="3337" spans="28:28" ht="22.5">
      <c r="AB3337" s="319" ph="1"/>
    </row>
    <row r="3338" spans="28:28" ht="22.5">
      <c r="AB3338" s="319" ph="1"/>
    </row>
    <row r="3339" spans="28:28" ht="22.5">
      <c r="AB3339" s="319" ph="1"/>
    </row>
    <row r="3340" spans="28:28" ht="22.5">
      <c r="AB3340" s="319" ph="1"/>
    </row>
    <row r="3341" spans="28:28" ht="22.5">
      <c r="AB3341" s="319" ph="1"/>
    </row>
    <row r="3342" spans="28:28" ht="22.5">
      <c r="AB3342" s="319" ph="1"/>
    </row>
    <row r="3343" spans="28:28" ht="22.5">
      <c r="AB3343" s="319" ph="1"/>
    </row>
    <row r="3344" spans="28:28" ht="22.5">
      <c r="AB3344" s="319" ph="1"/>
    </row>
    <row r="3345" spans="28:28" ht="22.5">
      <c r="AB3345" s="319" ph="1"/>
    </row>
    <row r="3346" spans="28:28" ht="22.5">
      <c r="AB3346" s="319" ph="1"/>
    </row>
    <row r="3347" spans="28:28" ht="22.5">
      <c r="AB3347" s="319" ph="1"/>
    </row>
    <row r="3348" spans="28:28" ht="22.5">
      <c r="AB3348" s="319" ph="1"/>
    </row>
    <row r="3349" spans="28:28" ht="22.5">
      <c r="AB3349" s="319" ph="1"/>
    </row>
    <row r="3350" spans="28:28" ht="22.5">
      <c r="AB3350" s="319" ph="1"/>
    </row>
    <row r="3351" spans="28:28" ht="22.5">
      <c r="AB3351" s="319" ph="1"/>
    </row>
    <row r="3352" spans="28:28" ht="22.5">
      <c r="AB3352" s="319" ph="1"/>
    </row>
    <row r="3353" spans="28:28" ht="22.5">
      <c r="AB3353" s="319" ph="1"/>
    </row>
    <row r="3354" spans="28:28" ht="22.5">
      <c r="AB3354" s="319" ph="1"/>
    </row>
    <row r="3355" spans="28:28" ht="22.5">
      <c r="AB3355" s="319" ph="1"/>
    </row>
    <row r="3356" spans="28:28" ht="22.5">
      <c r="AB3356" s="319" ph="1"/>
    </row>
    <row r="3357" spans="28:28" ht="22.5">
      <c r="AB3357" s="319" ph="1"/>
    </row>
    <row r="3358" spans="28:28" ht="22.5">
      <c r="AB3358" s="319" ph="1"/>
    </row>
    <row r="3359" spans="28:28" ht="22.5">
      <c r="AB3359" s="319" ph="1"/>
    </row>
    <row r="3360" spans="28:28" ht="22.5">
      <c r="AB3360" s="319" ph="1"/>
    </row>
    <row r="3361" spans="28:28" ht="22.5">
      <c r="AB3361" s="319" ph="1"/>
    </row>
    <row r="3362" spans="28:28" ht="22.5">
      <c r="AB3362" s="319" ph="1"/>
    </row>
    <row r="3363" spans="28:28" ht="22.5">
      <c r="AB3363" s="319" ph="1"/>
    </row>
    <row r="3364" spans="28:28" ht="22.5">
      <c r="AB3364" s="319" ph="1"/>
    </row>
    <row r="3365" spans="28:28" ht="22.5">
      <c r="AB3365" s="319" ph="1"/>
    </row>
    <row r="3366" spans="28:28" ht="22.5">
      <c r="AB3366" s="319" ph="1"/>
    </row>
    <row r="3367" spans="28:28" ht="22.5">
      <c r="AB3367" s="319" ph="1"/>
    </row>
    <row r="3368" spans="28:28" ht="22.5">
      <c r="AB3368" s="319" ph="1"/>
    </row>
    <row r="3369" spans="28:28" ht="22.5">
      <c r="AB3369" s="319" ph="1"/>
    </row>
    <row r="3370" spans="28:28" ht="22.5">
      <c r="AB3370" s="319" ph="1"/>
    </row>
    <row r="3371" spans="28:28" ht="22.5">
      <c r="AB3371" s="319" ph="1"/>
    </row>
    <row r="3372" spans="28:28" ht="22.5">
      <c r="AB3372" s="319" ph="1"/>
    </row>
    <row r="3373" spans="28:28" ht="22.5">
      <c r="AB3373" s="319" ph="1"/>
    </row>
    <row r="3374" spans="28:28" ht="22.5">
      <c r="AB3374" s="319" ph="1"/>
    </row>
    <row r="3375" spans="28:28" ht="22.5">
      <c r="AB3375" s="319" ph="1"/>
    </row>
    <row r="3376" spans="28:28" ht="22.5">
      <c r="AB3376" s="319" ph="1"/>
    </row>
    <row r="3377" spans="28:28" ht="22.5">
      <c r="AB3377" s="319" ph="1"/>
    </row>
    <row r="3378" spans="28:28" ht="22.5">
      <c r="AB3378" s="319" ph="1"/>
    </row>
    <row r="3379" spans="28:28" ht="22.5">
      <c r="AB3379" s="319" ph="1"/>
    </row>
    <row r="3380" spans="28:28" ht="22.5">
      <c r="AB3380" s="319" ph="1"/>
    </row>
    <row r="3381" spans="28:28" ht="22.5">
      <c r="AB3381" s="319" ph="1"/>
    </row>
    <row r="3382" spans="28:28" ht="22.5">
      <c r="AB3382" s="319" ph="1"/>
    </row>
    <row r="3383" spans="28:28" ht="22.5">
      <c r="AB3383" s="319" ph="1"/>
    </row>
    <row r="3384" spans="28:28" ht="22.5">
      <c r="AB3384" s="319" ph="1"/>
    </row>
    <row r="3385" spans="28:28" ht="22.5">
      <c r="AB3385" s="319" ph="1"/>
    </row>
    <row r="3386" spans="28:28" ht="22.5">
      <c r="AB3386" s="319" ph="1"/>
    </row>
    <row r="3387" spans="28:28" ht="22.5">
      <c r="AB3387" s="319" ph="1"/>
    </row>
    <row r="3388" spans="28:28" ht="22.5">
      <c r="AB3388" s="319" ph="1"/>
    </row>
    <row r="3389" spans="28:28" ht="22.5">
      <c r="AB3389" s="319" ph="1"/>
    </row>
    <row r="3390" spans="28:28" ht="22.5">
      <c r="AB3390" s="319" ph="1"/>
    </row>
    <row r="3391" spans="28:28" ht="22.5">
      <c r="AB3391" s="319" ph="1"/>
    </row>
    <row r="3392" spans="28:28" ht="22.5">
      <c r="AB3392" s="319" ph="1"/>
    </row>
    <row r="3393" spans="28:28" ht="22.5">
      <c r="AB3393" s="319" ph="1"/>
    </row>
    <row r="3394" spans="28:28" ht="22.5">
      <c r="AB3394" s="319" ph="1"/>
    </row>
    <row r="3395" spans="28:28" ht="22.5">
      <c r="AB3395" s="319" ph="1"/>
    </row>
    <row r="3396" spans="28:28" ht="22.5">
      <c r="AB3396" s="319" ph="1"/>
    </row>
    <row r="3397" spans="28:28" ht="22.5">
      <c r="AB3397" s="319" ph="1"/>
    </row>
    <row r="3398" spans="28:28" ht="22.5">
      <c r="AB3398" s="319" ph="1"/>
    </row>
    <row r="3399" spans="28:28" ht="22.5">
      <c r="AB3399" s="319" ph="1"/>
    </row>
    <row r="3400" spans="28:28" ht="22.5">
      <c r="AB3400" s="319" ph="1"/>
    </row>
    <row r="3401" spans="28:28" ht="22.5">
      <c r="AB3401" s="319" ph="1"/>
    </row>
    <row r="3402" spans="28:28" ht="22.5">
      <c r="AB3402" s="319" ph="1"/>
    </row>
    <row r="3403" spans="28:28" ht="22.5">
      <c r="AB3403" s="319" ph="1"/>
    </row>
    <row r="3404" spans="28:28" ht="22.5">
      <c r="AB3404" s="319" ph="1"/>
    </row>
    <row r="3405" spans="28:28" ht="22.5">
      <c r="AB3405" s="319" ph="1"/>
    </row>
    <row r="3406" spans="28:28" ht="22.5">
      <c r="AB3406" s="319" ph="1"/>
    </row>
    <row r="3407" spans="28:28" ht="22.5">
      <c r="AB3407" s="319" ph="1"/>
    </row>
    <row r="3408" spans="28:28" ht="22.5">
      <c r="AB3408" s="319" ph="1"/>
    </row>
    <row r="3409" spans="28:28" ht="22.5">
      <c r="AB3409" s="319" ph="1"/>
    </row>
    <row r="3410" spans="28:28" ht="22.5">
      <c r="AB3410" s="319" ph="1"/>
    </row>
    <row r="3411" spans="28:28" ht="22.5">
      <c r="AB3411" s="319" ph="1"/>
    </row>
    <row r="3412" spans="28:28" ht="22.5">
      <c r="AB3412" s="319" ph="1"/>
    </row>
    <row r="3413" spans="28:28" ht="22.5">
      <c r="AB3413" s="319" ph="1"/>
    </row>
    <row r="3414" spans="28:28" ht="22.5">
      <c r="AB3414" s="319" ph="1"/>
    </row>
    <row r="3415" spans="28:28" ht="22.5">
      <c r="AB3415" s="319" ph="1"/>
    </row>
    <row r="3416" spans="28:28" ht="22.5">
      <c r="AB3416" s="319" ph="1"/>
    </row>
    <row r="3417" spans="28:28" ht="22.5">
      <c r="AB3417" s="319" ph="1"/>
    </row>
    <row r="3418" spans="28:28" ht="22.5">
      <c r="AB3418" s="319" ph="1"/>
    </row>
    <row r="3419" spans="28:28" ht="22.5">
      <c r="AB3419" s="319" ph="1"/>
    </row>
    <row r="3420" spans="28:28" ht="22.5">
      <c r="AB3420" s="319" ph="1"/>
    </row>
    <row r="3421" spans="28:28" ht="22.5">
      <c r="AB3421" s="319" ph="1"/>
    </row>
    <row r="3422" spans="28:28" ht="22.5">
      <c r="AB3422" s="319" ph="1"/>
    </row>
    <row r="3423" spans="28:28" ht="22.5">
      <c r="AB3423" s="319" ph="1"/>
    </row>
    <row r="3424" spans="28:28" ht="22.5">
      <c r="AB3424" s="319" ph="1"/>
    </row>
    <row r="3425" spans="28:28" ht="22.5">
      <c r="AB3425" s="319" ph="1"/>
    </row>
    <row r="3426" spans="28:28" ht="22.5">
      <c r="AB3426" s="319" ph="1"/>
    </row>
    <row r="3427" spans="28:28" ht="22.5">
      <c r="AB3427" s="319" ph="1"/>
    </row>
    <row r="3428" spans="28:28" ht="22.5">
      <c r="AB3428" s="319" ph="1"/>
    </row>
    <row r="3429" spans="28:28" ht="22.5">
      <c r="AB3429" s="319" ph="1"/>
    </row>
    <row r="3430" spans="28:28" ht="22.5">
      <c r="AB3430" s="319" ph="1"/>
    </row>
    <row r="3431" spans="28:28" ht="22.5">
      <c r="AB3431" s="319" ph="1"/>
    </row>
    <row r="3432" spans="28:28" ht="22.5">
      <c r="AB3432" s="319" ph="1"/>
    </row>
    <row r="3433" spans="28:28" ht="22.5">
      <c r="AB3433" s="319" ph="1"/>
    </row>
    <row r="3434" spans="28:28" ht="22.5">
      <c r="AB3434" s="319" ph="1"/>
    </row>
    <row r="3435" spans="28:28" ht="22.5">
      <c r="AB3435" s="319" ph="1"/>
    </row>
    <row r="3436" spans="28:28" ht="22.5">
      <c r="AB3436" s="319" ph="1"/>
    </row>
    <row r="3437" spans="28:28" ht="22.5">
      <c r="AB3437" s="319" ph="1"/>
    </row>
    <row r="3438" spans="28:28" ht="22.5">
      <c r="AB3438" s="319" ph="1"/>
    </row>
    <row r="3439" spans="28:28" ht="22.5">
      <c r="AB3439" s="319" ph="1"/>
    </row>
    <row r="3440" spans="28:28" ht="22.5">
      <c r="AB3440" s="319" ph="1"/>
    </row>
    <row r="3441" spans="28:28" ht="22.5">
      <c r="AB3441" s="319" ph="1"/>
    </row>
    <row r="3442" spans="28:28" ht="22.5">
      <c r="AB3442" s="319" ph="1"/>
    </row>
    <row r="3443" spans="28:28" ht="22.5">
      <c r="AB3443" s="319" ph="1"/>
    </row>
    <row r="3444" spans="28:28" ht="22.5">
      <c r="AB3444" s="319" ph="1"/>
    </row>
    <row r="3445" spans="28:28" ht="22.5">
      <c r="AB3445" s="319" ph="1"/>
    </row>
    <row r="3446" spans="28:28" ht="22.5">
      <c r="AB3446" s="319" ph="1"/>
    </row>
    <row r="3447" spans="28:28" ht="22.5">
      <c r="AB3447" s="319" ph="1"/>
    </row>
    <row r="3448" spans="28:28" ht="22.5">
      <c r="AB3448" s="319" ph="1"/>
    </row>
    <row r="3449" spans="28:28" ht="22.5">
      <c r="AB3449" s="319" ph="1"/>
    </row>
    <row r="3450" spans="28:28" ht="22.5">
      <c r="AB3450" s="319" ph="1"/>
    </row>
    <row r="3451" spans="28:28" ht="22.5">
      <c r="AB3451" s="319" ph="1"/>
    </row>
    <row r="3452" spans="28:28" ht="22.5">
      <c r="AB3452" s="319" ph="1"/>
    </row>
    <row r="3453" spans="28:28" ht="22.5">
      <c r="AB3453" s="319" ph="1"/>
    </row>
    <row r="3454" spans="28:28" ht="22.5">
      <c r="AB3454" s="319" ph="1"/>
    </row>
    <row r="3455" spans="28:28" ht="22.5">
      <c r="AB3455" s="319" ph="1"/>
    </row>
    <row r="3456" spans="28:28" ht="22.5">
      <c r="AB3456" s="319" ph="1"/>
    </row>
    <row r="3457" spans="28:28" ht="22.5">
      <c r="AB3457" s="319" ph="1"/>
    </row>
    <row r="3458" spans="28:28" ht="22.5">
      <c r="AB3458" s="319" ph="1"/>
    </row>
    <row r="3459" spans="28:28" ht="22.5">
      <c r="AB3459" s="319" ph="1"/>
    </row>
    <row r="3460" spans="28:28" ht="22.5">
      <c r="AB3460" s="319" ph="1"/>
    </row>
    <row r="3461" spans="28:28" ht="22.5">
      <c r="AB3461" s="319" ph="1"/>
    </row>
    <row r="3462" spans="28:28" ht="22.5">
      <c r="AB3462" s="319" ph="1"/>
    </row>
    <row r="3463" spans="28:28" ht="22.5">
      <c r="AB3463" s="319" ph="1"/>
    </row>
    <row r="3464" spans="28:28" ht="22.5">
      <c r="AB3464" s="319" ph="1"/>
    </row>
    <row r="3465" spans="28:28" ht="22.5">
      <c r="AB3465" s="319" ph="1"/>
    </row>
    <row r="3466" spans="28:28" ht="22.5">
      <c r="AB3466" s="319" ph="1"/>
    </row>
    <row r="3467" spans="28:28" ht="22.5">
      <c r="AB3467" s="319" ph="1"/>
    </row>
    <row r="3468" spans="28:28" ht="22.5">
      <c r="AB3468" s="319" ph="1"/>
    </row>
    <row r="3469" spans="28:28" ht="22.5">
      <c r="AB3469" s="319" ph="1"/>
    </row>
    <row r="3470" spans="28:28" ht="22.5">
      <c r="AB3470" s="319" ph="1"/>
    </row>
    <row r="3471" spans="28:28" ht="22.5">
      <c r="AB3471" s="319" ph="1"/>
    </row>
    <row r="3472" spans="28:28" ht="22.5">
      <c r="AB3472" s="319" ph="1"/>
    </row>
    <row r="3473" spans="28:28" ht="22.5">
      <c r="AB3473" s="319" ph="1"/>
    </row>
    <row r="3474" spans="28:28" ht="22.5">
      <c r="AB3474" s="319" ph="1"/>
    </row>
    <row r="3475" spans="28:28" ht="22.5">
      <c r="AB3475" s="319" ph="1"/>
    </row>
    <row r="3476" spans="28:28" ht="22.5">
      <c r="AB3476" s="319" ph="1"/>
    </row>
    <row r="3477" spans="28:28" ht="22.5">
      <c r="AB3477" s="319" ph="1"/>
    </row>
    <row r="3478" spans="28:28" ht="22.5">
      <c r="AB3478" s="319" ph="1"/>
    </row>
    <row r="3479" spans="28:28" ht="22.5">
      <c r="AB3479" s="319" ph="1"/>
    </row>
    <row r="3480" spans="28:28" ht="22.5">
      <c r="AB3480" s="319" ph="1"/>
    </row>
    <row r="3481" spans="28:28" ht="22.5">
      <c r="AB3481" s="319" ph="1"/>
    </row>
    <row r="3482" spans="28:28" ht="22.5">
      <c r="AB3482" s="319" ph="1"/>
    </row>
    <row r="3483" spans="28:28" ht="22.5">
      <c r="AB3483" s="319" ph="1"/>
    </row>
    <row r="3484" spans="28:28" ht="22.5">
      <c r="AB3484" s="319" ph="1"/>
    </row>
    <row r="3485" spans="28:28" ht="22.5">
      <c r="AB3485" s="319" ph="1"/>
    </row>
    <row r="3486" spans="28:28" ht="22.5">
      <c r="AB3486" s="319" ph="1"/>
    </row>
    <row r="3487" spans="28:28" ht="22.5">
      <c r="AB3487" s="319" ph="1"/>
    </row>
    <row r="3488" spans="28:28" ht="22.5">
      <c r="AB3488" s="319" ph="1"/>
    </row>
    <row r="3489" spans="28:28" ht="22.5">
      <c r="AB3489" s="319" ph="1"/>
    </row>
    <row r="3490" spans="28:28" ht="22.5">
      <c r="AB3490" s="319" ph="1"/>
    </row>
    <row r="3491" spans="28:28" ht="22.5">
      <c r="AB3491" s="319" ph="1"/>
    </row>
    <row r="3492" spans="28:28" ht="22.5">
      <c r="AB3492" s="319" ph="1"/>
    </row>
    <row r="3493" spans="28:28" ht="22.5">
      <c r="AB3493" s="319" ph="1"/>
    </row>
    <row r="3494" spans="28:28" ht="22.5">
      <c r="AB3494" s="319" ph="1"/>
    </row>
    <row r="3495" spans="28:28" ht="22.5">
      <c r="AB3495" s="319" ph="1"/>
    </row>
    <row r="3496" spans="28:28" ht="22.5">
      <c r="AB3496" s="319" ph="1"/>
    </row>
    <row r="3497" spans="28:28" ht="22.5">
      <c r="AB3497" s="319" ph="1"/>
    </row>
    <row r="3498" spans="28:28" ht="22.5">
      <c r="AB3498" s="319" ph="1"/>
    </row>
    <row r="3499" spans="28:28" ht="22.5">
      <c r="AB3499" s="319" ph="1"/>
    </row>
    <row r="3500" spans="28:28" ht="22.5">
      <c r="AB3500" s="319" ph="1"/>
    </row>
    <row r="3501" spans="28:28" ht="22.5">
      <c r="AB3501" s="319" ph="1"/>
    </row>
    <row r="3502" spans="28:28" ht="22.5">
      <c r="AB3502" s="319" ph="1"/>
    </row>
    <row r="3503" spans="28:28" ht="22.5">
      <c r="AB3503" s="319" ph="1"/>
    </row>
    <row r="3504" spans="28:28" ht="22.5">
      <c r="AB3504" s="319" ph="1"/>
    </row>
    <row r="3505" spans="28:28" ht="22.5">
      <c r="AB3505" s="319" ph="1"/>
    </row>
    <row r="3506" spans="28:28" ht="22.5">
      <c r="AB3506" s="319" ph="1"/>
    </row>
    <row r="3507" spans="28:28" ht="22.5">
      <c r="AB3507" s="319" ph="1"/>
    </row>
    <row r="3508" spans="28:28" ht="22.5">
      <c r="AB3508" s="319" ph="1"/>
    </row>
    <row r="3509" spans="28:28" ht="22.5">
      <c r="AB3509" s="319" ph="1"/>
    </row>
    <row r="3510" spans="28:28" ht="22.5">
      <c r="AB3510" s="319" ph="1"/>
    </row>
    <row r="3511" spans="28:28" ht="22.5">
      <c r="AB3511" s="319" ph="1"/>
    </row>
    <row r="3512" spans="28:28" ht="22.5">
      <c r="AB3512" s="319" ph="1"/>
    </row>
    <row r="3513" spans="28:28" ht="22.5">
      <c r="AB3513" s="319" ph="1"/>
    </row>
    <row r="3514" spans="28:28" ht="22.5">
      <c r="AB3514" s="319" ph="1"/>
    </row>
    <row r="3515" spans="28:28" ht="22.5">
      <c r="AB3515" s="319" ph="1"/>
    </row>
    <row r="3516" spans="28:28" ht="22.5">
      <c r="AB3516" s="319" ph="1"/>
    </row>
    <row r="3517" spans="28:28" ht="22.5">
      <c r="AB3517" s="319" ph="1"/>
    </row>
    <row r="3518" spans="28:28" ht="22.5">
      <c r="AB3518" s="319" ph="1"/>
    </row>
    <row r="3519" spans="28:28" ht="22.5">
      <c r="AB3519" s="319" ph="1"/>
    </row>
    <row r="3520" spans="28:28" ht="22.5">
      <c r="AB3520" s="319" ph="1"/>
    </row>
    <row r="3521" spans="28:28" ht="22.5">
      <c r="AB3521" s="319" ph="1"/>
    </row>
    <row r="3522" spans="28:28" ht="22.5">
      <c r="AB3522" s="319" ph="1"/>
    </row>
    <row r="3523" spans="28:28" ht="22.5">
      <c r="AB3523" s="319" ph="1"/>
    </row>
    <row r="3524" spans="28:28" ht="22.5">
      <c r="AB3524" s="319" ph="1"/>
    </row>
    <row r="3525" spans="28:28" ht="22.5">
      <c r="AB3525" s="319" ph="1"/>
    </row>
    <row r="3526" spans="28:28" ht="22.5">
      <c r="AB3526" s="319" ph="1"/>
    </row>
    <row r="3527" spans="28:28" ht="22.5">
      <c r="AB3527" s="319" ph="1"/>
    </row>
    <row r="3528" spans="28:28" ht="22.5">
      <c r="AB3528" s="319" ph="1"/>
    </row>
    <row r="3529" spans="28:28" ht="22.5">
      <c r="AB3529" s="319" ph="1"/>
    </row>
    <row r="3530" spans="28:28" ht="22.5">
      <c r="AB3530" s="319" ph="1"/>
    </row>
    <row r="3531" spans="28:28" ht="22.5">
      <c r="AB3531" s="319" ph="1"/>
    </row>
    <row r="3532" spans="28:28" ht="22.5">
      <c r="AB3532" s="319" ph="1"/>
    </row>
    <row r="3533" spans="28:28" ht="22.5">
      <c r="AB3533" s="319" ph="1"/>
    </row>
    <row r="3534" spans="28:28" ht="22.5">
      <c r="AB3534" s="319" ph="1"/>
    </row>
    <row r="3535" spans="28:28" ht="22.5">
      <c r="AB3535" s="319" ph="1"/>
    </row>
    <row r="3536" spans="28:28" ht="22.5">
      <c r="AB3536" s="319" ph="1"/>
    </row>
    <row r="3537" spans="28:28" ht="22.5">
      <c r="AB3537" s="319" ph="1"/>
    </row>
    <row r="3538" spans="28:28" ht="22.5">
      <c r="AB3538" s="319" ph="1"/>
    </row>
    <row r="3539" spans="28:28" ht="22.5">
      <c r="AB3539" s="319" ph="1"/>
    </row>
    <row r="3540" spans="28:28" ht="22.5">
      <c r="AB3540" s="319" ph="1"/>
    </row>
    <row r="3541" spans="28:28" ht="22.5">
      <c r="AB3541" s="319" ph="1"/>
    </row>
    <row r="3542" spans="28:28" ht="22.5">
      <c r="AB3542" s="319" ph="1"/>
    </row>
    <row r="3543" spans="28:28" ht="22.5">
      <c r="AB3543" s="319" ph="1"/>
    </row>
    <row r="3544" spans="28:28" ht="22.5">
      <c r="AB3544" s="319" ph="1"/>
    </row>
    <row r="3545" spans="28:28" ht="22.5">
      <c r="AB3545" s="319" ph="1"/>
    </row>
    <row r="3546" spans="28:28" ht="22.5">
      <c r="AB3546" s="319" ph="1"/>
    </row>
    <row r="3547" spans="28:28" ht="22.5">
      <c r="AB3547" s="319" ph="1"/>
    </row>
    <row r="3548" spans="28:28" ht="22.5">
      <c r="AB3548" s="319" ph="1"/>
    </row>
    <row r="3549" spans="28:28" ht="22.5">
      <c r="AB3549" s="319" ph="1"/>
    </row>
    <row r="3550" spans="28:28" ht="22.5">
      <c r="AB3550" s="319" ph="1"/>
    </row>
    <row r="3551" spans="28:28" ht="22.5">
      <c r="AB3551" s="319" ph="1"/>
    </row>
    <row r="3552" spans="28:28" ht="22.5">
      <c r="AB3552" s="319" ph="1"/>
    </row>
    <row r="3553" spans="28:28" ht="22.5">
      <c r="AB3553" s="319" ph="1"/>
    </row>
    <row r="3554" spans="28:28" ht="22.5">
      <c r="AB3554" s="319" ph="1"/>
    </row>
    <row r="3555" spans="28:28" ht="22.5">
      <c r="AB3555" s="319" ph="1"/>
    </row>
    <row r="3556" spans="28:28" ht="22.5">
      <c r="AB3556" s="319" ph="1"/>
    </row>
    <row r="3557" spans="28:28" ht="22.5">
      <c r="AB3557" s="319" ph="1"/>
    </row>
    <row r="3558" spans="28:28" ht="22.5">
      <c r="AB3558" s="319" ph="1"/>
    </row>
    <row r="3559" spans="28:28" ht="22.5">
      <c r="AB3559" s="319" ph="1"/>
    </row>
    <row r="3560" spans="28:28" ht="22.5">
      <c r="AB3560" s="319" ph="1"/>
    </row>
    <row r="3561" spans="28:28" ht="22.5">
      <c r="AB3561" s="319" ph="1"/>
    </row>
    <row r="3562" spans="28:28" ht="22.5">
      <c r="AB3562" s="319" ph="1"/>
    </row>
    <row r="3563" spans="28:28" ht="22.5">
      <c r="AB3563" s="319" ph="1"/>
    </row>
    <row r="3564" spans="28:28" ht="22.5">
      <c r="AB3564" s="319" ph="1"/>
    </row>
    <row r="3565" spans="28:28" ht="22.5">
      <c r="AB3565" s="319" ph="1"/>
    </row>
    <row r="3566" spans="28:28" ht="22.5">
      <c r="AB3566" s="319" ph="1"/>
    </row>
    <row r="3567" spans="28:28" ht="22.5">
      <c r="AB3567" s="319" ph="1"/>
    </row>
    <row r="3568" spans="28:28" ht="22.5">
      <c r="AB3568" s="319" ph="1"/>
    </row>
    <row r="3569" spans="28:28" ht="22.5">
      <c r="AB3569" s="319" ph="1"/>
    </row>
    <row r="3570" spans="28:28" ht="22.5">
      <c r="AB3570" s="319" ph="1"/>
    </row>
    <row r="3571" spans="28:28" ht="22.5">
      <c r="AB3571" s="319" ph="1"/>
    </row>
    <row r="3572" spans="28:28" ht="22.5">
      <c r="AB3572" s="319" ph="1"/>
    </row>
    <row r="3573" spans="28:28" ht="22.5">
      <c r="AB3573" s="319" ph="1"/>
    </row>
    <row r="3574" spans="28:28" ht="22.5">
      <c r="AB3574" s="319" ph="1"/>
    </row>
    <row r="3575" spans="28:28" ht="22.5">
      <c r="AB3575" s="319" ph="1"/>
    </row>
    <row r="3576" spans="28:28" ht="22.5">
      <c r="AB3576" s="319" ph="1"/>
    </row>
    <row r="3577" spans="28:28" ht="22.5">
      <c r="AB3577" s="319" ph="1"/>
    </row>
    <row r="3578" spans="28:28" ht="22.5">
      <c r="AB3578" s="319" ph="1"/>
    </row>
    <row r="3579" spans="28:28" ht="22.5">
      <c r="AB3579" s="319" ph="1"/>
    </row>
    <row r="3580" spans="28:28" ht="22.5">
      <c r="AB3580" s="319" ph="1"/>
    </row>
    <row r="3581" spans="28:28" ht="22.5">
      <c r="AB3581" s="319" ph="1"/>
    </row>
    <row r="3582" spans="28:28" ht="22.5">
      <c r="AB3582" s="319" ph="1"/>
    </row>
    <row r="3583" spans="28:28" ht="22.5">
      <c r="AB3583" s="319" ph="1"/>
    </row>
    <row r="3584" spans="28:28" ht="22.5">
      <c r="AB3584" s="319" ph="1"/>
    </row>
    <row r="3585" spans="28:28" ht="22.5">
      <c r="AB3585" s="319" ph="1"/>
    </row>
    <row r="3586" spans="28:28" ht="22.5">
      <c r="AB3586" s="319" ph="1"/>
    </row>
    <row r="3587" spans="28:28" ht="22.5">
      <c r="AB3587" s="319" ph="1"/>
    </row>
    <row r="3588" spans="28:28" ht="22.5">
      <c r="AB3588" s="319" ph="1"/>
    </row>
    <row r="3589" spans="28:28" ht="22.5">
      <c r="AB3589" s="319" ph="1"/>
    </row>
    <row r="3590" spans="28:28" ht="22.5">
      <c r="AB3590" s="319" ph="1"/>
    </row>
    <row r="3591" spans="28:28" ht="22.5">
      <c r="AB3591" s="319" ph="1"/>
    </row>
    <row r="3592" spans="28:28" ht="22.5">
      <c r="AB3592" s="319" ph="1"/>
    </row>
    <row r="3593" spans="28:28" ht="22.5">
      <c r="AB3593" s="319" ph="1"/>
    </row>
    <row r="3594" spans="28:28" ht="22.5">
      <c r="AB3594" s="319" ph="1"/>
    </row>
    <row r="3595" spans="28:28" ht="22.5">
      <c r="AB3595" s="319" ph="1"/>
    </row>
    <row r="3596" spans="28:28" ht="22.5">
      <c r="AB3596" s="319" ph="1"/>
    </row>
    <row r="3597" spans="28:28" ht="22.5">
      <c r="AB3597" s="319" ph="1"/>
    </row>
    <row r="3598" spans="28:28" ht="22.5">
      <c r="AB3598" s="319" ph="1"/>
    </row>
    <row r="3599" spans="28:28" ht="22.5">
      <c r="AB3599" s="319" ph="1"/>
    </row>
    <row r="3600" spans="28:28" ht="22.5">
      <c r="AB3600" s="319" ph="1"/>
    </row>
    <row r="3601" spans="28:28" ht="22.5">
      <c r="AB3601" s="319" ph="1"/>
    </row>
    <row r="3602" spans="28:28" ht="22.5">
      <c r="AB3602" s="319" ph="1"/>
    </row>
    <row r="3603" spans="28:28" ht="22.5">
      <c r="AB3603" s="319" ph="1"/>
    </row>
    <row r="3604" spans="28:28" ht="22.5">
      <c r="AB3604" s="319" ph="1"/>
    </row>
    <row r="3605" spans="28:28" ht="22.5">
      <c r="AB3605" s="319" ph="1"/>
    </row>
    <row r="3606" spans="28:28" ht="22.5">
      <c r="AB3606" s="319" ph="1"/>
    </row>
    <row r="3607" spans="28:28" ht="22.5">
      <c r="AB3607" s="319" ph="1"/>
    </row>
    <row r="3608" spans="28:28" ht="22.5">
      <c r="AB3608" s="319" ph="1"/>
    </row>
    <row r="3609" spans="28:28" ht="22.5">
      <c r="AB3609" s="319" ph="1"/>
    </row>
    <row r="3610" spans="28:28" ht="22.5">
      <c r="AB3610" s="319" ph="1"/>
    </row>
    <row r="3611" spans="28:28" ht="22.5">
      <c r="AB3611" s="319" ph="1"/>
    </row>
    <row r="3612" spans="28:28" ht="22.5">
      <c r="AB3612" s="319" ph="1"/>
    </row>
    <row r="3613" spans="28:28" ht="22.5">
      <c r="AB3613" s="319" ph="1"/>
    </row>
    <row r="3614" spans="28:28" ht="22.5">
      <c r="AB3614" s="319" ph="1"/>
    </row>
    <row r="3615" spans="28:28" ht="22.5">
      <c r="AB3615" s="319" ph="1"/>
    </row>
    <row r="3616" spans="28:28" ht="22.5">
      <c r="AB3616" s="319" ph="1"/>
    </row>
    <row r="3617" spans="28:28" ht="22.5">
      <c r="AB3617" s="319" ph="1"/>
    </row>
    <row r="3618" spans="28:28" ht="22.5">
      <c r="AB3618" s="319" ph="1"/>
    </row>
    <row r="3619" spans="28:28" ht="22.5">
      <c r="AB3619" s="319" ph="1"/>
    </row>
    <row r="3620" spans="28:28" ht="22.5">
      <c r="AB3620" s="319" ph="1"/>
    </row>
    <row r="3621" spans="28:28" ht="22.5">
      <c r="AB3621" s="319" ph="1"/>
    </row>
    <row r="3622" spans="28:28" ht="22.5">
      <c r="AB3622" s="319" ph="1"/>
    </row>
    <row r="3623" spans="28:28" ht="22.5">
      <c r="AB3623" s="319" ph="1"/>
    </row>
    <row r="3624" spans="28:28" ht="22.5">
      <c r="AB3624" s="319" ph="1"/>
    </row>
    <row r="3625" spans="28:28" ht="22.5">
      <c r="AB3625" s="319" ph="1"/>
    </row>
    <row r="3626" spans="28:28" ht="22.5">
      <c r="AB3626" s="319" ph="1"/>
    </row>
    <row r="3627" spans="28:28" ht="22.5">
      <c r="AB3627" s="319" ph="1"/>
    </row>
    <row r="3628" spans="28:28" ht="22.5">
      <c r="AB3628" s="319" ph="1"/>
    </row>
    <row r="3629" spans="28:28" ht="22.5">
      <c r="AB3629" s="319" ph="1"/>
    </row>
    <row r="3630" spans="28:28" ht="22.5">
      <c r="AB3630" s="319" ph="1"/>
    </row>
    <row r="3631" spans="28:28" ht="22.5">
      <c r="AB3631" s="319" ph="1"/>
    </row>
    <row r="3632" spans="28:28" ht="22.5">
      <c r="AB3632" s="319" ph="1"/>
    </row>
    <row r="3633" spans="28:28" ht="22.5">
      <c r="AB3633" s="319" ph="1"/>
    </row>
    <row r="3634" spans="28:28" ht="22.5">
      <c r="AB3634" s="319" ph="1"/>
    </row>
    <row r="3635" spans="28:28" ht="22.5">
      <c r="AB3635" s="319" ph="1"/>
    </row>
    <row r="3636" spans="28:28" ht="22.5">
      <c r="AB3636" s="319" ph="1"/>
    </row>
    <row r="3637" spans="28:28" ht="22.5">
      <c r="AB3637" s="319" ph="1"/>
    </row>
    <row r="3638" spans="28:28" ht="22.5">
      <c r="AB3638" s="319" ph="1"/>
    </row>
    <row r="3639" spans="28:28" ht="22.5">
      <c r="AB3639" s="319" ph="1"/>
    </row>
    <row r="3640" spans="28:28" ht="22.5">
      <c r="AB3640" s="319" ph="1"/>
    </row>
    <row r="3641" spans="28:28" ht="22.5">
      <c r="AB3641" s="319" ph="1"/>
    </row>
    <row r="3642" spans="28:28" ht="22.5">
      <c r="AB3642" s="319" ph="1"/>
    </row>
    <row r="3643" spans="28:28" ht="22.5">
      <c r="AB3643" s="319" ph="1"/>
    </row>
    <row r="3644" spans="28:28" ht="22.5">
      <c r="AB3644" s="319" ph="1"/>
    </row>
    <row r="3645" spans="28:28" ht="22.5">
      <c r="AB3645" s="319" ph="1"/>
    </row>
    <row r="3646" spans="28:28" ht="22.5">
      <c r="AB3646" s="319" ph="1"/>
    </row>
    <row r="3647" spans="28:28" ht="22.5">
      <c r="AB3647" s="319" ph="1"/>
    </row>
    <row r="3648" spans="28:28" ht="22.5">
      <c r="AB3648" s="319" ph="1"/>
    </row>
    <row r="3649" spans="28:28" ht="22.5">
      <c r="AB3649" s="319" ph="1"/>
    </row>
    <row r="3650" spans="28:28" ht="22.5">
      <c r="AB3650" s="319" ph="1"/>
    </row>
    <row r="3651" spans="28:28" ht="22.5">
      <c r="AB3651" s="319" ph="1"/>
    </row>
    <row r="3652" spans="28:28" ht="22.5">
      <c r="AB3652" s="319" ph="1"/>
    </row>
    <row r="3653" spans="28:28" ht="22.5">
      <c r="AB3653" s="319" ph="1"/>
    </row>
    <row r="3654" spans="28:28" ht="22.5">
      <c r="AB3654" s="319" ph="1"/>
    </row>
    <row r="3655" spans="28:28" ht="22.5">
      <c r="AB3655" s="319" ph="1"/>
    </row>
    <row r="3656" spans="28:28" ht="22.5">
      <c r="AB3656" s="319" ph="1"/>
    </row>
    <row r="3657" spans="28:28" ht="22.5">
      <c r="AB3657" s="319" ph="1"/>
    </row>
    <row r="3658" spans="28:28" ht="22.5">
      <c r="AB3658" s="319" ph="1"/>
    </row>
    <row r="3659" spans="28:28" ht="22.5">
      <c r="AB3659" s="319" ph="1"/>
    </row>
    <row r="3660" spans="28:28" ht="22.5">
      <c r="AB3660" s="319" ph="1"/>
    </row>
    <row r="3661" spans="28:28" ht="22.5">
      <c r="AB3661" s="319" ph="1"/>
    </row>
    <row r="3662" spans="28:28" ht="22.5">
      <c r="AB3662" s="319" ph="1"/>
    </row>
    <row r="3663" spans="28:28" ht="22.5">
      <c r="AB3663" s="319" ph="1"/>
    </row>
    <row r="3664" spans="28:28" ht="22.5">
      <c r="AB3664" s="319" ph="1"/>
    </row>
    <row r="3665" spans="28:28" ht="22.5">
      <c r="AB3665" s="319" ph="1"/>
    </row>
    <row r="3666" spans="28:28" ht="22.5">
      <c r="AB3666" s="319" ph="1"/>
    </row>
    <row r="3667" spans="28:28" ht="22.5">
      <c r="AB3667" s="319" ph="1"/>
    </row>
    <row r="3668" spans="28:28" ht="22.5">
      <c r="AB3668" s="319" ph="1"/>
    </row>
    <row r="3669" spans="28:28" ht="22.5">
      <c r="AB3669" s="319" ph="1"/>
    </row>
    <row r="3670" spans="28:28" ht="22.5">
      <c r="AB3670" s="319" ph="1"/>
    </row>
    <row r="3671" spans="28:28" ht="22.5">
      <c r="AB3671" s="319" ph="1"/>
    </row>
    <row r="3672" spans="28:28" ht="22.5">
      <c r="AB3672" s="319" ph="1"/>
    </row>
    <row r="3673" spans="28:28" ht="22.5">
      <c r="AB3673" s="319" ph="1"/>
    </row>
    <row r="3674" spans="28:28" ht="22.5">
      <c r="AB3674" s="319" ph="1"/>
    </row>
    <row r="3675" spans="28:28" ht="22.5">
      <c r="AB3675" s="319" ph="1"/>
    </row>
    <row r="3676" spans="28:28" ht="22.5">
      <c r="AB3676" s="319" ph="1"/>
    </row>
    <row r="3677" spans="28:28" ht="22.5">
      <c r="AB3677" s="319" ph="1"/>
    </row>
    <row r="3678" spans="28:28" ht="22.5">
      <c r="AB3678" s="319" ph="1"/>
    </row>
    <row r="3679" spans="28:28" ht="22.5">
      <c r="AB3679" s="319" ph="1"/>
    </row>
    <row r="3680" spans="28:28" ht="22.5">
      <c r="AB3680" s="319" ph="1"/>
    </row>
    <row r="3681" spans="28:28" ht="22.5">
      <c r="AB3681" s="319" ph="1"/>
    </row>
    <row r="3682" spans="28:28" ht="22.5">
      <c r="AB3682" s="319" ph="1"/>
    </row>
    <row r="3683" spans="28:28" ht="22.5">
      <c r="AB3683" s="319" ph="1"/>
    </row>
    <row r="3684" spans="28:28" ht="22.5">
      <c r="AB3684" s="319" ph="1"/>
    </row>
    <row r="3685" spans="28:28" ht="22.5">
      <c r="AB3685" s="319" ph="1"/>
    </row>
    <row r="3686" spans="28:28" ht="22.5">
      <c r="AB3686" s="319" ph="1"/>
    </row>
    <row r="3687" spans="28:28" ht="22.5">
      <c r="AB3687" s="319" ph="1"/>
    </row>
    <row r="3688" spans="28:28" ht="22.5">
      <c r="AB3688" s="319" ph="1"/>
    </row>
    <row r="3689" spans="28:28" ht="22.5">
      <c r="AB3689" s="319" ph="1"/>
    </row>
    <row r="3690" spans="28:28" ht="22.5">
      <c r="AB3690" s="319" ph="1"/>
    </row>
    <row r="3691" spans="28:28" ht="22.5">
      <c r="AB3691" s="319" ph="1"/>
    </row>
    <row r="3692" spans="28:28" ht="22.5">
      <c r="AB3692" s="319" ph="1"/>
    </row>
    <row r="3693" spans="28:28" ht="22.5">
      <c r="AB3693" s="319" ph="1"/>
    </row>
    <row r="3694" spans="28:28" ht="22.5">
      <c r="AB3694" s="319" ph="1"/>
    </row>
    <row r="3695" spans="28:28" ht="22.5">
      <c r="AB3695" s="319" ph="1"/>
    </row>
    <row r="3696" spans="28:28" ht="22.5">
      <c r="AB3696" s="319" ph="1"/>
    </row>
    <row r="3697" spans="28:28" ht="22.5">
      <c r="AB3697" s="319" ph="1"/>
    </row>
    <row r="3698" spans="28:28" ht="22.5">
      <c r="AB3698" s="319" ph="1"/>
    </row>
    <row r="3699" spans="28:28" ht="22.5">
      <c r="AB3699" s="319" ph="1"/>
    </row>
    <row r="3700" spans="28:28" ht="22.5">
      <c r="AB3700" s="319" ph="1"/>
    </row>
    <row r="3701" spans="28:28" ht="22.5">
      <c r="AB3701" s="319" ph="1"/>
    </row>
    <row r="3702" spans="28:28" ht="22.5">
      <c r="AB3702" s="319" ph="1"/>
    </row>
    <row r="3703" spans="28:28" ht="22.5">
      <c r="AB3703" s="319" ph="1"/>
    </row>
    <row r="3704" spans="28:28" ht="22.5">
      <c r="AB3704" s="319" ph="1"/>
    </row>
    <row r="3705" spans="28:28" ht="22.5">
      <c r="AB3705" s="319" ph="1"/>
    </row>
    <row r="3706" spans="28:28" ht="22.5">
      <c r="AB3706" s="319" ph="1"/>
    </row>
    <row r="3707" spans="28:28" ht="22.5">
      <c r="AB3707" s="319" ph="1"/>
    </row>
    <row r="3708" spans="28:28" ht="22.5">
      <c r="AB3708" s="319" ph="1"/>
    </row>
    <row r="3709" spans="28:28" ht="22.5">
      <c r="AB3709" s="319" ph="1"/>
    </row>
    <row r="3710" spans="28:28" ht="22.5">
      <c r="AB3710" s="319" ph="1"/>
    </row>
    <row r="3711" spans="28:28" ht="22.5">
      <c r="AB3711" s="319" ph="1"/>
    </row>
    <row r="3712" spans="28:28" ht="22.5">
      <c r="AB3712" s="319" ph="1"/>
    </row>
    <row r="3713" spans="28:28" ht="22.5">
      <c r="AB3713" s="319" ph="1"/>
    </row>
    <row r="3714" spans="28:28" ht="22.5">
      <c r="AB3714" s="319" ph="1"/>
    </row>
    <row r="3715" spans="28:28" ht="22.5">
      <c r="AB3715" s="319" ph="1"/>
    </row>
    <row r="3716" spans="28:28" ht="22.5">
      <c r="AB3716" s="319" ph="1"/>
    </row>
    <row r="3717" spans="28:28" ht="22.5">
      <c r="AB3717" s="319" ph="1"/>
    </row>
    <row r="3718" spans="28:28" ht="22.5">
      <c r="AB3718" s="319" ph="1"/>
    </row>
    <row r="3719" spans="28:28" ht="22.5">
      <c r="AB3719" s="319" ph="1"/>
    </row>
    <row r="3720" spans="28:28" ht="22.5">
      <c r="AB3720" s="319" ph="1"/>
    </row>
    <row r="3721" spans="28:28" ht="22.5">
      <c r="AB3721" s="319" ph="1"/>
    </row>
    <row r="3722" spans="28:28" ht="22.5">
      <c r="AB3722" s="319" ph="1"/>
    </row>
    <row r="3723" spans="28:28" ht="22.5">
      <c r="AB3723" s="319" ph="1"/>
    </row>
    <row r="3724" spans="28:28" ht="22.5">
      <c r="AB3724" s="319" ph="1"/>
    </row>
    <row r="3725" spans="28:28" ht="22.5">
      <c r="AB3725" s="319" ph="1"/>
    </row>
    <row r="3726" spans="28:28" ht="22.5">
      <c r="AB3726" s="319" ph="1"/>
    </row>
    <row r="3727" spans="28:28" ht="22.5">
      <c r="AB3727" s="319" ph="1"/>
    </row>
    <row r="3728" spans="28:28" ht="22.5">
      <c r="AB3728" s="319" ph="1"/>
    </row>
    <row r="3729" spans="28:28" ht="22.5">
      <c r="AB3729" s="319" ph="1"/>
    </row>
    <row r="3730" spans="28:28" ht="22.5">
      <c r="AB3730" s="319" ph="1"/>
    </row>
    <row r="3731" spans="28:28" ht="22.5">
      <c r="AB3731" s="319" ph="1"/>
    </row>
    <row r="3732" spans="28:28" ht="22.5">
      <c r="AB3732" s="319" ph="1"/>
    </row>
    <row r="3733" spans="28:28" ht="22.5">
      <c r="AB3733" s="319" ph="1"/>
    </row>
    <row r="3734" spans="28:28" ht="22.5">
      <c r="AB3734" s="319" ph="1"/>
    </row>
    <row r="3735" spans="28:28" ht="22.5">
      <c r="AB3735" s="319" ph="1"/>
    </row>
    <row r="3736" spans="28:28" ht="22.5">
      <c r="AB3736" s="319" ph="1"/>
    </row>
    <row r="3737" spans="28:28" ht="22.5">
      <c r="AB3737" s="319" ph="1"/>
    </row>
    <row r="3738" spans="28:28" ht="22.5">
      <c r="AB3738" s="319" ph="1"/>
    </row>
    <row r="3739" spans="28:28" ht="22.5">
      <c r="AB3739" s="319" ph="1"/>
    </row>
    <row r="3740" spans="28:28" ht="22.5">
      <c r="AB3740" s="319" ph="1"/>
    </row>
    <row r="3741" spans="28:28" ht="22.5">
      <c r="AB3741" s="319" ph="1"/>
    </row>
    <row r="3742" spans="28:28" ht="22.5">
      <c r="AB3742" s="319" ph="1"/>
    </row>
    <row r="3743" spans="28:28" ht="22.5">
      <c r="AB3743" s="319" ph="1"/>
    </row>
    <row r="3744" spans="28:28" ht="22.5">
      <c r="AB3744" s="319" ph="1"/>
    </row>
    <row r="3745" spans="28:28" ht="22.5">
      <c r="AB3745" s="319" ph="1"/>
    </row>
    <row r="3746" spans="28:28" ht="22.5">
      <c r="AB3746" s="319" ph="1"/>
    </row>
    <row r="3747" spans="28:28" ht="22.5">
      <c r="AB3747" s="319" ph="1"/>
    </row>
    <row r="3748" spans="28:28" ht="22.5">
      <c r="AB3748" s="319" ph="1"/>
    </row>
    <row r="3749" spans="28:28" ht="22.5">
      <c r="AB3749" s="319" ph="1"/>
    </row>
    <row r="3750" spans="28:28" ht="22.5">
      <c r="AB3750" s="319" ph="1"/>
    </row>
    <row r="3751" spans="28:28" ht="22.5">
      <c r="AB3751" s="319" ph="1"/>
    </row>
    <row r="3752" spans="28:28" ht="22.5">
      <c r="AB3752" s="319" ph="1"/>
    </row>
    <row r="3753" spans="28:28" ht="22.5">
      <c r="AB3753" s="319" ph="1"/>
    </row>
    <row r="3754" spans="28:28" ht="22.5">
      <c r="AB3754" s="319" ph="1"/>
    </row>
    <row r="3755" spans="28:28" ht="22.5">
      <c r="AB3755" s="319" ph="1"/>
    </row>
    <row r="3756" spans="28:28" ht="22.5">
      <c r="AB3756" s="319" ph="1"/>
    </row>
    <row r="3757" spans="28:28" ht="22.5">
      <c r="AB3757" s="319" ph="1"/>
    </row>
    <row r="3758" spans="28:28" ht="22.5">
      <c r="AB3758" s="319" ph="1"/>
    </row>
    <row r="3759" spans="28:28" ht="22.5">
      <c r="AB3759" s="319" ph="1"/>
    </row>
    <row r="3760" spans="28:28" ht="22.5">
      <c r="AB3760" s="319" ph="1"/>
    </row>
    <row r="3761" spans="28:28" ht="22.5">
      <c r="AB3761" s="319" ph="1"/>
    </row>
    <row r="3762" spans="28:28" ht="22.5">
      <c r="AB3762" s="319" ph="1"/>
    </row>
    <row r="3763" spans="28:28" ht="22.5">
      <c r="AB3763" s="319" ph="1"/>
    </row>
    <row r="3764" spans="28:28" ht="22.5">
      <c r="AB3764" s="319" ph="1"/>
    </row>
    <row r="3765" spans="28:28" ht="22.5">
      <c r="AB3765" s="319" ph="1"/>
    </row>
    <row r="3766" spans="28:28" ht="22.5">
      <c r="AB3766" s="319" ph="1"/>
    </row>
    <row r="3767" spans="28:28" ht="22.5">
      <c r="AB3767" s="319" ph="1"/>
    </row>
    <row r="3768" spans="28:28" ht="22.5">
      <c r="AB3768" s="319" ph="1"/>
    </row>
    <row r="3769" spans="28:28" ht="22.5">
      <c r="AB3769" s="319" ph="1"/>
    </row>
    <row r="3770" spans="28:28" ht="22.5">
      <c r="AB3770" s="319" ph="1"/>
    </row>
    <row r="3771" spans="28:28" ht="22.5">
      <c r="AB3771" s="319" ph="1"/>
    </row>
    <row r="3772" spans="28:28" ht="22.5">
      <c r="AB3772" s="319" ph="1"/>
    </row>
    <row r="3773" spans="28:28" ht="22.5">
      <c r="AB3773" s="319" ph="1"/>
    </row>
    <row r="3774" spans="28:28" ht="22.5">
      <c r="AB3774" s="319" ph="1"/>
    </row>
    <row r="3775" spans="28:28" ht="22.5">
      <c r="AB3775" s="319" ph="1"/>
    </row>
    <row r="3776" spans="28:28" ht="22.5">
      <c r="AB3776" s="319" ph="1"/>
    </row>
    <row r="3777" spans="28:28" ht="22.5">
      <c r="AB3777" s="319" ph="1"/>
    </row>
    <row r="3778" spans="28:28" ht="22.5">
      <c r="AB3778" s="319" ph="1"/>
    </row>
    <row r="3779" spans="28:28" ht="22.5">
      <c r="AB3779" s="319" ph="1"/>
    </row>
    <row r="3780" spans="28:28" ht="22.5">
      <c r="AB3780" s="319" ph="1"/>
    </row>
    <row r="3781" spans="28:28" ht="22.5">
      <c r="AB3781" s="319" ph="1"/>
    </row>
    <row r="3782" spans="28:28" ht="22.5">
      <c r="AB3782" s="319" ph="1"/>
    </row>
    <row r="3783" spans="28:28" ht="22.5">
      <c r="AB3783" s="319" ph="1"/>
    </row>
    <row r="3784" spans="28:28" ht="22.5">
      <c r="AB3784" s="319" ph="1"/>
    </row>
    <row r="3785" spans="28:28" ht="22.5">
      <c r="AB3785" s="319" ph="1"/>
    </row>
    <row r="3786" spans="28:28" ht="22.5">
      <c r="AB3786" s="319" ph="1"/>
    </row>
    <row r="3787" spans="28:28" ht="22.5">
      <c r="AB3787" s="319" ph="1"/>
    </row>
    <row r="3788" spans="28:28" ht="22.5">
      <c r="AB3788" s="319" ph="1"/>
    </row>
    <row r="3789" spans="28:28" ht="22.5">
      <c r="AB3789" s="319" ph="1"/>
    </row>
    <row r="3790" spans="28:28" ht="22.5">
      <c r="AB3790" s="319" ph="1"/>
    </row>
    <row r="3791" spans="28:28" ht="22.5">
      <c r="AB3791" s="319" ph="1"/>
    </row>
    <row r="3792" spans="28:28" ht="22.5">
      <c r="AB3792" s="319" ph="1"/>
    </row>
    <row r="3793" spans="28:28" ht="22.5">
      <c r="AB3793" s="319" ph="1"/>
    </row>
    <row r="3794" spans="28:28" ht="22.5">
      <c r="AB3794" s="319" ph="1"/>
    </row>
    <row r="3795" spans="28:28" ht="22.5">
      <c r="AB3795" s="319" ph="1"/>
    </row>
    <row r="3796" spans="28:28" ht="22.5">
      <c r="AB3796" s="319" ph="1"/>
    </row>
    <row r="3797" spans="28:28" ht="22.5">
      <c r="AB3797" s="319" ph="1"/>
    </row>
    <row r="3798" spans="28:28" ht="22.5">
      <c r="AB3798" s="319" ph="1"/>
    </row>
    <row r="3799" spans="28:28" ht="22.5">
      <c r="AB3799" s="319" ph="1"/>
    </row>
    <row r="3800" spans="28:28" ht="22.5">
      <c r="AB3800" s="319" ph="1"/>
    </row>
    <row r="3801" spans="28:28" ht="22.5">
      <c r="AB3801" s="319" ph="1"/>
    </row>
    <row r="3802" spans="28:28" ht="22.5">
      <c r="AB3802" s="319" ph="1"/>
    </row>
    <row r="3803" spans="28:28" ht="22.5">
      <c r="AB3803" s="319" ph="1"/>
    </row>
    <row r="3804" spans="28:28" ht="22.5">
      <c r="AB3804" s="319" ph="1"/>
    </row>
    <row r="3805" spans="28:28" ht="22.5">
      <c r="AB3805" s="319" ph="1"/>
    </row>
    <row r="3806" spans="28:28" ht="22.5">
      <c r="AB3806" s="319" ph="1"/>
    </row>
    <row r="3807" spans="28:28" ht="22.5">
      <c r="AB3807" s="319" ph="1"/>
    </row>
    <row r="3808" spans="28:28" ht="22.5">
      <c r="AB3808" s="319" ph="1"/>
    </row>
    <row r="3809" spans="28:28" ht="22.5">
      <c r="AB3809" s="319" ph="1"/>
    </row>
    <row r="3810" spans="28:28" ht="22.5">
      <c r="AB3810" s="319" ph="1"/>
    </row>
    <row r="3811" spans="28:28" ht="22.5">
      <c r="AB3811" s="319" ph="1"/>
    </row>
    <row r="3812" spans="28:28" ht="22.5">
      <c r="AB3812" s="319" ph="1"/>
    </row>
    <row r="3813" spans="28:28" ht="22.5">
      <c r="AB3813" s="319" ph="1"/>
    </row>
    <row r="3814" spans="28:28" ht="22.5">
      <c r="AB3814" s="319" ph="1"/>
    </row>
    <row r="3815" spans="28:28" ht="22.5">
      <c r="AB3815" s="319" ph="1"/>
    </row>
    <row r="3816" spans="28:28" ht="22.5">
      <c r="AB3816" s="319" ph="1"/>
    </row>
    <row r="3817" spans="28:28" ht="22.5">
      <c r="AB3817" s="319" ph="1"/>
    </row>
    <row r="3818" spans="28:28" ht="22.5">
      <c r="AB3818" s="319" ph="1"/>
    </row>
    <row r="3819" spans="28:28" ht="22.5">
      <c r="AB3819" s="319" ph="1"/>
    </row>
    <row r="3820" spans="28:28" ht="22.5">
      <c r="AB3820" s="319" ph="1"/>
    </row>
    <row r="3821" spans="28:28" ht="22.5">
      <c r="AB3821" s="319" ph="1"/>
    </row>
    <row r="3822" spans="28:28" ht="22.5">
      <c r="AB3822" s="319" ph="1"/>
    </row>
    <row r="3823" spans="28:28" ht="22.5">
      <c r="AB3823" s="319" ph="1"/>
    </row>
    <row r="3824" spans="28:28" ht="22.5">
      <c r="AB3824" s="319" ph="1"/>
    </row>
    <row r="3825" spans="28:28" ht="22.5">
      <c r="AB3825" s="319" ph="1"/>
    </row>
    <row r="3826" spans="28:28" ht="22.5">
      <c r="AB3826" s="319" ph="1"/>
    </row>
    <row r="3827" spans="28:28" ht="22.5">
      <c r="AB3827" s="319" ph="1"/>
    </row>
    <row r="3828" spans="28:28" ht="22.5">
      <c r="AB3828" s="319" ph="1"/>
    </row>
    <row r="3829" spans="28:28" ht="22.5">
      <c r="AB3829" s="319" ph="1"/>
    </row>
    <row r="3830" spans="28:28" ht="22.5">
      <c r="AB3830" s="319" ph="1"/>
    </row>
    <row r="3831" spans="28:28" ht="22.5">
      <c r="AB3831" s="319" ph="1"/>
    </row>
    <row r="3832" spans="28:28" ht="22.5">
      <c r="AB3832" s="319" ph="1"/>
    </row>
    <row r="3833" spans="28:28" ht="22.5">
      <c r="AB3833" s="319" ph="1"/>
    </row>
    <row r="3834" spans="28:28" ht="22.5">
      <c r="AB3834" s="319" ph="1"/>
    </row>
    <row r="3835" spans="28:28" ht="22.5">
      <c r="AB3835" s="319" ph="1"/>
    </row>
    <row r="3836" spans="28:28" ht="22.5">
      <c r="AB3836" s="319" ph="1"/>
    </row>
    <row r="3837" spans="28:28" ht="22.5">
      <c r="AB3837" s="319" ph="1"/>
    </row>
    <row r="3838" spans="28:28" ht="22.5">
      <c r="AB3838" s="319" ph="1"/>
    </row>
    <row r="3839" spans="28:28" ht="22.5">
      <c r="AB3839" s="319" ph="1"/>
    </row>
    <row r="3840" spans="28:28" ht="22.5">
      <c r="AB3840" s="319" ph="1"/>
    </row>
    <row r="3841" spans="28:28" ht="22.5">
      <c r="AB3841" s="319" ph="1"/>
    </row>
    <row r="3842" spans="28:28" ht="22.5">
      <c r="AB3842" s="319" ph="1"/>
    </row>
    <row r="3843" spans="28:28" ht="22.5">
      <c r="AB3843" s="319" ph="1"/>
    </row>
    <row r="3844" spans="28:28" ht="22.5">
      <c r="AB3844" s="319" ph="1"/>
    </row>
    <row r="3845" spans="28:28" ht="22.5">
      <c r="AB3845" s="319" ph="1"/>
    </row>
    <row r="3846" spans="28:28" ht="22.5">
      <c r="AB3846" s="319" ph="1"/>
    </row>
    <row r="3847" spans="28:28" ht="22.5">
      <c r="AB3847" s="319" ph="1"/>
    </row>
    <row r="3848" spans="28:28" ht="22.5">
      <c r="AB3848" s="319" ph="1"/>
    </row>
    <row r="3849" spans="28:28" ht="22.5">
      <c r="AB3849" s="319" ph="1"/>
    </row>
    <row r="3850" spans="28:28" ht="22.5">
      <c r="AB3850" s="319" ph="1"/>
    </row>
    <row r="3851" spans="28:28" ht="22.5">
      <c r="AB3851" s="319" ph="1"/>
    </row>
    <row r="3852" spans="28:28" ht="22.5">
      <c r="AB3852" s="319" ph="1"/>
    </row>
    <row r="3853" spans="28:28" ht="22.5">
      <c r="AB3853" s="319" ph="1"/>
    </row>
    <row r="3854" spans="28:28" ht="22.5">
      <c r="AB3854" s="319" ph="1"/>
    </row>
    <row r="3855" spans="28:28" ht="22.5">
      <c r="AB3855" s="319" ph="1"/>
    </row>
    <row r="3856" spans="28:28" ht="22.5">
      <c r="AB3856" s="319" ph="1"/>
    </row>
    <row r="3857" spans="28:28" ht="22.5">
      <c r="AB3857" s="319" ph="1"/>
    </row>
    <row r="3858" spans="28:28" ht="22.5">
      <c r="AB3858" s="319" ph="1"/>
    </row>
    <row r="3859" spans="28:28" ht="22.5">
      <c r="AB3859" s="319" ph="1"/>
    </row>
    <row r="3860" spans="28:28" ht="22.5">
      <c r="AB3860" s="319" ph="1"/>
    </row>
    <row r="3861" spans="28:28" ht="22.5">
      <c r="AB3861" s="319" ph="1"/>
    </row>
    <row r="3862" spans="28:28" ht="22.5">
      <c r="AB3862" s="319" ph="1"/>
    </row>
    <row r="3863" spans="28:28" ht="22.5">
      <c r="AB3863" s="319" ph="1"/>
    </row>
    <row r="3864" spans="28:28" ht="22.5">
      <c r="AB3864" s="319" ph="1"/>
    </row>
    <row r="3865" spans="28:28" ht="22.5">
      <c r="AB3865" s="319" ph="1"/>
    </row>
    <row r="3866" spans="28:28" ht="22.5">
      <c r="AB3866" s="319" ph="1"/>
    </row>
    <row r="3867" spans="28:28" ht="22.5">
      <c r="AB3867" s="319" ph="1"/>
    </row>
    <row r="3868" spans="28:28" ht="22.5">
      <c r="AB3868" s="319" ph="1"/>
    </row>
    <row r="3869" spans="28:28" ht="22.5">
      <c r="AB3869" s="319" ph="1"/>
    </row>
    <row r="3870" spans="28:28" ht="22.5">
      <c r="AB3870" s="319" ph="1"/>
    </row>
    <row r="3871" spans="28:28" ht="22.5">
      <c r="AB3871" s="319" ph="1"/>
    </row>
    <row r="3872" spans="28:28" ht="22.5">
      <c r="AB3872" s="319" ph="1"/>
    </row>
    <row r="3873" spans="28:28" ht="22.5">
      <c r="AB3873" s="319" ph="1"/>
    </row>
    <row r="3874" spans="28:28" ht="22.5">
      <c r="AB3874" s="319" ph="1"/>
    </row>
    <row r="3875" spans="28:28" ht="22.5">
      <c r="AB3875" s="319" ph="1"/>
    </row>
    <row r="3876" spans="28:28" ht="22.5">
      <c r="AB3876" s="319" ph="1"/>
    </row>
    <row r="3877" spans="28:28" ht="22.5">
      <c r="AB3877" s="319" ph="1"/>
    </row>
    <row r="3878" spans="28:28" ht="22.5">
      <c r="AB3878" s="319" ph="1"/>
    </row>
    <row r="3879" spans="28:28" ht="22.5">
      <c r="AB3879" s="319" ph="1"/>
    </row>
    <row r="3880" spans="28:28" ht="22.5">
      <c r="AB3880" s="319" ph="1"/>
    </row>
    <row r="3881" spans="28:28" ht="22.5">
      <c r="AB3881" s="319" ph="1"/>
    </row>
    <row r="3882" spans="28:28" ht="22.5">
      <c r="AB3882" s="319" ph="1"/>
    </row>
    <row r="3883" spans="28:28" ht="22.5">
      <c r="AB3883" s="319" ph="1"/>
    </row>
    <row r="3884" spans="28:28" ht="22.5">
      <c r="AB3884" s="319" ph="1"/>
    </row>
    <row r="3885" spans="28:28" ht="22.5">
      <c r="AB3885" s="319" ph="1"/>
    </row>
    <row r="3886" spans="28:28" ht="22.5">
      <c r="AB3886" s="319" ph="1"/>
    </row>
    <row r="3887" spans="28:28" ht="22.5">
      <c r="AB3887" s="319" ph="1"/>
    </row>
    <row r="3888" spans="28:28" ht="22.5">
      <c r="AB3888" s="319" ph="1"/>
    </row>
    <row r="3889" spans="28:28" ht="22.5">
      <c r="AB3889" s="319" ph="1"/>
    </row>
    <row r="3890" spans="28:28" ht="22.5">
      <c r="AB3890" s="319" ph="1"/>
    </row>
    <row r="3891" spans="28:28" ht="22.5">
      <c r="AB3891" s="319" ph="1"/>
    </row>
    <row r="3892" spans="28:28" ht="22.5">
      <c r="AB3892" s="319" ph="1"/>
    </row>
    <row r="3893" spans="28:28" ht="22.5">
      <c r="AB3893" s="319" ph="1"/>
    </row>
    <row r="3894" spans="28:28" ht="22.5">
      <c r="AB3894" s="319" ph="1"/>
    </row>
    <row r="3895" spans="28:28" ht="22.5">
      <c r="AB3895" s="319" ph="1"/>
    </row>
    <row r="3896" spans="28:28" ht="22.5">
      <c r="AB3896" s="319" ph="1"/>
    </row>
    <row r="3897" spans="28:28" ht="22.5">
      <c r="AB3897" s="319" ph="1"/>
    </row>
    <row r="3898" spans="28:28" ht="22.5">
      <c r="AB3898" s="319" ph="1"/>
    </row>
    <row r="3899" spans="28:28" ht="22.5">
      <c r="AB3899" s="319" ph="1"/>
    </row>
    <row r="3900" spans="28:28" ht="22.5">
      <c r="AB3900" s="319" ph="1"/>
    </row>
    <row r="3901" spans="28:28" ht="22.5">
      <c r="AB3901" s="319" ph="1"/>
    </row>
    <row r="3902" spans="28:28" ht="22.5">
      <c r="AB3902" s="319" ph="1"/>
    </row>
    <row r="3903" spans="28:28" ht="22.5">
      <c r="AB3903" s="319" ph="1"/>
    </row>
    <row r="3904" spans="28:28" ht="22.5">
      <c r="AB3904" s="319" ph="1"/>
    </row>
    <row r="3905" spans="28:28" ht="22.5">
      <c r="AB3905" s="319" ph="1"/>
    </row>
    <row r="3906" spans="28:28" ht="22.5">
      <c r="AB3906" s="319" ph="1"/>
    </row>
    <row r="3907" spans="28:28" ht="22.5">
      <c r="AB3907" s="319" ph="1"/>
    </row>
    <row r="3908" spans="28:28" ht="22.5">
      <c r="AB3908" s="319" ph="1"/>
    </row>
    <row r="3909" spans="28:28" ht="22.5">
      <c r="AB3909" s="319" ph="1"/>
    </row>
    <row r="3910" spans="28:28" ht="22.5">
      <c r="AB3910" s="319" ph="1"/>
    </row>
    <row r="3911" spans="28:28" ht="22.5">
      <c r="AB3911" s="319" ph="1"/>
    </row>
    <row r="3912" spans="28:28" ht="22.5">
      <c r="AB3912" s="319" ph="1"/>
    </row>
    <row r="3913" spans="28:28" ht="22.5">
      <c r="AB3913" s="319" ph="1"/>
    </row>
    <row r="3914" spans="28:28" ht="22.5">
      <c r="AB3914" s="319" ph="1"/>
    </row>
    <row r="3915" spans="28:28" ht="22.5">
      <c r="AB3915" s="319" ph="1"/>
    </row>
    <row r="3916" spans="28:28" ht="22.5">
      <c r="AB3916" s="319" ph="1"/>
    </row>
    <row r="3917" spans="28:28" ht="22.5">
      <c r="AB3917" s="319" ph="1"/>
    </row>
    <row r="3918" spans="28:28" ht="22.5">
      <c r="AB3918" s="319" ph="1"/>
    </row>
    <row r="3919" spans="28:28" ht="22.5">
      <c r="AB3919" s="319" ph="1"/>
    </row>
    <row r="3920" spans="28:28" ht="22.5">
      <c r="AB3920" s="319" ph="1"/>
    </row>
    <row r="3921" spans="28:28" ht="22.5">
      <c r="AB3921" s="319" ph="1"/>
    </row>
    <row r="3922" spans="28:28" ht="22.5">
      <c r="AB3922" s="319" ph="1"/>
    </row>
    <row r="3923" spans="28:28" ht="22.5">
      <c r="AB3923" s="319" ph="1"/>
    </row>
    <row r="3924" spans="28:28" ht="22.5">
      <c r="AB3924" s="319" ph="1"/>
    </row>
    <row r="3925" spans="28:28" ht="22.5">
      <c r="AB3925" s="319" ph="1"/>
    </row>
    <row r="3926" spans="28:28" ht="22.5">
      <c r="AB3926" s="319" ph="1"/>
    </row>
    <row r="3927" spans="28:28" ht="22.5">
      <c r="AB3927" s="319" ph="1"/>
    </row>
    <row r="3928" spans="28:28" ht="22.5">
      <c r="AB3928" s="319" ph="1"/>
    </row>
    <row r="3929" spans="28:28" ht="22.5">
      <c r="AB3929" s="319" ph="1"/>
    </row>
    <row r="3930" spans="28:28" ht="22.5">
      <c r="AB3930" s="319" ph="1"/>
    </row>
    <row r="3931" spans="28:28" ht="22.5">
      <c r="AB3931" s="319" ph="1"/>
    </row>
    <row r="3932" spans="28:28" ht="22.5">
      <c r="AB3932" s="319" ph="1"/>
    </row>
    <row r="3933" spans="28:28" ht="22.5">
      <c r="AB3933" s="319" ph="1"/>
    </row>
    <row r="3934" spans="28:28" ht="22.5">
      <c r="AB3934" s="319" ph="1"/>
    </row>
    <row r="3935" spans="28:28" ht="22.5">
      <c r="AB3935" s="319" ph="1"/>
    </row>
    <row r="3936" spans="28:28" ht="22.5">
      <c r="AB3936" s="319" ph="1"/>
    </row>
    <row r="3937" spans="28:28" ht="22.5">
      <c r="AB3937" s="319" ph="1"/>
    </row>
    <row r="3938" spans="28:28" ht="22.5">
      <c r="AB3938" s="319" ph="1"/>
    </row>
    <row r="3939" spans="28:28" ht="22.5">
      <c r="AB3939" s="319" ph="1"/>
    </row>
    <row r="3940" spans="28:28" ht="22.5">
      <c r="AB3940" s="319" ph="1"/>
    </row>
    <row r="3941" spans="28:28" ht="22.5">
      <c r="AB3941" s="319" ph="1"/>
    </row>
    <row r="3942" spans="28:28" ht="22.5">
      <c r="AB3942" s="319" ph="1"/>
    </row>
    <row r="3943" spans="28:28" ht="22.5">
      <c r="AB3943" s="319" ph="1"/>
    </row>
    <row r="3944" spans="28:28" ht="22.5">
      <c r="AB3944" s="319" ph="1"/>
    </row>
    <row r="3945" spans="28:28" ht="22.5">
      <c r="AB3945" s="319" ph="1"/>
    </row>
    <row r="3946" spans="28:28" ht="22.5">
      <c r="AB3946" s="319" ph="1"/>
    </row>
    <row r="3947" spans="28:28" ht="22.5">
      <c r="AB3947" s="319" ph="1"/>
    </row>
    <row r="3948" spans="28:28" ht="22.5">
      <c r="AB3948" s="319" ph="1"/>
    </row>
    <row r="3949" spans="28:28" ht="22.5">
      <c r="AB3949" s="319" ph="1"/>
    </row>
    <row r="3950" spans="28:28" ht="22.5">
      <c r="AB3950" s="319" ph="1"/>
    </row>
    <row r="3951" spans="28:28" ht="22.5">
      <c r="AB3951" s="319" ph="1"/>
    </row>
    <row r="3952" spans="28:28" ht="22.5">
      <c r="AB3952" s="319" ph="1"/>
    </row>
    <row r="3953" spans="28:28" ht="22.5">
      <c r="AB3953" s="319" ph="1"/>
    </row>
    <row r="3954" spans="28:28" ht="22.5">
      <c r="AB3954" s="319" ph="1"/>
    </row>
    <row r="3955" spans="28:28" ht="22.5">
      <c r="AB3955" s="319" ph="1"/>
    </row>
    <row r="3956" spans="28:28" ht="22.5">
      <c r="AB3956" s="319" ph="1"/>
    </row>
    <row r="3957" spans="28:28" ht="22.5">
      <c r="AB3957" s="319" ph="1"/>
    </row>
    <row r="3958" spans="28:28" ht="22.5">
      <c r="AB3958" s="319" ph="1"/>
    </row>
    <row r="3959" spans="28:28" ht="22.5">
      <c r="AB3959" s="319" ph="1"/>
    </row>
    <row r="3960" spans="28:28" ht="22.5">
      <c r="AB3960" s="319" ph="1"/>
    </row>
    <row r="3961" spans="28:28" ht="22.5">
      <c r="AB3961" s="319" ph="1"/>
    </row>
    <row r="3962" spans="28:28" ht="22.5">
      <c r="AB3962" s="319" ph="1"/>
    </row>
    <row r="3963" spans="28:28" ht="22.5">
      <c r="AB3963" s="319" ph="1"/>
    </row>
    <row r="3964" spans="28:28" ht="22.5">
      <c r="AB3964" s="319" ph="1"/>
    </row>
    <row r="3965" spans="28:28" ht="22.5">
      <c r="AB3965" s="319" ph="1"/>
    </row>
    <row r="3966" spans="28:28" ht="22.5">
      <c r="AB3966" s="319" ph="1"/>
    </row>
    <row r="3967" spans="28:28" ht="22.5">
      <c r="AB3967" s="319" ph="1"/>
    </row>
    <row r="3968" spans="28:28" ht="22.5">
      <c r="AB3968" s="319" ph="1"/>
    </row>
    <row r="3969" spans="28:28" ht="22.5">
      <c r="AB3969" s="319" ph="1"/>
    </row>
    <row r="3970" spans="28:28" ht="22.5">
      <c r="AB3970" s="319" ph="1"/>
    </row>
    <row r="3971" spans="28:28" ht="22.5">
      <c r="AB3971" s="319" ph="1"/>
    </row>
    <row r="3972" spans="28:28" ht="22.5">
      <c r="AB3972" s="319" ph="1"/>
    </row>
    <row r="3973" spans="28:28" ht="22.5">
      <c r="AB3973" s="319" ph="1"/>
    </row>
    <row r="3974" spans="28:28" ht="22.5">
      <c r="AB3974" s="319" ph="1"/>
    </row>
    <row r="3975" spans="28:28" ht="22.5">
      <c r="AB3975" s="319" ph="1"/>
    </row>
    <row r="3976" spans="28:28" ht="22.5">
      <c r="AB3976" s="319" ph="1"/>
    </row>
    <row r="3977" spans="28:28" ht="22.5">
      <c r="AB3977" s="319" ph="1"/>
    </row>
    <row r="3978" spans="28:28" ht="22.5">
      <c r="AB3978" s="319" ph="1"/>
    </row>
    <row r="3979" spans="28:28" ht="22.5">
      <c r="AB3979" s="319" ph="1"/>
    </row>
    <row r="3980" spans="28:28" ht="22.5">
      <c r="AB3980" s="319" ph="1"/>
    </row>
    <row r="3981" spans="28:28" ht="22.5">
      <c r="AB3981" s="319" ph="1"/>
    </row>
    <row r="3982" spans="28:28" ht="22.5">
      <c r="AB3982" s="319" ph="1"/>
    </row>
    <row r="3983" spans="28:28" ht="22.5">
      <c r="AB3983" s="319" ph="1"/>
    </row>
    <row r="3984" spans="28:28" ht="22.5">
      <c r="AB3984" s="319" ph="1"/>
    </row>
    <row r="3985" spans="28:28" ht="22.5">
      <c r="AB3985" s="319" ph="1"/>
    </row>
    <row r="3986" spans="28:28" ht="22.5">
      <c r="AB3986" s="319" ph="1"/>
    </row>
    <row r="3987" spans="28:28" ht="22.5">
      <c r="AB3987" s="319" ph="1"/>
    </row>
    <row r="3988" spans="28:28" ht="22.5">
      <c r="AB3988" s="319" ph="1"/>
    </row>
    <row r="3989" spans="28:28" ht="22.5">
      <c r="AB3989" s="319" ph="1"/>
    </row>
    <row r="3990" spans="28:28" ht="22.5">
      <c r="AB3990" s="319" ph="1"/>
    </row>
    <row r="3991" spans="28:28" ht="22.5">
      <c r="AB3991" s="319" ph="1"/>
    </row>
    <row r="3992" spans="28:28" ht="22.5">
      <c r="AB3992" s="319" ph="1"/>
    </row>
    <row r="3993" spans="28:28" ht="22.5">
      <c r="AB3993" s="319" ph="1"/>
    </row>
    <row r="3994" spans="28:28" ht="22.5">
      <c r="AB3994" s="319" ph="1"/>
    </row>
    <row r="3995" spans="28:28" ht="22.5">
      <c r="AB3995" s="319" ph="1"/>
    </row>
    <row r="3996" spans="28:28" ht="22.5">
      <c r="AB3996" s="319" ph="1"/>
    </row>
    <row r="3997" spans="28:28" ht="22.5">
      <c r="AB3997" s="319" ph="1"/>
    </row>
    <row r="3998" spans="28:28" ht="22.5">
      <c r="AB3998" s="319" ph="1"/>
    </row>
    <row r="3999" spans="28:28" ht="22.5">
      <c r="AB3999" s="319" ph="1"/>
    </row>
    <row r="4000" spans="28:28" ht="22.5">
      <c r="AB4000" s="319" ph="1"/>
    </row>
    <row r="4001" spans="28:28" ht="22.5">
      <c r="AB4001" s="319" ph="1"/>
    </row>
    <row r="4002" spans="28:28" ht="22.5">
      <c r="AB4002" s="319" ph="1"/>
    </row>
    <row r="4003" spans="28:28" ht="22.5">
      <c r="AB4003" s="319" ph="1"/>
    </row>
    <row r="4004" spans="28:28" ht="22.5">
      <c r="AB4004" s="319" ph="1"/>
    </row>
    <row r="4005" spans="28:28" ht="22.5">
      <c r="AB4005" s="319" ph="1"/>
    </row>
    <row r="4006" spans="28:28" ht="22.5">
      <c r="AB4006" s="319" ph="1"/>
    </row>
    <row r="4007" spans="28:28" ht="22.5">
      <c r="AB4007" s="319" ph="1"/>
    </row>
    <row r="4008" spans="28:28" ht="22.5">
      <c r="AB4008" s="319" ph="1"/>
    </row>
    <row r="4009" spans="28:28" ht="22.5">
      <c r="AB4009" s="319" ph="1"/>
    </row>
    <row r="4010" spans="28:28" ht="22.5">
      <c r="AB4010" s="319" ph="1"/>
    </row>
    <row r="4011" spans="28:28" ht="22.5">
      <c r="AB4011" s="319" ph="1"/>
    </row>
    <row r="4012" spans="28:28" ht="22.5">
      <c r="AB4012" s="319" ph="1"/>
    </row>
    <row r="4013" spans="28:28" ht="22.5">
      <c r="AB4013" s="319" ph="1"/>
    </row>
    <row r="4014" spans="28:28" ht="22.5">
      <c r="AB4014" s="319" ph="1"/>
    </row>
    <row r="4015" spans="28:28" ht="22.5">
      <c r="AB4015" s="319" ph="1"/>
    </row>
    <row r="4016" spans="28:28" ht="22.5">
      <c r="AB4016" s="319" ph="1"/>
    </row>
    <row r="4017" spans="28:28" ht="22.5">
      <c r="AB4017" s="319" ph="1"/>
    </row>
    <row r="4018" spans="28:28" ht="22.5">
      <c r="AB4018" s="319" ph="1"/>
    </row>
    <row r="4019" spans="28:28" ht="22.5">
      <c r="AB4019" s="319" ph="1"/>
    </row>
    <row r="4020" spans="28:28" ht="22.5">
      <c r="AB4020" s="319" ph="1"/>
    </row>
    <row r="4021" spans="28:28" ht="22.5">
      <c r="AB4021" s="319" ph="1"/>
    </row>
    <row r="4022" spans="28:28" ht="22.5">
      <c r="AB4022" s="319" ph="1"/>
    </row>
    <row r="4023" spans="28:28" ht="22.5">
      <c r="AB4023" s="319" ph="1"/>
    </row>
    <row r="4024" spans="28:28" ht="22.5">
      <c r="AB4024" s="319" ph="1"/>
    </row>
    <row r="4025" spans="28:28" ht="22.5">
      <c r="AB4025" s="319" ph="1"/>
    </row>
    <row r="4026" spans="28:28" ht="22.5">
      <c r="AB4026" s="319" ph="1"/>
    </row>
    <row r="4027" spans="28:28" ht="22.5">
      <c r="AB4027" s="319" ph="1"/>
    </row>
    <row r="4028" spans="28:28" ht="22.5">
      <c r="AB4028" s="319" ph="1"/>
    </row>
    <row r="4029" spans="28:28" ht="22.5">
      <c r="AB4029" s="319" ph="1"/>
    </row>
    <row r="4030" spans="28:28" ht="22.5">
      <c r="AB4030" s="319" ph="1"/>
    </row>
    <row r="4031" spans="28:28" ht="22.5">
      <c r="AB4031" s="319" ph="1"/>
    </row>
    <row r="4032" spans="28:28" ht="22.5">
      <c r="AB4032" s="319" ph="1"/>
    </row>
    <row r="4033" spans="28:28" ht="22.5">
      <c r="AB4033" s="319" ph="1"/>
    </row>
    <row r="4034" spans="28:28" ht="22.5">
      <c r="AB4034" s="319" ph="1"/>
    </row>
    <row r="4035" spans="28:28" ht="22.5">
      <c r="AB4035" s="319" ph="1"/>
    </row>
    <row r="4036" spans="28:28" ht="22.5">
      <c r="AB4036" s="319" ph="1"/>
    </row>
    <row r="4037" spans="28:28" ht="22.5">
      <c r="AB4037" s="319" ph="1"/>
    </row>
    <row r="4038" spans="28:28" ht="22.5">
      <c r="AB4038" s="319" ph="1"/>
    </row>
    <row r="4039" spans="28:28" ht="22.5">
      <c r="AB4039" s="319" ph="1"/>
    </row>
    <row r="4040" spans="28:28" ht="22.5">
      <c r="AB4040" s="319" ph="1"/>
    </row>
    <row r="4041" spans="28:28" ht="22.5">
      <c r="AB4041" s="319" ph="1"/>
    </row>
    <row r="4042" spans="28:28" ht="22.5">
      <c r="AB4042" s="319" ph="1"/>
    </row>
    <row r="4043" spans="28:28" ht="22.5">
      <c r="AB4043" s="319" ph="1"/>
    </row>
    <row r="4044" spans="28:28" ht="22.5">
      <c r="AB4044" s="319" ph="1"/>
    </row>
    <row r="4045" spans="28:28" ht="22.5">
      <c r="AB4045" s="319" ph="1"/>
    </row>
    <row r="4046" spans="28:28" ht="22.5">
      <c r="AB4046" s="319" ph="1"/>
    </row>
    <row r="4047" spans="28:28" ht="22.5">
      <c r="AB4047" s="319" ph="1"/>
    </row>
    <row r="4048" spans="28:28" ht="22.5">
      <c r="AB4048" s="319" ph="1"/>
    </row>
    <row r="4049" spans="28:28" ht="22.5">
      <c r="AB4049" s="319" ph="1"/>
    </row>
    <row r="4050" spans="28:28" ht="22.5">
      <c r="AB4050" s="319" ph="1"/>
    </row>
    <row r="4051" spans="28:28" ht="22.5">
      <c r="AB4051" s="319" ph="1"/>
    </row>
    <row r="4052" spans="28:28" ht="22.5">
      <c r="AB4052" s="319" ph="1"/>
    </row>
    <row r="4053" spans="28:28" ht="22.5">
      <c r="AB4053" s="319" ph="1"/>
    </row>
    <row r="4054" spans="28:28" ht="22.5">
      <c r="AB4054" s="319" ph="1"/>
    </row>
    <row r="4055" spans="28:28" ht="22.5">
      <c r="AB4055" s="319" ph="1"/>
    </row>
    <row r="4056" spans="28:28" ht="22.5">
      <c r="AB4056" s="319" ph="1"/>
    </row>
    <row r="4057" spans="28:28" ht="22.5">
      <c r="AB4057" s="319" ph="1"/>
    </row>
    <row r="4058" spans="28:28" ht="22.5">
      <c r="AB4058" s="319" ph="1"/>
    </row>
    <row r="4059" spans="28:28" ht="22.5">
      <c r="AB4059" s="319" ph="1"/>
    </row>
    <row r="4060" spans="28:28" ht="22.5">
      <c r="AB4060" s="319" ph="1"/>
    </row>
    <row r="4061" spans="28:28" ht="22.5">
      <c r="AB4061" s="319" ph="1"/>
    </row>
    <row r="4062" spans="28:28" ht="22.5">
      <c r="AB4062" s="319" ph="1"/>
    </row>
    <row r="4063" spans="28:28" ht="22.5">
      <c r="AB4063" s="319" ph="1"/>
    </row>
    <row r="4064" spans="28:28" ht="22.5">
      <c r="AB4064" s="319" ph="1"/>
    </row>
    <row r="4065" spans="28:28" ht="22.5">
      <c r="AB4065" s="319" ph="1"/>
    </row>
    <row r="4066" spans="28:28" ht="22.5">
      <c r="AB4066" s="319" ph="1"/>
    </row>
    <row r="4067" spans="28:28" ht="22.5">
      <c r="AB4067" s="319" ph="1"/>
    </row>
    <row r="4068" spans="28:28" ht="22.5">
      <c r="AB4068" s="319" ph="1"/>
    </row>
    <row r="4069" spans="28:28" ht="22.5">
      <c r="AB4069" s="319" ph="1"/>
    </row>
    <row r="4070" spans="28:28" ht="22.5">
      <c r="AB4070" s="319" ph="1"/>
    </row>
    <row r="4071" spans="28:28" ht="22.5">
      <c r="AB4071" s="319" ph="1"/>
    </row>
    <row r="4072" spans="28:28" ht="22.5">
      <c r="AB4072" s="319" ph="1"/>
    </row>
    <row r="4073" spans="28:28" ht="22.5">
      <c r="AB4073" s="319" ph="1"/>
    </row>
    <row r="4074" spans="28:28" ht="22.5">
      <c r="AB4074" s="319" ph="1"/>
    </row>
    <row r="4075" spans="28:28" ht="22.5">
      <c r="AB4075" s="319" ph="1"/>
    </row>
    <row r="4076" spans="28:28" ht="22.5">
      <c r="AB4076" s="319" ph="1"/>
    </row>
    <row r="4077" spans="28:28" ht="22.5">
      <c r="AB4077" s="319" ph="1"/>
    </row>
    <row r="4078" spans="28:28" ht="22.5">
      <c r="AB4078" s="319" ph="1"/>
    </row>
    <row r="4079" spans="28:28" ht="22.5">
      <c r="AB4079" s="319" ph="1"/>
    </row>
    <row r="4080" spans="28:28" ht="22.5">
      <c r="AB4080" s="319" ph="1"/>
    </row>
    <row r="4081" spans="28:28" ht="22.5">
      <c r="AB4081" s="319" ph="1"/>
    </row>
    <row r="4082" spans="28:28" ht="22.5">
      <c r="AB4082" s="319" ph="1"/>
    </row>
    <row r="4083" spans="28:28" ht="22.5">
      <c r="AB4083" s="319" ph="1"/>
    </row>
    <row r="4084" spans="28:28" ht="22.5">
      <c r="AB4084" s="319" ph="1"/>
    </row>
    <row r="4085" spans="28:28" ht="22.5">
      <c r="AB4085" s="319" ph="1"/>
    </row>
    <row r="4086" spans="28:28" ht="22.5">
      <c r="AB4086" s="319" ph="1"/>
    </row>
    <row r="4087" spans="28:28" ht="22.5">
      <c r="AB4087" s="319" ph="1"/>
    </row>
    <row r="4088" spans="28:28" ht="22.5">
      <c r="AB4088" s="319" ph="1"/>
    </row>
    <row r="4089" spans="28:28" ht="22.5">
      <c r="AB4089" s="319" ph="1"/>
    </row>
    <row r="4090" spans="28:28" ht="22.5">
      <c r="AB4090" s="319" ph="1"/>
    </row>
    <row r="4091" spans="28:28" ht="22.5">
      <c r="AB4091" s="319" ph="1"/>
    </row>
    <row r="4092" spans="28:28" ht="22.5">
      <c r="AB4092" s="319" ph="1"/>
    </row>
    <row r="4093" spans="28:28" ht="22.5">
      <c r="AB4093" s="319" ph="1"/>
    </row>
    <row r="4094" spans="28:28" ht="22.5">
      <c r="AB4094" s="319" ph="1"/>
    </row>
    <row r="4095" spans="28:28" ht="22.5">
      <c r="AB4095" s="319" ph="1"/>
    </row>
    <row r="4096" spans="28:28" ht="22.5">
      <c r="AB4096" s="319" ph="1"/>
    </row>
    <row r="4097" spans="28:28" ht="22.5">
      <c r="AB4097" s="319" ph="1"/>
    </row>
    <row r="4098" spans="28:28" ht="22.5">
      <c r="AB4098" s="319" ph="1"/>
    </row>
    <row r="4099" spans="28:28" ht="22.5">
      <c r="AB4099" s="319" ph="1"/>
    </row>
    <row r="4100" spans="28:28" ht="22.5">
      <c r="AB4100" s="319" ph="1"/>
    </row>
    <row r="4101" spans="28:28" ht="22.5">
      <c r="AB4101" s="319" ph="1"/>
    </row>
    <row r="4102" spans="28:28" ht="22.5">
      <c r="AB4102" s="319" ph="1"/>
    </row>
    <row r="4103" spans="28:28" ht="22.5">
      <c r="AB4103" s="319" ph="1"/>
    </row>
    <row r="4104" spans="28:28" ht="22.5">
      <c r="AB4104" s="319" ph="1"/>
    </row>
    <row r="4105" spans="28:28" ht="22.5">
      <c r="AB4105" s="319" ph="1"/>
    </row>
    <row r="4106" spans="28:28" ht="22.5">
      <c r="AB4106" s="319" ph="1"/>
    </row>
    <row r="4107" spans="28:28" ht="22.5">
      <c r="AB4107" s="319" ph="1"/>
    </row>
    <row r="4108" spans="28:28" ht="22.5">
      <c r="AB4108" s="319" ph="1"/>
    </row>
    <row r="4109" spans="28:28" ht="22.5">
      <c r="AB4109" s="319" ph="1"/>
    </row>
    <row r="4110" spans="28:28" ht="22.5">
      <c r="AB4110" s="319" ph="1"/>
    </row>
    <row r="4111" spans="28:28" ht="22.5">
      <c r="AB4111" s="319" ph="1"/>
    </row>
    <row r="4112" spans="28:28" ht="22.5">
      <c r="AB4112" s="319" ph="1"/>
    </row>
    <row r="4113" spans="28:28" ht="22.5">
      <c r="AB4113" s="319" ph="1"/>
    </row>
    <row r="4114" spans="28:28" ht="22.5">
      <c r="AB4114" s="319" ph="1"/>
    </row>
    <row r="4115" spans="28:28" ht="22.5">
      <c r="AB4115" s="319" ph="1"/>
    </row>
    <row r="4116" spans="28:28" ht="22.5">
      <c r="AB4116" s="319" ph="1"/>
    </row>
    <row r="4117" spans="28:28" ht="22.5">
      <c r="AB4117" s="319" ph="1"/>
    </row>
    <row r="4118" spans="28:28" ht="22.5">
      <c r="AB4118" s="319" ph="1"/>
    </row>
    <row r="4119" spans="28:28" ht="22.5">
      <c r="AB4119" s="319" ph="1"/>
    </row>
    <row r="4120" spans="28:28" ht="22.5">
      <c r="AB4120" s="319" ph="1"/>
    </row>
    <row r="4121" spans="28:28" ht="22.5">
      <c r="AB4121" s="319" ph="1"/>
    </row>
    <row r="4122" spans="28:28" ht="22.5">
      <c r="AB4122" s="319" ph="1"/>
    </row>
    <row r="4123" spans="28:28" ht="22.5">
      <c r="AB4123" s="319" ph="1"/>
    </row>
    <row r="4124" spans="28:28" ht="22.5">
      <c r="AB4124" s="319" ph="1"/>
    </row>
    <row r="4125" spans="28:28" ht="22.5">
      <c r="AB4125" s="319" ph="1"/>
    </row>
    <row r="4126" spans="28:28" ht="22.5">
      <c r="AB4126" s="319" ph="1"/>
    </row>
    <row r="4127" spans="28:28" ht="22.5">
      <c r="AB4127" s="319" ph="1"/>
    </row>
    <row r="4128" spans="28:28" ht="22.5">
      <c r="AB4128" s="319" ph="1"/>
    </row>
    <row r="4129" spans="28:28" ht="22.5">
      <c r="AB4129" s="319" ph="1"/>
    </row>
    <row r="4130" spans="28:28" ht="22.5">
      <c r="AB4130" s="319" ph="1"/>
    </row>
    <row r="4131" spans="28:28" ht="22.5">
      <c r="AB4131" s="319" ph="1"/>
    </row>
    <row r="4132" spans="28:28" ht="22.5">
      <c r="AB4132" s="319" ph="1"/>
    </row>
    <row r="4133" spans="28:28" ht="22.5">
      <c r="AB4133" s="319" ph="1"/>
    </row>
    <row r="4134" spans="28:28" ht="22.5">
      <c r="AB4134" s="319" ph="1"/>
    </row>
    <row r="4135" spans="28:28" ht="22.5">
      <c r="AB4135" s="319" ph="1"/>
    </row>
    <row r="4136" spans="28:28" ht="22.5">
      <c r="AB4136" s="319" ph="1"/>
    </row>
    <row r="4137" spans="28:28" ht="22.5">
      <c r="AB4137" s="319" ph="1"/>
    </row>
    <row r="4138" spans="28:28" ht="22.5">
      <c r="AB4138" s="319" ph="1"/>
    </row>
    <row r="4139" spans="28:28" ht="22.5">
      <c r="AB4139" s="319" ph="1"/>
    </row>
    <row r="4140" spans="28:28" ht="22.5">
      <c r="AB4140" s="319" ph="1"/>
    </row>
    <row r="4141" spans="28:28" ht="22.5">
      <c r="AB4141" s="319" ph="1"/>
    </row>
    <row r="4142" spans="28:28" ht="22.5">
      <c r="AB4142" s="319" ph="1"/>
    </row>
    <row r="4143" spans="28:28" ht="22.5">
      <c r="AB4143" s="319" ph="1"/>
    </row>
    <row r="4144" spans="28:28" ht="22.5">
      <c r="AB4144" s="319" ph="1"/>
    </row>
    <row r="4145" spans="28:28" ht="22.5">
      <c r="AB4145" s="319" ph="1"/>
    </row>
    <row r="4146" spans="28:28" ht="22.5">
      <c r="AB4146" s="319" ph="1"/>
    </row>
    <row r="4147" spans="28:28" ht="22.5">
      <c r="AB4147" s="319" ph="1"/>
    </row>
    <row r="4148" spans="28:28" ht="22.5">
      <c r="AB4148" s="319" ph="1"/>
    </row>
    <row r="4149" spans="28:28" ht="22.5">
      <c r="AB4149" s="319" ph="1"/>
    </row>
    <row r="4150" spans="28:28" ht="22.5">
      <c r="AB4150" s="319" ph="1"/>
    </row>
    <row r="4151" spans="28:28" ht="22.5">
      <c r="AB4151" s="319" ph="1"/>
    </row>
    <row r="4152" spans="28:28" ht="22.5">
      <c r="AB4152" s="319" ph="1"/>
    </row>
    <row r="4153" spans="28:28" ht="22.5">
      <c r="AB4153" s="319" ph="1"/>
    </row>
    <row r="4154" spans="28:28" ht="22.5">
      <c r="AB4154" s="319" ph="1"/>
    </row>
    <row r="4155" spans="28:28" ht="22.5">
      <c r="AB4155" s="319" ph="1"/>
    </row>
    <row r="4156" spans="28:28" ht="22.5">
      <c r="AB4156" s="319" ph="1"/>
    </row>
    <row r="4157" spans="28:28" ht="22.5">
      <c r="AB4157" s="319" ph="1"/>
    </row>
    <row r="4158" spans="28:28" ht="22.5">
      <c r="AB4158" s="319" ph="1"/>
    </row>
    <row r="4159" spans="28:28" ht="22.5">
      <c r="AB4159" s="319" ph="1"/>
    </row>
    <row r="4160" spans="28:28" ht="22.5">
      <c r="AB4160" s="319" ph="1"/>
    </row>
    <row r="4161" spans="28:28" ht="22.5">
      <c r="AB4161" s="319" ph="1"/>
    </row>
    <row r="4162" spans="28:28" ht="22.5">
      <c r="AB4162" s="319" ph="1"/>
    </row>
    <row r="4163" spans="28:28" ht="22.5">
      <c r="AB4163" s="319" ph="1"/>
    </row>
    <row r="4164" spans="28:28" ht="22.5">
      <c r="AB4164" s="319" ph="1"/>
    </row>
    <row r="4165" spans="28:28" ht="22.5">
      <c r="AB4165" s="319" ph="1"/>
    </row>
    <row r="4166" spans="28:28" ht="22.5">
      <c r="AB4166" s="319" ph="1"/>
    </row>
    <row r="4167" spans="28:28" ht="22.5">
      <c r="AB4167" s="319" ph="1"/>
    </row>
    <row r="4168" spans="28:28" ht="22.5">
      <c r="AB4168" s="319" ph="1"/>
    </row>
    <row r="4169" spans="28:28" ht="22.5">
      <c r="AB4169" s="319" ph="1"/>
    </row>
    <row r="4170" spans="28:28" ht="22.5">
      <c r="AB4170" s="319" ph="1"/>
    </row>
    <row r="4171" spans="28:28" ht="22.5">
      <c r="AB4171" s="319" ph="1"/>
    </row>
    <row r="4172" spans="28:28" ht="22.5">
      <c r="AB4172" s="319" ph="1"/>
    </row>
    <row r="4173" spans="28:28" ht="22.5">
      <c r="AB4173" s="319" ph="1"/>
    </row>
    <row r="4174" spans="28:28" ht="22.5">
      <c r="AB4174" s="319" ph="1"/>
    </row>
    <row r="4175" spans="28:28" ht="22.5">
      <c r="AB4175" s="319" ph="1"/>
    </row>
    <row r="4176" spans="28:28" ht="22.5">
      <c r="AB4176" s="319" ph="1"/>
    </row>
    <row r="4177" spans="28:28" ht="22.5">
      <c r="AB4177" s="319" ph="1"/>
    </row>
    <row r="4178" spans="28:28" ht="22.5">
      <c r="AB4178" s="319" ph="1"/>
    </row>
    <row r="4179" spans="28:28" ht="22.5">
      <c r="AB4179" s="319" ph="1"/>
    </row>
    <row r="4180" spans="28:28" ht="22.5">
      <c r="AB4180" s="319" ph="1"/>
    </row>
    <row r="4181" spans="28:28" ht="22.5">
      <c r="AB4181" s="319" ph="1"/>
    </row>
    <row r="4182" spans="28:28" ht="22.5">
      <c r="AB4182" s="319" ph="1"/>
    </row>
    <row r="4183" spans="28:28" ht="22.5">
      <c r="AB4183" s="319" ph="1"/>
    </row>
    <row r="4184" spans="28:28" ht="22.5">
      <c r="AB4184" s="319" ph="1"/>
    </row>
    <row r="4185" spans="28:28" ht="22.5">
      <c r="AB4185" s="319" ph="1"/>
    </row>
    <row r="4186" spans="28:28" ht="22.5">
      <c r="AB4186" s="319" ph="1"/>
    </row>
    <row r="4187" spans="28:28" ht="22.5">
      <c r="AB4187" s="319" ph="1"/>
    </row>
    <row r="4188" spans="28:28" ht="22.5">
      <c r="AB4188" s="319" ph="1"/>
    </row>
    <row r="4189" spans="28:28" ht="22.5">
      <c r="AB4189" s="319" ph="1"/>
    </row>
    <row r="4190" spans="28:28" ht="22.5">
      <c r="AB4190" s="319" ph="1"/>
    </row>
    <row r="4191" spans="28:28" ht="22.5">
      <c r="AB4191" s="319" ph="1"/>
    </row>
    <row r="4192" spans="28:28" ht="22.5">
      <c r="AB4192" s="319" ph="1"/>
    </row>
    <row r="4193" spans="28:28" ht="22.5">
      <c r="AB4193" s="319" ph="1"/>
    </row>
    <row r="4194" spans="28:28" ht="22.5">
      <c r="AB4194" s="319" ph="1"/>
    </row>
    <row r="4195" spans="28:28" ht="22.5">
      <c r="AB4195" s="319" ph="1"/>
    </row>
    <row r="4196" spans="28:28" ht="22.5">
      <c r="AB4196" s="319" ph="1"/>
    </row>
    <row r="4197" spans="28:28" ht="22.5">
      <c r="AB4197" s="319" ph="1"/>
    </row>
    <row r="4198" spans="28:28" ht="22.5">
      <c r="AB4198" s="319" ph="1"/>
    </row>
    <row r="4199" spans="28:28" ht="22.5">
      <c r="AB4199" s="319" ph="1"/>
    </row>
    <row r="4200" spans="28:28" ht="22.5">
      <c r="AB4200" s="319" ph="1"/>
    </row>
    <row r="4201" spans="28:28" ht="22.5">
      <c r="AB4201" s="319" ph="1"/>
    </row>
    <row r="4202" spans="28:28" ht="22.5">
      <c r="AB4202" s="319" ph="1"/>
    </row>
    <row r="4203" spans="28:28" ht="22.5">
      <c r="AB4203" s="319" ph="1"/>
    </row>
    <row r="4204" spans="28:28" ht="22.5">
      <c r="AB4204" s="319" ph="1"/>
    </row>
    <row r="4205" spans="28:28" ht="22.5">
      <c r="AB4205" s="319" ph="1"/>
    </row>
    <row r="4206" spans="28:28" ht="22.5">
      <c r="AB4206" s="319" ph="1"/>
    </row>
    <row r="4207" spans="28:28" ht="22.5">
      <c r="AB4207" s="319" ph="1"/>
    </row>
    <row r="4208" spans="28:28" ht="22.5">
      <c r="AB4208" s="319" ph="1"/>
    </row>
    <row r="4209" spans="28:28" ht="22.5">
      <c r="AB4209" s="319" ph="1"/>
    </row>
    <row r="4210" spans="28:28" ht="22.5">
      <c r="AB4210" s="319" ph="1"/>
    </row>
    <row r="4211" spans="28:28" ht="22.5">
      <c r="AB4211" s="319" ph="1"/>
    </row>
    <row r="4212" spans="28:28" ht="22.5">
      <c r="AB4212" s="319" ph="1"/>
    </row>
    <row r="4213" spans="28:28" ht="22.5">
      <c r="AB4213" s="319" ph="1"/>
    </row>
    <row r="4214" spans="28:28" ht="22.5">
      <c r="AB4214" s="319" ph="1"/>
    </row>
    <row r="4215" spans="28:28" ht="22.5">
      <c r="AB4215" s="319" ph="1"/>
    </row>
    <row r="4216" spans="28:28" ht="22.5">
      <c r="AB4216" s="319" ph="1"/>
    </row>
    <row r="4217" spans="28:28" ht="22.5">
      <c r="AB4217" s="319" ph="1"/>
    </row>
    <row r="4218" spans="28:28" ht="22.5">
      <c r="AB4218" s="319" ph="1"/>
    </row>
    <row r="4219" spans="28:28" ht="22.5">
      <c r="AB4219" s="319" ph="1"/>
    </row>
    <row r="4220" spans="28:28" ht="22.5">
      <c r="AB4220" s="319" ph="1"/>
    </row>
    <row r="4221" spans="28:28" ht="22.5">
      <c r="AB4221" s="319" ph="1"/>
    </row>
    <row r="4222" spans="28:28" ht="22.5">
      <c r="AB4222" s="319" ph="1"/>
    </row>
    <row r="4223" spans="28:28" ht="22.5">
      <c r="AB4223" s="319" ph="1"/>
    </row>
    <row r="4224" spans="28:28" ht="22.5">
      <c r="AB4224" s="319" ph="1"/>
    </row>
    <row r="4225" spans="28:28" ht="22.5">
      <c r="AB4225" s="319" ph="1"/>
    </row>
    <row r="4226" spans="28:28" ht="22.5">
      <c r="AB4226" s="319" ph="1"/>
    </row>
    <row r="4227" spans="28:28" ht="22.5">
      <c r="AB4227" s="319" ph="1"/>
    </row>
    <row r="4228" spans="28:28" ht="22.5">
      <c r="AB4228" s="319" ph="1"/>
    </row>
    <row r="4229" spans="28:28" ht="22.5">
      <c r="AB4229" s="319" ph="1"/>
    </row>
    <row r="4230" spans="28:28" ht="22.5">
      <c r="AB4230" s="319" ph="1"/>
    </row>
    <row r="4231" spans="28:28" ht="22.5">
      <c r="AB4231" s="319" ph="1"/>
    </row>
    <row r="4232" spans="28:28" ht="22.5">
      <c r="AB4232" s="319" ph="1"/>
    </row>
    <row r="4233" spans="28:28" ht="22.5">
      <c r="AB4233" s="319" ph="1"/>
    </row>
    <row r="4234" spans="28:28" ht="22.5">
      <c r="AB4234" s="319" ph="1"/>
    </row>
    <row r="4235" spans="28:28" ht="22.5">
      <c r="AB4235" s="319" ph="1"/>
    </row>
    <row r="4236" spans="28:28" ht="22.5">
      <c r="AB4236" s="319" ph="1"/>
    </row>
    <row r="4237" spans="28:28" ht="22.5">
      <c r="AB4237" s="319" ph="1"/>
    </row>
    <row r="4238" spans="28:28" ht="22.5">
      <c r="AB4238" s="319" ph="1"/>
    </row>
    <row r="4239" spans="28:28" ht="22.5">
      <c r="AB4239" s="319" ph="1"/>
    </row>
    <row r="4240" spans="28:28" ht="22.5">
      <c r="AB4240" s="319" ph="1"/>
    </row>
    <row r="4241" spans="28:28" ht="22.5">
      <c r="AB4241" s="319" ph="1"/>
    </row>
    <row r="4242" spans="28:28" ht="22.5">
      <c r="AB4242" s="319" ph="1"/>
    </row>
    <row r="4243" spans="28:28" ht="22.5">
      <c r="AB4243" s="319" ph="1"/>
    </row>
    <row r="4244" spans="28:28" ht="22.5">
      <c r="AB4244" s="319" ph="1"/>
    </row>
    <row r="4245" spans="28:28" ht="22.5">
      <c r="AB4245" s="319" ph="1"/>
    </row>
    <row r="4246" spans="28:28" ht="22.5">
      <c r="AB4246" s="319" ph="1"/>
    </row>
    <row r="4247" spans="28:28" ht="22.5">
      <c r="AB4247" s="319" ph="1"/>
    </row>
    <row r="4248" spans="28:28" ht="22.5">
      <c r="AB4248" s="319" ph="1"/>
    </row>
    <row r="4249" spans="28:28" ht="22.5">
      <c r="AB4249" s="319" ph="1"/>
    </row>
    <row r="4250" spans="28:28" ht="22.5">
      <c r="AB4250" s="319" ph="1"/>
    </row>
    <row r="4251" spans="28:28" ht="22.5">
      <c r="AB4251" s="319" ph="1"/>
    </row>
    <row r="4252" spans="28:28" ht="22.5">
      <c r="AB4252" s="319" ph="1"/>
    </row>
    <row r="4253" spans="28:28" ht="22.5">
      <c r="AB4253" s="319" ph="1"/>
    </row>
    <row r="4254" spans="28:28" ht="22.5">
      <c r="AB4254" s="319" ph="1"/>
    </row>
    <row r="4255" spans="28:28" ht="22.5">
      <c r="AB4255" s="319" ph="1"/>
    </row>
    <row r="4256" spans="28:28" ht="22.5">
      <c r="AB4256" s="319" ph="1"/>
    </row>
    <row r="4257" spans="28:28" ht="22.5">
      <c r="AB4257" s="319" ph="1"/>
    </row>
    <row r="4258" spans="28:28" ht="22.5">
      <c r="AB4258" s="319" ph="1"/>
    </row>
    <row r="4259" spans="28:28" ht="22.5">
      <c r="AB4259" s="319" ph="1"/>
    </row>
    <row r="4260" spans="28:28" ht="22.5">
      <c r="AB4260" s="319" ph="1"/>
    </row>
    <row r="4261" spans="28:28" ht="22.5">
      <c r="AB4261" s="319" ph="1"/>
    </row>
    <row r="4262" spans="28:28" ht="22.5">
      <c r="AB4262" s="319" ph="1"/>
    </row>
    <row r="4263" spans="28:28" ht="22.5">
      <c r="AB4263" s="319" ph="1"/>
    </row>
    <row r="4264" spans="28:28" ht="22.5">
      <c r="AB4264" s="319" ph="1"/>
    </row>
    <row r="4265" spans="28:28" ht="22.5">
      <c r="AB4265" s="319" ph="1"/>
    </row>
    <row r="4266" spans="28:28" ht="22.5">
      <c r="AB4266" s="319" ph="1"/>
    </row>
    <row r="4267" spans="28:28" ht="22.5">
      <c r="AB4267" s="319" ph="1"/>
    </row>
    <row r="4268" spans="28:28" ht="22.5">
      <c r="AB4268" s="319" ph="1"/>
    </row>
    <row r="4269" spans="28:28" ht="22.5">
      <c r="AB4269" s="319" ph="1"/>
    </row>
    <row r="4270" spans="28:28" ht="22.5">
      <c r="AB4270" s="319" ph="1"/>
    </row>
    <row r="4271" spans="28:28" ht="22.5">
      <c r="AB4271" s="319" ph="1"/>
    </row>
    <row r="4272" spans="28:28" ht="22.5">
      <c r="AB4272" s="319" ph="1"/>
    </row>
    <row r="4273" spans="28:28" ht="22.5">
      <c r="AB4273" s="319" ph="1"/>
    </row>
    <row r="4274" spans="28:28" ht="22.5">
      <c r="AB4274" s="319" ph="1"/>
    </row>
    <row r="4275" spans="28:28" ht="22.5">
      <c r="AB4275" s="319" ph="1"/>
    </row>
    <row r="4276" spans="28:28" ht="22.5">
      <c r="AB4276" s="319" ph="1"/>
    </row>
    <row r="4277" spans="28:28" ht="22.5">
      <c r="AB4277" s="319" ph="1"/>
    </row>
    <row r="4278" spans="28:28" ht="22.5">
      <c r="AB4278" s="319" ph="1"/>
    </row>
    <row r="4279" spans="28:28" ht="22.5">
      <c r="AB4279" s="319" ph="1"/>
    </row>
    <row r="4280" spans="28:28" ht="22.5">
      <c r="AB4280" s="319" ph="1"/>
    </row>
    <row r="4281" spans="28:28" ht="22.5">
      <c r="AB4281" s="319" ph="1"/>
    </row>
    <row r="4282" spans="28:28" ht="22.5">
      <c r="AB4282" s="319" ph="1"/>
    </row>
    <row r="4283" spans="28:28" ht="22.5">
      <c r="AB4283" s="319" ph="1"/>
    </row>
    <row r="4284" spans="28:28" ht="22.5">
      <c r="AB4284" s="319" ph="1"/>
    </row>
    <row r="4285" spans="28:28" ht="22.5">
      <c r="AB4285" s="319" ph="1"/>
    </row>
    <row r="4286" spans="28:28" ht="22.5">
      <c r="AB4286" s="319" ph="1"/>
    </row>
    <row r="4287" spans="28:28" ht="22.5">
      <c r="AB4287" s="319" ph="1"/>
    </row>
    <row r="4288" spans="28:28" ht="22.5">
      <c r="AB4288" s="319" ph="1"/>
    </row>
    <row r="4289" spans="28:28" ht="22.5">
      <c r="AB4289" s="319" ph="1"/>
    </row>
    <row r="4290" spans="28:28" ht="22.5">
      <c r="AB4290" s="319" ph="1"/>
    </row>
    <row r="4291" spans="28:28" ht="22.5">
      <c r="AB4291" s="319" ph="1"/>
    </row>
    <row r="4292" spans="28:28" ht="22.5">
      <c r="AB4292" s="319" ph="1"/>
    </row>
    <row r="4293" spans="28:28" ht="22.5">
      <c r="AB4293" s="319" ph="1"/>
    </row>
    <row r="4294" spans="28:28" ht="22.5">
      <c r="AB4294" s="319" ph="1"/>
    </row>
    <row r="4295" spans="28:28" ht="22.5">
      <c r="AB4295" s="319" ph="1"/>
    </row>
    <row r="4296" spans="28:28" ht="22.5">
      <c r="AB4296" s="319" ph="1"/>
    </row>
    <row r="4297" spans="28:28" ht="22.5">
      <c r="AB4297" s="319" ph="1"/>
    </row>
    <row r="4298" spans="28:28" ht="22.5">
      <c r="AB4298" s="319" ph="1"/>
    </row>
    <row r="4299" spans="28:28" ht="22.5">
      <c r="AB4299" s="319" ph="1"/>
    </row>
    <row r="4300" spans="28:28" ht="22.5">
      <c r="AB4300" s="319" ph="1"/>
    </row>
    <row r="4301" spans="28:28" ht="22.5">
      <c r="AB4301" s="319" ph="1"/>
    </row>
    <row r="4302" spans="28:28" ht="22.5">
      <c r="AB4302" s="319" ph="1"/>
    </row>
    <row r="4303" spans="28:28" ht="22.5">
      <c r="AB4303" s="319" ph="1"/>
    </row>
    <row r="4304" spans="28:28" ht="22.5">
      <c r="AB4304" s="319" ph="1"/>
    </row>
    <row r="4305" spans="28:28" ht="22.5">
      <c r="AB4305" s="319" ph="1"/>
    </row>
    <row r="4306" spans="28:28" ht="22.5">
      <c r="AB4306" s="319" ph="1"/>
    </row>
    <row r="4307" spans="28:28" ht="22.5">
      <c r="AB4307" s="319" ph="1"/>
    </row>
    <row r="4308" spans="28:28" ht="22.5">
      <c r="AB4308" s="319" ph="1"/>
    </row>
    <row r="4309" spans="28:28" ht="22.5">
      <c r="AB4309" s="319" ph="1"/>
    </row>
    <row r="4310" spans="28:28" ht="22.5">
      <c r="AB4310" s="319" ph="1"/>
    </row>
    <row r="4311" spans="28:28" ht="22.5">
      <c r="AB4311" s="319" ph="1"/>
    </row>
    <row r="4312" spans="28:28" ht="22.5">
      <c r="AB4312" s="319" ph="1"/>
    </row>
    <row r="4313" spans="28:28" ht="22.5">
      <c r="AB4313" s="319" ph="1"/>
    </row>
    <row r="4314" spans="28:28" ht="22.5">
      <c r="AB4314" s="319" ph="1"/>
    </row>
    <row r="4315" spans="28:28" ht="22.5">
      <c r="AB4315" s="319" ph="1"/>
    </row>
    <row r="4316" spans="28:28" ht="22.5">
      <c r="AB4316" s="319" ph="1"/>
    </row>
    <row r="4317" spans="28:28" ht="22.5">
      <c r="AB4317" s="319" ph="1"/>
    </row>
    <row r="4318" spans="28:28" ht="22.5">
      <c r="AB4318" s="319" ph="1"/>
    </row>
    <row r="4319" spans="28:28" ht="22.5">
      <c r="AB4319" s="319" ph="1"/>
    </row>
    <row r="4320" spans="28:28" ht="22.5">
      <c r="AB4320" s="319" ph="1"/>
    </row>
    <row r="4321" spans="28:28" ht="22.5">
      <c r="AB4321" s="319" ph="1"/>
    </row>
    <row r="4322" spans="28:28" ht="22.5">
      <c r="AB4322" s="319" ph="1"/>
    </row>
    <row r="4323" spans="28:28" ht="22.5">
      <c r="AB4323" s="319" ph="1"/>
    </row>
    <row r="4324" spans="28:28" ht="22.5">
      <c r="AB4324" s="319" ph="1"/>
    </row>
    <row r="4325" spans="28:28" ht="22.5">
      <c r="AB4325" s="319" ph="1"/>
    </row>
    <row r="4326" spans="28:28" ht="22.5">
      <c r="AB4326" s="319" ph="1"/>
    </row>
    <row r="4327" spans="28:28" ht="22.5">
      <c r="AB4327" s="319" ph="1"/>
    </row>
    <row r="4328" spans="28:28" ht="22.5">
      <c r="AB4328" s="319" ph="1"/>
    </row>
    <row r="4329" spans="28:28" ht="22.5">
      <c r="AB4329" s="319" ph="1"/>
    </row>
    <row r="4330" spans="28:28" ht="22.5">
      <c r="AB4330" s="319" ph="1"/>
    </row>
    <row r="4331" spans="28:28" ht="22.5">
      <c r="AB4331" s="319" ph="1"/>
    </row>
    <row r="4332" spans="28:28" ht="22.5">
      <c r="AB4332" s="319" ph="1"/>
    </row>
    <row r="4333" spans="28:28" ht="22.5">
      <c r="AB4333" s="319" ph="1"/>
    </row>
    <row r="4334" spans="28:28" ht="22.5">
      <c r="AB4334" s="319" ph="1"/>
    </row>
    <row r="4335" spans="28:28" ht="22.5">
      <c r="AB4335" s="319" ph="1"/>
    </row>
    <row r="4336" spans="28:28" ht="22.5">
      <c r="AB4336" s="319" ph="1"/>
    </row>
    <row r="4337" spans="28:28" ht="22.5">
      <c r="AB4337" s="319" ph="1"/>
    </row>
    <row r="4338" spans="28:28" ht="22.5">
      <c r="AB4338" s="319" ph="1"/>
    </row>
    <row r="4339" spans="28:28" ht="22.5">
      <c r="AB4339" s="319" ph="1"/>
    </row>
    <row r="4340" spans="28:28" ht="22.5">
      <c r="AB4340" s="319" ph="1"/>
    </row>
    <row r="4341" spans="28:28" ht="22.5">
      <c r="AB4341" s="319" ph="1"/>
    </row>
    <row r="4342" spans="28:28" ht="22.5">
      <c r="AB4342" s="319" ph="1"/>
    </row>
    <row r="4343" spans="28:28" ht="22.5">
      <c r="AB4343" s="319" ph="1"/>
    </row>
    <row r="4344" spans="28:28" ht="22.5">
      <c r="AB4344" s="319" ph="1"/>
    </row>
    <row r="4345" spans="28:28" ht="22.5">
      <c r="AB4345" s="319" ph="1"/>
    </row>
    <row r="4346" spans="28:28" ht="22.5">
      <c r="AB4346" s="319" ph="1"/>
    </row>
    <row r="4347" spans="28:28" ht="22.5">
      <c r="AB4347" s="319" ph="1"/>
    </row>
    <row r="4348" spans="28:28" ht="22.5">
      <c r="AB4348" s="319" ph="1"/>
    </row>
    <row r="4349" spans="28:28" ht="22.5">
      <c r="AB4349" s="319" ph="1"/>
    </row>
    <row r="4350" spans="28:28" ht="22.5">
      <c r="AB4350" s="319" ph="1"/>
    </row>
    <row r="4351" spans="28:28" ht="22.5">
      <c r="AB4351" s="319" ph="1"/>
    </row>
    <row r="4352" spans="28:28" ht="22.5">
      <c r="AB4352" s="319" ph="1"/>
    </row>
    <row r="4353" spans="28:28" ht="22.5">
      <c r="AB4353" s="319" ph="1"/>
    </row>
    <row r="4354" spans="28:28" ht="22.5">
      <c r="AB4354" s="319" ph="1"/>
    </row>
    <row r="4355" spans="28:28" ht="22.5">
      <c r="AB4355" s="319" ph="1"/>
    </row>
    <row r="4356" spans="28:28" ht="22.5">
      <c r="AB4356" s="319" ph="1"/>
    </row>
    <row r="4357" spans="28:28" ht="22.5">
      <c r="AB4357" s="319" ph="1"/>
    </row>
    <row r="4358" spans="28:28" ht="22.5">
      <c r="AB4358" s="319" ph="1"/>
    </row>
    <row r="4359" spans="28:28" ht="22.5">
      <c r="AB4359" s="319" ph="1"/>
    </row>
    <row r="4360" spans="28:28" ht="22.5">
      <c r="AB4360" s="319" ph="1"/>
    </row>
    <row r="4361" spans="28:28" ht="22.5">
      <c r="AB4361" s="319" ph="1"/>
    </row>
    <row r="4362" spans="28:28" ht="22.5">
      <c r="AB4362" s="319" ph="1"/>
    </row>
    <row r="4363" spans="28:28" ht="22.5">
      <c r="AB4363" s="319" ph="1"/>
    </row>
    <row r="4364" spans="28:28" ht="22.5">
      <c r="AB4364" s="319" ph="1"/>
    </row>
    <row r="4365" spans="28:28" ht="22.5">
      <c r="AB4365" s="319" ph="1"/>
    </row>
    <row r="4366" spans="28:28" ht="22.5">
      <c r="AB4366" s="319" ph="1"/>
    </row>
    <row r="4367" spans="28:28" ht="22.5">
      <c r="AB4367" s="319" ph="1"/>
    </row>
    <row r="4368" spans="28:28" ht="22.5">
      <c r="AB4368" s="319" ph="1"/>
    </row>
    <row r="4369" spans="28:28" ht="22.5">
      <c r="AB4369" s="319" ph="1"/>
    </row>
    <row r="4370" spans="28:28" ht="22.5">
      <c r="AB4370" s="319" ph="1"/>
    </row>
    <row r="4371" spans="28:28" ht="22.5">
      <c r="AB4371" s="319" ph="1"/>
    </row>
    <row r="4372" spans="28:28" ht="22.5">
      <c r="AB4372" s="319" ph="1"/>
    </row>
    <row r="4373" spans="28:28" ht="22.5">
      <c r="AB4373" s="319" ph="1"/>
    </row>
    <row r="4374" spans="28:28" ht="22.5">
      <c r="AB4374" s="319" ph="1"/>
    </row>
    <row r="4375" spans="28:28" ht="22.5">
      <c r="AB4375" s="319" ph="1"/>
    </row>
    <row r="4376" spans="28:28" ht="22.5">
      <c r="AB4376" s="319" ph="1"/>
    </row>
    <row r="4377" spans="28:28" ht="22.5">
      <c r="AB4377" s="319" ph="1"/>
    </row>
    <row r="4378" spans="28:28" ht="22.5">
      <c r="AB4378" s="319" ph="1"/>
    </row>
    <row r="4379" spans="28:28" ht="22.5">
      <c r="AB4379" s="319" ph="1"/>
    </row>
    <row r="4380" spans="28:28" ht="22.5">
      <c r="AB4380" s="319" ph="1"/>
    </row>
    <row r="4381" spans="28:28" ht="22.5">
      <c r="AB4381" s="319" ph="1"/>
    </row>
    <row r="4382" spans="28:28" ht="22.5">
      <c r="AB4382" s="319" ph="1"/>
    </row>
    <row r="4383" spans="28:28" ht="22.5">
      <c r="AB4383" s="319" ph="1"/>
    </row>
    <row r="4384" spans="28:28" ht="22.5">
      <c r="AB4384" s="319" ph="1"/>
    </row>
    <row r="4385" spans="28:28" ht="22.5">
      <c r="AB4385" s="319" ph="1"/>
    </row>
    <row r="4386" spans="28:28" ht="22.5">
      <c r="AB4386" s="319" ph="1"/>
    </row>
    <row r="4387" spans="28:28" ht="22.5">
      <c r="AB4387" s="319" ph="1"/>
    </row>
    <row r="4388" spans="28:28" ht="22.5">
      <c r="AB4388" s="319" ph="1"/>
    </row>
    <row r="4389" spans="28:28" ht="22.5">
      <c r="AB4389" s="319" ph="1"/>
    </row>
    <row r="4390" spans="28:28" ht="22.5">
      <c r="AB4390" s="319" ph="1"/>
    </row>
    <row r="4391" spans="28:28" ht="22.5">
      <c r="AB4391" s="319" ph="1"/>
    </row>
    <row r="4392" spans="28:28" ht="22.5">
      <c r="AB4392" s="319" ph="1"/>
    </row>
    <row r="4393" spans="28:28" ht="22.5">
      <c r="AB4393" s="319" ph="1"/>
    </row>
    <row r="4394" spans="28:28" ht="22.5">
      <c r="AB4394" s="319" ph="1"/>
    </row>
    <row r="4395" spans="28:28" ht="22.5">
      <c r="AB4395" s="319" ph="1"/>
    </row>
    <row r="4396" spans="28:28" ht="22.5">
      <c r="AB4396" s="319" ph="1"/>
    </row>
    <row r="4397" spans="28:28" ht="22.5">
      <c r="AB4397" s="319" ph="1"/>
    </row>
    <row r="4398" spans="28:28" ht="22.5">
      <c r="AB4398" s="319" ph="1"/>
    </row>
    <row r="4399" spans="28:28" ht="22.5">
      <c r="AB4399" s="319" ph="1"/>
    </row>
    <row r="4400" spans="28:28" ht="22.5">
      <c r="AB4400" s="319" ph="1"/>
    </row>
    <row r="4401" spans="28:28" ht="22.5">
      <c r="AB4401" s="319" ph="1"/>
    </row>
    <row r="4402" spans="28:28" ht="22.5">
      <c r="AB4402" s="319" ph="1"/>
    </row>
    <row r="4403" spans="28:28" ht="22.5">
      <c r="AB4403" s="319" ph="1"/>
    </row>
    <row r="4404" spans="28:28" ht="22.5">
      <c r="AB4404" s="319" ph="1"/>
    </row>
    <row r="4405" spans="28:28" ht="22.5">
      <c r="AB4405" s="319" ph="1"/>
    </row>
    <row r="4406" spans="28:28" ht="22.5">
      <c r="AB4406" s="319" ph="1"/>
    </row>
    <row r="4407" spans="28:28" ht="22.5">
      <c r="AB4407" s="319" ph="1"/>
    </row>
    <row r="4408" spans="28:28" ht="22.5">
      <c r="AB4408" s="319" ph="1"/>
    </row>
    <row r="4409" spans="28:28" ht="22.5">
      <c r="AB4409" s="319" ph="1"/>
    </row>
    <row r="4410" spans="28:28" ht="22.5">
      <c r="AB4410" s="319" ph="1"/>
    </row>
    <row r="4411" spans="28:28" ht="22.5">
      <c r="AB4411" s="319" ph="1"/>
    </row>
    <row r="4412" spans="28:28" ht="22.5">
      <c r="AB4412" s="319" ph="1"/>
    </row>
    <row r="4413" spans="28:28" ht="22.5">
      <c r="AB4413" s="319" ph="1"/>
    </row>
    <row r="4414" spans="28:28" ht="22.5">
      <c r="AB4414" s="319" ph="1"/>
    </row>
    <row r="4415" spans="28:28" ht="22.5">
      <c r="AB4415" s="319" ph="1"/>
    </row>
    <row r="4416" spans="28:28" ht="22.5">
      <c r="AB4416" s="319" ph="1"/>
    </row>
    <row r="4417" spans="28:28" ht="22.5">
      <c r="AB4417" s="319" ph="1"/>
    </row>
    <row r="4418" spans="28:28" ht="22.5">
      <c r="AB4418" s="319" ph="1"/>
    </row>
    <row r="4419" spans="28:28" ht="22.5">
      <c r="AB4419" s="319" ph="1"/>
    </row>
    <row r="4420" spans="28:28" ht="22.5">
      <c r="AB4420" s="319" ph="1"/>
    </row>
    <row r="4421" spans="28:28" ht="22.5">
      <c r="AB4421" s="319" ph="1"/>
    </row>
    <row r="4422" spans="28:28" ht="22.5">
      <c r="AB4422" s="319" ph="1"/>
    </row>
    <row r="4423" spans="28:28" ht="22.5">
      <c r="AB4423" s="319" ph="1"/>
    </row>
    <row r="4424" spans="28:28" ht="22.5">
      <c r="AB4424" s="319" ph="1"/>
    </row>
    <row r="4425" spans="28:28" ht="22.5">
      <c r="AB4425" s="319" ph="1"/>
    </row>
    <row r="4426" spans="28:28" ht="22.5">
      <c r="AB4426" s="319" ph="1"/>
    </row>
    <row r="4427" spans="28:28" ht="22.5">
      <c r="AB4427" s="319" ph="1"/>
    </row>
    <row r="4428" spans="28:28" ht="22.5">
      <c r="AB4428" s="319" ph="1"/>
    </row>
    <row r="4429" spans="28:28" ht="22.5">
      <c r="AB4429" s="319" ph="1"/>
    </row>
    <row r="4430" spans="28:28" ht="22.5">
      <c r="AB4430" s="319" ph="1"/>
    </row>
    <row r="4431" spans="28:28" ht="22.5">
      <c r="AB4431" s="319" ph="1"/>
    </row>
    <row r="4432" spans="28:28" ht="22.5">
      <c r="AB4432" s="319" ph="1"/>
    </row>
    <row r="4433" spans="28:28" ht="22.5">
      <c r="AB4433" s="319" ph="1"/>
    </row>
    <row r="4434" spans="28:28" ht="22.5">
      <c r="AB4434" s="319" ph="1"/>
    </row>
    <row r="4435" spans="28:28" ht="22.5">
      <c r="AB4435" s="319" ph="1"/>
    </row>
    <row r="4436" spans="28:28" ht="22.5">
      <c r="AB4436" s="319" ph="1"/>
    </row>
    <row r="4437" spans="28:28" ht="22.5">
      <c r="AB4437" s="319" ph="1"/>
    </row>
    <row r="4438" spans="28:28" ht="22.5">
      <c r="AB4438" s="319" ph="1"/>
    </row>
    <row r="4439" spans="28:28" ht="22.5">
      <c r="AB4439" s="319" ph="1"/>
    </row>
    <row r="4440" spans="28:28" ht="22.5">
      <c r="AB4440" s="319" ph="1"/>
    </row>
    <row r="4441" spans="28:28" ht="22.5">
      <c r="AB4441" s="319" ph="1"/>
    </row>
    <row r="4442" spans="28:28" ht="22.5">
      <c r="AB4442" s="319" ph="1"/>
    </row>
    <row r="4443" spans="28:28" ht="22.5">
      <c r="AB4443" s="319" ph="1"/>
    </row>
    <row r="4444" spans="28:28" ht="22.5">
      <c r="AB4444" s="319" ph="1"/>
    </row>
    <row r="4445" spans="28:28" ht="22.5">
      <c r="AB4445" s="319" ph="1"/>
    </row>
    <row r="4446" spans="28:28" ht="22.5">
      <c r="AB4446" s="319" ph="1"/>
    </row>
    <row r="4447" spans="28:28" ht="22.5">
      <c r="AB4447" s="319" ph="1"/>
    </row>
    <row r="4448" spans="28:28" ht="22.5">
      <c r="AB4448" s="319" ph="1"/>
    </row>
    <row r="4449" spans="28:28" ht="22.5">
      <c r="AB4449" s="319" ph="1"/>
    </row>
    <row r="4450" spans="28:28" ht="22.5">
      <c r="AB4450" s="319" ph="1"/>
    </row>
    <row r="4451" spans="28:28" ht="22.5">
      <c r="AB4451" s="319" ph="1"/>
    </row>
    <row r="4452" spans="28:28" ht="22.5">
      <c r="AB4452" s="319" ph="1"/>
    </row>
    <row r="4453" spans="28:28" ht="22.5">
      <c r="AB4453" s="319" ph="1"/>
    </row>
    <row r="4454" spans="28:28" ht="22.5">
      <c r="AB4454" s="319" ph="1"/>
    </row>
    <row r="4455" spans="28:28" ht="22.5">
      <c r="AB4455" s="319" ph="1"/>
    </row>
    <row r="4456" spans="28:28" ht="22.5">
      <c r="AB4456" s="319" ph="1"/>
    </row>
    <row r="4457" spans="28:28" ht="22.5">
      <c r="AB4457" s="319" ph="1"/>
    </row>
    <row r="4458" spans="28:28" ht="22.5">
      <c r="AB4458" s="319" ph="1"/>
    </row>
    <row r="4459" spans="28:28" ht="22.5">
      <c r="AB4459" s="319" ph="1"/>
    </row>
    <row r="4460" spans="28:28" ht="22.5">
      <c r="AB4460" s="319" ph="1"/>
    </row>
    <row r="4461" spans="28:28" ht="22.5">
      <c r="AB4461" s="319" ph="1"/>
    </row>
    <row r="4462" spans="28:28" ht="22.5">
      <c r="AB4462" s="319" ph="1"/>
    </row>
    <row r="4463" spans="28:28" ht="22.5">
      <c r="AB4463" s="319" ph="1"/>
    </row>
    <row r="4464" spans="28:28" ht="22.5">
      <c r="AB4464" s="319" ph="1"/>
    </row>
    <row r="4465" spans="28:28" ht="22.5">
      <c r="AB4465" s="319" ph="1"/>
    </row>
    <row r="4466" spans="28:28" ht="22.5">
      <c r="AB4466" s="319" ph="1"/>
    </row>
    <row r="4467" spans="28:28" ht="22.5">
      <c r="AB4467" s="319" ph="1"/>
    </row>
    <row r="4468" spans="28:28" ht="22.5">
      <c r="AB4468" s="319" ph="1"/>
    </row>
    <row r="4469" spans="28:28" ht="22.5">
      <c r="AB4469" s="319" ph="1"/>
    </row>
    <row r="4470" spans="28:28" ht="22.5">
      <c r="AB4470" s="319" ph="1"/>
    </row>
    <row r="4471" spans="28:28" ht="22.5">
      <c r="AB4471" s="319" ph="1"/>
    </row>
    <row r="4472" spans="28:28" ht="22.5">
      <c r="AB4472" s="319" ph="1"/>
    </row>
    <row r="4473" spans="28:28" ht="22.5">
      <c r="AB4473" s="319" ph="1"/>
    </row>
    <row r="4474" spans="28:28" ht="22.5">
      <c r="AB4474" s="319" ph="1"/>
    </row>
    <row r="4475" spans="28:28" ht="22.5">
      <c r="AB4475" s="319" ph="1"/>
    </row>
    <row r="4476" spans="28:28" ht="22.5">
      <c r="AB4476" s="319" ph="1"/>
    </row>
    <row r="4477" spans="28:28" ht="22.5">
      <c r="AB4477" s="319" ph="1"/>
    </row>
    <row r="4478" spans="28:28" ht="22.5">
      <c r="AB4478" s="319" ph="1"/>
    </row>
    <row r="4479" spans="28:28" ht="22.5">
      <c r="AB4479" s="319" ph="1"/>
    </row>
    <row r="4480" spans="28:28" ht="22.5">
      <c r="AB4480" s="319" ph="1"/>
    </row>
    <row r="4481" spans="28:28" ht="22.5">
      <c r="AB4481" s="319" ph="1"/>
    </row>
    <row r="4482" spans="28:28" ht="22.5">
      <c r="AB4482" s="319" ph="1"/>
    </row>
    <row r="4483" spans="28:28" ht="22.5">
      <c r="AB4483" s="319" ph="1"/>
    </row>
    <row r="4484" spans="28:28" ht="22.5">
      <c r="AB4484" s="319" ph="1"/>
    </row>
    <row r="4485" spans="28:28" ht="22.5">
      <c r="AB4485" s="319" ph="1"/>
    </row>
    <row r="4486" spans="28:28" ht="22.5">
      <c r="AB4486" s="319" ph="1"/>
    </row>
    <row r="4487" spans="28:28" ht="22.5">
      <c r="AB4487" s="319" ph="1"/>
    </row>
    <row r="4488" spans="28:28" ht="22.5">
      <c r="AB4488" s="319" ph="1"/>
    </row>
    <row r="4489" spans="28:28" ht="22.5">
      <c r="AB4489" s="319" ph="1"/>
    </row>
    <row r="4490" spans="28:28" ht="22.5">
      <c r="AB4490" s="319" ph="1"/>
    </row>
    <row r="4491" spans="28:28" ht="22.5">
      <c r="AB4491" s="319" ph="1"/>
    </row>
    <row r="4492" spans="28:28" ht="22.5">
      <c r="AB4492" s="319" ph="1"/>
    </row>
    <row r="4493" spans="28:28" ht="22.5">
      <c r="AB4493" s="319" ph="1"/>
    </row>
    <row r="4494" spans="28:28" ht="22.5">
      <c r="AB4494" s="319" ph="1"/>
    </row>
    <row r="4495" spans="28:28" ht="22.5">
      <c r="AB4495" s="319" ph="1"/>
    </row>
    <row r="4496" spans="28:28" ht="22.5">
      <c r="AB4496" s="319" ph="1"/>
    </row>
    <row r="4497" spans="28:28" ht="22.5">
      <c r="AB4497" s="319" ph="1"/>
    </row>
    <row r="4498" spans="28:28" ht="22.5">
      <c r="AB4498" s="319" ph="1"/>
    </row>
    <row r="4499" spans="28:28" ht="22.5">
      <c r="AB4499" s="319" ph="1"/>
    </row>
    <row r="4500" spans="28:28" ht="22.5">
      <c r="AB4500" s="319" ph="1"/>
    </row>
    <row r="4501" spans="28:28" ht="22.5">
      <c r="AB4501" s="319" ph="1"/>
    </row>
    <row r="4502" spans="28:28" ht="22.5">
      <c r="AB4502" s="319" ph="1"/>
    </row>
    <row r="4503" spans="28:28" ht="22.5">
      <c r="AB4503" s="319" ph="1"/>
    </row>
    <row r="4504" spans="28:28" ht="22.5">
      <c r="AB4504" s="319" ph="1"/>
    </row>
    <row r="4505" spans="28:28" ht="22.5">
      <c r="AB4505" s="319" ph="1"/>
    </row>
    <row r="4506" spans="28:28" ht="22.5">
      <c r="AB4506" s="319" ph="1"/>
    </row>
    <row r="4507" spans="28:28" ht="22.5">
      <c r="AB4507" s="319" ph="1"/>
    </row>
    <row r="4508" spans="28:28" ht="22.5">
      <c r="AB4508" s="319" ph="1"/>
    </row>
    <row r="4509" spans="28:28" ht="22.5">
      <c r="AB4509" s="319" ph="1"/>
    </row>
    <row r="4510" spans="28:28" ht="22.5">
      <c r="AB4510" s="319" ph="1"/>
    </row>
    <row r="4511" spans="28:28" ht="22.5">
      <c r="AB4511" s="319" ph="1"/>
    </row>
    <row r="4512" spans="28:28" ht="22.5">
      <c r="AB4512" s="319" ph="1"/>
    </row>
    <row r="4513" spans="28:28" ht="22.5">
      <c r="AB4513" s="319" ph="1"/>
    </row>
    <row r="4514" spans="28:28" ht="22.5">
      <c r="AB4514" s="319" ph="1"/>
    </row>
    <row r="4515" spans="28:28" ht="22.5">
      <c r="AB4515" s="319" ph="1"/>
    </row>
    <row r="4516" spans="28:28" ht="22.5">
      <c r="AB4516" s="319" ph="1"/>
    </row>
    <row r="4517" spans="28:28" ht="22.5">
      <c r="AB4517" s="319" ph="1"/>
    </row>
    <row r="4518" spans="28:28" ht="22.5">
      <c r="AB4518" s="319" ph="1"/>
    </row>
    <row r="4519" spans="28:28" ht="22.5">
      <c r="AB4519" s="319" ph="1"/>
    </row>
    <row r="4520" spans="28:28" ht="22.5">
      <c r="AB4520" s="319" ph="1"/>
    </row>
    <row r="4521" spans="28:28" ht="22.5">
      <c r="AB4521" s="319" ph="1"/>
    </row>
    <row r="4522" spans="28:28" ht="22.5">
      <c r="AB4522" s="319" ph="1"/>
    </row>
    <row r="4523" spans="28:28" ht="22.5">
      <c r="AB4523" s="319" ph="1"/>
    </row>
    <row r="4524" spans="28:28" ht="22.5">
      <c r="AB4524" s="319" ph="1"/>
    </row>
    <row r="4525" spans="28:28" ht="22.5">
      <c r="AB4525" s="319" ph="1"/>
    </row>
    <row r="4526" spans="28:28" ht="22.5">
      <c r="AB4526" s="319" ph="1"/>
    </row>
    <row r="4527" spans="28:28" ht="22.5">
      <c r="AB4527" s="319" ph="1"/>
    </row>
    <row r="4528" spans="28:28" ht="22.5">
      <c r="AB4528" s="319" ph="1"/>
    </row>
    <row r="4529" spans="28:28" ht="22.5">
      <c r="AB4529" s="319" ph="1"/>
    </row>
    <row r="4530" spans="28:28" ht="22.5">
      <c r="AB4530" s="319" ph="1"/>
    </row>
    <row r="4531" spans="28:28" ht="22.5">
      <c r="AB4531" s="319" ph="1"/>
    </row>
    <row r="4532" spans="28:28" ht="22.5">
      <c r="AB4532" s="319" ph="1"/>
    </row>
    <row r="4533" spans="28:28" ht="22.5">
      <c r="AB4533" s="319" ph="1"/>
    </row>
    <row r="4534" spans="28:28" ht="22.5">
      <c r="AB4534" s="319" ph="1"/>
    </row>
    <row r="4535" spans="28:28" ht="22.5">
      <c r="AB4535" s="319" ph="1"/>
    </row>
    <row r="4536" spans="28:28" ht="22.5">
      <c r="AB4536" s="319" ph="1"/>
    </row>
    <row r="4537" spans="28:28" ht="22.5">
      <c r="AB4537" s="319" ph="1"/>
    </row>
    <row r="4538" spans="28:28" ht="22.5">
      <c r="AB4538" s="319" ph="1"/>
    </row>
    <row r="4539" spans="28:28" ht="22.5">
      <c r="AB4539" s="319" ph="1"/>
    </row>
    <row r="4540" spans="28:28" ht="22.5">
      <c r="AB4540" s="319" ph="1"/>
    </row>
    <row r="4541" spans="28:28" ht="22.5">
      <c r="AB4541" s="319" ph="1"/>
    </row>
    <row r="4542" spans="28:28" ht="22.5">
      <c r="AB4542" s="319" ph="1"/>
    </row>
    <row r="4543" spans="28:28" ht="22.5">
      <c r="AB4543" s="319" ph="1"/>
    </row>
    <row r="4544" spans="28:28" ht="22.5">
      <c r="AB4544" s="319" ph="1"/>
    </row>
    <row r="4545" spans="28:28" ht="22.5">
      <c r="AB4545" s="319" ph="1"/>
    </row>
    <row r="4546" spans="28:28" ht="22.5">
      <c r="AB4546" s="319" ph="1"/>
    </row>
    <row r="4547" spans="28:28" ht="22.5">
      <c r="AB4547" s="319" ph="1"/>
    </row>
    <row r="4548" spans="28:28" ht="22.5">
      <c r="AB4548" s="319" ph="1"/>
    </row>
    <row r="4549" spans="28:28" ht="22.5">
      <c r="AB4549" s="319" ph="1"/>
    </row>
    <row r="4550" spans="28:28" ht="22.5">
      <c r="AB4550" s="319" ph="1"/>
    </row>
    <row r="4551" spans="28:28" ht="22.5">
      <c r="AB4551" s="319" ph="1"/>
    </row>
    <row r="4552" spans="28:28" ht="22.5">
      <c r="AB4552" s="319" ph="1"/>
    </row>
    <row r="4553" spans="28:28" ht="22.5">
      <c r="AB4553" s="319" ph="1"/>
    </row>
    <row r="4554" spans="28:28" ht="22.5">
      <c r="AB4554" s="319" ph="1"/>
    </row>
    <row r="4555" spans="28:28" ht="22.5">
      <c r="AB4555" s="319" ph="1"/>
    </row>
    <row r="4556" spans="28:28" ht="22.5">
      <c r="AB4556" s="319" ph="1"/>
    </row>
    <row r="4557" spans="28:28" ht="22.5">
      <c r="AB4557" s="319" ph="1"/>
    </row>
    <row r="4558" spans="28:28" ht="22.5">
      <c r="AB4558" s="319" ph="1"/>
    </row>
    <row r="4559" spans="28:28" ht="22.5">
      <c r="AB4559" s="319" ph="1"/>
    </row>
    <row r="4560" spans="28:28" ht="22.5">
      <c r="AB4560" s="319" ph="1"/>
    </row>
    <row r="4561" spans="28:28" ht="22.5">
      <c r="AB4561" s="319" ph="1"/>
    </row>
    <row r="4562" spans="28:28" ht="22.5">
      <c r="AB4562" s="319" ph="1"/>
    </row>
    <row r="4563" spans="28:28" ht="22.5">
      <c r="AB4563" s="319" ph="1"/>
    </row>
    <row r="4564" spans="28:28" ht="22.5">
      <c r="AB4564" s="319" ph="1"/>
    </row>
    <row r="4565" spans="28:28" ht="22.5">
      <c r="AB4565" s="319" ph="1"/>
    </row>
    <row r="4566" spans="28:28" ht="22.5">
      <c r="AB4566" s="319" ph="1"/>
    </row>
    <row r="4567" spans="28:28" ht="22.5">
      <c r="AB4567" s="319" ph="1"/>
    </row>
    <row r="4568" spans="28:28" ht="22.5">
      <c r="AB4568" s="319" ph="1"/>
    </row>
    <row r="4569" spans="28:28" ht="22.5">
      <c r="AB4569" s="319" ph="1"/>
    </row>
    <row r="4570" spans="28:28" ht="22.5">
      <c r="AB4570" s="319" ph="1"/>
    </row>
    <row r="4571" spans="28:28" ht="22.5">
      <c r="AB4571" s="319" ph="1"/>
    </row>
    <row r="4572" spans="28:28" ht="22.5">
      <c r="AB4572" s="319" ph="1"/>
    </row>
    <row r="4573" spans="28:28" ht="22.5">
      <c r="AB4573" s="319" ph="1"/>
    </row>
    <row r="4574" spans="28:28" ht="22.5">
      <c r="AB4574" s="319" ph="1"/>
    </row>
    <row r="4575" spans="28:28" ht="22.5">
      <c r="AB4575" s="319" ph="1"/>
    </row>
    <row r="4576" spans="28:28" ht="22.5">
      <c r="AB4576" s="319" ph="1"/>
    </row>
    <row r="4577" spans="28:28" ht="22.5">
      <c r="AB4577" s="319" ph="1"/>
    </row>
    <row r="4578" spans="28:28" ht="22.5">
      <c r="AB4578" s="319" ph="1"/>
    </row>
    <row r="4579" spans="28:28" ht="22.5">
      <c r="AB4579" s="319" ph="1"/>
    </row>
    <row r="4580" spans="28:28" ht="22.5">
      <c r="AB4580" s="319" ph="1"/>
    </row>
    <row r="4581" spans="28:28" ht="22.5">
      <c r="AB4581" s="319" ph="1"/>
    </row>
    <row r="4582" spans="28:28" ht="22.5">
      <c r="AB4582" s="319" ph="1"/>
    </row>
    <row r="4583" spans="28:28" ht="22.5">
      <c r="AB4583" s="319" ph="1"/>
    </row>
    <row r="4584" spans="28:28" ht="22.5">
      <c r="AB4584" s="319" ph="1"/>
    </row>
    <row r="4585" spans="28:28" ht="22.5">
      <c r="AB4585" s="319" ph="1"/>
    </row>
    <row r="4586" spans="28:28" ht="22.5">
      <c r="AB4586" s="319" ph="1"/>
    </row>
    <row r="4587" spans="28:28" ht="22.5">
      <c r="AB4587" s="319" ph="1"/>
    </row>
    <row r="4588" spans="28:28" ht="22.5">
      <c r="AB4588" s="319" ph="1"/>
    </row>
    <row r="4589" spans="28:28" ht="22.5">
      <c r="AB4589" s="319" ph="1"/>
    </row>
    <row r="4590" spans="28:28" ht="22.5">
      <c r="AB4590" s="319" ph="1"/>
    </row>
    <row r="4591" spans="28:28" ht="22.5">
      <c r="AB4591" s="319" ph="1"/>
    </row>
    <row r="4592" spans="28:28" ht="22.5">
      <c r="AB4592" s="319" ph="1"/>
    </row>
    <row r="4593" spans="28:28" ht="22.5">
      <c r="AB4593" s="319" ph="1"/>
    </row>
    <row r="4594" spans="28:28" ht="22.5">
      <c r="AB4594" s="319" ph="1"/>
    </row>
    <row r="4595" spans="28:28" ht="22.5">
      <c r="AB4595" s="319" ph="1"/>
    </row>
    <row r="4596" spans="28:28" ht="22.5">
      <c r="AB4596" s="319" ph="1"/>
    </row>
    <row r="4597" spans="28:28" ht="22.5">
      <c r="AB4597" s="319" ph="1"/>
    </row>
    <row r="4598" spans="28:28" ht="22.5">
      <c r="AB4598" s="319" ph="1"/>
    </row>
    <row r="4599" spans="28:28" ht="22.5">
      <c r="AB4599" s="319" ph="1"/>
    </row>
    <row r="4600" spans="28:28" ht="22.5">
      <c r="AB4600" s="319" ph="1"/>
    </row>
    <row r="4601" spans="28:28" ht="22.5">
      <c r="AB4601" s="319" ph="1"/>
    </row>
    <row r="4602" spans="28:28" ht="22.5">
      <c r="AB4602" s="319" ph="1"/>
    </row>
    <row r="4603" spans="28:28" ht="22.5">
      <c r="AB4603" s="319" ph="1"/>
    </row>
    <row r="4604" spans="28:28" ht="22.5">
      <c r="AB4604" s="319" ph="1"/>
    </row>
    <row r="4605" spans="28:28" ht="22.5">
      <c r="AB4605" s="319" ph="1"/>
    </row>
    <row r="4606" spans="28:28" ht="22.5">
      <c r="AB4606" s="319" ph="1"/>
    </row>
    <row r="4607" spans="28:28" ht="22.5">
      <c r="AB4607" s="319" ph="1"/>
    </row>
    <row r="4608" spans="28:28" ht="22.5">
      <c r="AB4608" s="319" ph="1"/>
    </row>
    <row r="4609" spans="28:28" ht="22.5">
      <c r="AB4609" s="319" ph="1"/>
    </row>
    <row r="4610" spans="28:28" ht="22.5">
      <c r="AB4610" s="319" ph="1"/>
    </row>
    <row r="4611" spans="28:28" ht="22.5">
      <c r="AB4611" s="319" ph="1"/>
    </row>
    <row r="4612" spans="28:28" ht="22.5">
      <c r="AB4612" s="319" ph="1"/>
    </row>
    <row r="4613" spans="28:28" ht="22.5">
      <c r="AB4613" s="319" ph="1"/>
    </row>
    <row r="4614" spans="28:28" ht="22.5">
      <c r="AB4614" s="319" ph="1"/>
    </row>
    <row r="4615" spans="28:28" ht="22.5">
      <c r="AB4615" s="319" ph="1"/>
    </row>
    <row r="4616" spans="28:28" ht="22.5">
      <c r="AB4616" s="319" ph="1"/>
    </row>
    <row r="4617" spans="28:28" ht="22.5">
      <c r="AB4617" s="319" ph="1"/>
    </row>
    <row r="4618" spans="28:28" ht="22.5">
      <c r="AB4618" s="319" ph="1"/>
    </row>
    <row r="4619" spans="28:28" ht="22.5">
      <c r="AB4619" s="319" ph="1"/>
    </row>
    <row r="4620" spans="28:28" ht="22.5">
      <c r="AB4620" s="319" ph="1"/>
    </row>
    <row r="4621" spans="28:28" ht="22.5">
      <c r="AB4621" s="319" ph="1"/>
    </row>
    <row r="4622" spans="28:28" ht="22.5">
      <c r="AB4622" s="319" ph="1"/>
    </row>
    <row r="4623" spans="28:28" ht="22.5">
      <c r="AB4623" s="319" ph="1"/>
    </row>
    <row r="4624" spans="28:28" ht="22.5">
      <c r="AB4624" s="319" ph="1"/>
    </row>
    <row r="4625" spans="28:28" ht="22.5">
      <c r="AB4625" s="319" ph="1"/>
    </row>
    <row r="4626" spans="28:28" ht="22.5">
      <c r="AB4626" s="319" ph="1"/>
    </row>
    <row r="4627" spans="28:28" ht="22.5">
      <c r="AB4627" s="319" ph="1"/>
    </row>
    <row r="4628" spans="28:28" ht="22.5">
      <c r="AB4628" s="319" ph="1"/>
    </row>
    <row r="4629" spans="28:28" ht="22.5">
      <c r="AB4629" s="319" ph="1"/>
    </row>
    <row r="4630" spans="28:28" ht="22.5">
      <c r="AB4630" s="319" ph="1"/>
    </row>
    <row r="4631" spans="28:28" ht="22.5">
      <c r="AB4631" s="319" ph="1"/>
    </row>
    <row r="4632" spans="28:28" ht="22.5">
      <c r="AB4632" s="319" ph="1"/>
    </row>
    <row r="4633" spans="28:28" ht="22.5">
      <c r="AB4633" s="319" ph="1"/>
    </row>
    <row r="4634" spans="28:28" ht="22.5">
      <c r="AB4634" s="319" ph="1"/>
    </row>
    <row r="4635" spans="28:28" ht="22.5">
      <c r="AB4635" s="319" ph="1"/>
    </row>
    <row r="4636" spans="28:28" ht="22.5">
      <c r="AB4636" s="319" ph="1"/>
    </row>
    <row r="4637" spans="28:28" ht="22.5">
      <c r="AB4637" s="319" ph="1"/>
    </row>
    <row r="4638" spans="28:28" ht="22.5">
      <c r="AB4638" s="319" ph="1"/>
    </row>
    <row r="4639" spans="28:28" ht="22.5">
      <c r="AB4639" s="319" ph="1"/>
    </row>
    <row r="4640" spans="28:28" ht="22.5">
      <c r="AB4640" s="319" ph="1"/>
    </row>
    <row r="4641" spans="28:28" ht="22.5">
      <c r="AB4641" s="319" ph="1"/>
    </row>
    <row r="4642" spans="28:28" ht="22.5">
      <c r="AB4642" s="319" ph="1"/>
    </row>
    <row r="4643" spans="28:28" ht="22.5">
      <c r="AB4643" s="319" ph="1"/>
    </row>
    <row r="4644" spans="28:28" ht="22.5">
      <c r="AB4644" s="319" ph="1"/>
    </row>
    <row r="4645" spans="28:28" ht="22.5">
      <c r="AB4645" s="319" ph="1"/>
    </row>
    <row r="4646" spans="28:28" ht="22.5">
      <c r="AB4646" s="319" ph="1"/>
    </row>
    <row r="4647" spans="28:28" ht="22.5">
      <c r="AB4647" s="319" ph="1"/>
    </row>
    <row r="4648" spans="28:28" ht="22.5">
      <c r="AB4648" s="319" ph="1"/>
    </row>
    <row r="4649" spans="28:28" ht="22.5">
      <c r="AB4649" s="319" ph="1"/>
    </row>
    <row r="4650" spans="28:28" ht="22.5">
      <c r="AB4650" s="319" ph="1"/>
    </row>
    <row r="4651" spans="28:28" ht="22.5">
      <c r="AB4651" s="319" ph="1"/>
    </row>
    <row r="4652" spans="28:28" ht="22.5">
      <c r="AB4652" s="319" ph="1"/>
    </row>
    <row r="4653" spans="28:28" ht="22.5">
      <c r="AB4653" s="319" ph="1"/>
    </row>
    <row r="4654" spans="28:28" ht="22.5">
      <c r="AB4654" s="319" ph="1"/>
    </row>
    <row r="4655" spans="28:28" ht="22.5">
      <c r="AB4655" s="319" ph="1"/>
    </row>
    <row r="4656" spans="28:28" ht="22.5">
      <c r="AB4656" s="319" ph="1"/>
    </row>
    <row r="4657" spans="28:28" ht="22.5">
      <c r="AB4657" s="319" ph="1"/>
    </row>
    <row r="4658" spans="28:28" ht="22.5">
      <c r="AB4658" s="319" ph="1"/>
    </row>
    <row r="4659" spans="28:28" ht="22.5">
      <c r="AB4659" s="319" ph="1"/>
    </row>
    <row r="4660" spans="28:28" ht="22.5">
      <c r="AB4660" s="319" ph="1"/>
    </row>
    <row r="4661" spans="28:28" ht="22.5">
      <c r="AB4661" s="319" ph="1"/>
    </row>
    <row r="4662" spans="28:28" ht="22.5">
      <c r="AB4662" s="319" ph="1"/>
    </row>
    <row r="4663" spans="28:28" ht="22.5">
      <c r="AB4663" s="319" ph="1"/>
    </row>
    <row r="4664" spans="28:28" ht="22.5">
      <c r="AB4664" s="319" ph="1"/>
    </row>
    <row r="4665" spans="28:28" ht="22.5">
      <c r="AB4665" s="319" ph="1"/>
    </row>
    <row r="4666" spans="28:28" ht="22.5">
      <c r="AB4666" s="319" ph="1"/>
    </row>
    <row r="4667" spans="28:28" ht="22.5">
      <c r="AB4667" s="319" ph="1"/>
    </row>
    <row r="4668" spans="28:28" ht="22.5">
      <c r="AB4668" s="319" ph="1"/>
    </row>
    <row r="4669" spans="28:28" ht="22.5">
      <c r="AB4669" s="319" ph="1"/>
    </row>
    <row r="4670" spans="28:28" ht="22.5">
      <c r="AB4670" s="319" ph="1"/>
    </row>
    <row r="4671" spans="28:28" ht="22.5">
      <c r="AB4671" s="319" ph="1"/>
    </row>
    <row r="4672" spans="28:28" ht="22.5">
      <c r="AB4672" s="319" ph="1"/>
    </row>
    <row r="4673" spans="28:28" ht="22.5">
      <c r="AB4673" s="319" ph="1"/>
    </row>
    <row r="4674" spans="28:28" ht="22.5">
      <c r="AB4674" s="319" ph="1"/>
    </row>
    <row r="4675" spans="28:28" ht="22.5">
      <c r="AB4675" s="319" ph="1"/>
    </row>
    <row r="4676" spans="28:28" ht="22.5">
      <c r="AB4676" s="319" ph="1"/>
    </row>
    <row r="4677" spans="28:28" ht="22.5">
      <c r="AB4677" s="319" ph="1"/>
    </row>
    <row r="4678" spans="28:28" ht="22.5">
      <c r="AB4678" s="319" ph="1"/>
    </row>
    <row r="4679" spans="28:28" ht="22.5">
      <c r="AB4679" s="319" ph="1"/>
    </row>
    <row r="4680" spans="28:28" ht="22.5">
      <c r="AB4680" s="319" ph="1"/>
    </row>
    <row r="4681" spans="28:28" ht="22.5">
      <c r="AB4681" s="319" ph="1"/>
    </row>
    <row r="4682" spans="28:28" ht="22.5">
      <c r="AB4682" s="319" ph="1"/>
    </row>
    <row r="4683" spans="28:28" ht="22.5">
      <c r="AB4683" s="319" ph="1"/>
    </row>
    <row r="4684" spans="28:28" ht="22.5">
      <c r="AB4684" s="319" ph="1"/>
    </row>
    <row r="4685" spans="28:28" ht="22.5">
      <c r="AB4685" s="319" ph="1"/>
    </row>
    <row r="4686" spans="28:28" ht="22.5">
      <c r="AB4686" s="319" ph="1"/>
    </row>
    <row r="4687" spans="28:28" ht="22.5">
      <c r="AB4687" s="319" ph="1"/>
    </row>
    <row r="4688" spans="28:28" ht="22.5">
      <c r="AB4688" s="319" ph="1"/>
    </row>
    <row r="4689" spans="28:28" ht="22.5">
      <c r="AB4689" s="319" ph="1"/>
    </row>
    <row r="4690" spans="28:28" ht="22.5">
      <c r="AB4690" s="319" ph="1"/>
    </row>
    <row r="4691" spans="28:28" ht="22.5">
      <c r="AB4691" s="319" ph="1"/>
    </row>
    <row r="4692" spans="28:28" ht="22.5">
      <c r="AB4692" s="319" ph="1"/>
    </row>
    <row r="4693" spans="28:28" ht="22.5">
      <c r="AB4693" s="319" ph="1"/>
    </row>
    <row r="4694" spans="28:28" ht="22.5">
      <c r="AB4694" s="319" ph="1"/>
    </row>
    <row r="4695" spans="28:28" ht="22.5">
      <c r="AB4695" s="319" ph="1"/>
    </row>
    <row r="4696" spans="28:28" ht="22.5">
      <c r="AB4696" s="319" ph="1"/>
    </row>
    <row r="4697" spans="28:28" ht="22.5">
      <c r="AB4697" s="319" ph="1"/>
    </row>
    <row r="4698" spans="28:28" ht="22.5">
      <c r="AB4698" s="319" ph="1"/>
    </row>
    <row r="4699" spans="28:28" ht="22.5">
      <c r="AB4699" s="319" ph="1"/>
    </row>
    <row r="4700" spans="28:28" ht="22.5">
      <c r="AB4700" s="319" ph="1"/>
    </row>
    <row r="4701" spans="28:28" ht="22.5">
      <c r="AB4701" s="319" ph="1"/>
    </row>
    <row r="4702" spans="28:28" ht="22.5">
      <c r="AB4702" s="319" ph="1"/>
    </row>
    <row r="4703" spans="28:28" ht="22.5">
      <c r="AB4703" s="319" ph="1"/>
    </row>
    <row r="4704" spans="28:28" ht="22.5">
      <c r="AB4704" s="319" ph="1"/>
    </row>
    <row r="4705" spans="28:28" ht="22.5">
      <c r="AB4705" s="319" ph="1"/>
    </row>
    <row r="4706" spans="28:28" ht="22.5">
      <c r="AB4706" s="319" ph="1"/>
    </row>
    <row r="4707" spans="28:28" ht="22.5">
      <c r="AB4707" s="319" ph="1"/>
    </row>
    <row r="4708" spans="28:28" ht="22.5">
      <c r="AB4708" s="319" ph="1"/>
    </row>
    <row r="4709" spans="28:28" ht="22.5">
      <c r="AB4709" s="319" ph="1"/>
    </row>
    <row r="4710" spans="28:28" ht="22.5">
      <c r="AB4710" s="319" ph="1"/>
    </row>
    <row r="4711" spans="28:28" ht="22.5">
      <c r="AB4711" s="319" ph="1"/>
    </row>
    <row r="4712" spans="28:28" ht="22.5">
      <c r="AB4712" s="319" ph="1"/>
    </row>
    <row r="4713" spans="28:28" ht="22.5">
      <c r="AB4713" s="319" ph="1"/>
    </row>
    <row r="4714" spans="28:28" ht="22.5">
      <c r="AB4714" s="319" ph="1"/>
    </row>
    <row r="4715" spans="28:28" ht="22.5">
      <c r="AB4715" s="319" ph="1"/>
    </row>
    <row r="4716" spans="28:28" ht="22.5">
      <c r="AB4716" s="319" ph="1"/>
    </row>
    <row r="4717" spans="28:28" ht="22.5">
      <c r="AB4717" s="319" ph="1"/>
    </row>
    <row r="4718" spans="28:28" ht="22.5">
      <c r="AB4718" s="319" ph="1"/>
    </row>
    <row r="4719" spans="28:28" ht="22.5">
      <c r="AB4719" s="319" ph="1"/>
    </row>
    <row r="4720" spans="28:28" ht="22.5">
      <c r="AB4720" s="319" ph="1"/>
    </row>
    <row r="4721" spans="28:28" ht="22.5">
      <c r="AB4721" s="319" ph="1"/>
    </row>
    <row r="4722" spans="28:28" ht="22.5">
      <c r="AB4722" s="319" ph="1"/>
    </row>
    <row r="4723" spans="28:28" ht="22.5">
      <c r="AB4723" s="319" ph="1"/>
    </row>
    <row r="4724" spans="28:28" ht="22.5">
      <c r="AB4724" s="319" ph="1"/>
    </row>
    <row r="4725" spans="28:28" ht="22.5">
      <c r="AB4725" s="319" ph="1"/>
    </row>
    <row r="4726" spans="28:28" ht="22.5">
      <c r="AB4726" s="319" ph="1"/>
    </row>
    <row r="4727" spans="28:28" ht="22.5">
      <c r="AB4727" s="319" ph="1"/>
    </row>
    <row r="4728" spans="28:28" ht="22.5">
      <c r="AB4728" s="319" ph="1"/>
    </row>
    <row r="4729" spans="28:28" ht="22.5">
      <c r="AB4729" s="319" ph="1"/>
    </row>
    <row r="4730" spans="28:28" ht="22.5">
      <c r="AB4730" s="319" ph="1"/>
    </row>
    <row r="4731" spans="28:28" ht="22.5">
      <c r="AB4731" s="319" ph="1"/>
    </row>
    <row r="4732" spans="28:28" ht="22.5">
      <c r="AB4732" s="319" ph="1"/>
    </row>
    <row r="4733" spans="28:28" ht="22.5">
      <c r="AB4733" s="319" ph="1"/>
    </row>
    <row r="4734" spans="28:28" ht="22.5">
      <c r="AB4734" s="319" ph="1"/>
    </row>
    <row r="4735" spans="28:28" ht="22.5">
      <c r="AB4735" s="319" ph="1"/>
    </row>
    <row r="4736" spans="28:28" ht="22.5">
      <c r="AB4736" s="319" ph="1"/>
    </row>
    <row r="4737" spans="28:28" ht="22.5">
      <c r="AB4737" s="319" ph="1"/>
    </row>
    <row r="4738" spans="28:28" ht="22.5">
      <c r="AB4738" s="319" ph="1"/>
    </row>
    <row r="4739" spans="28:28" ht="22.5">
      <c r="AB4739" s="319" ph="1"/>
    </row>
    <row r="4740" spans="28:28" ht="22.5">
      <c r="AB4740" s="319" ph="1"/>
    </row>
    <row r="4741" spans="28:28" ht="22.5">
      <c r="AB4741" s="319" ph="1"/>
    </row>
    <row r="4742" spans="28:28" ht="22.5">
      <c r="AB4742" s="319" ph="1"/>
    </row>
    <row r="4743" spans="28:28" ht="22.5">
      <c r="AB4743" s="319" ph="1"/>
    </row>
    <row r="4744" spans="28:28" ht="22.5">
      <c r="AB4744" s="319" ph="1"/>
    </row>
    <row r="4745" spans="28:28" ht="22.5">
      <c r="AB4745" s="319" ph="1"/>
    </row>
    <row r="4746" spans="28:28" ht="22.5">
      <c r="AB4746" s="319" ph="1"/>
    </row>
    <row r="4747" spans="28:28" ht="22.5">
      <c r="AB4747" s="319" ph="1"/>
    </row>
    <row r="4748" spans="28:28" ht="22.5">
      <c r="AB4748" s="319" ph="1"/>
    </row>
    <row r="4749" spans="28:28" ht="22.5">
      <c r="AB4749" s="319" ph="1"/>
    </row>
    <row r="4750" spans="28:28" ht="22.5">
      <c r="AB4750" s="319" ph="1"/>
    </row>
    <row r="4751" spans="28:28" ht="22.5">
      <c r="AB4751" s="319" ph="1"/>
    </row>
    <row r="4752" spans="28:28" ht="22.5">
      <c r="AB4752" s="319" ph="1"/>
    </row>
    <row r="4753" spans="28:28" ht="22.5">
      <c r="AB4753" s="319" ph="1"/>
    </row>
    <row r="4754" spans="28:28" ht="22.5">
      <c r="AB4754" s="319" ph="1"/>
    </row>
    <row r="4755" spans="28:28" ht="22.5">
      <c r="AB4755" s="319" ph="1"/>
    </row>
    <row r="4756" spans="28:28" ht="22.5">
      <c r="AB4756" s="319" ph="1"/>
    </row>
    <row r="4757" spans="28:28" ht="22.5">
      <c r="AB4757" s="319" ph="1"/>
    </row>
    <row r="4758" spans="28:28" ht="22.5">
      <c r="AB4758" s="319" ph="1"/>
    </row>
    <row r="4759" spans="28:28" ht="22.5">
      <c r="AB4759" s="319" ph="1"/>
    </row>
    <row r="4760" spans="28:28" ht="22.5">
      <c r="AB4760" s="319" ph="1"/>
    </row>
    <row r="4761" spans="28:28" ht="22.5">
      <c r="AB4761" s="319" ph="1"/>
    </row>
    <row r="4762" spans="28:28" ht="22.5">
      <c r="AB4762" s="319" ph="1"/>
    </row>
    <row r="4763" spans="28:28" ht="22.5">
      <c r="AB4763" s="319" ph="1"/>
    </row>
    <row r="4764" spans="28:28" ht="22.5">
      <c r="AB4764" s="319" ph="1"/>
    </row>
    <row r="4765" spans="28:28" ht="22.5">
      <c r="AB4765" s="319" ph="1"/>
    </row>
    <row r="4766" spans="28:28" ht="22.5">
      <c r="AB4766" s="319" ph="1"/>
    </row>
    <row r="4767" spans="28:28" ht="22.5">
      <c r="AB4767" s="319" ph="1"/>
    </row>
    <row r="4768" spans="28:28" ht="22.5">
      <c r="AB4768" s="319" ph="1"/>
    </row>
    <row r="4769" spans="28:28" ht="22.5">
      <c r="AB4769" s="319" ph="1"/>
    </row>
    <row r="4770" spans="28:28" ht="22.5">
      <c r="AB4770" s="319" ph="1"/>
    </row>
    <row r="4771" spans="28:28" ht="22.5">
      <c r="AB4771" s="319" ph="1"/>
    </row>
    <row r="4772" spans="28:28" ht="22.5">
      <c r="AB4772" s="319" ph="1"/>
    </row>
    <row r="4773" spans="28:28" ht="22.5">
      <c r="AB4773" s="319" ph="1"/>
    </row>
    <row r="4774" spans="28:28" ht="22.5">
      <c r="AB4774" s="319" ph="1"/>
    </row>
    <row r="4775" spans="28:28" ht="22.5">
      <c r="AB4775" s="319" ph="1"/>
    </row>
    <row r="4776" spans="28:28" ht="22.5">
      <c r="AB4776" s="319" ph="1"/>
    </row>
    <row r="4777" spans="28:28" ht="22.5">
      <c r="AB4777" s="319" ph="1"/>
    </row>
    <row r="4778" spans="28:28" ht="22.5">
      <c r="AB4778" s="319" ph="1"/>
    </row>
    <row r="4779" spans="28:28" ht="22.5">
      <c r="AB4779" s="319" ph="1"/>
    </row>
    <row r="4780" spans="28:28" ht="22.5">
      <c r="AB4780" s="319" ph="1"/>
    </row>
    <row r="4781" spans="28:28" ht="22.5">
      <c r="AB4781" s="319" ph="1"/>
    </row>
    <row r="4782" spans="28:28" ht="22.5">
      <c r="AB4782" s="319" ph="1"/>
    </row>
    <row r="4783" spans="28:28" ht="22.5">
      <c r="AB4783" s="319" ph="1"/>
    </row>
    <row r="4784" spans="28:28" ht="22.5">
      <c r="AB4784" s="319" ph="1"/>
    </row>
    <row r="4785" spans="28:28" ht="22.5">
      <c r="AB4785" s="319" ph="1"/>
    </row>
    <row r="4786" spans="28:28" ht="22.5">
      <c r="AB4786" s="319" ph="1"/>
    </row>
    <row r="4787" spans="28:28" ht="22.5">
      <c r="AB4787" s="319" ph="1"/>
    </row>
    <row r="4788" spans="28:28" ht="22.5">
      <c r="AB4788" s="319" ph="1"/>
    </row>
    <row r="4789" spans="28:28" ht="22.5">
      <c r="AB4789" s="319" ph="1"/>
    </row>
    <row r="4790" spans="28:28" ht="22.5">
      <c r="AB4790" s="319" ph="1"/>
    </row>
    <row r="4791" spans="28:28" ht="22.5">
      <c r="AB4791" s="319" ph="1"/>
    </row>
    <row r="4792" spans="28:28" ht="22.5">
      <c r="AB4792" s="319" ph="1"/>
    </row>
    <row r="4793" spans="28:28" ht="22.5">
      <c r="AB4793" s="319" ph="1"/>
    </row>
    <row r="4794" spans="28:28" ht="22.5">
      <c r="AB4794" s="319" ph="1"/>
    </row>
    <row r="4795" spans="28:28" ht="22.5">
      <c r="AB4795" s="319" ph="1"/>
    </row>
    <row r="4796" spans="28:28" ht="22.5">
      <c r="AB4796" s="319" ph="1"/>
    </row>
    <row r="4797" spans="28:28" ht="22.5">
      <c r="AB4797" s="319" ph="1"/>
    </row>
    <row r="4798" spans="28:28" ht="22.5">
      <c r="AB4798" s="319" ph="1"/>
    </row>
    <row r="4799" spans="28:28" ht="22.5">
      <c r="AB4799" s="319" ph="1"/>
    </row>
    <row r="4800" spans="28:28" ht="22.5">
      <c r="AB4800" s="319" ph="1"/>
    </row>
    <row r="4801" spans="28:28" ht="22.5">
      <c r="AB4801" s="319" ph="1"/>
    </row>
    <row r="4802" spans="28:28" ht="22.5">
      <c r="AB4802" s="319" ph="1"/>
    </row>
    <row r="4803" spans="28:28" ht="22.5">
      <c r="AB4803" s="319" ph="1"/>
    </row>
    <row r="4804" spans="28:28" ht="22.5">
      <c r="AB4804" s="319" ph="1"/>
    </row>
    <row r="4805" spans="28:28" ht="22.5">
      <c r="AB4805" s="319" ph="1"/>
    </row>
    <row r="4806" spans="28:28" ht="22.5">
      <c r="AB4806" s="319" ph="1"/>
    </row>
    <row r="4807" spans="28:28" ht="22.5">
      <c r="AB4807" s="319" ph="1"/>
    </row>
    <row r="4808" spans="28:28" ht="22.5">
      <c r="AB4808" s="319" ph="1"/>
    </row>
    <row r="4809" spans="28:28" ht="22.5">
      <c r="AB4809" s="319" ph="1"/>
    </row>
    <row r="4810" spans="28:28" ht="22.5">
      <c r="AB4810" s="319" ph="1"/>
    </row>
    <row r="4811" spans="28:28" ht="22.5">
      <c r="AB4811" s="319" ph="1"/>
    </row>
    <row r="4812" spans="28:28" ht="22.5">
      <c r="AB4812" s="319" ph="1"/>
    </row>
    <row r="4813" spans="28:28" ht="22.5">
      <c r="AB4813" s="319" ph="1"/>
    </row>
    <row r="4814" spans="28:28" ht="22.5">
      <c r="AB4814" s="319" ph="1"/>
    </row>
    <row r="4815" spans="28:28" ht="22.5">
      <c r="AB4815" s="319" ph="1"/>
    </row>
    <row r="4816" spans="28:28" ht="22.5">
      <c r="AB4816" s="319" ph="1"/>
    </row>
    <row r="4817" spans="28:28" ht="22.5">
      <c r="AB4817" s="319" ph="1"/>
    </row>
    <row r="4818" spans="28:28" ht="22.5">
      <c r="AB4818" s="319" ph="1"/>
    </row>
    <row r="4819" spans="28:28" ht="22.5">
      <c r="AB4819" s="319" ph="1"/>
    </row>
    <row r="4820" spans="28:28" ht="22.5">
      <c r="AB4820" s="319" ph="1"/>
    </row>
    <row r="4821" spans="28:28" ht="22.5">
      <c r="AB4821" s="319" ph="1"/>
    </row>
    <row r="4822" spans="28:28" ht="22.5">
      <c r="AB4822" s="319" ph="1"/>
    </row>
    <row r="4823" spans="28:28" ht="22.5">
      <c r="AB4823" s="319" ph="1"/>
    </row>
    <row r="4824" spans="28:28" ht="22.5">
      <c r="AB4824" s="319" ph="1"/>
    </row>
    <row r="4825" spans="28:28" ht="22.5">
      <c r="AB4825" s="319" ph="1"/>
    </row>
    <row r="4826" spans="28:28" ht="22.5">
      <c r="AB4826" s="319" ph="1"/>
    </row>
    <row r="4827" spans="28:28" ht="22.5">
      <c r="AB4827" s="319" ph="1"/>
    </row>
    <row r="4828" spans="28:28" ht="22.5">
      <c r="AB4828" s="319" ph="1"/>
    </row>
    <row r="4829" spans="28:28" ht="22.5">
      <c r="AB4829" s="319" ph="1"/>
    </row>
    <row r="4830" spans="28:28" ht="22.5">
      <c r="AB4830" s="319" ph="1"/>
    </row>
    <row r="4831" spans="28:28" ht="22.5">
      <c r="AB4831" s="319" ph="1"/>
    </row>
    <row r="4832" spans="28:28" ht="22.5">
      <c r="AB4832" s="319" ph="1"/>
    </row>
    <row r="4833" spans="28:28" ht="22.5">
      <c r="AB4833" s="319" ph="1"/>
    </row>
    <row r="4834" spans="28:28" ht="22.5">
      <c r="AB4834" s="319" ph="1"/>
    </row>
    <row r="4835" spans="28:28" ht="22.5">
      <c r="AB4835" s="319" ph="1"/>
    </row>
    <row r="4836" spans="28:28" ht="22.5">
      <c r="AB4836" s="319" ph="1"/>
    </row>
    <row r="4837" spans="28:28" ht="22.5">
      <c r="AB4837" s="319" ph="1"/>
    </row>
    <row r="4838" spans="28:28" ht="22.5">
      <c r="AB4838" s="319" ph="1"/>
    </row>
    <row r="4839" spans="28:28" ht="22.5">
      <c r="AB4839" s="319" ph="1"/>
    </row>
    <row r="4840" spans="28:28" ht="22.5">
      <c r="AB4840" s="319" ph="1"/>
    </row>
    <row r="4841" spans="28:28" ht="22.5">
      <c r="AB4841" s="319" ph="1"/>
    </row>
    <row r="4842" spans="28:28" ht="22.5">
      <c r="AB4842" s="319" ph="1"/>
    </row>
    <row r="4843" spans="28:28" ht="22.5">
      <c r="AB4843" s="319" ph="1"/>
    </row>
    <row r="4844" spans="28:28" ht="22.5">
      <c r="AB4844" s="319" ph="1"/>
    </row>
    <row r="4845" spans="28:28" ht="22.5">
      <c r="AB4845" s="319" ph="1"/>
    </row>
    <row r="4846" spans="28:28" ht="22.5">
      <c r="AB4846" s="319" ph="1"/>
    </row>
    <row r="4847" spans="28:28" ht="22.5">
      <c r="AB4847" s="319" ph="1"/>
    </row>
    <row r="4848" spans="28:28" ht="22.5">
      <c r="AB4848" s="319" ph="1"/>
    </row>
    <row r="4849" spans="28:28" ht="22.5">
      <c r="AB4849" s="319" ph="1"/>
    </row>
    <row r="4850" spans="28:28" ht="22.5">
      <c r="AB4850" s="319" ph="1"/>
    </row>
    <row r="4851" spans="28:28" ht="22.5">
      <c r="AB4851" s="319" ph="1"/>
    </row>
    <row r="4852" spans="28:28" ht="22.5">
      <c r="AB4852" s="319" ph="1"/>
    </row>
    <row r="4853" spans="28:28" ht="22.5">
      <c r="AB4853" s="319" ph="1"/>
    </row>
    <row r="4854" spans="28:28" ht="22.5">
      <c r="AB4854" s="319" ph="1"/>
    </row>
    <row r="4855" spans="28:28" ht="22.5">
      <c r="AB4855" s="319" ph="1"/>
    </row>
    <row r="4856" spans="28:28" ht="22.5">
      <c r="AB4856" s="319" ph="1"/>
    </row>
    <row r="4857" spans="28:28" ht="22.5">
      <c r="AB4857" s="319" ph="1"/>
    </row>
    <row r="4858" spans="28:28" ht="22.5">
      <c r="AB4858" s="319" ph="1"/>
    </row>
    <row r="4859" spans="28:28" ht="22.5">
      <c r="AB4859" s="319" ph="1"/>
    </row>
    <row r="4860" spans="28:28" ht="22.5">
      <c r="AB4860" s="319" ph="1"/>
    </row>
    <row r="4861" spans="28:28" ht="22.5">
      <c r="AB4861" s="319" ph="1"/>
    </row>
    <row r="4862" spans="28:28" ht="22.5">
      <c r="AB4862" s="319" ph="1"/>
    </row>
    <row r="4863" spans="28:28" ht="22.5">
      <c r="AB4863" s="319" ph="1"/>
    </row>
    <row r="4864" spans="28:28" ht="22.5">
      <c r="AB4864" s="319" ph="1"/>
    </row>
    <row r="4865" spans="28:28" ht="22.5">
      <c r="AB4865" s="319" ph="1"/>
    </row>
    <row r="4866" spans="28:28" ht="22.5">
      <c r="AB4866" s="319" ph="1"/>
    </row>
    <row r="4867" spans="28:28" ht="22.5">
      <c r="AB4867" s="319" ph="1"/>
    </row>
    <row r="4868" spans="28:28" ht="22.5">
      <c r="AB4868" s="319" ph="1"/>
    </row>
    <row r="4869" spans="28:28" ht="22.5">
      <c r="AB4869" s="319" ph="1"/>
    </row>
    <row r="4870" spans="28:28" ht="22.5">
      <c r="AB4870" s="319" ph="1"/>
    </row>
    <row r="4871" spans="28:28" ht="22.5">
      <c r="AB4871" s="319" ph="1"/>
    </row>
    <row r="4872" spans="28:28" ht="22.5">
      <c r="AB4872" s="319" ph="1"/>
    </row>
    <row r="4873" spans="28:28" ht="22.5">
      <c r="AB4873" s="319" ph="1"/>
    </row>
    <row r="4874" spans="28:28" ht="22.5">
      <c r="AB4874" s="319" ph="1"/>
    </row>
    <row r="4875" spans="28:28" ht="22.5">
      <c r="AB4875" s="319" ph="1"/>
    </row>
    <row r="4876" spans="28:28" ht="22.5">
      <c r="AB4876" s="319" ph="1"/>
    </row>
    <row r="4877" spans="28:28" ht="22.5">
      <c r="AB4877" s="319" ph="1"/>
    </row>
    <row r="4878" spans="28:28" ht="22.5">
      <c r="AB4878" s="319" ph="1"/>
    </row>
    <row r="4879" spans="28:28" ht="22.5">
      <c r="AB4879" s="319" ph="1"/>
    </row>
    <row r="4880" spans="28:28" ht="22.5">
      <c r="AB4880" s="319" ph="1"/>
    </row>
    <row r="4881" spans="28:28" ht="22.5">
      <c r="AB4881" s="319" ph="1"/>
    </row>
    <row r="4882" spans="28:28" ht="22.5">
      <c r="AB4882" s="319" ph="1"/>
    </row>
    <row r="4883" spans="28:28" ht="22.5">
      <c r="AB4883" s="319" ph="1"/>
    </row>
    <row r="4884" spans="28:28" ht="22.5">
      <c r="AB4884" s="319" ph="1"/>
    </row>
    <row r="4885" spans="28:28" ht="22.5">
      <c r="AB4885" s="319" ph="1"/>
    </row>
    <row r="4886" spans="28:28" ht="22.5">
      <c r="AB4886" s="319" ph="1"/>
    </row>
    <row r="4887" spans="28:28" ht="22.5">
      <c r="AB4887" s="319" ph="1"/>
    </row>
    <row r="4888" spans="28:28" ht="22.5">
      <c r="AB4888" s="319" ph="1"/>
    </row>
    <row r="4889" spans="28:28" ht="22.5">
      <c r="AB4889" s="319" ph="1"/>
    </row>
    <row r="4890" spans="28:28" ht="22.5">
      <c r="AB4890" s="319" ph="1"/>
    </row>
    <row r="4891" spans="28:28" ht="22.5">
      <c r="AB4891" s="319" ph="1"/>
    </row>
    <row r="4892" spans="28:28" ht="22.5">
      <c r="AB4892" s="319" ph="1"/>
    </row>
    <row r="4893" spans="28:28" ht="22.5">
      <c r="AB4893" s="319" ph="1"/>
    </row>
    <row r="4894" spans="28:28" ht="22.5">
      <c r="AB4894" s="319" ph="1"/>
    </row>
    <row r="4895" spans="28:28" ht="22.5">
      <c r="AB4895" s="319" ph="1"/>
    </row>
    <row r="4896" spans="28:28" ht="22.5">
      <c r="AB4896" s="319" ph="1"/>
    </row>
    <row r="4897" spans="28:28" ht="22.5">
      <c r="AB4897" s="319" ph="1"/>
    </row>
    <row r="4898" spans="28:28" ht="22.5">
      <c r="AB4898" s="319" ph="1"/>
    </row>
    <row r="4899" spans="28:28" ht="22.5">
      <c r="AB4899" s="319" ph="1"/>
    </row>
    <row r="4900" spans="28:28" ht="22.5">
      <c r="AB4900" s="319" ph="1"/>
    </row>
    <row r="4901" spans="28:28" ht="22.5">
      <c r="AB4901" s="319" ph="1"/>
    </row>
    <row r="4902" spans="28:28" ht="22.5">
      <c r="AB4902" s="319" ph="1"/>
    </row>
    <row r="4903" spans="28:28" ht="22.5">
      <c r="AB4903" s="319" ph="1"/>
    </row>
    <row r="4904" spans="28:28" ht="22.5">
      <c r="AB4904" s="319" ph="1"/>
    </row>
    <row r="4905" spans="28:28" ht="22.5">
      <c r="AB4905" s="319" ph="1"/>
    </row>
    <row r="4906" spans="28:28" ht="22.5">
      <c r="AB4906" s="319" ph="1"/>
    </row>
    <row r="4907" spans="28:28" ht="22.5">
      <c r="AB4907" s="319" ph="1"/>
    </row>
    <row r="4908" spans="28:28" ht="22.5">
      <c r="AB4908" s="319" ph="1"/>
    </row>
    <row r="4909" spans="28:28" ht="22.5">
      <c r="AB4909" s="319" ph="1"/>
    </row>
    <row r="4910" spans="28:28" ht="22.5">
      <c r="AB4910" s="319" ph="1"/>
    </row>
    <row r="4911" spans="28:28" ht="22.5">
      <c r="AB4911" s="319" ph="1"/>
    </row>
    <row r="4912" spans="28:28" ht="22.5">
      <c r="AB4912" s="319" ph="1"/>
    </row>
    <row r="4913" spans="28:28" ht="22.5">
      <c r="AB4913" s="319" ph="1"/>
    </row>
    <row r="4914" spans="28:28" ht="22.5">
      <c r="AB4914" s="319" ph="1"/>
    </row>
    <row r="4915" spans="28:28" ht="22.5">
      <c r="AB4915" s="319" ph="1"/>
    </row>
    <row r="4916" spans="28:28" ht="22.5">
      <c r="AB4916" s="319" ph="1"/>
    </row>
    <row r="4917" spans="28:28" ht="22.5">
      <c r="AB4917" s="319" ph="1"/>
    </row>
    <row r="4918" spans="28:28" ht="22.5">
      <c r="AB4918" s="319" ph="1"/>
    </row>
    <row r="4919" spans="28:28" ht="22.5">
      <c r="AB4919" s="319" ph="1"/>
    </row>
    <row r="4920" spans="28:28" ht="22.5">
      <c r="AB4920" s="319" ph="1"/>
    </row>
    <row r="4921" spans="28:28" ht="22.5">
      <c r="AB4921" s="319" ph="1"/>
    </row>
    <row r="4922" spans="28:28" ht="22.5">
      <c r="AB4922" s="319" ph="1"/>
    </row>
    <row r="4923" spans="28:28" ht="22.5">
      <c r="AB4923" s="319" ph="1"/>
    </row>
    <row r="4924" spans="28:28" ht="22.5">
      <c r="AB4924" s="319" ph="1"/>
    </row>
    <row r="4925" spans="28:28" ht="22.5">
      <c r="AB4925" s="319" ph="1"/>
    </row>
    <row r="4926" spans="28:28" ht="22.5">
      <c r="AB4926" s="319" ph="1"/>
    </row>
    <row r="4927" spans="28:28" ht="22.5">
      <c r="AB4927" s="319" ph="1"/>
    </row>
    <row r="4928" spans="28:28" ht="22.5">
      <c r="AB4928" s="319" ph="1"/>
    </row>
    <row r="4929" spans="28:28" ht="22.5">
      <c r="AB4929" s="319" ph="1"/>
    </row>
    <row r="4930" spans="28:28" ht="22.5">
      <c r="AB4930" s="319" ph="1"/>
    </row>
    <row r="4931" spans="28:28" ht="22.5">
      <c r="AB4931" s="319" ph="1"/>
    </row>
    <row r="4932" spans="28:28" ht="22.5">
      <c r="AB4932" s="319" ph="1"/>
    </row>
    <row r="4933" spans="28:28" ht="22.5">
      <c r="AB4933" s="319" ph="1"/>
    </row>
    <row r="4934" spans="28:28" ht="22.5">
      <c r="AB4934" s="319" ph="1"/>
    </row>
    <row r="4935" spans="28:28" ht="22.5">
      <c r="AB4935" s="319" ph="1"/>
    </row>
    <row r="4936" spans="28:28" ht="22.5">
      <c r="AB4936" s="319" ph="1"/>
    </row>
    <row r="4937" spans="28:28" ht="22.5">
      <c r="AB4937" s="319" ph="1"/>
    </row>
    <row r="4938" spans="28:28" ht="22.5">
      <c r="AB4938" s="319" ph="1"/>
    </row>
    <row r="4939" spans="28:28" ht="22.5">
      <c r="AB4939" s="319" ph="1"/>
    </row>
    <row r="4940" spans="28:28" ht="22.5">
      <c r="AB4940" s="319" ph="1"/>
    </row>
    <row r="4941" spans="28:28" ht="22.5">
      <c r="AB4941" s="319" ph="1"/>
    </row>
    <row r="4942" spans="28:28" ht="22.5">
      <c r="AB4942" s="319" ph="1"/>
    </row>
    <row r="4943" spans="28:28" ht="22.5">
      <c r="AB4943" s="319" ph="1"/>
    </row>
    <row r="4944" spans="28:28" ht="22.5">
      <c r="AB4944" s="319" ph="1"/>
    </row>
    <row r="4945" spans="28:28" ht="22.5">
      <c r="AB4945" s="319" ph="1"/>
    </row>
    <row r="4946" spans="28:28" ht="22.5">
      <c r="AB4946" s="319" ph="1"/>
    </row>
    <row r="4947" spans="28:28" ht="22.5">
      <c r="AB4947" s="319" ph="1"/>
    </row>
    <row r="4948" spans="28:28" ht="22.5">
      <c r="AB4948" s="319" ph="1"/>
    </row>
    <row r="4949" spans="28:28" ht="22.5">
      <c r="AB4949" s="319" ph="1"/>
    </row>
    <row r="4950" spans="28:28" ht="22.5">
      <c r="AB4950" s="319" ph="1"/>
    </row>
    <row r="4951" spans="28:28" ht="22.5">
      <c r="AB4951" s="319" ph="1"/>
    </row>
    <row r="4952" spans="28:28" ht="22.5">
      <c r="AB4952" s="319" ph="1"/>
    </row>
    <row r="4953" spans="28:28" ht="22.5">
      <c r="AB4953" s="319" ph="1"/>
    </row>
    <row r="4954" spans="28:28" ht="22.5">
      <c r="AB4954" s="319" ph="1"/>
    </row>
    <row r="4955" spans="28:28" ht="22.5">
      <c r="AB4955" s="319" ph="1"/>
    </row>
    <row r="4956" spans="28:28" ht="22.5">
      <c r="AB4956" s="319" ph="1"/>
    </row>
    <row r="4957" spans="28:28" ht="22.5">
      <c r="AB4957" s="319" ph="1"/>
    </row>
    <row r="4958" spans="28:28" ht="22.5">
      <c r="AB4958" s="319" ph="1"/>
    </row>
    <row r="4959" spans="28:28" ht="22.5">
      <c r="AB4959" s="319" ph="1"/>
    </row>
    <row r="4960" spans="28:28" ht="22.5">
      <c r="AB4960" s="319" ph="1"/>
    </row>
    <row r="4961" spans="28:28" ht="22.5">
      <c r="AB4961" s="319" ph="1"/>
    </row>
    <row r="4962" spans="28:28" ht="22.5">
      <c r="AB4962" s="319" ph="1"/>
    </row>
    <row r="4963" spans="28:28" ht="22.5">
      <c r="AB4963" s="319" ph="1"/>
    </row>
    <row r="4964" spans="28:28" ht="22.5">
      <c r="AB4964" s="319" ph="1"/>
    </row>
    <row r="4965" spans="28:28" ht="22.5">
      <c r="AB4965" s="319" ph="1"/>
    </row>
    <row r="4966" spans="28:28" ht="22.5">
      <c r="AB4966" s="319" ph="1"/>
    </row>
    <row r="4967" spans="28:28" ht="22.5">
      <c r="AB4967" s="319" ph="1"/>
    </row>
    <row r="4968" spans="28:28" ht="22.5">
      <c r="AB4968" s="319" ph="1"/>
    </row>
    <row r="4969" spans="28:28" ht="22.5">
      <c r="AB4969" s="319" ph="1"/>
    </row>
    <row r="4970" spans="28:28" ht="22.5">
      <c r="AB4970" s="319" ph="1"/>
    </row>
    <row r="4971" spans="28:28" ht="22.5">
      <c r="AB4971" s="319" ph="1"/>
    </row>
    <row r="4972" spans="28:28" ht="22.5">
      <c r="AB4972" s="319" ph="1"/>
    </row>
    <row r="4973" spans="28:28" ht="22.5">
      <c r="AB4973" s="319" ph="1"/>
    </row>
    <row r="4974" spans="28:28" ht="22.5">
      <c r="AB4974" s="319" ph="1"/>
    </row>
    <row r="4975" spans="28:28" ht="22.5">
      <c r="AB4975" s="319" ph="1"/>
    </row>
    <row r="4976" spans="28:28" ht="22.5">
      <c r="AB4976" s="319" ph="1"/>
    </row>
    <row r="4977" spans="28:28" ht="22.5">
      <c r="AB4977" s="319" ph="1"/>
    </row>
    <row r="4978" spans="28:28" ht="22.5">
      <c r="AB4978" s="319" ph="1"/>
    </row>
    <row r="4979" spans="28:28" ht="22.5">
      <c r="AB4979" s="319" ph="1"/>
    </row>
    <row r="4980" spans="28:28" ht="22.5">
      <c r="AB4980" s="319" ph="1"/>
    </row>
    <row r="4981" spans="28:28" ht="22.5">
      <c r="AB4981" s="319" ph="1"/>
    </row>
    <row r="4982" spans="28:28" ht="22.5">
      <c r="AB4982" s="319" ph="1"/>
    </row>
    <row r="4983" spans="28:28" ht="22.5">
      <c r="AB4983" s="319" ph="1"/>
    </row>
    <row r="4984" spans="28:28" ht="22.5">
      <c r="AB4984" s="319" ph="1"/>
    </row>
    <row r="4985" spans="28:28" ht="22.5">
      <c r="AB4985" s="319" ph="1"/>
    </row>
    <row r="4986" spans="28:28" ht="22.5">
      <c r="AB4986" s="319" ph="1"/>
    </row>
    <row r="4987" spans="28:28" ht="22.5">
      <c r="AB4987" s="319" ph="1"/>
    </row>
    <row r="4988" spans="28:28" ht="22.5">
      <c r="AB4988" s="319" ph="1"/>
    </row>
    <row r="4989" spans="28:28" ht="22.5">
      <c r="AB4989" s="319" ph="1"/>
    </row>
    <row r="4990" spans="28:28" ht="22.5">
      <c r="AB4990" s="319" ph="1"/>
    </row>
    <row r="4991" spans="28:28" ht="22.5">
      <c r="AB4991" s="319" ph="1"/>
    </row>
    <row r="4992" spans="28:28" ht="22.5">
      <c r="AB4992" s="319" ph="1"/>
    </row>
    <row r="4993" spans="28:28" ht="22.5">
      <c r="AB4993" s="319" ph="1"/>
    </row>
    <row r="4994" spans="28:28" ht="22.5">
      <c r="AB4994" s="319" ph="1"/>
    </row>
    <row r="4995" spans="28:28" ht="22.5">
      <c r="AB4995" s="319" ph="1"/>
    </row>
    <row r="4996" spans="28:28" ht="22.5">
      <c r="AB4996" s="319" ph="1"/>
    </row>
    <row r="4997" spans="28:28" ht="22.5">
      <c r="AB4997" s="319" ph="1"/>
    </row>
    <row r="4998" spans="28:28" ht="22.5">
      <c r="AB4998" s="319" ph="1"/>
    </row>
    <row r="4999" spans="28:28" ht="22.5">
      <c r="AB4999" s="319" ph="1"/>
    </row>
    <row r="5000" spans="28:28" ht="22.5">
      <c r="AB5000" s="319" ph="1"/>
    </row>
    <row r="5001" spans="28:28" ht="22.5">
      <c r="AB5001" s="319" ph="1"/>
    </row>
    <row r="5002" spans="28:28" ht="22.5">
      <c r="AB5002" s="319" ph="1"/>
    </row>
    <row r="5003" spans="28:28" ht="22.5">
      <c r="AB5003" s="319" ph="1"/>
    </row>
    <row r="5004" spans="28:28" ht="22.5">
      <c r="AB5004" s="319" ph="1"/>
    </row>
    <row r="5005" spans="28:28" ht="22.5">
      <c r="AB5005" s="319" ph="1"/>
    </row>
    <row r="5006" spans="28:28" ht="22.5">
      <c r="AB5006" s="319" ph="1"/>
    </row>
    <row r="5007" spans="28:28" ht="22.5">
      <c r="AB5007" s="319" ph="1"/>
    </row>
    <row r="5008" spans="28:28" ht="22.5">
      <c r="AB5008" s="319" ph="1"/>
    </row>
    <row r="5009" spans="28:28" ht="22.5">
      <c r="AB5009" s="319" ph="1"/>
    </row>
    <row r="5010" spans="28:28" ht="22.5">
      <c r="AB5010" s="319" ph="1"/>
    </row>
    <row r="5011" spans="28:28" ht="22.5">
      <c r="AB5011" s="319" ph="1"/>
    </row>
    <row r="5012" spans="28:28" ht="22.5">
      <c r="AB5012" s="319" ph="1"/>
    </row>
    <row r="5013" spans="28:28" ht="22.5">
      <c r="AB5013" s="319" ph="1"/>
    </row>
    <row r="5014" spans="28:28" ht="22.5">
      <c r="AB5014" s="319" ph="1"/>
    </row>
    <row r="5015" spans="28:28" ht="22.5">
      <c r="AB5015" s="319" ph="1"/>
    </row>
    <row r="5016" spans="28:28" ht="22.5">
      <c r="AB5016" s="319" ph="1"/>
    </row>
    <row r="5017" spans="28:28" ht="22.5">
      <c r="AB5017" s="319" ph="1"/>
    </row>
    <row r="5018" spans="28:28" ht="22.5">
      <c r="AB5018" s="319" ph="1"/>
    </row>
    <row r="5019" spans="28:28" ht="22.5">
      <c r="AB5019" s="319" ph="1"/>
    </row>
    <row r="5020" spans="28:28" ht="22.5">
      <c r="AB5020" s="319" ph="1"/>
    </row>
    <row r="5021" spans="28:28" ht="22.5">
      <c r="AB5021" s="319" ph="1"/>
    </row>
    <row r="5022" spans="28:28" ht="22.5">
      <c r="AB5022" s="319" ph="1"/>
    </row>
    <row r="5023" spans="28:28" ht="22.5">
      <c r="AB5023" s="319" ph="1"/>
    </row>
    <row r="5024" spans="28:28" ht="22.5">
      <c r="AB5024" s="319" ph="1"/>
    </row>
    <row r="5025" spans="28:28" ht="22.5">
      <c r="AB5025" s="319" ph="1"/>
    </row>
    <row r="5026" spans="28:28" ht="22.5">
      <c r="AB5026" s="319" ph="1"/>
    </row>
    <row r="5027" spans="28:28" ht="22.5">
      <c r="AB5027" s="319" ph="1"/>
    </row>
    <row r="5028" spans="28:28" ht="22.5">
      <c r="AB5028" s="319" ph="1"/>
    </row>
    <row r="5029" spans="28:28" ht="22.5">
      <c r="AB5029" s="319" ph="1"/>
    </row>
    <row r="5030" spans="28:28" ht="22.5">
      <c r="AB5030" s="319" ph="1"/>
    </row>
    <row r="5031" spans="28:28" ht="22.5">
      <c r="AB5031" s="319" ph="1"/>
    </row>
    <row r="5032" spans="28:28" ht="22.5">
      <c r="AB5032" s="319" ph="1"/>
    </row>
    <row r="5033" spans="28:28" ht="22.5">
      <c r="AB5033" s="319" ph="1"/>
    </row>
    <row r="5034" spans="28:28" ht="22.5">
      <c r="AB5034" s="319" ph="1"/>
    </row>
    <row r="5035" spans="28:28" ht="22.5">
      <c r="AB5035" s="319" ph="1"/>
    </row>
    <row r="5036" spans="28:28" ht="22.5">
      <c r="AB5036" s="319" ph="1"/>
    </row>
    <row r="5037" spans="28:28" ht="22.5">
      <c r="AB5037" s="319" ph="1"/>
    </row>
    <row r="5038" spans="28:28" ht="22.5">
      <c r="AB5038" s="319" ph="1"/>
    </row>
    <row r="5039" spans="28:28" ht="22.5">
      <c r="AB5039" s="319" ph="1"/>
    </row>
    <row r="5040" spans="28:28" ht="22.5">
      <c r="AB5040" s="319" ph="1"/>
    </row>
    <row r="5041" spans="28:28" ht="22.5">
      <c r="AB5041" s="319" ph="1"/>
    </row>
    <row r="5042" spans="28:28" ht="22.5">
      <c r="AB5042" s="319" ph="1"/>
    </row>
    <row r="5043" spans="28:28" ht="22.5">
      <c r="AB5043" s="319" ph="1"/>
    </row>
    <row r="5044" spans="28:28" ht="22.5">
      <c r="AB5044" s="319" ph="1"/>
    </row>
    <row r="5045" spans="28:28" ht="22.5">
      <c r="AB5045" s="319" ph="1"/>
    </row>
    <row r="5046" spans="28:28" ht="22.5">
      <c r="AB5046" s="319" ph="1"/>
    </row>
    <row r="5047" spans="28:28" ht="22.5">
      <c r="AB5047" s="319" ph="1"/>
    </row>
    <row r="5048" spans="28:28" ht="22.5">
      <c r="AB5048" s="319" ph="1"/>
    </row>
    <row r="5049" spans="28:28" ht="22.5">
      <c r="AB5049" s="319" ph="1"/>
    </row>
    <row r="5050" spans="28:28" ht="22.5">
      <c r="AB5050" s="319" ph="1"/>
    </row>
    <row r="5051" spans="28:28" ht="22.5">
      <c r="AB5051" s="319" ph="1"/>
    </row>
    <row r="5052" spans="28:28" ht="22.5">
      <c r="AB5052" s="319" ph="1"/>
    </row>
    <row r="5053" spans="28:28" ht="22.5">
      <c r="AB5053" s="319" ph="1"/>
    </row>
    <row r="5054" spans="28:28" ht="22.5">
      <c r="AB5054" s="319" ph="1"/>
    </row>
    <row r="5055" spans="28:28" ht="22.5">
      <c r="AB5055" s="319" ph="1"/>
    </row>
    <row r="5056" spans="28:28" ht="22.5">
      <c r="AB5056" s="319" ph="1"/>
    </row>
    <row r="5057" spans="28:28" ht="22.5">
      <c r="AB5057" s="319" ph="1"/>
    </row>
    <row r="5058" spans="28:28" ht="22.5">
      <c r="AB5058" s="319" ph="1"/>
    </row>
    <row r="5059" spans="28:28" ht="22.5">
      <c r="AB5059" s="319" ph="1"/>
    </row>
    <row r="5060" spans="28:28" ht="22.5">
      <c r="AB5060" s="319" ph="1"/>
    </row>
    <row r="5061" spans="28:28" ht="22.5">
      <c r="AB5061" s="319" ph="1"/>
    </row>
    <row r="5062" spans="28:28" ht="22.5">
      <c r="AB5062" s="319" ph="1"/>
    </row>
    <row r="5063" spans="28:28" ht="22.5">
      <c r="AB5063" s="319" ph="1"/>
    </row>
    <row r="5064" spans="28:28" ht="22.5">
      <c r="AB5064" s="319" ph="1"/>
    </row>
    <row r="5065" spans="28:28" ht="22.5">
      <c r="AB5065" s="319" ph="1"/>
    </row>
    <row r="5066" spans="28:28" ht="22.5">
      <c r="AB5066" s="319" ph="1"/>
    </row>
    <row r="5067" spans="28:28" ht="22.5">
      <c r="AB5067" s="319" ph="1"/>
    </row>
    <row r="5068" spans="28:28" ht="22.5">
      <c r="AB5068" s="319" ph="1"/>
    </row>
    <row r="5069" spans="28:28" ht="22.5">
      <c r="AB5069" s="319" ph="1"/>
    </row>
    <row r="5070" spans="28:28" ht="22.5">
      <c r="AB5070" s="319" ph="1"/>
    </row>
    <row r="5071" spans="28:28" ht="22.5">
      <c r="AB5071" s="319" ph="1"/>
    </row>
    <row r="5072" spans="28:28" ht="22.5">
      <c r="AB5072" s="319" ph="1"/>
    </row>
    <row r="5073" spans="28:28" ht="22.5">
      <c r="AB5073" s="319" ph="1"/>
    </row>
    <row r="5074" spans="28:28" ht="22.5">
      <c r="AB5074" s="319" ph="1"/>
    </row>
    <row r="5075" spans="28:28" ht="22.5">
      <c r="AB5075" s="319" ph="1"/>
    </row>
    <row r="5076" spans="28:28" ht="22.5">
      <c r="AB5076" s="319" ph="1"/>
    </row>
    <row r="5077" spans="28:28" ht="22.5">
      <c r="AB5077" s="319" ph="1"/>
    </row>
    <row r="5078" spans="28:28" ht="22.5">
      <c r="AB5078" s="319" ph="1"/>
    </row>
    <row r="5079" spans="28:28" ht="22.5">
      <c r="AB5079" s="319" ph="1"/>
    </row>
    <row r="5080" spans="28:28" ht="22.5">
      <c r="AB5080" s="319" ph="1"/>
    </row>
    <row r="5081" spans="28:28" ht="22.5">
      <c r="AB5081" s="319" ph="1"/>
    </row>
    <row r="5082" spans="28:28" ht="22.5">
      <c r="AB5082" s="319" ph="1"/>
    </row>
    <row r="5083" spans="28:28" ht="22.5">
      <c r="AB5083" s="319" ph="1"/>
    </row>
    <row r="5084" spans="28:28" ht="22.5">
      <c r="AB5084" s="319" ph="1"/>
    </row>
    <row r="5085" spans="28:28" ht="22.5">
      <c r="AB5085" s="319" ph="1"/>
    </row>
    <row r="5086" spans="28:28" ht="22.5">
      <c r="AB5086" s="319" ph="1"/>
    </row>
    <row r="5087" spans="28:28" ht="22.5">
      <c r="AB5087" s="319" ph="1"/>
    </row>
    <row r="5088" spans="28:28" ht="22.5">
      <c r="AB5088" s="319" ph="1"/>
    </row>
    <row r="5089" spans="28:28" ht="22.5">
      <c r="AB5089" s="319" ph="1"/>
    </row>
    <row r="5090" spans="28:28" ht="22.5">
      <c r="AB5090" s="319" ph="1"/>
    </row>
    <row r="5091" spans="28:28" ht="22.5">
      <c r="AB5091" s="319" ph="1"/>
    </row>
    <row r="5092" spans="28:28" ht="22.5">
      <c r="AB5092" s="319" ph="1"/>
    </row>
    <row r="5093" spans="28:28" ht="22.5">
      <c r="AB5093" s="319" ph="1"/>
    </row>
    <row r="5094" spans="28:28" ht="22.5">
      <c r="AB5094" s="319" ph="1"/>
    </row>
    <row r="5095" spans="28:28" ht="22.5">
      <c r="AB5095" s="319" ph="1"/>
    </row>
    <row r="5096" spans="28:28" ht="22.5">
      <c r="AB5096" s="319" ph="1"/>
    </row>
    <row r="5097" spans="28:28" ht="22.5">
      <c r="AB5097" s="319" ph="1"/>
    </row>
    <row r="5098" spans="28:28" ht="22.5">
      <c r="AB5098" s="319" ph="1"/>
    </row>
    <row r="5099" spans="28:28" ht="22.5">
      <c r="AB5099" s="319" ph="1"/>
    </row>
    <row r="5100" spans="28:28" ht="22.5">
      <c r="AB5100" s="319" ph="1"/>
    </row>
    <row r="5101" spans="28:28" ht="22.5">
      <c r="AB5101" s="319" ph="1"/>
    </row>
    <row r="5102" spans="28:28" ht="22.5">
      <c r="AB5102" s="319" ph="1"/>
    </row>
    <row r="5103" spans="28:28" ht="22.5">
      <c r="AB5103" s="319" ph="1"/>
    </row>
    <row r="5104" spans="28:28" ht="22.5">
      <c r="AB5104" s="319" ph="1"/>
    </row>
    <row r="5105" spans="28:28" ht="22.5">
      <c r="AB5105" s="319" ph="1"/>
    </row>
    <row r="5106" spans="28:28" ht="22.5">
      <c r="AB5106" s="319" ph="1"/>
    </row>
    <row r="5107" spans="28:28" ht="22.5">
      <c r="AB5107" s="319" ph="1"/>
    </row>
    <row r="5108" spans="28:28" ht="22.5">
      <c r="AB5108" s="319" ph="1"/>
    </row>
    <row r="5109" spans="28:28" ht="22.5">
      <c r="AB5109" s="319" ph="1"/>
    </row>
    <row r="5110" spans="28:28" ht="22.5">
      <c r="AB5110" s="319" ph="1"/>
    </row>
    <row r="5111" spans="28:28" ht="22.5">
      <c r="AB5111" s="319" ph="1"/>
    </row>
    <row r="5112" spans="28:28" ht="22.5">
      <c r="AB5112" s="319" ph="1"/>
    </row>
    <row r="5113" spans="28:28" ht="22.5">
      <c r="AB5113" s="319" ph="1"/>
    </row>
    <row r="5114" spans="28:28" ht="22.5">
      <c r="AB5114" s="319" ph="1"/>
    </row>
    <row r="5115" spans="28:28" ht="22.5">
      <c r="AB5115" s="319" ph="1"/>
    </row>
    <row r="5116" spans="28:28" ht="22.5">
      <c r="AB5116" s="319" ph="1"/>
    </row>
    <row r="5117" spans="28:28" ht="22.5">
      <c r="AB5117" s="319" ph="1"/>
    </row>
    <row r="5118" spans="28:28" ht="22.5">
      <c r="AB5118" s="319" ph="1"/>
    </row>
    <row r="5119" spans="28:28" ht="22.5">
      <c r="AB5119" s="319" ph="1"/>
    </row>
    <row r="5120" spans="28:28" ht="22.5">
      <c r="AB5120" s="319" ph="1"/>
    </row>
    <row r="5121" spans="28:28" ht="22.5">
      <c r="AB5121" s="319" ph="1"/>
    </row>
    <row r="5122" spans="28:28" ht="22.5">
      <c r="AB5122" s="319" ph="1"/>
    </row>
    <row r="5123" spans="28:28" ht="22.5">
      <c r="AB5123" s="319" ph="1"/>
    </row>
    <row r="5124" spans="28:28" ht="22.5">
      <c r="AB5124" s="319" ph="1"/>
    </row>
    <row r="5125" spans="28:28" ht="22.5">
      <c r="AB5125" s="319" ph="1"/>
    </row>
    <row r="5126" spans="28:28" ht="22.5">
      <c r="AB5126" s="319" ph="1"/>
    </row>
    <row r="5127" spans="28:28" ht="22.5">
      <c r="AB5127" s="319" ph="1"/>
    </row>
    <row r="5128" spans="28:28" ht="22.5">
      <c r="AB5128" s="319" ph="1"/>
    </row>
    <row r="5129" spans="28:28" ht="22.5">
      <c r="AB5129" s="319" ph="1"/>
    </row>
    <row r="5130" spans="28:28" ht="22.5">
      <c r="AB5130" s="319" ph="1"/>
    </row>
    <row r="5131" spans="28:28" ht="22.5">
      <c r="AB5131" s="319" ph="1"/>
    </row>
    <row r="5132" spans="28:28" ht="22.5">
      <c r="AB5132" s="319" ph="1"/>
    </row>
    <row r="5133" spans="28:28" ht="22.5">
      <c r="AB5133" s="319" ph="1"/>
    </row>
    <row r="5134" spans="28:28" ht="22.5">
      <c r="AB5134" s="319" ph="1"/>
    </row>
    <row r="5135" spans="28:28" ht="22.5">
      <c r="AB5135" s="319" ph="1"/>
    </row>
    <row r="5136" spans="28:28" ht="22.5">
      <c r="AB5136" s="319" ph="1"/>
    </row>
    <row r="5137" spans="28:28" ht="22.5">
      <c r="AB5137" s="319" ph="1"/>
    </row>
    <row r="5138" spans="28:28" ht="22.5">
      <c r="AB5138" s="319" ph="1"/>
    </row>
    <row r="5139" spans="28:28" ht="22.5">
      <c r="AB5139" s="319" ph="1"/>
    </row>
    <row r="5140" spans="28:28" ht="22.5">
      <c r="AB5140" s="319" ph="1"/>
    </row>
    <row r="5141" spans="28:28" ht="22.5">
      <c r="AB5141" s="319" ph="1"/>
    </row>
    <row r="5142" spans="28:28" ht="22.5">
      <c r="AB5142" s="319" ph="1"/>
    </row>
    <row r="5143" spans="28:28" ht="22.5">
      <c r="AB5143" s="319" ph="1"/>
    </row>
    <row r="5144" spans="28:28" ht="22.5">
      <c r="AB5144" s="319" ph="1"/>
    </row>
    <row r="5145" spans="28:28" ht="22.5">
      <c r="AB5145" s="319" ph="1"/>
    </row>
    <row r="5146" spans="28:28" ht="22.5">
      <c r="AB5146" s="319" ph="1"/>
    </row>
    <row r="5147" spans="28:28" ht="22.5">
      <c r="AB5147" s="319" ph="1"/>
    </row>
    <row r="5148" spans="28:28" ht="22.5">
      <c r="AB5148" s="319" ph="1"/>
    </row>
    <row r="5149" spans="28:28" ht="22.5">
      <c r="AB5149" s="319" ph="1"/>
    </row>
    <row r="5150" spans="28:28" ht="22.5">
      <c r="AB5150" s="319" ph="1"/>
    </row>
    <row r="5151" spans="28:28" ht="22.5">
      <c r="AB5151" s="319" ph="1"/>
    </row>
    <row r="5152" spans="28:28" ht="22.5">
      <c r="AB5152" s="319" ph="1"/>
    </row>
    <row r="5153" spans="28:28" ht="22.5">
      <c r="AB5153" s="319" ph="1"/>
    </row>
    <row r="5154" spans="28:28" ht="22.5">
      <c r="AB5154" s="319" ph="1"/>
    </row>
    <row r="5155" spans="28:28" ht="22.5">
      <c r="AB5155" s="319" ph="1"/>
    </row>
    <row r="5156" spans="28:28" ht="22.5">
      <c r="AB5156" s="319" ph="1"/>
    </row>
    <row r="5157" spans="28:28" ht="22.5">
      <c r="AB5157" s="319" ph="1"/>
    </row>
    <row r="5158" spans="28:28" ht="22.5">
      <c r="AB5158" s="319" ph="1"/>
    </row>
    <row r="5159" spans="28:28" ht="22.5">
      <c r="AB5159" s="319" ph="1"/>
    </row>
    <row r="5160" spans="28:28" ht="22.5">
      <c r="AB5160" s="319" ph="1"/>
    </row>
    <row r="5161" spans="28:28" ht="22.5">
      <c r="AB5161" s="319" ph="1"/>
    </row>
    <row r="5162" spans="28:28" ht="22.5">
      <c r="AB5162" s="319" ph="1"/>
    </row>
    <row r="5163" spans="28:28" ht="22.5">
      <c r="AB5163" s="319" ph="1"/>
    </row>
    <row r="5164" spans="28:28" ht="22.5">
      <c r="AB5164" s="319" ph="1"/>
    </row>
    <row r="5165" spans="28:28" ht="22.5">
      <c r="AB5165" s="319" ph="1"/>
    </row>
    <row r="5166" spans="28:28" ht="22.5">
      <c r="AB5166" s="319" ph="1"/>
    </row>
    <row r="5167" spans="28:28" ht="22.5">
      <c r="AB5167" s="319" ph="1"/>
    </row>
    <row r="5168" spans="28:28" ht="22.5">
      <c r="AB5168" s="319" ph="1"/>
    </row>
    <row r="5169" spans="28:28" ht="22.5">
      <c r="AB5169" s="319" ph="1"/>
    </row>
    <row r="5170" spans="28:28" ht="22.5">
      <c r="AB5170" s="319" ph="1"/>
    </row>
    <row r="5171" spans="28:28" ht="22.5">
      <c r="AB5171" s="319" ph="1"/>
    </row>
    <row r="5172" spans="28:28" ht="22.5">
      <c r="AB5172" s="319" ph="1"/>
    </row>
    <row r="5173" spans="28:28" ht="22.5">
      <c r="AB5173" s="319" ph="1"/>
    </row>
    <row r="5174" spans="28:28" ht="22.5">
      <c r="AB5174" s="319" ph="1"/>
    </row>
    <row r="5175" spans="28:28" ht="22.5">
      <c r="AB5175" s="319" ph="1"/>
    </row>
    <row r="5176" spans="28:28" ht="22.5">
      <c r="AB5176" s="319" ph="1"/>
    </row>
    <row r="5177" spans="28:28" ht="22.5">
      <c r="AB5177" s="319" ph="1"/>
    </row>
    <row r="5178" spans="28:28" ht="22.5">
      <c r="AB5178" s="319" ph="1"/>
    </row>
    <row r="5179" spans="28:28" ht="22.5">
      <c r="AB5179" s="319" ph="1"/>
    </row>
    <row r="5180" spans="28:28" ht="22.5">
      <c r="AB5180" s="319" ph="1"/>
    </row>
    <row r="5181" spans="28:28" ht="22.5">
      <c r="AB5181" s="319" ph="1"/>
    </row>
    <row r="5182" spans="28:28" ht="22.5">
      <c r="AB5182" s="319" ph="1"/>
    </row>
    <row r="5183" spans="28:28" ht="22.5">
      <c r="AB5183" s="319" ph="1"/>
    </row>
    <row r="5184" spans="28:28" ht="22.5">
      <c r="AB5184" s="319" ph="1"/>
    </row>
    <row r="5185" spans="28:28" ht="22.5">
      <c r="AB5185" s="319" ph="1"/>
    </row>
    <row r="5186" spans="28:28" ht="22.5">
      <c r="AB5186" s="319" ph="1"/>
    </row>
    <row r="5187" spans="28:28" ht="22.5">
      <c r="AB5187" s="319" ph="1"/>
    </row>
    <row r="5188" spans="28:28" ht="22.5">
      <c r="AB5188" s="319" ph="1"/>
    </row>
    <row r="5189" spans="28:28" ht="22.5">
      <c r="AB5189" s="319" ph="1"/>
    </row>
    <row r="5190" spans="28:28" ht="22.5">
      <c r="AB5190" s="319" ph="1"/>
    </row>
    <row r="5191" spans="28:28" ht="22.5">
      <c r="AB5191" s="319" ph="1"/>
    </row>
    <row r="5192" spans="28:28" ht="22.5">
      <c r="AB5192" s="319" ph="1"/>
    </row>
    <row r="5193" spans="28:28" ht="22.5">
      <c r="AB5193" s="319" ph="1"/>
    </row>
    <row r="5194" spans="28:28" ht="22.5">
      <c r="AB5194" s="319" ph="1"/>
    </row>
    <row r="5195" spans="28:28" ht="22.5">
      <c r="AB5195" s="319" ph="1"/>
    </row>
    <row r="5196" spans="28:28" ht="22.5">
      <c r="AB5196" s="319" ph="1"/>
    </row>
    <row r="5197" spans="28:28" ht="22.5">
      <c r="AB5197" s="319" ph="1"/>
    </row>
    <row r="5198" spans="28:28" ht="22.5">
      <c r="AB5198" s="319" ph="1"/>
    </row>
    <row r="5199" spans="28:28" ht="22.5">
      <c r="AB5199" s="319" ph="1"/>
    </row>
    <row r="5200" spans="28:28" ht="22.5">
      <c r="AB5200" s="319" ph="1"/>
    </row>
    <row r="5201" spans="28:28" ht="22.5">
      <c r="AB5201" s="319" ph="1"/>
    </row>
    <row r="5202" spans="28:28" ht="22.5">
      <c r="AB5202" s="319" ph="1"/>
    </row>
    <row r="5203" spans="28:28" ht="22.5">
      <c r="AB5203" s="319" ph="1"/>
    </row>
    <row r="5204" spans="28:28" ht="22.5">
      <c r="AB5204" s="319" ph="1"/>
    </row>
    <row r="5205" spans="28:28" ht="22.5">
      <c r="AB5205" s="319" ph="1"/>
    </row>
    <row r="5206" spans="28:28" ht="22.5">
      <c r="AB5206" s="319" ph="1"/>
    </row>
    <row r="5207" spans="28:28" ht="22.5">
      <c r="AB5207" s="319" ph="1"/>
    </row>
    <row r="5208" spans="28:28" ht="22.5">
      <c r="AB5208" s="319" ph="1"/>
    </row>
    <row r="5209" spans="28:28" ht="22.5">
      <c r="AB5209" s="319" ph="1"/>
    </row>
    <row r="5210" spans="28:28" ht="22.5">
      <c r="AB5210" s="319" ph="1"/>
    </row>
    <row r="5211" spans="28:28" ht="22.5">
      <c r="AB5211" s="319" ph="1"/>
    </row>
    <row r="5212" spans="28:28" ht="22.5">
      <c r="AB5212" s="319" ph="1"/>
    </row>
    <row r="5213" spans="28:28" ht="22.5">
      <c r="AB5213" s="319" ph="1"/>
    </row>
    <row r="5214" spans="28:28" ht="22.5">
      <c r="AB5214" s="319" ph="1"/>
    </row>
    <row r="5215" spans="28:28" ht="22.5">
      <c r="AB5215" s="319" ph="1"/>
    </row>
    <row r="5216" spans="28:28" ht="22.5">
      <c r="AB5216" s="319" ph="1"/>
    </row>
    <row r="5217" spans="28:28" ht="22.5">
      <c r="AB5217" s="319" ph="1"/>
    </row>
    <row r="5218" spans="28:28" ht="22.5">
      <c r="AB5218" s="319" ph="1"/>
    </row>
    <row r="5219" spans="28:28" ht="22.5">
      <c r="AB5219" s="319" ph="1"/>
    </row>
    <row r="5220" spans="28:28" ht="22.5">
      <c r="AB5220" s="319" ph="1"/>
    </row>
    <row r="5221" spans="28:28" ht="22.5">
      <c r="AB5221" s="319" ph="1"/>
    </row>
    <row r="5222" spans="28:28" ht="22.5">
      <c r="AB5222" s="319" ph="1"/>
    </row>
    <row r="5223" spans="28:28" ht="22.5">
      <c r="AB5223" s="319" ph="1"/>
    </row>
    <row r="5224" spans="28:28" ht="22.5">
      <c r="AB5224" s="319" ph="1"/>
    </row>
    <row r="5225" spans="28:28" ht="22.5">
      <c r="AB5225" s="319" ph="1"/>
    </row>
    <row r="5226" spans="28:28" ht="22.5">
      <c r="AB5226" s="319" ph="1"/>
    </row>
    <row r="5227" spans="28:28" ht="22.5">
      <c r="AB5227" s="319" ph="1"/>
    </row>
    <row r="5228" spans="28:28" ht="22.5">
      <c r="AB5228" s="319" ph="1"/>
    </row>
    <row r="5229" spans="28:28" ht="22.5">
      <c r="AB5229" s="319" ph="1"/>
    </row>
    <row r="5230" spans="28:28" ht="22.5">
      <c r="AB5230" s="319" ph="1"/>
    </row>
    <row r="5231" spans="28:28" ht="22.5">
      <c r="AB5231" s="319" ph="1"/>
    </row>
    <row r="5232" spans="28:28" ht="22.5">
      <c r="AB5232" s="319" ph="1"/>
    </row>
    <row r="5233" spans="28:28" ht="22.5">
      <c r="AB5233" s="319" ph="1"/>
    </row>
    <row r="5234" spans="28:28" ht="22.5">
      <c r="AB5234" s="319" ph="1"/>
    </row>
    <row r="5235" spans="28:28" ht="22.5">
      <c r="AB5235" s="319" ph="1"/>
    </row>
    <row r="5236" spans="28:28" ht="22.5">
      <c r="AB5236" s="319" ph="1"/>
    </row>
    <row r="5237" spans="28:28" ht="22.5">
      <c r="AB5237" s="319" ph="1"/>
    </row>
    <row r="5238" spans="28:28" ht="22.5">
      <c r="AB5238" s="319" ph="1"/>
    </row>
    <row r="5239" spans="28:28" ht="22.5">
      <c r="AB5239" s="319" ph="1"/>
    </row>
    <row r="5240" spans="28:28" ht="22.5">
      <c r="AB5240" s="319" ph="1"/>
    </row>
    <row r="5241" spans="28:28" ht="22.5">
      <c r="AB5241" s="319" ph="1"/>
    </row>
    <row r="5242" spans="28:28" ht="22.5">
      <c r="AB5242" s="319" ph="1"/>
    </row>
    <row r="5243" spans="28:28" ht="22.5">
      <c r="AB5243" s="319" ph="1"/>
    </row>
    <row r="5244" spans="28:28" ht="22.5">
      <c r="AB5244" s="319" ph="1"/>
    </row>
    <row r="5245" spans="28:28" ht="22.5">
      <c r="AB5245" s="319" ph="1"/>
    </row>
    <row r="5246" spans="28:28" ht="22.5">
      <c r="AB5246" s="319" ph="1"/>
    </row>
    <row r="5247" spans="28:28" ht="22.5">
      <c r="AB5247" s="319" ph="1"/>
    </row>
    <row r="5248" spans="28:28" ht="22.5">
      <c r="AB5248" s="319" ph="1"/>
    </row>
    <row r="5249" spans="28:28" ht="22.5">
      <c r="AB5249" s="319" ph="1"/>
    </row>
    <row r="5250" spans="28:28" ht="22.5">
      <c r="AB5250" s="319" ph="1"/>
    </row>
    <row r="5251" spans="28:28" ht="22.5">
      <c r="AB5251" s="319" ph="1"/>
    </row>
    <row r="5252" spans="28:28" ht="22.5">
      <c r="AB5252" s="319" ph="1"/>
    </row>
    <row r="5253" spans="28:28" ht="22.5">
      <c r="AB5253" s="319" ph="1"/>
    </row>
    <row r="5254" spans="28:28" ht="22.5">
      <c r="AB5254" s="319" ph="1"/>
    </row>
    <row r="5255" spans="28:28" ht="22.5">
      <c r="AB5255" s="319" ph="1"/>
    </row>
    <row r="5256" spans="28:28" ht="22.5">
      <c r="AB5256" s="319" ph="1"/>
    </row>
    <row r="5257" spans="28:28" ht="22.5">
      <c r="AB5257" s="319" ph="1"/>
    </row>
    <row r="5258" spans="28:28" ht="22.5">
      <c r="AB5258" s="319" ph="1"/>
    </row>
    <row r="5259" spans="28:28" ht="22.5">
      <c r="AB5259" s="319" ph="1"/>
    </row>
    <row r="5260" spans="28:28" ht="22.5">
      <c r="AB5260" s="319" ph="1"/>
    </row>
    <row r="5261" spans="28:28" ht="22.5">
      <c r="AB5261" s="319" ph="1"/>
    </row>
    <row r="5262" spans="28:28" ht="22.5">
      <c r="AB5262" s="319" ph="1"/>
    </row>
    <row r="5263" spans="28:28" ht="22.5">
      <c r="AB5263" s="319" ph="1"/>
    </row>
    <row r="5264" spans="28:28" ht="22.5">
      <c r="AB5264" s="319" ph="1"/>
    </row>
    <row r="5265" spans="28:28" ht="22.5">
      <c r="AB5265" s="319" ph="1"/>
    </row>
    <row r="5266" spans="28:28" ht="22.5">
      <c r="AB5266" s="319" ph="1"/>
    </row>
    <row r="5267" spans="28:28" ht="22.5">
      <c r="AB5267" s="319" ph="1"/>
    </row>
    <row r="5268" spans="28:28" ht="22.5">
      <c r="AB5268" s="319" ph="1"/>
    </row>
    <row r="5269" spans="28:28" ht="22.5">
      <c r="AB5269" s="319" ph="1"/>
    </row>
    <row r="5270" spans="28:28" ht="22.5">
      <c r="AB5270" s="319" ph="1"/>
    </row>
    <row r="5271" spans="28:28" ht="22.5">
      <c r="AB5271" s="319" ph="1"/>
    </row>
    <row r="5272" spans="28:28" ht="22.5">
      <c r="AB5272" s="319" ph="1"/>
    </row>
    <row r="5273" spans="28:28" ht="22.5">
      <c r="AB5273" s="319" ph="1"/>
    </row>
    <row r="5274" spans="28:28" ht="22.5">
      <c r="AB5274" s="319" ph="1"/>
    </row>
    <row r="5275" spans="28:28" ht="22.5">
      <c r="AB5275" s="319" ph="1"/>
    </row>
    <row r="5276" spans="28:28" ht="22.5">
      <c r="AB5276" s="319" ph="1"/>
    </row>
    <row r="5277" spans="28:28" ht="22.5">
      <c r="AB5277" s="319" ph="1"/>
    </row>
    <row r="5278" spans="28:28" ht="22.5">
      <c r="AB5278" s="319" ph="1"/>
    </row>
    <row r="5279" spans="28:28" ht="22.5">
      <c r="AB5279" s="319" ph="1"/>
    </row>
    <row r="5280" spans="28:28" ht="22.5">
      <c r="AB5280" s="319" ph="1"/>
    </row>
    <row r="5281" spans="28:28" ht="22.5">
      <c r="AB5281" s="319" ph="1"/>
    </row>
    <row r="5282" spans="28:28" ht="22.5">
      <c r="AB5282" s="319" ph="1"/>
    </row>
    <row r="5283" spans="28:28" ht="22.5">
      <c r="AB5283" s="319" ph="1"/>
    </row>
    <row r="5284" spans="28:28" ht="22.5">
      <c r="AB5284" s="319" ph="1"/>
    </row>
    <row r="5285" spans="28:28" ht="22.5">
      <c r="AB5285" s="319" ph="1"/>
    </row>
    <row r="5286" spans="28:28" ht="22.5">
      <c r="AB5286" s="319" ph="1"/>
    </row>
    <row r="5287" spans="28:28" ht="22.5">
      <c r="AB5287" s="319" ph="1"/>
    </row>
    <row r="5288" spans="28:28" ht="22.5">
      <c r="AB5288" s="319" ph="1"/>
    </row>
    <row r="5289" spans="28:28" ht="22.5">
      <c r="AB5289" s="319" ph="1"/>
    </row>
    <row r="5290" spans="28:28" ht="22.5">
      <c r="AB5290" s="319" ph="1"/>
    </row>
    <row r="5291" spans="28:28" ht="22.5">
      <c r="AB5291" s="319" ph="1"/>
    </row>
    <row r="5292" spans="28:28" ht="22.5">
      <c r="AB5292" s="319" ph="1"/>
    </row>
    <row r="5293" spans="28:28" ht="22.5">
      <c r="AB5293" s="319" ph="1"/>
    </row>
    <row r="5294" spans="28:28" ht="22.5">
      <c r="AB5294" s="319" ph="1"/>
    </row>
    <row r="5295" spans="28:28" ht="22.5">
      <c r="AB5295" s="319" ph="1"/>
    </row>
    <row r="5296" spans="28:28" ht="22.5">
      <c r="AB5296" s="319" ph="1"/>
    </row>
    <row r="5297" spans="28:28" ht="22.5">
      <c r="AB5297" s="319" ph="1"/>
    </row>
    <row r="5298" spans="28:28" ht="22.5">
      <c r="AB5298" s="319" ph="1"/>
    </row>
    <row r="5299" spans="28:28" ht="22.5">
      <c r="AB5299" s="319" ph="1"/>
    </row>
    <row r="5300" spans="28:28" ht="22.5">
      <c r="AB5300" s="319" ph="1"/>
    </row>
    <row r="5301" spans="28:28" ht="22.5">
      <c r="AB5301" s="319" ph="1"/>
    </row>
    <row r="5302" spans="28:28" ht="22.5">
      <c r="AB5302" s="319" ph="1"/>
    </row>
    <row r="5303" spans="28:28" ht="22.5">
      <c r="AB5303" s="319" ph="1"/>
    </row>
    <row r="5304" spans="28:28" ht="22.5">
      <c r="AB5304" s="319" ph="1"/>
    </row>
    <row r="5305" spans="28:28" ht="22.5">
      <c r="AB5305" s="319" ph="1"/>
    </row>
    <row r="5306" spans="28:28" ht="22.5">
      <c r="AB5306" s="319" ph="1"/>
    </row>
    <row r="5307" spans="28:28" ht="22.5">
      <c r="AB5307" s="319" ph="1"/>
    </row>
    <row r="5308" spans="28:28" ht="22.5">
      <c r="AB5308" s="319" ph="1"/>
    </row>
    <row r="5309" spans="28:28" ht="22.5">
      <c r="AB5309" s="319" ph="1"/>
    </row>
    <row r="5310" spans="28:28" ht="22.5">
      <c r="AB5310" s="319" ph="1"/>
    </row>
    <row r="5311" spans="28:28" ht="22.5">
      <c r="AB5311" s="319" ph="1"/>
    </row>
    <row r="5312" spans="28:28" ht="22.5">
      <c r="AB5312" s="319" ph="1"/>
    </row>
    <row r="5313" spans="28:28" ht="22.5">
      <c r="AB5313" s="319" ph="1"/>
    </row>
    <row r="5314" spans="28:28" ht="22.5">
      <c r="AB5314" s="319" ph="1"/>
    </row>
    <row r="5315" spans="28:28" ht="22.5">
      <c r="AB5315" s="319" ph="1"/>
    </row>
    <row r="5316" spans="28:28" ht="22.5">
      <c r="AB5316" s="319" ph="1"/>
    </row>
    <row r="5317" spans="28:28" ht="22.5">
      <c r="AB5317" s="319" ph="1"/>
    </row>
    <row r="5318" spans="28:28" ht="22.5">
      <c r="AB5318" s="319" ph="1"/>
    </row>
    <row r="5319" spans="28:28" ht="22.5">
      <c r="AB5319" s="319" ph="1"/>
    </row>
    <row r="5320" spans="28:28" ht="22.5">
      <c r="AB5320" s="319" ph="1"/>
    </row>
    <row r="5321" spans="28:28" ht="22.5">
      <c r="AB5321" s="319" ph="1"/>
    </row>
    <row r="5322" spans="28:28" ht="22.5">
      <c r="AB5322" s="319" ph="1"/>
    </row>
    <row r="5323" spans="28:28" ht="22.5">
      <c r="AB5323" s="319" ph="1"/>
    </row>
    <row r="5324" spans="28:28" ht="22.5">
      <c r="AB5324" s="319" ph="1"/>
    </row>
    <row r="5325" spans="28:28" ht="22.5">
      <c r="AB5325" s="319" ph="1"/>
    </row>
    <row r="5326" spans="28:28" ht="22.5">
      <c r="AB5326" s="319" ph="1"/>
    </row>
    <row r="5327" spans="28:28" ht="22.5">
      <c r="AB5327" s="319" ph="1"/>
    </row>
    <row r="5328" spans="28:28" ht="22.5">
      <c r="AB5328" s="319" ph="1"/>
    </row>
    <row r="5329" spans="28:28" ht="22.5">
      <c r="AB5329" s="319" ph="1"/>
    </row>
    <row r="5330" spans="28:28" ht="22.5">
      <c r="AB5330" s="319" ph="1"/>
    </row>
    <row r="5331" spans="28:28" ht="22.5">
      <c r="AB5331" s="319" ph="1"/>
    </row>
    <row r="5332" spans="28:28" ht="22.5">
      <c r="AB5332" s="319" ph="1"/>
    </row>
    <row r="5333" spans="28:28" ht="22.5">
      <c r="AB5333" s="319" ph="1"/>
    </row>
    <row r="5334" spans="28:28" ht="22.5">
      <c r="AB5334" s="319" ph="1"/>
    </row>
    <row r="5335" spans="28:28" ht="22.5">
      <c r="AB5335" s="319" ph="1"/>
    </row>
    <row r="5336" spans="28:28" ht="22.5">
      <c r="AB5336" s="319" ph="1"/>
    </row>
    <row r="5337" spans="28:28" ht="22.5">
      <c r="AB5337" s="319" ph="1"/>
    </row>
    <row r="5338" spans="28:28" ht="22.5">
      <c r="AB5338" s="319" ph="1"/>
    </row>
    <row r="5339" spans="28:28" ht="22.5">
      <c r="AB5339" s="319" ph="1"/>
    </row>
    <row r="5340" spans="28:28" ht="22.5">
      <c r="AB5340" s="319" ph="1"/>
    </row>
    <row r="5341" spans="28:28" ht="22.5">
      <c r="AB5341" s="319" ph="1"/>
    </row>
    <row r="5342" spans="28:28" ht="22.5">
      <c r="AB5342" s="319" ph="1"/>
    </row>
    <row r="5343" spans="28:28" ht="22.5">
      <c r="AB5343" s="319" ph="1"/>
    </row>
    <row r="5344" spans="28:28" ht="22.5">
      <c r="AB5344" s="319" ph="1"/>
    </row>
    <row r="5345" spans="28:28" ht="22.5">
      <c r="AB5345" s="319" ph="1"/>
    </row>
    <row r="5346" spans="28:28" ht="22.5">
      <c r="AB5346" s="319" ph="1"/>
    </row>
    <row r="5347" spans="28:28" ht="22.5">
      <c r="AB5347" s="319" ph="1"/>
    </row>
    <row r="5348" spans="28:28" ht="22.5">
      <c r="AB5348" s="319" ph="1"/>
    </row>
    <row r="5349" spans="28:28" ht="22.5">
      <c r="AB5349" s="319" ph="1"/>
    </row>
    <row r="5350" spans="28:28" ht="22.5">
      <c r="AB5350" s="319" ph="1"/>
    </row>
    <row r="5351" spans="28:28" ht="22.5">
      <c r="AB5351" s="319" ph="1"/>
    </row>
    <row r="5352" spans="28:28" ht="22.5">
      <c r="AB5352" s="319" ph="1"/>
    </row>
    <row r="5353" spans="28:28" ht="22.5">
      <c r="AB5353" s="319" ph="1"/>
    </row>
    <row r="5354" spans="28:28" ht="22.5">
      <c r="AB5354" s="319" ph="1"/>
    </row>
    <row r="5355" spans="28:28" ht="22.5">
      <c r="AB5355" s="319" ph="1"/>
    </row>
    <row r="5356" spans="28:28" ht="22.5">
      <c r="AB5356" s="319" ph="1"/>
    </row>
    <row r="5357" spans="28:28" ht="22.5">
      <c r="AB5357" s="319" ph="1"/>
    </row>
    <row r="5358" spans="28:28" ht="22.5">
      <c r="AB5358" s="319" ph="1"/>
    </row>
    <row r="5359" spans="28:28" ht="22.5">
      <c r="AB5359" s="319" ph="1"/>
    </row>
    <row r="5360" spans="28:28" ht="22.5">
      <c r="AB5360" s="319" ph="1"/>
    </row>
    <row r="5361" spans="28:28" ht="22.5">
      <c r="AB5361" s="319" ph="1"/>
    </row>
    <row r="5362" spans="28:28" ht="22.5">
      <c r="AB5362" s="319" ph="1"/>
    </row>
    <row r="5363" spans="28:28" ht="22.5">
      <c r="AB5363" s="319" ph="1"/>
    </row>
    <row r="5364" spans="28:28" ht="22.5">
      <c r="AB5364" s="319" ph="1"/>
    </row>
    <row r="5365" spans="28:28" ht="22.5">
      <c r="AB5365" s="319" ph="1"/>
    </row>
    <row r="5366" spans="28:28" ht="22.5">
      <c r="AB5366" s="319" ph="1"/>
    </row>
    <row r="5367" spans="28:28" ht="22.5">
      <c r="AB5367" s="319" ph="1"/>
    </row>
    <row r="5368" spans="28:28" ht="22.5">
      <c r="AB5368" s="319" ph="1"/>
    </row>
    <row r="5369" spans="28:28" ht="22.5">
      <c r="AB5369" s="319" ph="1"/>
    </row>
    <row r="5370" spans="28:28" ht="22.5">
      <c r="AB5370" s="319" ph="1"/>
    </row>
    <row r="5371" spans="28:28" ht="22.5">
      <c r="AB5371" s="319" ph="1"/>
    </row>
    <row r="5372" spans="28:28" ht="22.5">
      <c r="AB5372" s="319" ph="1"/>
    </row>
    <row r="5373" spans="28:28" ht="22.5">
      <c r="AB5373" s="319" ph="1"/>
    </row>
    <row r="5374" spans="28:28" ht="22.5">
      <c r="AB5374" s="319" ph="1"/>
    </row>
    <row r="5375" spans="28:28" ht="22.5">
      <c r="AB5375" s="319" ph="1"/>
    </row>
    <row r="5376" spans="28:28" ht="22.5">
      <c r="AB5376" s="319" ph="1"/>
    </row>
    <row r="5377" spans="28:28" ht="22.5">
      <c r="AB5377" s="319" ph="1"/>
    </row>
    <row r="5378" spans="28:28" ht="22.5">
      <c r="AB5378" s="319" ph="1"/>
    </row>
    <row r="5379" spans="28:28" ht="22.5">
      <c r="AB5379" s="319" ph="1"/>
    </row>
    <row r="5380" spans="28:28" ht="22.5">
      <c r="AB5380" s="319" ph="1"/>
    </row>
    <row r="5381" spans="28:28" ht="22.5">
      <c r="AB5381" s="319" ph="1"/>
    </row>
    <row r="5382" spans="28:28" ht="22.5">
      <c r="AB5382" s="319" ph="1"/>
    </row>
    <row r="5383" spans="28:28" ht="22.5">
      <c r="AB5383" s="319" ph="1"/>
    </row>
    <row r="5384" spans="28:28" ht="22.5">
      <c r="AB5384" s="319" ph="1"/>
    </row>
    <row r="5385" spans="28:28" ht="22.5">
      <c r="AB5385" s="319" ph="1"/>
    </row>
    <row r="5386" spans="28:28" ht="22.5">
      <c r="AB5386" s="319" ph="1"/>
    </row>
    <row r="5387" spans="28:28" ht="22.5">
      <c r="AB5387" s="319" ph="1"/>
    </row>
    <row r="5388" spans="28:28" ht="22.5">
      <c r="AB5388" s="319" ph="1"/>
    </row>
    <row r="5389" spans="28:28" ht="22.5">
      <c r="AB5389" s="319" ph="1"/>
    </row>
    <row r="5390" spans="28:28" ht="22.5">
      <c r="AB5390" s="319" ph="1"/>
    </row>
    <row r="5391" spans="28:28" ht="22.5">
      <c r="AB5391" s="319" ph="1"/>
    </row>
    <row r="5392" spans="28:28" ht="22.5">
      <c r="AB5392" s="319" ph="1"/>
    </row>
    <row r="5393" spans="28:28" ht="22.5">
      <c r="AB5393" s="319" ph="1"/>
    </row>
    <row r="5394" spans="28:28" ht="22.5">
      <c r="AB5394" s="319" ph="1"/>
    </row>
    <row r="5395" spans="28:28" ht="22.5">
      <c r="AB5395" s="319" ph="1"/>
    </row>
    <row r="5396" spans="28:28" ht="22.5">
      <c r="AB5396" s="319" ph="1"/>
    </row>
    <row r="5397" spans="28:28" ht="22.5">
      <c r="AB5397" s="319" ph="1"/>
    </row>
    <row r="5398" spans="28:28" ht="22.5">
      <c r="AB5398" s="319" ph="1"/>
    </row>
    <row r="5399" spans="28:28" ht="22.5">
      <c r="AB5399" s="319" ph="1"/>
    </row>
    <row r="5400" spans="28:28" ht="22.5">
      <c r="AB5400" s="319" ph="1"/>
    </row>
    <row r="5401" spans="28:28" ht="22.5">
      <c r="AB5401" s="319" ph="1"/>
    </row>
    <row r="5402" spans="28:28" ht="22.5">
      <c r="AB5402" s="319" ph="1"/>
    </row>
    <row r="5403" spans="28:28" ht="22.5">
      <c r="AB5403" s="319" ph="1"/>
    </row>
    <row r="5404" spans="28:28" ht="22.5">
      <c r="AB5404" s="319" ph="1"/>
    </row>
    <row r="5405" spans="28:28" ht="22.5">
      <c r="AB5405" s="319" ph="1"/>
    </row>
    <row r="5406" spans="28:28" ht="22.5">
      <c r="AB5406" s="319" ph="1"/>
    </row>
    <row r="5407" spans="28:28" ht="22.5">
      <c r="AB5407" s="319" ph="1"/>
    </row>
    <row r="5408" spans="28:28" ht="22.5">
      <c r="AB5408" s="319" ph="1"/>
    </row>
    <row r="5409" spans="28:28" ht="22.5">
      <c r="AB5409" s="319" ph="1"/>
    </row>
    <row r="5410" spans="28:28" ht="22.5">
      <c r="AB5410" s="319" ph="1"/>
    </row>
    <row r="5411" spans="28:28" ht="22.5">
      <c r="AB5411" s="319" ph="1"/>
    </row>
    <row r="5412" spans="28:28" ht="22.5">
      <c r="AB5412" s="319" ph="1"/>
    </row>
    <row r="5413" spans="28:28" ht="22.5">
      <c r="AB5413" s="319" ph="1"/>
    </row>
    <row r="5414" spans="28:28" ht="22.5">
      <c r="AB5414" s="319" ph="1"/>
    </row>
    <row r="5415" spans="28:28" ht="22.5">
      <c r="AB5415" s="319" ph="1"/>
    </row>
    <row r="5416" spans="28:28" ht="22.5">
      <c r="AB5416" s="319" ph="1"/>
    </row>
    <row r="5417" spans="28:28" ht="22.5">
      <c r="AB5417" s="319" ph="1"/>
    </row>
    <row r="5418" spans="28:28" ht="22.5">
      <c r="AB5418" s="319" ph="1"/>
    </row>
    <row r="5419" spans="28:28" ht="22.5">
      <c r="AB5419" s="319" ph="1"/>
    </row>
    <row r="5420" spans="28:28" ht="22.5">
      <c r="AB5420" s="319" ph="1"/>
    </row>
    <row r="5421" spans="28:28" ht="22.5">
      <c r="AB5421" s="319" ph="1"/>
    </row>
    <row r="5422" spans="28:28" ht="22.5">
      <c r="AB5422" s="319" ph="1"/>
    </row>
    <row r="5423" spans="28:28" ht="22.5">
      <c r="AB5423" s="319" ph="1"/>
    </row>
    <row r="5424" spans="28:28" ht="22.5">
      <c r="AB5424" s="319" ph="1"/>
    </row>
    <row r="5425" spans="28:28" ht="22.5">
      <c r="AB5425" s="319" ph="1"/>
    </row>
    <row r="5426" spans="28:28" ht="22.5">
      <c r="AB5426" s="319" ph="1"/>
    </row>
    <row r="5427" spans="28:28" ht="22.5">
      <c r="AB5427" s="319" ph="1"/>
    </row>
    <row r="5428" spans="28:28" ht="22.5">
      <c r="AB5428" s="319" ph="1"/>
    </row>
    <row r="5429" spans="28:28" ht="22.5">
      <c r="AB5429" s="319" ph="1"/>
    </row>
    <row r="5430" spans="28:28" ht="22.5">
      <c r="AB5430" s="319" ph="1"/>
    </row>
    <row r="5431" spans="28:28" ht="22.5">
      <c r="AB5431" s="319" ph="1"/>
    </row>
    <row r="5432" spans="28:28" ht="22.5">
      <c r="AB5432" s="319" ph="1"/>
    </row>
    <row r="5433" spans="28:28" ht="22.5">
      <c r="AB5433" s="319" ph="1"/>
    </row>
    <row r="5434" spans="28:28" ht="22.5">
      <c r="AB5434" s="319" ph="1"/>
    </row>
    <row r="5435" spans="28:28" ht="22.5">
      <c r="AB5435" s="319" ph="1"/>
    </row>
    <row r="5436" spans="28:28" ht="22.5">
      <c r="AB5436" s="319" ph="1"/>
    </row>
    <row r="5437" spans="28:28" ht="22.5">
      <c r="AB5437" s="319" ph="1"/>
    </row>
    <row r="5438" spans="28:28" ht="22.5">
      <c r="AB5438" s="319" ph="1"/>
    </row>
    <row r="5439" spans="28:28" ht="22.5">
      <c r="AB5439" s="319" ph="1"/>
    </row>
    <row r="5440" spans="28:28" ht="22.5">
      <c r="AB5440" s="319" ph="1"/>
    </row>
    <row r="5441" spans="28:28" ht="22.5">
      <c r="AB5441" s="319" ph="1"/>
    </row>
    <row r="5442" spans="28:28" ht="22.5">
      <c r="AB5442" s="319" ph="1"/>
    </row>
    <row r="5443" spans="28:28" ht="22.5">
      <c r="AB5443" s="319" ph="1"/>
    </row>
    <row r="5444" spans="28:28" ht="22.5">
      <c r="AB5444" s="319" ph="1"/>
    </row>
    <row r="5445" spans="28:28" ht="22.5">
      <c r="AB5445" s="319" ph="1"/>
    </row>
    <row r="5446" spans="28:28" ht="22.5">
      <c r="AB5446" s="319" ph="1"/>
    </row>
    <row r="5447" spans="28:28" ht="22.5">
      <c r="AB5447" s="319" ph="1"/>
    </row>
    <row r="5448" spans="28:28" ht="22.5">
      <c r="AB5448" s="319" ph="1"/>
    </row>
    <row r="5449" spans="28:28" ht="22.5">
      <c r="AB5449" s="319" ph="1"/>
    </row>
    <row r="5450" spans="28:28" ht="22.5">
      <c r="AB5450" s="319" ph="1"/>
    </row>
    <row r="5451" spans="28:28" ht="22.5">
      <c r="AB5451" s="319" ph="1"/>
    </row>
    <row r="5452" spans="28:28" ht="22.5">
      <c r="AB5452" s="319" ph="1"/>
    </row>
    <row r="5453" spans="28:28" ht="22.5">
      <c r="AB5453" s="319" ph="1"/>
    </row>
    <row r="5454" spans="28:28" ht="22.5">
      <c r="AB5454" s="319" ph="1"/>
    </row>
    <row r="5455" spans="28:28" ht="22.5">
      <c r="AB5455" s="319" ph="1"/>
    </row>
    <row r="5456" spans="28:28" ht="22.5">
      <c r="AB5456" s="319" ph="1"/>
    </row>
    <row r="5457" spans="28:28" ht="22.5">
      <c r="AB5457" s="319" ph="1"/>
    </row>
    <row r="5458" spans="28:28" ht="22.5">
      <c r="AB5458" s="319" ph="1"/>
    </row>
    <row r="5459" spans="28:28" ht="22.5">
      <c r="AB5459" s="319" ph="1"/>
    </row>
    <row r="5460" spans="28:28" ht="22.5">
      <c r="AB5460" s="319" ph="1"/>
    </row>
    <row r="5461" spans="28:28" ht="22.5">
      <c r="AB5461" s="319" ph="1"/>
    </row>
    <row r="5462" spans="28:28" ht="22.5">
      <c r="AB5462" s="319" ph="1"/>
    </row>
    <row r="5463" spans="28:28" ht="22.5">
      <c r="AB5463" s="319" ph="1"/>
    </row>
    <row r="5464" spans="28:28" ht="22.5">
      <c r="AB5464" s="319" ph="1"/>
    </row>
    <row r="5465" spans="28:28" ht="22.5">
      <c r="AB5465" s="319" ph="1"/>
    </row>
    <row r="5466" spans="28:28" ht="22.5">
      <c r="AB5466" s="319" ph="1"/>
    </row>
    <row r="5467" spans="28:28" ht="22.5">
      <c r="AB5467" s="319" ph="1"/>
    </row>
    <row r="5468" spans="28:28" ht="22.5">
      <c r="AB5468" s="319" ph="1"/>
    </row>
    <row r="5469" spans="28:28" ht="22.5">
      <c r="AB5469" s="319" ph="1"/>
    </row>
    <row r="5470" spans="28:28" ht="22.5">
      <c r="AB5470" s="319" ph="1"/>
    </row>
    <row r="5471" spans="28:28" ht="22.5">
      <c r="AB5471" s="319" ph="1"/>
    </row>
    <row r="5472" spans="28:28" ht="22.5">
      <c r="AB5472" s="319" ph="1"/>
    </row>
    <row r="5473" spans="28:28" ht="22.5">
      <c r="AB5473" s="319" ph="1"/>
    </row>
    <row r="5474" spans="28:28" ht="22.5">
      <c r="AB5474" s="319" ph="1"/>
    </row>
    <row r="5475" spans="28:28" ht="22.5">
      <c r="AB5475" s="319" ph="1"/>
    </row>
    <row r="5476" spans="28:28" ht="22.5">
      <c r="AB5476" s="319" ph="1"/>
    </row>
    <row r="5477" spans="28:28" ht="22.5">
      <c r="AB5477" s="319" ph="1"/>
    </row>
    <row r="5478" spans="28:28" ht="22.5">
      <c r="AB5478" s="319" ph="1"/>
    </row>
    <row r="5479" spans="28:28" ht="22.5">
      <c r="AB5479" s="319" ph="1"/>
    </row>
    <row r="5480" spans="28:28" ht="22.5">
      <c r="AB5480" s="319" ph="1"/>
    </row>
    <row r="5481" spans="28:28" ht="22.5">
      <c r="AB5481" s="319" ph="1"/>
    </row>
    <row r="5482" spans="28:28" ht="22.5">
      <c r="AB5482" s="319" ph="1"/>
    </row>
    <row r="5483" spans="28:28" ht="22.5">
      <c r="AB5483" s="319" ph="1"/>
    </row>
    <row r="5484" spans="28:28" ht="22.5">
      <c r="AB5484" s="319" ph="1"/>
    </row>
    <row r="5485" spans="28:28" ht="22.5">
      <c r="AB5485" s="319" ph="1"/>
    </row>
    <row r="5486" spans="28:28" ht="22.5">
      <c r="AB5486" s="319" ph="1"/>
    </row>
    <row r="5487" spans="28:28" ht="22.5">
      <c r="AB5487" s="319" ph="1"/>
    </row>
    <row r="5488" spans="28:28" ht="22.5">
      <c r="AB5488" s="319" ph="1"/>
    </row>
    <row r="5489" spans="28:28" ht="22.5">
      <c r="AB5489" s="319" ph="1"/>
    </row>
    <row r="5490" spans="28:28" ht="22.5">
      <c r="AB5490" s="319" ph="1"/>
    </row>
    <row r="5491" spans="28:28" ht="22.5">
      <c r="AB5491" s="319" ph="1"/>
    </row>
    <row r="5492" spans="28:28" ht="22.5">
      <c r="AB5492" s="319" ph="1"/>
    </row>
    <row r="5493" spans="28:28" ht="22.5">
      <c r="AB5493" s="319" ph="1"/>
    </row>
    <row r="5494" spans="28:28" ht="22.5">
      <c r="AB5494" s="319" ph="1"/>
    </row>
    <row r="5495" spans="28:28" ht="22.5">
      <c r="AB5495" s="319" ph="1"/>
    </row>
    <row r="5496" spans="28:28" ht="22.5">
      <c r="AB5496" s="319" ph="1"/>
    </row>
    <row r="5497" spans="28:28" ht="22.5">
      <c r="AB5497" s="319" ph="1"/>
    </row>
    <row r="5498" spans="28:28" ht="22.5">
      <c r="AB5498" s="319" ph="1"/>
    </row>
    <row r="5499" spans="28:28" ht="22.5">
      <c r="AB5499" s="319" ph="1"/>
    </row>
    <row r="5500" spans="28:28" ht="22.5">
      <c r="AB5500" s="319" ph="1"/>
    </row>
    <row r="5501" spans="28:28" ht="22.5">
      <c r="AB5501" s="319" ph="1"/>
    </row>
    <row r="5502" spans="28:28" ht="22.5">
      <c r="AB5502" s="319" ph="1"/>
    </row>
    <row r="5503" spans="28:28" ht="22.5">
      <c r="AB5503" s="319" ph="1"/>
    </row>
    <row r="5504" spans="28:28" ht="22.5">
      <c r="AB5504" s="319" ph="1"/>
    </row>
    <row r="5505" spans="28:28" ht="22.5">
      <c r="AB5505" s="319" ph="1"/>
    </row>
    <row r="5506" spans="28:28" ht="22.5">
      <c r="AB5506" s="319" ph="1"/>
    </row>
    <row r="5507" spans="28:28" ht="22.5">
      <c r="AB5507" s="319" ph="1"/>
    </row>
    <row r="5508" spans="28:28" ht="22.5">
      <c r="AB5508" s="319" ph="1"/>
    </row>
    <row r="5509" spans="28:28" ht="22.5">
      <c r="AB5509" s="319" ph="1"/>
    </row>
    <row r="5510" spans="28:28" ht="22.5">
      <c r="AB5510" s="319" ph="1"/>
    </row>
    <row r="5511" spans="28:28" ht="22.5">
      <c r="AB5511" s="319" ph="1"/>
    </row>
    <row r="5512" spans="28:28" ht="22.5">
      <c r="AB5512" s="319" ph="1"/>
    </row>
    <row r="5513" spans="28:28" ht="22.5">
      <c r="AB5513" s="319" ph="1"/>
    </row>
    <row r="5514" spans="28:28" ht="22.5">
      <c r="AB5514" s="319" ph="1"/>
    </row>
    <row r="5515" spans="28:28" ht="22.5">
      <c r="AB5515" s="319" ph="1"/>
    </row>
    <row r="5516" spans="28:28" ht="22.5">
      <c r="AB5516" s="319" ph="1"/>
    </row>
    <row r="5517" spans="28:28" ht="22.5">
      <c r="AB5517" s="319" ph="1"/>
    </row>
    <row r="5518" spans="28:28" ht="22.5">
      <c r="AB5518" s="319" ph="1"/>
    </row>
    <row r="5519" spans="28:28" ht="22.5">
      <c r="AB5519" s="319" ph="1"/>
    </row>
    <row r="5520" spans="28:28" ht="22.5">
      <c r="AB5520" s="319" ph="1"/>
    </row>
    <row r="5521" spans="28:28" ht="22.5">
      <c r="AB5521" s="319" ph="1"/>
    </row>
    <row r="5522" spans="28:28" ht="22.5">
      <c r="AB5522" s="319" ph="1"/>
    </row>
    <row r="5523" spans="28:28" ht="22.5">
      <c r="AB5523" s="319" ph="1"/>
    </row>
    <row r="5524" spans="28:28" ht="22.5">
      <c r="AB5524" s="319" ph="1"/>
    </row>
    <row r="5525" spans="28:28" ht="22.5">
      <c r="AB5525" s="319" ph="1"/>
    </row>
    <row r="5526" spans="28:28" ht="22.5">
      <c r="AB5526" s="319" ph="1"/>
    </row>
    <row r="5527" spans="28:28" ht="22.5">
      <c r="AB5527" s="319" ph="1"/>
    </row>
    <row r="5528" spans="28:28" ht="22.5">
      <c r="AB5528" s="319" ph="1"/>
    </row>
    <row r="5529" spans="28:28" ht="22.5">
      <c r="AB5529" s="319" ph="1"/>
    </row>
    <row r="5530" spans="28:28" ht="22.5">
      <c r="AB5530" s="319" ph="1"/>
    </row>
    <row r="5531" spans="28:28" ht="22.5">
      <c r="AB5531" s="319" ph="1"/>
    </row>
    <row r="5532" spans="28:28" ht="22.5">
      <c r="AB5532" s="319" ph="1"/>
    </row>
    <row r="5533" spans="28:28" ht="22.5">
      <c r="AB5533" s="319" ph="1"/>
    </row>
    <row r="5534" spans="28:28" ht="22.5">
      <c r="AB5534" s="319" ph="1"/>
    </row>
    <row r="5535" spans="28:28" ht="22.5">
      <c r="AB5535" s="319" ph="1"/>
    </row>
    <row r="5536" spans="28:28" ht="22.5">
      <c r="AB5536" s="319" ph="1"/>
    </row>
    <row r="5537" spans="28:28" ht="22.5">
      <c r="AB5537" s="319" ph="1"/>
    </row>
    <row r="5538" spans="28:28" ht="22.5">
      <c r="AB5538" s="319" ph="1"/>
    </row>
    <row r="5539" spans="28:28" ht="22.5">
      <c r="AB5539" s="319" ph="1"/>
    </row>
    <row r="5540" spans="28:28" ht="22.5">
      <c r="AB5540" s="319" ph="1"/>
    </row>
    <row r="5541" spans="28:28" ht="22.5">
      <c r="AB5541" s="319" ph="1"/>
    </row>
    <row r="5542" spans="28:28" ht="22.5">
      <c r="AB5542" s="319" ph="1"/>
    </row>
    <row r="5543" spans="28:28" ht="22.5">
      <c r="AB5543" s="319" ph="1"/>
    </row>
    <row r="5544" spans="28:28" ht="22.5">
      <c r="AB5544" s="319" ph="1"/>
    </row>
    <row r="5545" spans="28:28" ht="22.5">
      <c r="AB5545" s="319" ph="1"/>
    </row>
    <row r="5546" spans="28:28" ht="22.5">
      <c r="AB5546" s="319" ph="1"/>
    </row>
    <row r="5547" spans="28:28" ht="22.5">
      <c r="AB5547" s="319" ph="1"/>
    </row>
    <row r="5548" spans="28:28" ht="22.5">
      <c r="AB5548" s="319" ph="1"/>
    </row>
    <row r="5549" spans="28:28" ht="22.5">
      <c r="AB5549" s="319" ph="1"/>
    </row>
    <row r="5550" spans="28:28" ht="22.5">
      <c r="AB5550" s="319" ph="1"/>
    </row>
    <row r="5551" spans="28:28" ht="22.5">
      <c r="AB5551" s="319" ph="1"/>
    </row>
    <row r="5552" spans="28:28" ht="22.5">
      <c r="AB5552" s="319" ph="1"/>
    </row>
    <row r="5553" spans="28:28" ht="22.5">
      <c r="AB5553" s="319" ph="1"/>
    </row>
    <row r="5554" spans="28:28" ht="22.5">
      <c r="AB5554" s="319" ph="1"/>
    </row>
    <row r="5555" spans="28:28" ht="22.5">
      <c r="AB5555" s="319" ph="1"/>
    </row>
    <row r="5556" spans="28:28" ht="22.5">
      <c r="AB5556" s="319" ph="1"/>
    </row>
    <row r="5557" spans="28:28" ht="22.5">
      <c r="AB5557" s="319" ph="1"/>
    </row>
    <row r="5558" spans="28:28" ht="22.5">
      <c r="AB5558" s="319" ph="1"/>
    </row>
    <row r="5559" spans="28:28" ht="22.5">
      <c r="AB5559" s="319" ph="1"/>
    </row>
    <row r="5560" spans="28:28" ht="22.5">
      <c r="AB5560" s="319" ph="1"/>
    </row>
    <row r="5561" spans="28:28" ht="22.5">
      <c r="AB5561" s="319" ph="1"/>
    </row>
    <row r="5562" spans="28:28" ht="22.5">
      <c r="AB5562" s="319" ph="1"/>
    </row>
    <row r="5563" spans="28:28" ht="22.5">
      <c r="AB5563" s="319" ph="1"/>
    </row>
    <row r="5564" spans="28:28" ht="22.5">
      <c r="AB5564" s="319" ph="1"/>
    </row>
    <row r="5565" spans="28:28" ht="22.5">
      <c r="AB5565" s="319" ph="1"/>
    </row>
    <row r="5566" spans="28:28" ht="22.5">
      <c r="AB5566" s="319" ph="1"/>
    </row>
    <row r="5567" spans="28:28" ht="22.5">
      <c r="AB5567" s="319" ph="1"/>
    </row>
    <row r="5568" spans="28:28" ht="22.5">
      <c r="AB5568" s="319" ph="1"/>
    </row>
    <row r="5569" spans="28:28" ht="22.5">
      <c r="AB5569" s="319" ph="1"/>
    </row>
    <row r="5570" spans="28:28" ht="22.5">
      <c r="AB5570" s="319" ph="1"/>
    </row>
    <row r="5571" spans="28:28" ht="22.5">
      <c r="AB5571" s="319" ph="1"/>
    </row>
    <row r="5572" spans="28:28" ht="22.5">
      <c r="AB5572" s="319" ph="1"/>
    </row>
    <row r="5573" spans="28:28" ht="22.5">
      <c r="AB5573" s="319" ph="1"/>
    </row>
    <row r="5574" spans="28:28" ht="22.5">
      <c r="AB5574" s="319" ph="1"/>
    </row>
    <row r="5575" spans="28:28" ht="22.5">
      <c r="AB5575" s="319" ph="1"/>
    </row>
    <row r="5576" spans="28:28" ht="22.5">
      <c r="AB5576" s="319" ph="1"/>
    </row>
    <row r="5577" spans="28:28" ht="22.5">
      <c r="AB5577" s="319" ph="1"/>
    </row>
    <row r="5578" spans="28:28" ht="22.5">
      <c r="AB5578" s="319" ph="1"/>
    </row>
    <row r="5579" spans="28:28" ht="22.5">
      <c r="AB5579" s="319" ph="1"/>
    </row>
    <row r="5580" spans="28:28" ht="22.5">
      <c r="AB5580" s="319" ph="1"/>
    </row>
    <row r="5581" spans="28:28" ht="22.5">
      <c r="AB5581" s="319" ph="1"/>
    </row>
    <row r="5582" spans="28:28" ht="22.5">
      <c r="AB5582" s="319" ph="1"/>
    </row>
    <row r="5583" spans="28:28" ht="22.5">
      <c r="AB5583" s="319" ph="1"/>
    </row>
    <row r="5584" spans="28:28" ht="22.5">
      <c r="AB5584" s="319" ph="1"/>
    </row>
    <row r="5585" spans="28:28" ht="22.5">
      <c r="AB5585" s="319" ph="1"/>
    </row>
    <row r="5586" spans="28:28" ht="22.5">
      <c r="AB5586" s="319" ph="1"/>
    </row>
    <row r="5587" spans="28:28" ht="22.5">
      <c r="AB5587" s="319" ph="1"/>
    </row>
    <row r="5588" spans="28:28" ht="22.5">
      <c r="AB5588" s="319" ph="1"/>
    </row>
    <row r="5589" spans="28:28" ht="22.5">
      <c r="AB5589" s="319" ph="1"/>
    </row>
    <row r="5590" spans="28:28" ht="22.5">
      <c r="AB5590" s="319" ph="1"/>
    </row>
    <row r="5591" spans="28:28" ht="22.5">
      <c r="AB5591" s="319" ph="1"/>
    </row>
    <row r="5592" spans="28:28" ht="22.5">
      <c r="AB5592" s="319" ph="1"/>
    </row>
    <row r="5593" spans="28:28" ht="22.5">
      <c r="AB5593" s="319" ph="1"/>
    </row>
    <row r="5594" spans="28:28" ht="22.5">
      <c r="AB5594" s="319" ph="1"/>
    </row>
    <row r="5595" spans="28:28" ht="22.5">
      <c r="AB5595" s="319" ph="1"/>
    </row>
    <row r="5596" spans="28:28" ht="22.5">
      <c r="AB5596" s="319" ph="1"/>
    </row>
    <row r="5597" spans="28:28" ht="22.5">
      <c r="AB5597" s="319" ph="1"/>
    </row>
    <row r="5598" spans="28:28" ht="22.5">
      <c r="AB5598" s="319" ph="1"/>
    </row>
    <row r="5599" spans="28:28" ht="22.5">
      <c r="AB5599" s="319" ph="1"/>
    </row>
    <row r="5600" spans="28:28" ht="22.5">
      <c r="AB5600" s="319" ph="1"/>
    </row>
    <row r="5601" spans="28:28" ht="22.5">
      <c r="AB5601" s="319" ph="1"/>
    </row>
    <row r="5602" spans="28:28" ht="22.5">
      <c r="AB5602" s="319" ph="1"/>
    </row>
    <row r="5603" spans="28:28" ht="22.5">
      <c r="AB5603" s="319" ph="1"/>
    </row>
    <row r="5604" spans="28:28" ht="22.5">
      <c r="AB5604" s="319" ph="1"/>
    </row>
    <row r="5605" spans="28:28" ht="22.5">
      <c r="AB5605" s="319" ph="1"/>
    </row>
    <row r="5606" spans="28:28" ht="22.5">
      <c r="AB5606" s="319" ph="1"/>
    </row>
    <row r="5607" spans="28:28" ht="22.5">
      <c r="AB5607" s="319" ph="1"/>
    </row>
    <row r="5608" spans="28:28" ht="22.5">
      <c r="AB5608" s="319" ph="1"/>
    </row>
    <row r="5609" spans="28:28" ht="22.5">
      <c r="AB5609" s="319" ph="1"/>
    </row>
    <row r="5610" spans="28:28" ht="22.5">
      <c r="AB5610" s="319" ph="1"/>
    </row>
    <row r="5611" spans="28:28" ht="22.5">
      <c r="AB5611" s="319" ph="1"/>
    </row>
    <row r="5612" spans="28:28" ht="22.5">
      <c r="AB5612" s="319" ph="1"/>
    </row>
    <row r="5613" spans="28:28" ht="22.5">
      <c r="AB5613" s="319" ph="1"/>
    </row>
    <row r="5614" spans="28:28" ht="22.5">
      <c r="AB5614" s="319" ph="1"/>
    </row>
    <row r="5615" spans="28:28" ht="22.5">
      <c r="AB5615" s="319" ph="1"/>
    </row>
    <row r="5616" spans="28:28" ht="22.5">
      <c r="AB5616" s="319" ph="1"/>
    </row>
    <row r="5617" spans="28:28" ht="22.5">
      <c r="AB5617" s="319" ph="1"/>
    </row>
    <row r="5618" spans="28:28" ht="22.5">
      <c r="AB5618" s="319" ph="1"/>
    </row>
    <row r="5619" spans="28:28" ht="22.5">
      <c r="AB5619" s="319" ph="1"/>
    </row>
    <row r="5620" spans="28:28" ht="22.5">
      <c r="AB5620" s="319" ph="1"/>
    </row>
    <row r="5621" spans="28:28" ht="22.5">
      <c r="AB5621" s="319" ph="1"/>
    </row>
    <row r="5622" spans="28:28" ht="22.5">
      <c r="AB5622" s="319" ph="1"/>
    </row>
    <row r="5623" spans="28:28" ht="22.5">
      <c r="AB5623" s="319" ph="1"/>
    </row>
    <row r="5624" spans="28:28" ht="22.5">
      <c r="AB5624" s="319" ph="1"/>
    </row>
    <row r="5625" spans="28:28" ht="22.5">
      <c r="AB5625" s="319" ph="1"/>
    </row>
    <row r="5626" spans="28:28" ht="22.5">
      <c r="AB5626" s="319" ph="1"/>
    </row>
    <row r="5627" spans="28:28" ht="22.5">
      <c r="AB5627" s="319" ph="1"/>
    </row>
    <row r="5628" spans="28:28" ht="22.5">
      <c r="AB5628" s="319" ph="1"/>
    </row>
    <row r="5629" spans="28:28" ht="22.5">
      <c r="AB5629" s="319" ph="1"/>
    </row>
    <row r="5630" spans="28:28" ht="22.5">
      <c r="AB5630" s="319" ph="1"/>
    </row>
    <row r="5631" spans="28:28" ht="22.5">
      <c r="AB5631" s="319" ph="1"/>
    </row>
    <row r="5632" spans="28:28" ht="22.5">
      <c r="AB5632" s="319" ph="1"/>
    </row>
    <row r="5633" spans="28:28" ht="22.5">
      <c r="AB5633" s="319" ph="1"/>
    </row>
    <row r="5634" spans="28:28" ht="22.5">
      <c r="AB5634" s="319" ph="1"/>
    </row>
    <row r="5635" spans="28:28" ht="22.5">
      <c r="AB5635" s="319" ph="1"/>
    </row>
    <row r="5636" spans="28:28" ht="22.5">
      <c r="AB5636" s="319" ph="1"/>
    </row>
    <row r="5637" spans="28:28" ht="22.5">
      <c r="AB5637" s="319" ph="1"/>
    </row>
    <row r="5638" spans="28:28" ht="22.5">
      <c r="AB5638" s="319" ph="1"/>
    </row>
    <row r="5639" spans="28:28" ht="22.5">
      <c r="AB5639" s="319" ph="1"/>
    </row>
    <row r="5640" spans="28:28" ht="22.5">
      <c r="AB5640" s="319" ph="1"/>
    </row>
    <row r="5641" spans="28:28" ht="22.5">
      <c r="AB5641" s="319" ph="1"/>
    </row>
    <row r="5642" spans="28:28" ht="22.5">
      <c r="AB5642" s="319" ph="1"/>
    </row>
    <row r="5643" spans="28:28" ht="22.5">
      <c r="AB5643" s="319" ph="1"/>
    </row>
    <row r="5644" spans="28:28" ht="22.5">
      <c r="AB5644" s="319" ph="1"/>
    </row>
    <row r="5645" spans="28:28" ht="22.5">
      <c r="AB5645" s="319" ph="1"/>
    </row>
    <row r="5646" spans="28:28" ht="22.5">
      <c r="AB5646" s="319" ph="1"/>
    </row>
    <row r="5647" spans="28:28" ht="22.5">
      <c r="AB5647" s="319" ph="1"/>
    </row>
    <row r="5648" spans="28:28" ht="22.5">
      <c r="AB5648" s="319" ph="1"/>
    </row>
    <row r="5649" spans="28:28" ht="22.5">
      <c r="AB5649" s="319" ph="1"/>
    </row>
    <row r="5650" spans="28:28" ht="22.5">
      <c r="AB5650" s="319" ph="1"/>
    </row>
    <row r="5651" spans="28:28" ht="22.5">
      <c r="AB5651" s="319" ph="1"/>
    </row>
    <row r="5652" spans="28:28" ht="22.5">
      <c r="AB5652" s="319" ph="1"/>
    </row>
    <row r="5653" spans="28:28" ht="22.5">
      <c r="AB5653" s="319" ph="1"/>
    </row>
    <row r="5654" spans="28:28" ht="22.5">
      <c r="AB5654" s="319" ph="1"/>
    </row>
    <row r="5655" spans="28:28" ht="22.5">
      <c r="AB5655" s="319" ph="1"/>
    </row>
    <row r="5656" spans="28:28" ht="22.5">
      <c r="AB5656" s="319" ph="1"/>
    </row>
    <row r="5657" spans="28:28" ht="22.5">
      <c r="AB5657" s="319" ph="1"/>
    </row>
    <row r="5658" spans="28:28" ht="22.5">
      <c r="AB5658" s="319" ph="1"/>
    </row>
    <row r="5659" spans="28:28" ht="22.5">
      <c r="AB5659" s="319" ph="1"/>
    </row>
    <row r="5660" spans="28:28" ht="22.5">
      <c r="AB5660" s="319" ph="1"/>
    </row>
    <row r="5661" spans="28:28" ht="22.5">
      <c r="AB5661" s="319" ph="1"/>
    </row>
    <row r="5662" spans="28:28" ht="22.5">
      <c r="AB5662" s="319" ph="1"/>
    </row>
    <row r="5663" spans="28:28" ht="22.5">
      <c r="AB5663" s="319" ph="1"/>
    </row>
    <row r="5664" spans="28:28" ht="22.5">
      <c r="AB5664" s="319" ph="1"/>
    </row>
    <row r="5665" spans="28:28" ht="22.5">
      <c r="AB5665" s="319" ph="1"/>
    </row>
    <row r="5666" spans="28:28" ht="22.5">
      <c r="AB5666" s="319" ph="1"/>
    </row>
    <row r="5667" spans="28:28" ht="22.5">
      <c r="AB5667" s="319" ph="1"/>
    </row>
    <row r="5668" spans="28:28" ht="22.5">
      <c r="AB5668" s="319" ph="1"/>
    </row>
    <row r="5669" spans="28:28" ht="22.5">
      <c r="AB5669" s="319" ph="1"/>
    </row>
    <row r="5670" spans="28:28" ht="22.5">
      <c r="AB5670" s="319" ph="1"/>
    </row>
    <row r="5671" spans="28:28" ht="22.5">
      <c r="AB5671" s="319" ph="1"/>
    </row>
    <row r="5672" spans="28:28" ht="22.5">
      <c r="AB5672" s="319" ph="1"/>
    </row>
    <row r="5673" spans="28:28" ht="22.5">
      <c r="AB5673" s="319" ph="1"/>
    </row>
    <row r="5674" spans="28:28" ht="22.5">
      <c r="AB5674" s="319" ph="1"/>
    </row>
    <row r="5675" spans="28:28" ht="22.5">
      <c r="AB5675" s="319" ph="1"/>
    </row>
    <row r="5676" spans="28:28" ht="22.5">
      <c r="AB5676" s="319" ph="1"/>
    </row>
    <row r="5677" spans="28:28" ht="22.5">
      <c r="AB5677" s="319" ph="1"/>
    </row>
    <row r="5678" spans="28:28" ht="22.5">
      <c r="AB5678" s="319" ph="1"/>
    </row>
    <row r="5679" spans="28:28" ht="22.5">
      <c r="AB5679" s="319" ph="1"/>
    </row>
    <row r="5680" spans="28:28" ht="22.5">
      <c r="AB5680" s="319" ph="1"/>
    </row>
    <row r="5681" spans="28:28" ht="22.5">
      <c r="AB5681" s="319" ph="1"/>
    </row>
    <row r="5682" spans="28:28" ht="22.5">
      <c r="AB5682" s="319" ph="1"/>
    </row>
    <row r="5683" spans="28:28" ht="22.5">
      <c r="AB5683" s="319" ph="1"/>
    </row>
    <row r="5684" spans="28:28" ht="22.5">
      <c r="AB5684" s="319" ph="1"/>
    </row>
    <row r="5685" spans="28:28" ht="22.5">
      <c r="AB5685" s="319" ph="1"/>
    </row>
    <row r="5686" spans="28:28" ht="22.5">
      <c r="AB5686" s="319" ph="1"/>
    </row>
    <row r="5687" spans="28:28" ht="22.5">
      <c r="AB5687" s="319" ph="1"/>
    </row>
    <row r="5688" spans="28:28" ht="22.5">
      <c r="AB5688" s="319" ph="1"/>
    </row>
    <row r="5689" spans="28:28" ht="22.5">
      <c r="AB5689" s="319" ph="1"/>
    </row>
    <row r="5690" spans="28:28" ht="22.5">
      <c r="AB5690" s="319" ph="1"/>
    </row>
    <row r="5691" spans="28:28" ht="22.5">
      <c r="AB5691" s="319" ph="1"/>
    </row>
    <row r="5692" spans="28:28" ht="22.5">
      <c r="AB5692" s="319" ph="1"/>
    </row>
    <row r="5693" spans="28:28" ht="22.5">
      <c r="AB5693" s="319" ph="1"/>
    </row>
    <row r="5694" spans="28:28" ht="22.5">
      <c r="AB5694" s="319" ph="1"/>
    </row>
    <row r="5695" spans="28:28" ht="22.5">
      <c r="AB5695" s="319" ph="1"/>
    </row>
    <row r="5696" spans="28:28" ht="22.5">
      <c r="AB5696" s="319" ph="1"/>
    </row>
    <row r="5697" spans="28:28" ht="22.5">
      <c r="AB5697" s="319" ph="1"/>
    </row>
    <row r="5698" spans="28:28" ht="22.5">
      <c r="AB5698" s="319" ph="1"/>
    </row>
    <row r="5699" spans="28:28" ht="22.5">
      <c r="AB5699" s="319" ph="1"/>
    </row>
    <row r="5700" spans="28:28" ht="22.5">
      <c r="AB5700" s="319" ph="1"/>
    </row>
    <row r="5701" spans="28:28" ht="22.5">
      <c r="AB5701" s="319" ph="1"/>
    </row>
    <row r="5702" spans="28:28" ht="22.5">
      <c r="AB5702" s="319" ph="1"/>
    </row>
    <row r="5703" spans="28:28" ht="22.5">
      <c r="AB5703" s="319" ph="1"/>
    </row>
    <row r="5704" spans="28:28" ht="22.5">
      <c r="AB5704" s="319" ph="1"/>
    </row>
    <row r="5705" spans="28:28" ht="22.5">
      <c r="AB5705" s="319" ph="1"/>
    </row>
    <row r="5706" spans="28:28" ht="22.5">
      <c r="AB5706" s="319" ph="1"/>
    </row>
    <row r="5707" spans="28:28" ht="22.5">
      <c r="AB5707" s="319" ph="1"/>
    </row>
    <row r="5708" spans="28:28" ht="22.5">
      <c r="AB5708" s="319" ph="1"/>
    </row>
    <row r="5709" spans="28:28" ht="22.5">
      <c r="AB5709" s="319" ph="1"/>
    </row>
    <row r="5710" spans="28:28" ht="22.5">
      <c r="AB5710" s="319" ph="1"/>
    </row>
    <row r="5711" spans="28:28" ht="22.5">
      <c r="AB5711" s="319" ph="1"/>
    </row>
    <row r="5712" spans="28:28" ht="22.5">
      <c r="AB5712" s="319" ph="1"/>
    </row>
    <row r="5713" spans="28:28" ht="22.5">
      <c r="AB5713" s="319" ph="1"/>
    </row>
    <row r="5714" spans="28:28" ht="22.5">
      <c r="AB5714" s="319" ph="1"/>
    </row>
    <row r="5715" spans="28:28" ht="22.5">
      <c r="AB5715" s="319" ph="1"/>
    </row>
    <row r="5716" spans="28:28" ht="22.5">
      <c r="AB5716" s="319" ph="1"/>
    </row>
    <row r="5717" spans="28:28" ht="22.5">
      <c r="AB5717" s="319" ph="1"/>
    </row>
    <row r="5718" spans="28:28" ht="22.5">
      <c r="AB5718" s="319" ph="1"/>
    </row>
    <row r="5719" spans="28:28" ht="22.5">
      <c r="AB5719" s="319" ph="1"/>
    </row>
    <row r="5720" spans="28:28" ht="22.5">
      <c r="AB5720" s="319" ph="1"/>
    </row>
    <row r="5721" spans="28:28" ht="22.5">
      <c r="AB5721" s="319" ph="1"/>
    </row>
    <row r="5722" spans="28:28" ht="22.5">
      <c r="AB5722" s="319" ph="1"/>
    </row>
    <row r="5723" spans="28:28" ht="22.5">
      <c r="AB5723" s="319" ph="1"/>
    </row>
    <row r="5724" spans="28:28" ht="22.5">
      <c r="AB5724" s="319" ph="1"/>
    </row>
    <row r="5725" spans="28:28" ht="22.5">
      <c r="AB5725" s="319" ph="1"/>
    </row>
    <row r="5726" spans="28:28" ht="22.5">
      <c r="AB5726" s="319" ph="1"/>
    </row>
    <row r="5727" spans="28:28" ht="22.5">
      <c r="AB5727" s="319" ph="1"/>
    </row>
    <row r="5728" spans="28:28" ht="22.5">
      <c r="AB5728" s="319" ph="1"/>
    </row>
    <row r="5729" spans="28:28" ht="22.5">
      <c r="AB5729" s="319" ph="1"/>
    </row>
    <row r="5730" spans="28:28" ht="22.5">
      <c r="AB5730" s="319" ph="1"/>
    </row>
    <row r="5731" spans="28:28" ht="22.5">
      <c r="AB5731" s="319" ph="1"/>
    </row>
    <row r="5732" spans="28:28" ht="22.5">
      <c r="AB5732" s="319" ph="1"/>
    </row>
    <row r="5733" spans="28:28" ht="22.5">
      <c r="AB5733" s="319" ph="1"/>
    </row>
    <row r="5734" spans="28:28" ht="22.5">
      <c r="AB5734" s="319" ph="1"/>
    </row>
    <row r="5735" spans="28:28" ht="22.5">
      <c r="AB5735" s="319" ph="1"/>
    </row>
    <row r="5736" spans="28:28" ht="22.5">
      <c r="AB5736" s="319" ph="1"/>
    </row>
    <row r="5737" spans="28:28" ht="22.5">
      <c r="AB5737" s="319" ph="1"/>
    </row>
    <row r="5738" spans="28:28" ht="22.5">
      <c r="AB5738" s="319" ph="1"/>
    </row>
    <row r="5739" spans="28:28" ht="22.5">
      <c r="AB5739" s="319" ph="1"/>
    </row>
    <row r="5740" spans="28:28" ht="22.5">
      <c r="AB5740" s="319" ph="1"/>
    </row>
    <row r="5741" spans="28:28" ht="22.5">
      <c r="AB5741" s="319" ph="1"/>
    </row>
    <row r="5742" spans="28:28" ht="22.5">
      <c r="AB5742" s="319" ph="1"/>
    </row>
    <row r="5743" spans="28:28" ht="22.5">
      <c r="AB5743" s="319" ph="1"/>
    </row>
    <row r="5744" spans="28:28" ht="22.5">
      <c r="AB5744" s="319" ph="1"/>
    </row>
    <row r="5745" spans="28:28" ht="22.5">
      <c r="AB5745" s="319" ph="1"/>
    </row>
    <row r="5746" spans="28:28" ht="22.5">
      <c r="AB5746" s="319" ph="1"/>
    </row>
    <row r="5747" spans="28:28" ht="22.5">
      <c r="AB5747" s="319" ph="1"/>
    </row>
    <row r="5748" spans="28:28" ht="22.5">
      <c r="AB5748" s="319" ph="1"/>
    </row>
    <row r="5749" spans="28:28" ht="22.5">
      <c r="AB5749" s="319" ph="1"/>
    </row>
    <row r="5750" spans="28:28" ht="22.5">
      <c r="AB5750" s="319" ph="1"/>
    </row>
    <row r="5751" spans="28:28" ht="22.5">
      <c r="AB5751" s="319" ph="1"/>
    </row>
    <row r="5752" spans="28:28" ht="22.5">
      <c r="AB5752" s="319" ph="1"/>
    </row>
    <row r="5753" spans="28:28" ht="22.5">
      <c r="AB5753" s="319" ph="1"/>
    </row>
    <row r="5754" spans="28:28" ht="22.5">
      <c r="AB5754" s="319" ph="1"/>
    </row>
    <row r="5755" spans="28:28" ht="22.5">
      <c r="AB5755" s="319" ph="1"/>
    </row>
    <row r="5756" spans="28:28" ht="22.5">
      <c r="AB5756" s="319" ph="1"/>
    </row>
    <row r="5757" spans="28:28" ht="22.5">
      <c r="AB5757" s="319" ph="1"/>
    </row>
    <row r="5758" spans="28:28" ht="22.5">
      <c r="AB5758" s="319" ph="1"/>
    </row>
    <row r="5759" spans="28:28" ht="22.5">
      <c r="AB5759" s="319" ph="1"/>
    </row>
    <row r="5760" spans="28:28" ht="22.5">
      <c r="AB5760" s="319" ph="1"/>
    </row>
    <row r="5761" spans="28:28" ht="22.5">
      <c r="AB5761" s="319" ph="1"/>
    </row>
    <row r="5762" spans="28:28" ht="22.5">
      <c r="AB5762" s="319" ph="1"/>
    </row>
    <row r="5763" spans="28:28" ht="22.5">
      <c r="AB5763" s="319" ph="1"/>
    </row>
    <row r="5764" spans="28:28" ht="22.5">
      <c r="AB5764" s="319" ph="1"/>
    </row>
    <row r="5765" spans="28:28" ht="22.5">
      <c r="AB5765" s="319" ph="1"/>
    </row>
    <row r="5766" spans="28:28" ht="22.5">
      <c r="AB5766" s="319" ph="1"/>
    </row>
    <row r="5767" spans="28:28" ht="22.5">
      <c r="AB5767" s="319" ph="1"/>
    </row>
    <row r="5768" spans="28:28" ht="22.5">
      <c r="AB5768" s="319" ph="1"/>
    </row>
    <row r="5769" spans="28:28" ht="22.5">
      <c r="AB5769" s="319" ph="1"/>
    </row>
    <row r="5770" spans="28:28" ht="22.5">
      <c r="AB5770" s="319" ph="1"/>
    </row>
    <row r="5771" spans="28:28" ht="22.5">
      <c r="AB5771" s="319" ph="1"/>
    </row>
    <row r="5772" spans="28:28" ht="22.5">
      <c r="AB5772" s="319" ph="1"/>
    </row>
    <row r="5773" spans="28:28" ht="22.5">
      <c r="AB5773" s="319" ph="1"/>
    </row>
    <row r="5774" spans="28:28" ht="22.5">
      <c r="AB5774" s="319" ph="1"/>
    </row>
    <row r="5775" spans="28:28" ht="22.5">
      <c r="AB5775" s="319" ph="1"/>
    </row>
    <row r="5776" spans="28:28" ht="22.5">
      <c r="AB5776" s="319" ph="1"/>
    </row>
    <row r="5777" spans="28:28" ht="22.5">
      <c r="AB5777" s="319" ph="1"/>
    </row>
    <row r="5778" spans="28:28" ht="22.5">
      <c r="AB5778" s="319" ph="1"/>
    </row>
    <row r="5779" spans="28:28" ht="22.5">
      <c r="AB5779" s="319" ph="1"/>
    </row>
    <row r="5780" spans="28:28" ht="22.5">
      <c r="AB5780" s="319" ph="1"/>
    </row>
    <row r="5781" spans="28:28" ht="22.5">
      <c r="AB5781" s="319" ph="1"/>
    </row>
    <row r="5782" spans="28:28" ht="22.5">
      <c r="AB5782" s="319" ph="1"/>
    </row>
    <row r="5783" spans="28:28" ht="22.5">
      <c r="AB5783" s="319" ph="1"/>
    </row>
    <row r="5784" spans="28:28" ht="22.5">
      <c r="AB5784" s="319" ph="1"/>
    </row>
    <row r="5785" spans="28:28" ht="22.5">
      <c r="AB5785" s="319" ph="1"/>
    </row>
    <row r="5786" spans="28:28" ht="22.5">
      <c r="AB5786" s="319" ph="1"/>
    </row>
    <row r="5787" spans="28:28" ht="22.5">
      <c r="AB5787" s="319" ph="1"/>
    </row>
    <row r="5788" spans="28:28" ht="22.5">
      <c r="AB5788" s="319" ph="1"/>
    </row>
    <row r="5789" spans="28:28" ht="22.5">
      <c r="AB5789" s="319" ph="1"/>
    </row>
    <row r="5790" spans="28:28" ht="22.5">
      <c r="AB5790" s="319" ph="1"/>
    </row>
    <row r="5791" spans="28:28" ht="22.5">
      <c r="AB5791" s="319" ph="1"/>
    </row>
    <row r="5792" spans="28:28" ht="22.5">
      <c r="AB5792" s="319" ph="1"/>
    </row>
    <row r="5793" spans="28:28" ht="22.5">
      <c r="AB5793" s="319" ph="1"/>
    </row>
    <row r="5794" spans="28:28" ht="22.5">
      <c r="AB5794" s="319" ph="1"/>
    </row>
    <row r="5795" spans="28:28" ht="22.5">
      <c r="AB5795" s="319" ph="1"/>
    </row>
    <row r="5796" spans="28:28" ht="22.5">
      <c r="AB5796" s="319" ph="1"/>
    </row>
    <row r="5797" spans="28:28" ht="22.5">
      <c r="AB5797" s="319" ph="1"/>
    </row>
    <row r="5798" spans="28:28" ht="22.5">
      <c r="AB5798" s="319" ph="1"/>
    </row>
    <row r="5799" spans="28:28" ht="22.5">
      <c r="AB5799" s="319" ph="1"/>
    </row>
    <row r="5800" spans="28:28" ht="22.5">
      <c r="AB5800" s="319" ph="1"/>
    </row>
    <row r="5801" spans="28:28" ht="22.5">
      <c r="AB5801" s="319" ph="1"/>
    </row>
    <row r="5802" spans="28:28" ht="22.5">
      <c r="AB5802" s="319" ph="1"/>
    </row>
    <row r="5803" spans="28:28" ht="22.5">
      <c r="AB5803" s="319" ph="1"/>
    </row>
    <row r="5804" spans="28:28" ht="22.5">
      <c r="AB5804" s="319" ph="1"/>
    </row>
    <row r="5805" spans="28:28" ht="22.5">
      <c r="AB5805" s="319" ph="1"/>
    </row>
    <row r="5806" spans="28:28" ht="22.5">
      <c r="AB5806" s="319" ph="1"/>
    </row>
    <row r="5807" spans="28:28" ht="22.5">
      <c r="AB5807" s="319" ph="1"/>
    </row>
    <row r="5808" spans="28:28" ht="22.5">
      <c r="AB5808" s="319" ph="1"/>
    </row>
    <row r="5809" spans="28:28" ht="22.5">
      <c r="AB5809" s="319" ph="1"/>
    </row>
    <row r="5810" spans="28:28" ht="22.5">
      <c r="AB5810" s="319" ph="1"/>
    </row>
    <row r="5811" spans="28:28" ht="22.5">
      <c r="AB5811" s="319" ph="1"/>
    </row>
    <row r="5812" spans="28:28" ht="22.5">
      <c r="AB5812" s="319" ph="1"/>
    </row>
    <row r="5813" spans="28:28" ht="22.5">
      <c r="AB5813" s="319" ph="1"/>
    </row>
    <row r="5814" spans="28:28" ht="22.5">
      <c r="AB5814" s="319" ph="1"/>
    </row>
    <row r="5815" spans="28:28" ht="22.5">
      <c r="AB5815" s="319" ph="1"/>
    </row>
    <row r="5816" spans="28:28" ht="22.5">
      <c r="AB5816" s="319" ph="1"/>
    </row>
    <row r="5817" spans="28:28" ht="22.5">
      <c r="AB5817" s="319" ph="1"/>
    </row>
    <row r="5818" spans="28:28" ht="22.5">
      <c r="AB5818" s="319" ph="1"/>
    </row>
    <row r="5819" spans="28:28" ht="22.5">
      <c r="AB5819" s="319" ph="1"/>
    </row>
    <row r="5820" spans="28:28" ht="22.5">
      <c r="AB5820" s="319" ph="1"/>
    </row>
    <row r="5821" spans="28:28" ht="22.5">
      <c r="AB5821" s="319" ph="1"/>
    </row>
    <row r="5822" spans="28:28" ht="22.5">
      <c r="AB5822" s="319" ph="1"/>
    </row>
    <row r="5823" spans="28:28" ht="22.5">
      <c r="AB5823" s="319" ph="1"/>
    </row>
    <row r="5824" spans="28:28" ht="22.5">
      <c r="AB5824" s="319" ph="1"/>
    </row>
    <row r="5825" spans="28:28" ht="22.5">
      <c r="AB5825" s="319" ph="1"/>
    </row>
    <row r="5826" spans="28:28" ht="22.5">
      <c r="AB5826" s="319" ph="1"/>
    </row>
    <row r="5827" spans="28:28" ht="22.5">
      <c r="AB5827" s="319" ph="1"/>
    </row>
    <row r="5828" spans="28:28" ht="22.5">
      <c r="AB5828" s="319" ph="1"/>
    </row>
    <row r="5829" spans="28:28" ht="22.5">
      <c r="AB5829" s="319" ph="1"/>
    </row>
    <row r="5830" spans="28:28" ht="22.5">
      <c r="AB5830" s="319" ph="1"/>
    </row>
    <row r="5831" spans="28:28" ht="22.5">
      <c r="AB5831" s="319" ph="1"/>
    </row>
    <row r="5832" spans="28:28" ht="22.5">
      <c r="AB5832" s="319" ph="1"/>
    </row>
    <row r="5833" spans="28:28" ht="22.5">
      <c r="AB5833" s="319" ph="1"/>
    </row>
    <row r="5834" spans="28:28" ht="22.5">
      <c r="AB5834" s="319" ph="1"/>
    </row>
    <row r="5835" spans="28:28" ht="22.5">
      <c r="AB5835" s="319" ph="1"/>
    </row>
    <row r="5836" spans="28:28" ht="22.5">
      <c r="AB5836" s="319" ph="1"/>
    </row>
    <row r="5837" spans="28:28" ht="22.5">
      <c r="AB5837" s="319" ph="1"/>
    </row>
    <row r="5838" spans="28:28" ht="22.5">
      <c r="AB5838" s="319" ph="1"/>
    </row>
    <row r="5839" spans="28:28" ht="22.5">
      <c r="AB5839" s="319" ph="1"/>
    </row>
    <row r="5840" spans="28:28" ht="22.5">
      <c r="AB5840" s="319" ph="1"/>
    </row>
    <row r="5841" spans="28:28" ht="22.5">
      <c r="AB5841" s="319" ph="1"/>
    </row>
    <row r="5842" spans="28:28" ht="22.5">
      <c r="AB5842" s="319" ph="1"/>
    </row>
    <row r="5843" spans="28:28" ht="22.5">
      <c r="AB5843" s="319" ph="1"/>
    </row>
    <row r="5844" spans="28:28" ht="22.5">
      <c r="AB5844" s="319" ph="1"/>
    </row>
    <row r="5845" spans="28:28" ht="22.5">
      <c r="AB5845" s="319" ph="1"/>
    </row>
    <row r="5846" spans="28:28" ht="22.5">
      <c r="AB5846" s="319" ph="1"/>
    </row>
    <row r="5847" spans="28:28" ht="22.5">
      <c r="AB5847" s="319" ph="1"/>
    </row>
    <row r="5848" spans="28:28" ht="22.5">
      <c r="AB5848" s="319" ph="1"/>
    </row>
    <row r="5849" spans="28:28" ht="22.5">
      <c r="AB5849" s="319" ph="1"/>
    </row>
    <row r="5850" spans="28:28" ht="22.5">
      <c r="AB5850" s="319" ph="1"/>
    </row>
    <row r="5851" spans="28:28" ht="22.5">
      <c r="AB5851" s="319" ph="1"/>
    </row>
    <row r="5852" spans="28:28" ht="22.5">
      <c r="AB5852" s="319" ph="1"/>
    </row>
    <row r="5853" spans="28:28" ht="22.5">
      <c r="AB5853" s="319" ph="1"/>
    </row>
    <row r="5854" spans="28:28" ht="22.5">
      <c r="AB5854" s="319" ph="1"/>
    </row>
    <row r="5855" spans="28:28" ht="22.5">
      <c r="AB5855" s="319" ph="1"/>
    </row>
    <row r="5856" spans="28:28" ht="22.5">
      <c r="AB5856" s="319" ph="1"/>
    </row>
    <row r="5857" spans="28:28" ht="22.5">
      <c r="AB5857" s="319" ph="1"/>
    </row>
    <row r="5858" spans="28:28" ht="22.5">
      <c r="AB5858" s="319" ph="1"/>
    </row>
    <row r="5859" spans="28:28" ht="22.5">
      <c r="AB5859" s="319" ph="1"/>
    </row>
    <row r="5860" spans="28:28" ht="22.5">
      <c r="AB5860" s="319" ph="1"/>
    </row>
    <row r="5861" spans="28:28" ht="22.5">
      <c r="AB5861" s="319" ph="1"/>
    </row>
    <row r="5862" spans="28:28" ht="22.5">
      <c r="AB5862" s="319" ph="1"/>
    </row>
    <row r="5863" spans="28:28" ht="22.5">
      <c r="AB5863" s="319" ph="1"/>
    </row>
    <row r="5864" spans="28:28" ht="22.5">
      <c r="AB5864" s="319" ph="1"/>
    </row>
    <row r="5865" spans="28:28" ht="22.5">
      <c r="AB5865" s="319" ph="1"/>
    </row>
    <row r="5866" spans="28:28" ht="22.5">
      <c r="AB5866" s="319" ph="1"/>
    </row>
    <row r="5867" spans="28:28" ht="22.5">
      <c r="AB5867" s="319" ph="1"/>
    </row>
    <row r="5868" spans="28:28" ht="22.5">
      <c r="AB5868" s="319" ph="1"/>
    </row>
    <row r="5869" spans="28:28" ht="22.5">
      <c r="AB5869" s="319" ph="1"/>
    </row>
    <row r="5870" spans="28:28" ht="22.5">
      <c r="AB5870" s="319" ph="1"/>
    </row>
    <row r="5871" spans="28:28" ht="22.5">
      <c r="AB5871" s="319" ph="1"/>
    </row>
    <row r="5872" spans="28:28" ht="22.5">
      <c r="AB5872" s="319" ph="1"/>
    </row>
    <row r="5873" spans="28:28" ht="22.5">
      <c r="AB5873" s="319" ph="1"/>
    </row>
    <row r="5874" spans="28:28" ht="22.5">
      <c r="AB5874" s="319" ph="1"/>
    </row>
    <row r="5875" spans="28:28" ht="22.5">
      <c r="AB5875" s="319" ph="1"/>
    </row>
    <row r="5876" spans="28:28" ht="22.5">
      <c r="AB5876" s="319" ph="1"/>
    </row>
    <row r="5877" spans="28:28" ht="22.5">
      <c r="AB5877" s="319" ph="1"/>
    </row>
    <row r="5878" spans="28:28" ht="22.5">
      <c r="AB5878" s="319" ph="1"/>
    </row>
    <row r="5879" spans="28:28" ht="22.5">
      <c r="AB5879" s="319" ph="1"/>
    </row>
    <row r="5880" spans="28:28" ht="22.5">
      <c r="AB5880" s="319" ph="1"/>
    </row>
    <row r="5881" spans="28:28" ht="22.5">
      <c r="AB5881" s="319" ph="1"/>
    </row>
    <row r="5882" spans="28:28" ht="22.5">
      <c r="AB5882" s="319" ph="1"/>
    </row>
    <row r="5883" spans="28:28" ht="22.5">
      <c r="AB5883" s="319" ph="1"/>
    </row>
    <row r="5884" spans="28:28" ht="22.5">
      <c r="AB5884" s="319" ph="1"/>
    </row>
    <row r="5885" spans="28:28" ht="22.5">
      <c r="AB5885" s="319" ph="1"/>
    </row>
    <row r="5886" spans="28:28" ht="22.5">
      <c r="AB5886" s="319" ph="1"/>
    </row>
    <row r="5887" spans="28:28" ht="22.5">
      <c r="AB5887" s="319" ph="1"/>
    </row>
    <row r="5888" spans="28:28" ht="22.5">
      <c r="AB5888" s="319" ph="1"/>
    </row>
    <row r="5889" spans="28:28" ht="22.5">
      <c r="AB5889" s="319" ph="1"/>
    </row>
    <row r="5890" spans="28:28" ht="22.5">
      <c r="AB5890" s="319" ph="1"/>
    </row>
    <row r="5891" spans="28:28" ht="22.5">
      <c r="AB5891" s="319" ph="1"/>
    </row>
    <row r="5892" spans="28:28" ht="22.5">
      <c r="AB5892" s="319" ph="1"/>
    </row>
    <row r="5893" spans="28:28" ht="22.5">
      <c r="AB5893" s="319" ph="1"/>
    </row>
    <row r="5894" spans="28:28" ht="22.5">
      <c r="AB5894" s="319" ph="1"/>
    </row>
    <row r="5895" spans="28:28" ht="22.5">
      <c r="AB5895" s="319" ph="1"/>
    </row>
    <row r="5896" spans="28:28" ht="22.5">
      <c r="AB5896" s="319" ph="1"/>
    </row>
    <row r="5897" spans="28:28" ht="22.5">
      <c r="AB5897" s="319" ph="1"/>
    </row>
    <row r="5898" spans="28:28" ht="22.5">
      <c r="AB5898" s="319" ph="1"/>
    </row>
    <row r="5899" spans="28:28" ht="22.5">
      <c r="AB5899" s="319" ph="1"/>
    </row>
    <row r="5900" spans="28:28" ht="22.5">
      <c r="AB5900" s="319" ph="1"/>
    </row>
    <row r="5901" spans="28:28" ht="22.5">
      <c r="AB5901" s="319" ph="1"/>
    </row>
    <row r="5902" spans="28:28" ht="22.5">
      <c r="AB5902" s="319" ph="1"/>
    </row>
    <row r="5903" spans="28:28" ht="22.5">
      <c r="AB5903" s="319" ph="1"/>
    </row>
    <row r="5904" spans="28:28" ht="22.5">
      <c r="AB5904" s="319" ph="1"/>
    </row>
    <row r="5905" spans="28:28" ht="22.5">
      <c r="AB5905" s="319" ph="1"/>
    </row>
    <row r="5906" spans="28:28" ht="22.5">
      <c r="AB5906" s="319" ph="1"/>
    </row>
    <row r="5907" spans="28:28" ht="22.5">
      <c r="AB5907" s="319" ph="1"/>
    </row>
    <row r="5908" spans="28:28" ht="22.5">
      <c r="AB5908" s="319" ph="1"/>
    </row>
    <row r="5909" spans="28:28" ht="22.5">
      <c r="AB5909" s="319" ph="1"/>
    </row>
    <row r="5910" spans="28:28" ht="22.5">
      <c r="AB5910" s="319" ph="1"/>
    </row>
    <row r="5911" spans="28:28" ht="22.5">
      <c r="AB5911" s="319" ph="1"/>
    </row>
    <row r="5912" spans="28:28" ht="22.5">
      <c r="AB5912" s="319" ph="1"/>
    </row>
    <row r="5913" spans="28:28" ht="22.5">
      <c r="AB5913" s="319" ph="1"/>
    </row>
    <row r="5914" spans="28:28" ht="22.5">
      <c r="AB5914" s="319" ph="1"/>
    </row>
    <row r="5915" spans="28:28" ht="22.5">
      <c r="AB5915" s="319" ph="1"/>
    </row>
    <row r="5916" spans="28:28" ht="22.5">
      <c r="AB5916" s="319" ph="1"/>
    </row>
    <row r="5917" spans="28:28" ht="22.5">
      <c r="AB5917" s="319" ph="1"/>
    </row>
    <row r="5918" spans="28:28" ht="22.5">
      <c r="AB5918" s="319" ph="1"/>
    </row>
    <row r="5919" spans="28:28" ht="22.5">
      <c r="AB5919" s="319" ph="1"/>
    </row>
    <row r="5920" spans="28:28" ht="22.5">
      <c r="AB5920" s="319" ph="1"/>
    </row>
    <row r="5921" spans="28:28" ht="22.5">
      <c r="AB5921" s="319" ph="1"/>
    </row>
    <row r="5922" spans="28:28" ht="22.5">
      <c r="AB5922" s="319" ph="1"/>
    </row>
    <row r="5923" spans="28:28" ht="22.5">
      <c r="AB5923" s="319" ph="1"/>
    </row>
    <row r="5924" spans="28:28" ht="22.5">
      <c r="AB5924" s="319" ph="1"/>
    </row>
    <row r="5925" spans="28:28" ht="22.5">
      <c r="AB5925" s="319" ph="1"/>
    </row>
    <row r="5926" spans="28:28" ht="22.5">
      <c r="AB5926" s="319" ph="1"/>
    </row>
    <row r="5927" spans="28:28" ht="22.5">
      <c r="AB5927" s="319" ph="1"/>
    </row>
    <row r="5928" spans="28:28" ht="22.5">
      <c r="AB5928" s="319" ph="1"/>
    </row>
    <row r="5929" spans="28:28" ht="22.5">
      <c r="AB5929" s="319" ph="1"/>
    </row>
    <row r="5930" spans="28:28" ht="22.5">
      <c r="AB5930" s="319" ph="1"/>
    </row>
    <row r="5931" spans="28:28" ht="22.5">
      <c r="AB5931" s="319" ph="1"/>
    </row>
    <row r="5932" spans="28:28" ht="22.5">
      <c r="AB5932" s="319" ph="1"/>
    </row>
    <row r="5933" spans="28:28" ht="22.5">
      <c r="AB5933" s="319" ph="1"/>
    </row>
    <row r="5934" spans="28:28" ht="22.5">
      <c r="AB5934" s="319" ph="1"/>
    </row>
    <row r="5935" spans="28:28" ht="22.5">
      <c r="AB5935" s="319" ph="1"/>
    </row>
    <row r="5936" spans="28:28" ht="22.5">
      <c r="AB5936" s="319" ph="1"/>
    </row>
    <row r="5937" spans="28:28" ht="22.5">
      <c r="AB5937" s="319" ph="1"/>
    </row>
    <row r="5938" spans="28:28" ht="22.5">
      <c r="AB5938" s="319" ph="1"/>
    </row>
    <row r="5939" spans="28:28" ht="22.5">
      <c r="AB5939" s="319" ph="1"/>
    </row>
    <row r="5940" spans="28:28" ht="22.5">
      <c r="AB5940" s="319" ph="1"/>
    </row>
    <row r="5941" spans="28:28" ht="22.5">
      <c r="AB5941" s="319" ph="1"/>
    </row>
    <row r="5942" spans="28:28" ht="22.5">
      <c r="AB5942" s="319" ph="1"/>
    </row>
    <row r="5943" spans="28:28" ht="22.5">
      <c r="AB5943" s="319" ph="1"/>
    </row>
    <row r="5944" spans="28:28" ht="22.5">
      <c r="AB5944" s="319" ph="1"/>
    </row>
    <row r="5945" spans="28:28" ht="22.5">
      <c r="AB5945" s="319" ph="1"/>
    </row>
    <row r="5946" spans="28:28" ht="22.5">
      <c r="AB5946" s="319" ph="1"/>
    </row>
    <row r="5947" spans="28:28" ht="22.5">
      <c r="AB5947" s="319" ph="1"/>
    </row>
    <row r="5948" spans="28:28" ht="22.5">
      <c r="AB5948" s="319" ph="1"/>
    </row>
    <row r="5949" spans="28:28" ht="22.5">
      <c r="AB5949" s="319" ph="1"/>
    </row>
    <row r="5950" spans="28:28" ht="22.5">
      <c r="AB5950" s="319" ph="1"/>
    </row>
    <row r="5951" spans="28:28" ht="22.5">
      <c r="AB5951" s="319" ph="1"/>
    </row>
    <row r="5952" spans="28:28" ht="22.5">
      <c r="AB5952" s="319" ph="1"/>
    </row>
    <row r="5953" spans="28:28" ht="22.5">
      <c r="AB5953" s="319" ph="1"/>
    </row>
    <row r="5954" spans="28:28" ht="22.5">
      <c r="AB5954" s="319" ph="1"/>
    </row>
    <row r="5955" spans="28:28" ht="22.5">
      <c r="AB5955" s="319" ph="1"/>
    </row>
    <row r="5956" spans="28:28" ht="22.5">
      <c r="AB5956" s="319" ph="1"/>
    </row>
    <row r="5957" spans="28:28" ht="22.5">
      <c r="AB5957" s="319" ph="1"/>
    </row>
    <row r="5958" spans="28:28" ht="22.5">
      <c r="AB5958" s="319" ph="1"/>
    </row>
    <row r="5959" spans="28:28" ht="22.5">
      <c r="AB5959" s="319" ph="1"/>
    </row>
    <row r="5960" spans="28:28" ht="22.5">
      <c r="AB5960" s="319" ph="1"/>
    </row>
    <row r="5961" spans="28:28" ht="22.5">
      <c r="AB5961" s="319" ph="1"/>
    </row>
    <row r="5962" spans="28:28" ht="22.5">
      <c r="AB5962" s="319" ph="1"/>
    </row>
    <row r="5963" spans="28:28" ht="22.5">
      <c r="AB5963" s="319" ph="1"/>
    </row>
    <row r="5964" spans="28:28" ht="22.5">
      <c r="AB5964" s="319" ph="1"/>
    </row>
    <row r="5965" spans="28:28" ht="22.5">
      <c r="AB5965" s="319" ph="1"/>
    </row>
    <row r="5966" spans="28:28" ht="22.5">
      <c r="AB5966" s="319" ph="1"/>
    </row>
    <row r="5967" spans="28:28" ht="22.5">
      <c r="AB5967" s="319" ph="1"/>
    </row>
    <row r="5968" spans="28:28" ht="22.5">
      <c r="AB5968" s="319" ph="1"/>
    </row>
    <row r="5969" spans="28:28" ht="22.5">
      <c r="AB5969" s="319" ph="1"/>
    </row>
    <row r="5970" spans="28:28" ht="22.5">
      <c r="AB5970" s="319" ph="1"/>
    </row>
    <row r="5971" spans="28:28" ht="22.5">
      <c r="AB5971" s="319" ph="1"/>
    </row>
    <row r="5972" spans="28:28" ht="22.5">
      <c r="AB5972" s="319" ph="1"/>
    </row>
    <row r="5973" spans="28:28" ht="22.5">
      <c r="AB5973" s="319" ph="1"/>
    </row>
    <row r="5974" spans="28:28" ht="22.5">
      <c r="AB5974" s="319" ph="1"/>
    </row>
    <row r="5975" spans="28:28" ht="22.5">
      <c r="AB5975" s="319" ph="1"/>
    </row>
    <row r="5976" spans="28:28" ht="22.5">
      <c r="AB5976" s="319" ph="1"/>
    </row>
    <row r="5977" spans="28:28" ht="22.5">
      <c r="AB5977" s="319" ph="1"/>
    </row>
    <row r="5978" spans="28:28" ht="22.5">
      <c r="AB5978" s="319" ph="1"/>
    </row>
    <row r="5979" spans="28:28" ht="22.5">
      <c r="AB5979" s="319" ph="1"/>
    </row>
    <row r="5980" spans="28:28" ht="22.5">
      <c r="AB5980" s="319" ph="1"/>
    </row>
    <row r="5981" spans="28:28" ht="22.5">
      <c r="AB5981" s="319" ph="1"/>
    </row>
    <row r="5982" spans="28:28" ht="22.5">
      <c r="AB5982" s="319" ph="1"/>
    </row>
    <row r="5983" spans="28:28" ht="22.5">
      <c r="AB5983" s="319" ph="1"/>
    </row>
    <row r="5984" spans="28:28" ht="22.5">
      <c r="AB5984" s="319" ph="1"/>
    </row>
    <row r="5985" spans="28:28" ht="22.5">
      <c r="AB5985" s="319" ph="1"/>
    </row>
    <row r="5986" spans="28:28" ht="22.5">
      <c r="AB5986" s="319" ph="1"/>
    </row>
    <row r="5987" spans="28:28" ht="22.5">
      <c r="AB5987" s="319" ph="1"/>
    </row>
    <row r="5988" spans="28:28" ht="22.5">
      <c r="AB5988" s="319" ph="1"/>
    </row>
    <row r="5989" spans="28:28" ht="22.5">
      <c r="AB5989" s="319" ph="1"/>
    </row>
    <row r="5990" spans="28:28" ht="22.5">
      <c r="AB5990" s="319" ph="1"/>
    </row>
    <row r="5991" spans="28:28" ht="22.5">
      <c r="AB5991" s="319" ph="1"/>
    </row>
    <row r="5992" spans="28:28" ht="22.5">
      <c r="AB5992" s="319" ph="1"/>
    </row>
    <row r="5993" spans="28:28" ht="22.5">
      <c r="AB5993" s="319" ph="1"/>
    </row>
    <row r="5994" spans="28:28" ht="22.5">
      <c r="AB5994" s="319" ph="1"/>
    </row>
    <row r="5995" spans="28:28" ht="22.5">
      <c r="AB5995" s="319" ph="1"/>
    </row>
    <row r="5996" spans="28:28" ht="22.5">
      <c r="AB5996" s="319" ph="1"/>
    </row>
    <row r="5997" spans="28:28" ht="22.5">
      <c r="AB5997" s="319" ph="1"/>
    </row>
    <row r="5998" spans="28:28" ht="22.5">
      <c r="AB5998" s="319" ph="1"/>
    </row>
    <row r="5999" spans="28:28" ht="22.5">
      <c r="AB5999" s="319" ph="1"/>
    </row>
    <row r="6000" spans="28:28" ht="22.5">
      <c r="AB6000" s="319" ph="1"/>
    </row>
    <row r="6001" spans="28:28" ht="22.5">
      <c r="AB6001" s="319" ph="1"/>
    </row>
    <row r="6002" spans="28:28" ht="22.5">
      <c r="AB6002" s="319" ph="1"/>
    </row>
    <row r="6003" spans="28:28" ht="22.5">
      <c r="AB6003" s="319" ph="1"/>
    </row>
    <row r="6004" spans="28:28" ht="22.5">
      <c r="AB6004" s="319" ph="1"/>
    </row>
    <row r="6005" spans="28:28" ht="22.5">
      <c r="AB6005" s="319" ph="1"/>
    </row>
    <row r="6006" spans="28:28" ht="22.5">
      <c r="AB6006" s="319" ph="1"/>
    </row>
    <row r="6007" spans="28:28" ht="22.5">
      <c r="AB6007" s="319" ph="1"/>
    </row>
    <row r="6008" spans="28:28" ht="22.5">
      <c r="AB6008" s="319" ph="1"/>
    </row>
    <row r="6009" spans="28:28" ht="22.5">
      <c r="AB6009" s="319" ph="1"/>
    </row>
    <row r="6010" spans="28:28" ht="22.5">
      <c r="AB6010" s="319" ph="1"/>
    </row>
    <row r="6011" spans="28:28" ht="22.5">
      <c r="AB6011" s="319" ph="1"/>
    </row>
    <row r="6012" spans="28:28" ht="22.5">
      <c r="AB6012" s="319" ph="1"/>
    </row>
    <row r="6013" spans="28:28" ht="22.5">
      <c r="AB6013" s="319" ph="1"/>
    </row>
    <row r="6014" spans="28:28" ht="22.5">
      <c r="AB6014" s="319" ph="1"/>
    </row>
    <row r="6015" spans="28:28" ht="22.5">
      <c r="AB6015" s="319" ph="1"/>
    </row>
    <row r="6016" spans="28:28" ht="22.5">
      <c r="AB6016" s="319" ph="1"/>
    </row>
    <row r="6017" spans="28:28" ht="22.5">
      <c r="AB6017" s="319" ph="1"/>
    </row>
    <row r="6018" spans="28:28" ht="22.5">
      <c r="AB6018" s="319" ph="1"/>
    </row>
    <row r="6019" spans="28:28" ht="22.5">
      <c r="AB6019" s="319" ph="1"/>
    </row>
    <row r="6020" spans="28:28" ht="22.5">
      <c r="AB6020" s="319" ph="1"/>
    </row>
    <row r="6021" spans="28:28" ht="22.5">
      <c r="AB6021" s="319" ph="1"/>
    </row>
    <row r="6022" spans="28:28" ht="22.5">
      <c r="AB6022" s="319" ph="1"/>
    </row>
    <row r="6023" spans="28:28" ht="22.5">
      <c r="AB6023" s="319" ph="1"/>
    </row>
    <row r="6024" spans="28:28" ht="22.5">
      <c r="AB6024" s="319" ph="1"/>
    </row>
    <row r="6025" spans="28:28" ht="22.5">
      <c r="AB6025" s="319" ph="1"/>
    </row>
    <row r="6026" spans="28:28" ht="22.5">
      <c r="AB6026" s="319" ph="1"/>
    </row>
    <row r="6027" spans="28:28" ht="22.5">
      <c r="AB6027" s="319" ph="1"/>
    </row>
    <row r="6028" spans="28:28" ht="22.5">
      <c r="AB6028" s="319" ph="1"/>
    </row>
    <row r="6029" spans="28:28" ht="22.5">
      <c r="AB6029" s="319" ph="1"/>
    </row>
    <row r="6030" spans="28:28" ht="22.5">
      <c r="AB6030" s="319" ph="1"/>
    </row>
    <row r="6031" spans="28:28" ht="22.5">
      <c r="AB6031" s="319" ph="1"/>
    </row>
    <row r="6032" spans="28:28" ht="22.5">
      <c r="AB6032" s="319" ph="1"/>
    </row>
    <row r="6033" spans="28:28" ht="22.5">
      <c r="AB6033" s="319" ph="1"/>
    </row>
    <row r="6034" spans="28:28" ht="22.5">
      <c r="AB6034" s="319" ph="1"/>
    </row>
    <row r="6035" spans="28:28" ht="22.5">
      <c r="AB6035" s="319" ph="1"/>
    </row>
    <row r="6036" spans="28:28" ht="22.5">
      <c r="AB6036" s="319" ph="1"/>
    </row>
    <row r="6037" spans="28:28" ht="22.5">
      <c r="AB6037" s="319" ph="1"/>
    </row>
    <row r="6038" spans="28:28" ht="22.5">
      <c r="AB6038" s="319" ph="1"/>
    </row>
    <row r="6039" spans="28:28" ht="22.5">
      <c r="AB6039" s="319" ph="1"/>
    </row>
    <row r="6040" spans="28:28" ht="22.5">
      <c r="AB6040" s="319" ph="1"/>
    </row>
    <row r="6041" spans="28:28" ht="22.5">
      <c r="AB6041" s="319" ph="1"/>
    </row>
    <row r="6042" spans="28:28" ht="22.5">
      <c r="AB6042" s="319" ph="1"/>
    </row>
    <row r="6043" spans="28:28" ht="22.5">
      <c r="AB6043" s="319" ph="1"/>
    </row>
    <row r="6044" spans="28:28" ht="22.5">
      <c r="AB6044" s="319" ph="1"/>
    </row>
    <row r="6045" spans="28:28" ht="22.5">
      <c r="AB6045" s="319" ph="1"/>
    </row>
    <row r="6046" spans="28:28" ht="22.5">
      <c r="AB6046" s="319" ph="1"/>
    </row>
    <row r="6047" spans="28:28" ht="22.5">
      <c r="AB6047" s="319" ph="1"/>
    </row>
    <row r="6048" spans="28:28" ht="22.5">
      <c r="AB6048" s="319" ph="1"/>
    </row>
    <row r="6049" spans="28:28" ht="22.5">
      <c r="AB6049" s="319" ph="1"/>
    </row>
    <row r="6050" spans="28:28" ht="22.5">
      <c r="AB6050" s="319" ph="1"/>
    </row>
    <row r="6051" spans="28:28" ht="22.5">
      <c r="AB6051" s="319" ph="1"/>
    </row>
    <row r="6052" spans="28:28" ht="22.5">
      <c r="AB6052" s="319" ph="1"/>
    </row>
    <row r="6053" spans="28:28" ht="22.5">
      <c r="AB6053" s="319" ph="1"/>
    </row>
    <row r="6054" spans="28:28" ht="22.5">
      <c r="AB6054" s="319" ph="1"/>
    </row>
    <row r="6055" spans="28:28" ht="22.5">
      <c r="AB6055" s="319" ph="1"/>
    </row>
    <row r="6056" spans="28:28" ht="22.5">
      <c r="AB6056" s="319" ph="1"/>
    </row>
    <row r="6057" spans="28:28" ht="22.5">
      <c r="AB6057" s="319" ph="1"/>
    </row>
    <row r="6058" spans="28:28" ht="22.5">
      <c r="AB6058" s="319" ph="1"/>
    </row>
    <row r="6059" spans="28:28" ht="22.5">
      <c r="AB6059" s="319" ph="1"/>
    </row>
    <row r="6060" spans="28:28" ht="22.5">
      <c r="AB6060" s="319" ph="1"/>
    </row>
    <row r="6061" spans="28:28" ht="22.5">
      <c r="AB6061" s="319" ph="1"/>
    </row>
    <row r="6062" spans="28:28" ht="22.5">
      <c r="AB6062" s="319" ph="1"/>
    </row>
    <row r="6063" spans="28:28" ht="22.5">
      <c r="AB6063" s="319" ph="1"/>
    </row>
    <row r="6064" spans="28:28" ht="22.5">
      <c r="AB6064" s="319" ph="1"/>
    </row>
    <row r="6065" spans="28:28" ht="22.5">
      <c r="AB6065" s="319" ph="1"/>
    </row>
    <row r="6066" spans="28:28" ht="22.5">
      <c r="AB6066" s="319" ph="1"/>
    </row>
    <row r="6067" spans="28:28" ht="22.5">
      <c r="AB6067" s="319" ph="1"/>
    </row>
    <row r="6068" spans="28:28" ht="22.5">
      <c r="AB6068" s="319" ph="1"/>
    </row>
    <row r="6069" spans="28:28" ht="22.5">
      <c r="AB6069" s="319" ph="1"/>
    </row>
    <row r="6070" spans="28:28" ht="22.5">
      <c r="AB6070" s="319" ph="1"/>
    </row>
    <row r="6071" spans="28:28" ht="22.5">
      <c r="AB6071" s="319" ph="1"/>
    </row>
    <row r="6072" spans="28:28" ht="22.5">
      <c r="AB6072" s="319" ph="1"/>
    </row>
    <row r="6073" spans="28:28" ht="22.5">
      <c r="AB6073" s="319" ph="1"/>
    </row>
    <row r="6074" spans="28:28" ht="22.5">
      <c r="AB6074" s="319" ph="1"/>
    </row>
    <row r="6075" spans="28:28" ht="22.5">
      <c r="AB6075" s="319" ph="1"/>
    </row>
    <row r="6076" spans="28:28" ht="22.5">
      <c r="AB6076" s="319" ph="1"/>
    </row>
    <row r="6077" spans="28:28" ht="22.5">
      <c r="AB6077" s="319" ph="1"/>
    </row>
    <row r="6078" spans="28:28" ht="22.5">
      <c r="AB6078" s="319" ph="1"/>
    </row>
    <row r="6079" spans="28:28" ht="22.5">
      <c r="AB6079" s="319" ph="1"/>
    </row>
    <row r="6080" spans="28:28" ht="22.5">
      <c r="AB6080" s="319" ph="1"/>
    </row>
    <row r="6081" spans="28:28" ht="22.5">
      <c r="AB6081" s="319" ph="1"/>
    </row>
    <row r="6082" spans="28:28" ht="22.5">
      <c r="AB6082" s="319" ph="1"/>
    </row>
    <row r="6083" spans="28:28" ht="22.5">
      <c r="AB6083" s="319" ph="1"/>
    </row>
    <row r="6084" spans="28:28" ht="22.5">
      <c r="AB6084" s="319" ph="1"/>
    </row>
    <row r="6085" spans="28:28" ht="22.5">
      <c r="AB6085" s="319" ph="1"/>
    </row>
    <row r="6086" spans="28:28" ht="22.5">
      <c r="AB6086" s="319" ph="1"/>
    </row>
    <row r="6087" spans="28:28" ht="22.5">
      <c r="AB6087" s="319" ph="1"/>
    </row>
    <row r="6088" spans="28:28" ht="22.5">
      <c r="AB6088" s="319" ph="1"/>
    </row>
    <row r="6089" spans="28:28" ht="22.5">
      <c r="AB6089" s="319" ph="1"/>
    </row>
    <row r="6090" spans="28:28" ht="22.5">
      <c r="AB6090" s="319" ph="1"/>
    </row>
    <row r="6091" spans="28:28" ht="22.5">
      <c r="AB6091" s="319" ph="1"/>
    </row>
    <row r="6092" spans="28:28" ht="22.5">
      <c r="AB6092" s="319" ph="1"/>
    </row>
    <row r="6093" spans="28:28" ht="22.5">
      <c r="AB6093" s="319" ph="1"/>
    </row>
    <row r="6094" spans="28:28" ht="22.5">
      <c r="AB6094" s="319" ph="1"/>
    </row>
    <row r="6095" spans="28:28" ht="22.5">
      <c r="AB6095" s="319" ph="1"/>
    </row>
    <row r="6096" spans="28:28" ht="22.5">
      <c r="AB6096" s="319" ph="1"/>
    </row>
    <row r="6097" spans="28:28" ht="22.5">
      <c r="AB6097" s="319" ph="1"/>
    </row>
    <row r="6098" spans="28:28" ht="22.5">
      <c r="AB6098" s="319" ph="1"/>
    </row>
    <row r="6099" spans="28:28" ht="22.5">
      <c r="AB6099" s="319" ph="1"/>
    </row>
    <row r="6100" spans="28:28" ht="22.5">
      <c r="AB6100" s="319" ph="1"/>
    </row>
    <row r="6101" spans="28:28" ht="22.5">
      <c r="AB6101" s="319" ph="1"/>
    </row>
    <row r="6102" spans="28:28" ht="22.5">
      <c r="AB6102" s="319" ph="1"/>
    </row>
    <row r="6103" spans="28:28" ht="22.5">
      <c r="AB6103" s="319" ph="1"/>
    </row>
    <row r="6104" spans="28:28" ht="22.5">
      <c r="AB6104" s="319" ph="1"/>
    </row>
    <row r="6105" spans="28:28" ht="22.5">
      <c r="AB6105" s="319" ph="1"/>
    </row>
    <row r="6106" spans="28:28" ht="22.5">
      <c r="AB6106" s="319" ph="1"/>
    </row>
    <row r="6107" spans="28:28" ht="22.5">
      <c r="AB6107" s="319" ph="1"/>
    </row>
    <row r="6108" spans="28:28" ht="22.5">
      <c r="AB6108" s="319" ph="1"/>
    </row>
    <row r="6109" spans="28:28" ht="22.5">
      <c r="AB6109" s="319" ph="1"/>
    </row>
    <row r="6110" spans="28:28" ht="22.5">
      <c r="AB6110" s="319" ph="1"/>
    </row>
    <row r="6111" spans="28:28" ht="22.5">
      <c r="AB6111" s="319" ph="1"/>
    </row>
    <row r="6112" spans="28:28" ht="22.5">
      <c r="AB6112" s="319" ph="1"/>
    </row>
    <row r="6113" spans="28:28" ht="22.5">
      <c r="AB6113" s="319" ph="1"/>
    </row>
    <row r="6114" spans="28:28" ht="22.5">
      <c r="AB6114" s="319" ph="1"/>
    </row>
    <row r="6115" spans="28:28" ht="22.5">
      <c r="AB6115" s="319" ph="1"/>
    </row>
    <row r="6116" spans="28:28" ht="22.5">
      <c r="AB6116" s="319" ph="1"/>
    </row>
    <row r="6117" spans="28:28" ht="22.5">
      <c r="AB6117" s="319" ph="1"/>
    </row>
    <row r="6118" spans="28:28" ht="22.5">
      <c r="AB6118" s="319" ph="1"/>
    </row>
    <row r="6119" spans="28:28" ht="22.5">
      <c r="AB6119" s="319" ph="1"/>
    </row>
    <row r="6120" spans="28:28" ht="22.5">
      <c r="AB6120" s="319" ph="1"/>
    </row>
    <row r="6121" spans="28:28" ht="22.5">
      <c r="AB6121" s="319" ph="1"/>
    </row>
    <row r="6122" spans="28:28" ht="22.5">
      <c r="AB6122" s="319" ph="1"/>
    </row>
    <row r="6123" spans="28:28" ht="22.5">
      <c r="AB6123" s="319" ph="1"/>
    </row>
    <row r="6124" spans="28:28" ht="22.5">
      <c r="AB6124" s="319" ph="1"/>
    </row>
    <row r="6125" spans="28:28" ht="22.5">
      <c r="AB6125" s="319" ph="1"/>
    </row>
    <row r="6126" spans="28:28" ht="22.5">
      <c r="AB6126" s="319" ph="1"/>
    </row>
    <row r="6127" spans="28:28" ht="22.5">
      <c r="AB6127" s="319" ph="1"/>
    </row>
    <row r="6128" spans="28:28" ht="22.5">
      <c r="AB6128" s="319" ph="1"/>
    </row>
    <row r="6129" spans="28:28" ht="22.5">
      <c r="AB6129" s="319" ph="1"/>
    </row>
    <row r="6130" spans="28:28" ht="22.5">
      <c r="AB6130" s="319" ph="1"/>
    </row>
    <row r="6131" spans="28:28" ht="22.5">
      <c r="AB6131" s="319" ph="1"/>
    </row>
    <row r="6132" spans="28:28" ht="22.5">
      <c r="AB6132" s="319" ph="1"/>
    </row>
    <row r="6133" spans="28:28" ht="22.5">
      <c r="AB6133" s="319" ph="1"/>
    </row>
    <row r="6134" spans="28:28" ht="22.5">
      <c r="AB6134" s="319" ph="1"/>
    </row>
    <row r="6135" spans="28:28" ht="22.5">
      <c r="AB6135" s="319" ph="1"/>
    </row>
    <row r="6136" spans="28:28" ht="22.5">
      <c r="AB6136" s="319" ph="1"/>
    </row>
    <row r="6137" spans="28:28" ht="22.5">
      <c r="AB6137" s="319" ph="1"/>
    </row>
    <row r="6138" spans="28:28" ht="22.5">
      <c r="AB6138" s="319" ph="1"/>
    </row>
    <row r="6139" spans="28:28" ht="22.5">
      <c r="AB6139" s="319" ph="1"/>
    </row>
    <row r="6140" spans="28:28" ht="22.5">
      <c r="AB6140" s="319" ph="1"/>
    </row>
    <row r="6141" spans="28:28" ht="22.5">
      <c r="AB6141" s="319" ph="1"/>
    </row>
    <row r="6142" spans="28:28" ht="22.5">
      <c r="AB6142" s="319" ph="1"/>
    </row>
    <row r="6143" spans="28:28" ht="22.5">
      <c r="AB6143" s="319" ph="1"/>
    </row>
    <row r="6144" spans="28:28" ht="22.5">
      <c r="AB6144" s="319" ph="1"/>
    </row>
    <row r="6145" spans="28:28" ht="22.5">
      <c r="AB6145" s="319" ph="1"/>
    </row>
    <row r="6146" spans="28:28" ht="22.5">
      <c r="AB6146" s="319" ph="1"/>
    </row>
    <row r="6147" spans="28:28" ht="22.5">
      <c r="AB6147" s="319" ph="1"/>
    </row>
    <row r="6148" spans="28:28" ht="22.5">
      <c r="AB6148" s="319" ph="1"/>
    </row>
    <row r="6149" spans="28:28" ht="22.5">
      <c r="AB6149" s="319" ph="1"/>
    </row>
    <row r="6150" spans="28:28" ht="22.5">
      <c r="AB6150" s="319" ph="1"/>
    </row>
    <row r="6151" spans="28:28" ht="22.5">
      <c r="AB6151" s="319" ph="1"/>
    </row>
    <row r="6152" spans="28:28" ht="22.5">
      <c r="AB6152" s="319" ph="1"/>
    </row>
    <row r="6153" spans="28:28" ht="22.5">
      <c r="AB6153" s="319" ph="1"/>
    </row>
    <row r="6154" spans="28:28" ht="22.5">
      <c r="AB6154" s="319" ph="1"/>
    </row>
    <row r="6155" spans="28:28" ht="22.5">
      <c r="AB6155" s="319" ph="1"/>
    </row>
    <row r="6156" spans="28:28" ht="22.5">
      <c r="AB6156" s="319" ph="1"/>
    </row>
    <row r="6157" spans="28:28" ht="22.5">
      <c r="AB6157" s="319" ph="1"/>
    </row>
    <row r="6158" spans="28:28" ht="22.5">
      <c r="AB6158" s="319" ph="1"/>
    </row>
    <row r="6159" spans="28:28" ht="22.5">
      <c r="AB6159" s="319" ph="1"/>
    </row>
    <row r="6160" spans="28:28" ht="22.5">
      <c r="AB6160" s="319" ph="1"/>
    </row>
    <row r="6161" spans="28:28" ht="22.5">
      <c r="AB6161" s="319" ph="1"/>
    </row>
    <row r="6162" spans="28:28" ht="22.5">
      <c r="AB6162" s="319" ph="1"/>
    </row>
    <row r="6163" spans="28:28" ht="22.5">
      <c r="AB6163" s="319" ph="1"/>
    </row>
    <row r="6164" spans="28:28" ht="22.5">
      <c r="AB6164" s="319" ph="1"/>
    </row>
    <row r="6165" spans="28:28" ht="22.5">
      <c r="AB6165" s="319" ph="1"/>
    </row>
    <row r="6166" spans="28:28" ht="22.5">
      <c r="AB6166" s="319" ph="1"/>
    </row>
    <row r="6167" spans="28:28" ht="22.5">
      <c r="AB6167" s="319" ph="1"/>
    </row>
    <row r="6168" spans="28:28" ht="22.5">
      <c r="AB6168" s="319" ph="1"/>
    </row>
    <row r="6169" spans="28:28" ht="22.5">
      <c r="AB6169" s="319" ph="1"/>
    </row>
    <row r="6170" spans="28:28" ht="22.5">
      <c r="AB6170" s="319" ph="1"/>
    </row>
    <row r="6171" spans="28:28" ht="22.5">
      <c r="AB6171" s="319" ph="1"/>
    </row>
    <row r="6172" spans="28:28" ht="22.5">
      <c r="AB6172" s="319" ph="1"/>
    </row>
    <row r="6173" spans="28:28" ht="22.5">
      <c r="AB6173" s="319" ph="1"/>
    </row>
    <row r="6174" spans="28:28" ht="22.5">
      <c r="AB6174" s="319" ph="1"/>
    </row>
    <row r="6175" spans="28:28" ht="22.5">
      <c r="AB6175" s="319" ph="1"/>
    </row>
    <row r="6176" spans="28:28" ht="22.5">
      <c r="AB6176" s="319" ph="1"/>
    </row>
    <row r="6177" spans="28:28" ht="22.5">
      <c r="AB6177" s="319" ph="1"/>
    </row>
    <row r="6178" spans="28:28" ht="22.5">
      <c r="AB6178" s="319" ph="1"/>
    </row>
    <row r="6179" spans="28:28" ht="22.5">
      <c r="AB6179" s="319" ph="1"/>
    </row>
    <row r="6180" spans="28:28" ht="22.5">
      <c r="AB6180" s="319" ph="1"/>
    </row>
    <row r="6181" spans="28:28" ht="22.5">
      <c r="AB6181" s="319" ph="1"/>
    </row>
    <row r="6182" spans="28:28" ht="22.5">
      <c r="AB6182" s="319" ph="1"/>
    </row>
    <row r="6183" spans="28:28" ht="22.5">
      <c r="AB6183" s="319" ph="1"/>
    </row>
    <row r="6184" spans="28:28" ht="22.5">
      <c r="AB6184" s="319" ph="1"/>
    </row>
    <row r="6185" spans="28:28" ht="22.5">
      <c r="AB6185" s="319" ph="1"/>
    </row>
    <row r="6186" spans="28:28" ht="22.5">
      <c r="AB6186" s="319" ph="1"/>
    </row>
    <row r="6187" spans="28:28" ht="22.5">
      <c r="AB6187" s="319" ph="1"/>
    </row>
    <row r="6188" spans="28:28" ht="22.5">
      <c r="AB6188" s="319" ph="1"/>
    </row>
    <row r="6189" spans="28:28" ht="22.5">
      <c r="AB6189" s="319" ph="1"/>
    </row>
    <row r="6190" spans="28:28" ht="22.5">
      <c r="AB6190" s="319" ph="1"/>
    </row>
    <row r="6191" spans="28:28" ht="22.5">
      <c r="AB6191" s="319" ph="1"/>
    </row>
    <row r="6192" spans="28:28" ht="22.5">
      <c r="AB6192" s="319" ph="1"/>
    </row>
    <row r="6193" spans="28:28" ht="22.5">
      <c r="AB6193" s="319" ph="1"/>
    </row>
    <row r="6194" spans="28:28" ht="22.5">
      <c r="AB6194" s="319" ph="1"/>
    </row>
    <row r="6195" spans="28:28" ht="22.5">
      <c r="AB6195" s="319" ph="1"/>
    </row>
    <row r="6196" spans="28:28" ht="22.5">
      <c r="AB6196" s="319" ph="1"/>
    </row>
    <row r="6197" spans="28:28" ht="22.5">
      <c r="AB6197" s="319" ph="1"/>
    </row>
    <row r="6198" spans="28:28" ht="22.5">
      <c r="AB6198" s="319" ph="1"/>
    </row>
    <row r="6199" spans="28:28" ht="22.5">
      <c r="AB6199" s="319" ph="1"/>
    </row>
    <row r="6200" spans="28:28" ht="22.5">
      <c r="AB6200" s="319" ph="1"/>
    </row>
    <row r="6201" spans="28:28" ht="22.5">
      <c r="AB6201" s="319" ph="1"/>
    </row>
    <row r="6202" spans="28:28" ht="22.5">
      <c r="AB6202" s="319" ph="1"/>
    </row>
    <row r="6203" spans="28:28" ht="22.5">
      <c r="AB6203" s="319" ph="1"/>
    </row>
    <row r="6204" spans="28:28" ht="22.5">
      <c r="AB6204" s="319" ph="1"/>
    </row>
    <row r="6205" spans="28:28" ht="22.5">
      <c r="AB6205" s="319" ph="1"/>
    </row>
    <row r="6206" spans="28:28" ht="22.5">
      <c r="AB6206" s="319" ph="1"/>
    </row>
    <row r="6207" spans="28:28" ht="22.5">
      <c r="AB6207" s="319" ph="1"/>
    </row>
    <row r="6208" spans="28:28" ht="22.5">
      <c r="AB6208" s="319" ph="1"/>
    </row>
    <row r="6209" spans="28:28" ht="22.5">
      <c r="AB6209" s="319" ph="1"/>
    </row>
    <row r="6210" spans="28:28" ht="22.5">
      <c r="AB6210" s="319" ph="1"/>
    </row>
    <row r="6211" spans="28:28" ht="22.5">
      <c r="AB6211" s="319" ph="1"/>
    </row>
    <row r="6212" spans="28:28" ht="22.5">
      <c r="AB6212" s="319" ph="1"/>
    </row>
    <row r="6213" spans="28:28" ht="22.5">
      <c r="AB6213" s="319" ph="1"/>
    </row>
    <row r="6214" spans="28:28" ht="22.5">
      <c r="AB6214" s="319" ph="1"/>
    </row>
    <row r="6215" spans="28:28" ht="22.5">
      <c r="AB6215" s="319" ph="1"/>
    </row>
    <row r="6216" spans="28:28" ht="22.5">
      <c r="AB6216" s="319" ph="1"/>
    </row>
    <row r="6217" spans="28:28" ht="22.5">
      <c r="AB6217" s="319" ph="1"/>
    </row>
    <row r="6218" spans="28:28" ht="22.5">
      <c r="AB6218" s="319" ph="1"/>
    </row>
    <row r="6219" spans="28:28" ht="22.5">
      <c r="AB6219" s="319" ph="1"/>
    </row>
    <row r="6220" spans="28:28" ht="22.5">
      <c r="AB6220" s="319" ph="1"/>
    </row>
    <row r="6221" spans="28:28" ht="22.5">
      <c r="AB6221" s="319" ph="1"/>
    </row>
    <row r="6222" spans="28:28" ht="22.5">
      <c r="AB6222" s="319" ph="1"/>
    </row>
    <row r="6223" spans="28:28" ht="22.5">
      <c r="AB6223" s="319" ph="1"/>
    </row>
    <row r="6224" spans="28:28" ht="22.5">
      <c r="AB6224" s="319" ph="1"/>
    </row>
    <row r="6225" spans="28:28" ht="22.5">
      <c r="AB6225" s="319" ph="1"/>
    </row>
    <row r="6226" spans="28:28" ht="22.5">
      <c r="AB6226" s="319" ph="1"/>
    </row>
    <row r="6227" spans="28:28" ht="22.5">
      <c r="AB6227" s="319" ph="1"/>
    </row>
    <row r="6228" spans="28:28" ht="22.5">
      <c r="AB6228" s="319" ph="1"/>
    </row>
    <row r="6229" spans="28:28" ht="22.5">
      <c r="AB6229" s="319" ph="1"/>
    </row>
    <row r="6230" spans="28:28" ht="22.5">
      <c r="AB6230" s="319" ph="1"/>
    </row>
    <row r="6231" spans="28:28" ht="22.5">
      <c r="AB6231" s="319" ph="1"/>
    </row>
    <row r="6232" spans="28:28" ht="22.5">
      <c r="AB6232" s="319" ph="1"/>
    </row>
    <row r="6233" spans="28:28" ht="22.5">
      <c r="AB6233" s="319" ph="1"/>
    </row>
    <row r="6234" spans="28:28" ht="22.5">
      <c r="AB6234" s="319" ph="1"/>
    </row>
    <row r="6235" spans="28:28" ht="22.5">
      <c r="AB6235" s="319" ph="1"/>
    </row>
    <row r="6236" spans="28:28" ht="22.5">
      <c r="AB6236" s="319" ph="1"/>
    </row>
    <row r="6237" spans="28:28" ht="22.5">
      <c r="AB6237" s="319" ph="1"/>
    </row>
    <row r="6238" spans="28:28" ht="22.5">
      <c r="AB6238" s="319" ph="1"/>
    </row>
    <row r="6239" spans="28:28" ht="22.5">
      <c r="AB6239" s="319" ph="1"/>
    </row>
    <row r="6240" spans="28:28" ht="22.5">
      <c r="AB6240" s="319" ph="1"/>
    </row>
    <row r="6241" spans="28:28" ht="22.5">
      <c r="AB6241" s="319" ph="1"/>
    </row>
    <row r="6242" spans="28:28" ht="22.5">
      <c r="AB6242" s="319" ph="1"/>
    </row>
    <row r="6243" spans="28:28" ht="22.5">
      <c r="AB6243" s="319" ph="1"/>
    </row>
    <row r="6244" spans="28:28" ht="22.5">
      <c r="AB6244" s="319" ph="1"/>
    </row>
    <row r="6245" spans="28:28" ht="22.5">
      <c r="AB6245" s="319" ph="1"/>
    </row>
    <row r="6246" spans="28:28" ht="22.5">
      <c r="AB6246" s="319" ph="1"/>
    </row>
    <row r="6247" spans="28:28" ht="22.5">
      <c r="AB6247" s="319" ph="1"/>
    </row>
    <row r="6248" spans="28:28" ht="22.5">
      <c r="AB6248" s="319" ph="1"/>
    </row>
    <row r="6249" spans="28:28" ht="22.5">
      <c r="AB6249" s="319" ph="1"/>
    </row>
    <row r="6250" spans="28:28" ht="22.5">
      <c r="AB6250" s="319" ph="1"/>
    </row>
    <row r="6251" spans="28:28" ht="22.5">
      <c r="AB6251" s="319" ph="1"/>
    </row>
    <row r="6252" spans="28:28" ht="22.5">
      <c r="AB6252" s="319" ph="1"/>
    </row>
    <row r="6253" spans="28:28" ht="22.5">
      <c r="AB6253" s="319" ph="1"/>
    </row>
    <row r="6254" spans="28:28" ht="22.5">
      <c r="AB6254" s="319" ph="1"/>
    </row>
    <row r="6255" spans="28:28" ht="22.5">
      <c r="AB6255" s="319" ph="1"/>
    </row>
    <row r="6256" spans="28:28" ht="22.5">
      <c r="AB6256" s="319" ph="1"/>
    </row>
    <row r="6257" spans="28:28" ht="22.5">
      <c r="AB6257" s="319" ph="1"/>
    </row>
    <row r="6258" spans="28:28" ht="22.5">
      <c r="AB6258" s="319" ph="1"/>
    </row>
    <row r="6259" spans="28:28" ht="22.5">
      <c r="AB6259" s="319" ph="1"/>
    </row>
    <row r="6260" spans="28:28" ht="22.5">
      <c r="AB6260" s="319" ph="1"/>
    </row>
    <row r="6261" spans="28:28" ht="22.5">
      <c r="AB6261" s="319" ph="1"/>
    </row>
    <row r="6262" spans="28:28" ht="22.5">
      <c r="AB6262" s="319" ph="1"/>
    </row>
    <row r="6263" spans="28:28" ht="22.5">
      <c r="AB6263" s="319" ph="1"/>
    </row>
    <row r="6264" spans="28:28" ht="22.5">
      <c r="AB6264" s="319" ph="1"/>
    </row>
    <row r="6265" spans="28:28" ht="22.5">
      <c r="AB6265" s="319" ph="1"/>
    </row>
    <row r="6266" spans="28:28" ht="22.5">
      <c r="AB6266" s="319" ph="1"/>
    </row>
    <row r="6267" spans="28:28" ht="22.5">
      <c r="AB6267" s="319" ph="1"/>
    </row>
    <row r="6268" spans="28:28" ht="22.5">
      <c r="AB6268" s="319" ph="1"/>
    </row>
    <row r="6269" spans="28:28" ht="22.5">
      <c r="AB6269" s="319" ph="1"/>
    </row>
    <row r="6270" spans="28:28" ht="22.5">
      <c r="AB6270" s="319" ph="1"/>
    </row>
    <row r="6271" spans="28:28" ht="22.5">
      <c r="AB6271" s="319" ph="1"/>
    </row>
    <row r="6272" spans="28:28" ht="22.5">
      <c r="AB6272" s="319" ph="1"/>
    </row>
    <row r="6273" spans="28:28" ht="22.5">
      <c r="AB6273" s="319" ph="1"/>
    </row>
    <row r="6274" spans="28:28" ht="22.5">
      <c r="AB6274" s="319" ph="1"/>
    </row>
    <row r="6275" spans="28:28" ht="22.5">
      <c r="AB6275" s="319" ph="1"/>
    </row>
    <row r="6276" spans="28:28" ht="22.5">
      <c r="AB6276" s="319" ph="1"/>
    </row>
    <row r="6277" spans="28:28" ht="22.5">
      <c r="AB6277" s="319" ph="1"/>
    </row>
    <row r="6278" spans="28:28" ht="22.5">
      <c r="AB6278" s="319" ph="1"/>
    </row>
    <row r="6279" spans="28:28" ht="22.5">
      <c r="AB6279" s="319" ph="1"/>
    </row>
    <row r="6280" spans="28:28" ht="22.5">
      <c r="AB6280" s="319" ph="1"/>
    </row>
    <row r="6281" spans="28:28" ht="22.5">
      <c r="AB6281" s="319" ph="1"/>
    </row>
    <row r="6282" spans="28:28" ht="22.5">
      <c r="AB6282" s="319" ph="1"/>
    </row>
    <row r="6283" spans="28:28" ht="22.5">
      <c r="AB6283" s="319" ph="1"/>
    </row>
    <row r="6284" spans="28:28" ht="22.5">
      <c r="AB6284" s="319" ph="1"/>
    </row>
    <row r="6285" spans="28:28" ht="22.5">
      <c r="AB6285" s="319" ph="1"/>
    </row>
    <row r="6286" spans="28:28" ht="22.5">
      <c r="AB6286" s="319" ph="1"/>
    </row>
    <row r="6287" spans="28:28" ht="22.5">
      <c r="AB6287" s="319" ph="1"/>
    </row>
    <row r="6288" spans="28:28" ht="22.5">
      <c r="AB6288" s="319" ph="1"/>
    </row>
    <row r="6289" spans="28:28" ht="22.5">
      <c r="AB6289" s="319" ph="1"/>
    </row>
    <row r="6290" spans="28:28" ht="22.5">
      <c r="AB6290" s="319" ph="1"/>
    </row>
    <row r="6291" spans="28:28" ht="22.5">
      <c r="AB6291" s="319" ph="1"/>
    </row>
    <row r="6292" spans="28:28" ht="22.5">
      <c r="AB6292" s="319" ph="1"/>
    </row>
    <row r="6293" spans="28:28" ht="22.5">
      <c r="AB6293" s="319" ph="1"/>
    </row>
    <row r="6294" spans="28:28" ht="22.5">
      <c r="AB6294" s="319" ph="1"/>
    </row>
    <row r="6295" spans="28:28" ht="22.5">
      <c r="AB6295" s="319" ph="1"/>
    </row>
    <row r="6296" spans="28:28" ht="22.5">
      <c r="AB6296" s="319" ph="1"/>
    </row>
    <row r="6297" spans="28:28" ht="22.5">
      <c r="AB6297" s="319" ph="1"/>
    </row>
    <row r="6298" spans="28:28" ht="22.5">
      <c r="AB6298" s="319" ph="1"/>
    </row>
    <row r="6299" spans="28:28" ht="22.5">
      <c r="AB6299" s="319" ph="1"/>
    </row>
    <row r="6300" spans="28:28" ht="22.5">
      <c r="AB6300" s="319" ph="1"/>
    </row>
    <row r="6301" spans="28:28" ht="22.5">
      <c r="AB6301" s="319" ph="1"/>
    </row>
    <row r="6302" spans="28:28" ht="22.5">
      <c r="AB6302" s="319" ph="1"/>
    </row>
    <row r="6303" spans="28:28" ht="22.5">
      <c r="AB6303" s="319" ph="1"/>
    </row>
    <row r="6304" spans="28:28" ht="22.5">
      <c r="AB6304" s="319" ph="1"/>
    </row>
    <row r="6305" spans="28:28" ht="22.5">
      <c r="AB6305" s="319" ph="1"/>
    </row>
    <row r="6306" spans="28:28" ht="22.5">
      <c r="AB6306" s="319" ph="1"/>
    </row>
    <row r="6307" spans="28:28" ht="22.5">
      <c r="AB6307" s="319" ph="1"/>
    </row>
    <row r="6308" spans="28:28" ht="22.5">
      <c r="AB6308" s="319" ph="1"/>
    </row>
    <row r="6309" spans="28:28" ht="22.5">
      <c r="AB6309" s="319" ph="1"/>
    </row>
    <row r="6310" spans="28:28" ht="22.5">
      <c r="AB6310" s="319" ph="1"/>
    </row>
    <row r="6311" spans="28:28" ht="22.5">
      <c r="AB6311" s="319" ph="1"/>
    </row>
    <row r="6312" spans="28:28" ht="22.5">
      <c r="AB6312" s="319" ph="1"/>
    </row>
    <row r="6313" spans="28:28" ht="22.5">
      <c r="AB6313" s="319" ph="1"/>
    </row>
    <row r="6314" spans="28:28" ht="22.5">
      <c r="AB6314" s="319" ph="1"/>
    </row>
    <row r="6315" spans="28:28" ht="22.5">
      <c r="AB6315" s="319" ph="1"/>
    </row>
    <row r="6316" spans="28:28" ht="22.5">
      <c r="AB6316" s="319" ph="1"/>
    </row>
    <row r="6317" spans="28:28" ht="22.5">
      <c r="AB6317" s="319" ph="1"/>
    </row>
    <row r="6318" spans="28:28" ht="22.5">
      <c r="AB6318" s="319" ph="1"/>
    </row>
    <row r="6319" spans="28:28" ht="22.5">
      <c r="AB6319" s="319" ph="1"/>
    </row>
    <row r="6320" spans="28:28" ht="22.5">
      <c r="AB6320" s="319" ph="1"/>
    </row>
    <row r="6321" spans="28:28" ht="22.5">
      <c r="AB6321" s="319" ph="1"/>
    </row>
    <row r="6322" spans="28:28" ht="22.5">
      <c r="AB6322" s="319" ph="1"/>
    </row>
    <row r="6323" spans="28:28" ht="22.5">
      <c r="AB6323" s="319" ph="1"/>
    </row>
    <row r="6324" spans="28:28" ht="22.5">
      <c r="AB6324" s="319" ph="1"/>
    </row>
    <row r="6325" spans="28:28" ht="22.5">
      <c r="AB6325" s="319" ph="1"/>
    </row>
    <row r="6326" spans="28:28" ht="22.5">
      <c r="AB6326" s="319" ph="1"/>
    </row>
    <row r="6327" spans="28:28" ht="22.5">
      <c r="AB6327" s="319" ph="1"/>
    </row>
    <row r="6328" spans="28:28" ht="22.5">
      <c r="AB6328" s="319" ph="1"/>
    </row>
    <row r="6329" spans="28:28" ht="22.5">
      <c r="AB6329" s="319" ph="1"/>
    </row>
    <row r="6330" spans="28:28" ht="22.5">
      <c r="AB6330" s="319" ph="1"/>
    </row>
    <row r="6331" spans="28:28" ht="22.5">
      <c r="AB6331" s="319" ph="1"/>
    </row>
    <row r="6332" spans="28:28" ht="22.5">
      <c r="AB6332" s="319" ph="1"/>
    </row>
    <row r="6333" spans="28:28" ht="22.5">
      <c r="AB6333" s="319" ph="1"/>
    </row>
    <row r="6334" spans="28:28" ht="22.5">
      <c r="AB6334" s="319" ph="1"/>
    </row>
    <row r="6335" spans="28:28" ht="22.5">
      <c r="AB6335" s="319" ph="1"/>
    </row>
    <row r="6336" spans="28:28" ht="22.5">
      <c r="AB6336" s="319" ph="1"/>
    </row>
    <row r="6337" spans="28:28" ht="22.5">
      <c r="AB6337" s="319" ph="1"/>
    </row>
    <row r="6338" spans="28:28" ht="22.5">
      <c r="AB6338" s="319" ph="1"/>
    </row>
    <row r="6339" spans="28:28" ht="22.5">
      <c r="AB6339" s="319" ph="1"/>
    </row>
    <row r="6340" spans="28:28" ht="22.5">
      <c r="AB6340" s="319" ph="1"/>
    </row>
    <row r="6341" spans="28:28" ht="22.5">
      <c r="AB6341" s="319" ph="1"/>
    </row>
    <row r="6342" spans="28:28" ht="22.5">
      <c r="AB6342" s="319" ph="1"/>
    </row>
    <row r="6343" spans="28:28" ht="22.5">
      <c r="AB6343" s="319" ph="1"/>
    </row>
    <row r="6344" spans="28:28" ht="22.5">
      <c r="AB6344" s="319" ph="1"/>
    </row>
    <row r="6345" spans="28:28" ht="22.5">
      <c r="AB6345" s="319" ph="1"/>
    </row>
    <row r="6346" spans="28:28" ht="22.5">
      <c r="AB6346" s="319" ph="1"/>
    </row>
    <row r="6347" spans="28:28" ht="22.5">
      <c r="AB6347" s="319" ph="1"/>
    </row>
    <row r="6348" spans="28:28" ht="22.5">
      <c r="AB6348" s="319" ph="1"/>
    </row>
    <row r="6349" spans="28:28" ht="22.5">
      <c r="AB6349" s="319" ph="1"/>
    </row>
    <row r="6350" spans="28:28" ht="22.5">
      <c r="AB6350" s="319" ph="1"/>
    </row>
    <row r="6351" spans="28:28" ht="22.5">
      <c r="AB6351" s="319" ph="1"/>
    </row>
    <row r="6352" spans="28:28" ht="22.5">
      <c r="AB6352" s="319" ph="1"/>
    </row>
    <row r="6353" spans="28:28" ht="22.5">
      <c r="AB6353" s="319" ph="1"/>
    </row>
    <row r="6354" spans="28:28" ht="22.5">
      <c r="AB6354" s="319" ph="1"/>
    </row>
    <row r="6355" spans="28:28" ht="22.5">
      <c r="AB6355" s="319" ph="1"/>
    </row>
    <row r="6356" spans="28:28" ht="22.5">
      <c r="AB6356" s="319" ph="1"/>
    </row>
    <row r="6357" spans="28:28" ht="22.5">
      <c r="AB6357" s="319" ph="1"/>
    </row>
    <row r="6358" spans="28:28" ht="22.5">
      <c r="AB6358" s="319" ph="1"/>
    </row>
    <row r="6359" spans="28:28" ht="22.5">
      <c r="AB6359" s="319" ph="1"/>
    </row>
    <row r="6360" spans="28:28" ht="22.5">
      <c r="AB6360" s="319" ph="1"/>
    </row>
    <row r="6361" spans="28:28" ht="22.5">
      <c r="AB6361" s="319" ph="1"/>
    </row>
    <row r="6362" spans="28:28" ht="22.5">
      <c r="AB6362" s="319" ph="1"/>
    </row>
    <row r="6363" spans="28:28" ht="22.5">
      <c r="AB6363" s="319" ph="1"/>
    </row>
    <row r="6364" spans="28:28" ht="22.5">
      <c r="AB6364" s="319" ph="1"/>
    </row>
    <row r="6365" spans="28:28" ht="22.5">
      <c r="AB6365" s="319" ph="1"/>
    </row>
    <row r="6366" spans="28:28" ht="22.5">
      <c r="AB6366" s="319" ph="1"/>
    </row>
    <row r="6367" spans="28:28" ht="22.5">
      <c r="AB6367" s="319" ph="1"/>
    </row>
    <row r="6368" spans="28:28" ht="22.5">
      <c r="AB6368" s="319" ph="1"/>
    </row>
    <row r="6369" spans="28:28" ht="22.5">
      <c r="AB6369" s="319" ph="1"/>
    </row>
    <row r="6370" spans="28:28" ht="22.5">
      <c r="AB6370" s="319" ph="1"/>
    </row>
    <row r="6371" spans="28:28" ht="22.5">
      <c r="AB6371" s="319" ph="1"/>
    </row>
    <row r="6372" spans="28:28" ht="22.5">
      <c r="AB6372" s="319" ph="1"/>
    </row>
    <row r="6373" spans="28:28" ht="22.5">
      <c r="AB6373" s="319" ph="1"/>
    </row>
    <row r="6374" spans="28:28" ht="22.5">
      <c r="AB6374" s="319" ph="1"/>
    </row>
    <row r="6375" spans="28:28" ht="22.5">
      <c r="AB6375" s="319" ph="1"/>
    </row>
    <row r="6376" spans="28:28" ht="22.5">
      <c r="AB6376" s="319" ph="1"/>
    </row>
    <row r="6377" spans="28:28" ht="22.5">
      <c r="AB6377" s="319" ph="1"/>
    </row>
    <row r="6378" spans="28:28" ht="22.5">
      <c r="AB6378" s="319" ph="1"/>
    </row>
    <row r="6379" spans="28:28" ht="22.5">
      <c r="AB6379" s="319" ph="1"/>
    </row>
    <row r="6380" spans="28:28" ht="22.5">
      <c r="AB6380" s="319" ph="1"/>
    </row>
    <row r="6381" spans="28:28" ht="22.5">
      <c r="AB6381" s="319" ph="1"/>
    </row>
    <row r="6382" spans="28:28" ht="22.5">
      <c r="AB6382" s="319" ph="1"/>
    </row>
    <row r="6383" spans="28:28" ht="22.5">
      <c r="AB6383" s="319" ph="1"/>
    </row>
    <row r="6384" spans="28:28" ht="22.5">
      <c r="AB6384" s="319" ph="1"/>
    </row>
    <row r="6385" spans="28:28" ht="22.5">
      <c r="AB6385" s="319" ph="1"/>
    </row>
    <row r="6386" spans="28:28" ht="22.5">
      <c r="AB6386" s="319" ph="1"/>
    </row>
    <row r="6387" spans="28:28" ht="22.5">
      <c r="AB6387" s="319" ph="1"/>
    </row>
    <row r="6388" spans="28:28" ht="22.5">
      <c r="AB6388" s="319" ph="1"/>
    </row>
    <row r="6389" spans="28:28" ht="22.5">
      <c r="AB6389" s="319" ph="1"/>
    </row>
    <row r="6390" spans="28:28" ht="22.5">
      <c r="AB6390" s="319" ph="1"/>
    </row>
    <row r="6391" spans="28:28" ht="22.5">
      <c r="AB6391" s="319" ph="1"/>
    </row>
    <row r="6392" spans="28:28" ht="22.5">
      <c r="AB6392" s="319" ph="1"/>
    </row>
    <row r="6393" spans="28:28" ht="22.5">
      <c r="AB6393" s="319" ph="1"/>
    </row>
    <row r="6394" spans="28:28" ht="22.5">
      <c r="AB6394" s="319" ph="1"/>
    </row>
    <row r="6395" spans="28:28" ht="22.5">
      <c r="AB6395" s="319" ph="1"/>
    </row>
    <row r="6396" spans="28:28" ht="22.5">
      <c r="AB6396" s="319" ph="1"/>
    </row>
    <row r="6397" spans="28:28" ht="22.5">
      <c r="AB6397" s="319" ph="1"/>
    </row>
    <row r="6398" spans="28:28" ht="22.5">
      <c r="AB6398" s="319" ph="1"/>
    </row>
    <row r="6399" spans="28:28" ht="22.5">
      <c r="AB6399" s="319" ph="1"/>
    </row>
    <row r="6400" spans="28:28" ht="22.5">
      <c r="AB6400" s="319" ph="1"/>
    </row>
    <row r="6401" spans="28:28" ht="22.5">
      <c r="AB6401" s="319" ph="1"/>
    </row>
    <row r="6402" spans="28:28" ht="22.5">
      <c r="AB6402" s="319" ph="1"/>
    </row>
    <row r="6403" spans="28:28" ht="22.5">
      <c r="AB6403" s="319" ph="1"/>
    </row>
    <row r="6404" spans="28:28" ht="22.5">
      <c r="AB6404" s="319" ph="1"/>
    </row>
    <row r="6405" spans="28:28" ht="22.5">
      <c r="AB6405" s="319" ph="1"/>
    </row>
    <row r="6406" spans="28:28" ht="22.5">
      <c r="AB6406" s="319" ph="1"/>
    </row>
    <row r="6407" spans="28:28" ht="22.5">
      <c r="AB6407" s="319" ph="1"/>
    </row>
    <row r="6408" spans="28:28" ht="22.5">
      <c r="AB6408" s="319" ph="1"/>
    </row>
    <row r="6409" spans="28:28" ht="22.5">
      <c r="AB6409" s="319" ph="1"/>
    </row>
    <row r="6410" spans="28:28" ht="22.5">
      <c r="AB6410" s="319" ph="1"/>
    </row>
    <row r="6411" spans="28:28" ht="22.5">
      <c r="AB6411" s="319" ph="1"/>
    </row>
    <row r="6412" spans="28:28" ht="22.5">
      <c r="AB6412" s="319" ph="1"/>
    </row>
    <row r="6413" spans="28:28" ht="22.5">
      <c r="AB6413" s="319" ph="1"/>
    </row>
    <row r="6414" spans="28:28" ht="22.5">
      <c r="AB6414" s="319" ph="1"/>
    </row>
    <row r="6415" spans="28:28" ht="22.5">
      <c r="AB6415" s="319" ph="1"/>
    </row>
    <row r="6416" spans="28:28" ht="22.5">
      <c r="AB6416" s="319" ph="1"/>
    </row>
    <row r="6417" spans="28:28" ht="22.5">
      <c r="AB6417" s="319" ph="1"/>
    </row>
    <row r="6418" spans="28:28" ht="22.5">
      <c r="AB6418" s="319" ph="1"/>
    </row>
    <row r="6419" spans="28:28" ht="22.5">
      <c r="AB6419" s="319" ph="1"/>
    </row>
    <row r="6420" spans="28:28" ht="22.5">
      <c r="AB6420" s="319" ph="1"/>
    </row>
    <row r="6421" spans="28:28" ht="22.5">
      <c r="AB6421" s="319" ph="1"/>
    </row>
    <row r="6422" spans="28:28" ht="22.5">
      <c r="AB6422" s="319" ph="1"/>
    </row>
    <row r="6423" spans="28:28" ht="22.5">
      <c r="AB6423" s="319" ph="1"/>
    </row>
    <row r="6424" spans="28:28" ht="22.5">
      <c r="AB6424" s="319" ph="1"/>
    </row>
    <row r="6425" spans="28:28" ht="22.5">
      <c r="AB6425" s="319" ph="1"/>
    </row>
    <row r="6426" spans="28:28" ht="22.5">
      <c r="AB6426" s="319" ph="1"/>
    </row>
    <row r="6427" spans="28:28" ht="22.5">
      <c r="AB6427" s="319" ph="1"/>
    </row>
    <row r="6428" spans="28:28" ht="22.5">
      <c r="AB6428" s="319" ph="1"/>
    </row>
    <row r="6429" spans="28:28" ht="22.5">
      <c r="AB6429" s="319" ph="1"/>
    </row>
    <row r="6430" spans="28:28" ht="22.5">
      <c r="AB6430" s="319" ph="1"/>
    </row>
    <row r="6431" spans="28:28" ht="22.5">
      <c r="AB6431" s="319" ph="1"/>
    </row>
    <row r="6432" spans="28:28" ht="22.5">
      <c r="AB6432" s="319" ph="1"/>
    </row>
    <row r="6433" spans="28:28" ht="22.5">
      <c r="AB6433" s="319" ph="1"/>
    </row>
    <row r="6434" spans="28:28" ht="22.5">
      <c r="AB6434" s="319" ph="1"/>
    </row>
    <row r="6435" spans="28:28" ht="22.5">
      <c r="AB6435" s="319" ph="1"/>
    </row>
    <row r="6436" spans="28:28" ht="22.5">
      <c r="AB6436" s="319" ph="1"/>
    </row>
    <row r="6437" spans="28:28" ht="22.5">
      <c r="AB6437" s="319" ph="1"/>
    </row>
    <row r="6438" spans="28:28" ht="22.5">
      <c r="AB6438" s="319" ph="1"/>
    </row>
    <row r="6439" spans="28:28" ht="22.5">
      <c r="AB6439" s="319" ph="1"/>
    </row>
    <row r="6440" spans="28:28" ht="22.5">
      <c r="AB6440" s="319" ph="1"/>
    </row>
    <row r="6441" spans="28:28" ht="22.5">
      <c r="AB6441" s="319" ph="1"/>
    </row>
    <row r="6442" spans="28:28" ht="22.5">
      <c r="AB6442" s="319" ph="1"/>
    </row>
    <row r="6443" spans="28:28" ht="22.5">
      <c r="AB6443" s="319" ph="1"/>
    </row>
    <row r="6444" spans="28:28" ht="22.5">
      <c r="AB6444" s="319" ph="1"/>
    </row>
    <row r="6445" spans="28:28" ht="22.5">
      <c r="AB6445" s="319" ph="1"/>
    </row>
    <row r="6446" spans="28:28" ht="22.5">
      <c r="AB6446" s="319" ph="1"/>
    </row>
    <row r="6447" spans="28:28" ht="22.5">
      <c r="AB6447" s="319" ph="1"/>
    </row>
    <row r="6448" spans="28:28" ht="22.5">
      <c r="AB6448" s="319" ph="1"/>
    </row>
    <row r="6449" spans="28:28" ht="22.5">
      <c r="AB6449" s="319" ph="1"/>
    </row>
    <row r="6450" spans="28:28" ht="22.5">
      <c r="AB6450" s="319" ph="1"/>
    </row>
    <row r="6451" spans="28:28" ht="22.5">
      <c r="AB6451" s="319" ph="1"/>
    </row>
    <row r="6452" spans="28:28" ht="22.5">
      <c r="AB6452" s="319" ph="1"/>
    </row>
    <row r="6453" spans="28:28" ht="22.5">
      <c r="AB6453" s="319" ph="1"/>
    </row>
    <row r="6454" spans="28:28" ht="22.5">
      <c r="AB6454" s="319" ph="1"/>
    </row>
    <row r="6455" spans="28:28" ht="22.5">
      <c r="AB6455" s="319" ph="1"/>
    </row>
    <row r="6456" spans="28:28" ht="22.5">
      <c r="AB6456" s="319" ph="1"/>
    </row>
    <row r="6457" spans="28:28" ht="22.5">
      <c r="AB6457" s="319" ph="1"/>
    </row>
    <row r="6458" spans="28:28" ht="22.5">
      <c r="AB6458" s="319" ph="1"/>
    </row>
    <row r="6459" spans="28:28" ht="22.5">
      <c r="AB6459" s="319" ph="1"/>
    </row>
    <row r="6460" spans="28:28" ht="22.5">
      <c r="AB6460" s="319" ph="1"/>
    </row>
    <row r="6461" spans="28:28" ht="22.5">
      <c r="AB6461" s="319" ph="1"/>
    </row>
    <row r="6462" spans="28:28" ht="22.5">
      <c r="AB6462" s="319" ph="1"/>
    </row>
    <row r="6463" spans="28:28" ht="22.5">
      <c r="AB6463" s="319" ph="1"/>
    </row>
    <row r="6464" spans="28:28" ht="22.5">
      <c r="AB6464" s="319" ph="1"/>
    </row>
    <row r="6465" spans="28:28" ht="22.5">
      <c r="AB6465" s="319" ph="1"/>
    </row>
    <row r="6466" spans="28:28" ht="22.5">
      <c r="AB6466" s="319" ph="1"/>
    </row>
    <row r="6467" spans="28:28" ht="22.5">
      <c r="AB6467" s="319" ph="1"/>
    </row>
  </sheetData>
  <sheetProtection sheet="1" insertRows="0" selectLockedCells="1"/>
  <dataConsolidate/>
  <mergeCells count="93">
    <mergeCell ref="AG9:AI9"/>
    <mergeCell ref="AJ9:AP9"/>
    <mergeCell ref="AG10:AI10"/>
    <mergeCell ref="P11:V11"/>
    <mergeCell ref="P10:V10"/>
    <mergeCell ref="P9:V9"/>
    <mergeCell ref="W9:Y9"/>
    <mergeCell ref="Z9:AF9"/>
    <mergeCell ref="W10:Y10"/>
    <mergeCell ref="Z10:AF10"/>
    <mergeCell ref="W11:Y11"/>
    <mergeCell ref="Z11:AF11"/>
    <mergeCell ref="AL36:AP36"/>
    <mergeCell ref="M17:AK17"/>
    <mergeCell ref="M20:AK20"/>
    <mergeCell ref="M24:AK24"/>
    <mergeCell ref="M26:AK26"/>
    <mergeCell ref="M28:AK28"/>
    <mergeCell ref="AL34:AP34"/>
    <mergeCell ref="AL35:AP35"/>
    <mergeCell ref="AL31:AP31"/>
    <mergeCell ref="AL33:AP33"/>
    <mergeCell ref="AL32:AP32"/>
    <mergeCell ref="AL25:AP25"/>
    <mergeCell ref="C37:L37"/>
    <mergeCell ref="C40:L40"/>
    <mergeCell ref="M40:Z40"/>
    <mergeCell ref="AA40:AP40"/>
    <mergeCell ref="C43:L43"/>
    <mergeCell ref="M43:Z43"/>
    <mergeCell ref="AA43:AP43"/>
    <mergeCell ref="M37:AK37"/>
    <mergeCell ref="AL37:AP37"/>
    <mergeCell ref="AA41:AP41"/>
    <mergeCell ref="C44:L44"/>
    <mergeCell ref="M44:Z44"/>
    <mergeCell ref="AA44:AP44"/>
    <mergeCell ref="C41:L41"/>
    <mergeCell ref="M41:Z41"/>
    <mergeCell ref="C34:F36"/>
    <mergeCell ref="G34:I35"/>
    <mergeCell ref="G36:L36"/>
    <mergeCell ref="M36:AK36"/>
    <mergeCell ref="C31:L33"/>
    <mergeCell ref="M31:AK31"/>
    <mergeCell ref="M32:AK32"/>
    <mergeCell ref="J35:L35"/>
    <mergeCell ref="J34:L34"/>
    <mergeCell ref="M33:AK33"/>
    <mergeCell ref="M34:AK34"/>
    <mergeCell ref="M35:AK35"/>
    <mergeCell ref="C23:I29"/>
    <mergeCell ref="J23:L25"/>
    <mergeCell ref="M23:AK23"/>
    <mergeCell ref="AL23:AP23"/>
    <mergeCell ref="M25:AK25"/>
    <mergeCell ref="AL27:AP27"/>
    <mergeCell ref="AL28:AP28"/>
    <mergeCell ref="M27:AK27"/>
    <mergeCell ref="M29:AK29"/>
    <mergeCell ref="AL29:AP29"/>
    <mergeCell ref="J26:L27"/>
    <mergeCell ref="J28:L29"/>
    <mergeCell ref="AL24:AP24"/>
    <mergeCell ref="AL26:AP26"/>
    <mergeCell ref="M16:AK16"/>
    <mergeCell ref="AL16:AP16"/>
    <mergeCell ref="M18:AK18"/>
    <mergeCell ref="AL18:AP18"/>
    <mergeCell ref="C19:L21"/>
    <mergeCell ref="M19:AK19"/>
    <mergeCell ref="AL19:AP19"/>
    <mergeCell ref="M21:AK21"/>
    <mergeCell ref="AL21:AP21"/>
    <mergeCell ref="C16:L18"/>
    <mergeCell ref="AL17:AP17"/>
    <mergeCell ref="AL20:AP20"/>
    <mergeCell ref="AO3:AR3"/>
    <mergeCell ref="C14:L15"/>
    <mergeCell ref="M14:AP14"/>
    <mergeCell ref="M15:AK15"/>
    <mergeCell ref="AL15:AP15"/>
    <mergeCell ref="M6:AP6"/>
    <mergeCell ref="C6:L6"/>
    <mergeCell ref="C11:L11"/>
    <mergeCell ref="C10:L10"/>
    <mergeCell ref="C9:L9"/>
    <mergeCell ref="AJ10:AP10"/>
    <mergeCell ref="AG11:AI11"/>
    <mergeCell ref="AJ11:AP11"/>
    <mergeCell ref="M11:O11"/>
    <mergeCell ref="M10:O10"/>
    <mergeCell ref="M9:O9"/>
  </mergeCells>
  <phoneticPr fontId="3"/>
  <conditionalFormatting sqref="B1">
    <cfRule type="expression" dxfId="30" priority="22">
      <formula>_xlfn.ISFORMULA(B1)=TRUE</formula>
    </cfRule>
  </conditionalFormatting>
  <conditionalFormatting sqref="M16:AP16">
    <cfRule type="expression" dxfId="29" priority="19">
      <formula>$M$9="■"</formula>
    </cfRule>
  </conditionalFormatting>
  <conditionalFormatting sqref="M19:AP19">
    <cfRule type="expression" dxfId="28" priority="18">
      <formula>$W$9="■"</formula>
    </cfRule>
  </conditionalFormatting>
  <conditionalFormatting sqref="M16:AP16 M23:AP23 M31:AP31 M41 AA41 M44 AA44 M19:AP19 M26:AP26 M28:AP29 M34:AP37">
    <cfRule type="notContainsBlanks" dxfId="27" priority="1">
      <formula>LEN(TRIM(M16))&gt;0</formula>
    </cfRule>
  </conditionalFormatting>
  <conditionalFormatting sqref="M23:AP23">
    <cfRule type="expression" dxfId="26" priority="14">
      <formula>$AG$10="■"</formula>
    </cfRule>
    <cfRule type="expression" dxfId="25" priority="16">
      <formula>$M$10="■"</formula>
    </cfRule>
  </conditionalFormatting>
  <conditionalFormatting sqref="M16:AP16 M19:AP19">
    <cfRule type="expression" dxfId="24" priority="13">
      <formula>$AG$9="■"</formula>
    </cfRule>
  </conditionalFormatting>
  <conditionalFormatting sqref="M19:AP19">
    <cfRule type="expression" dxfId="23" priority="10">
      <formula>$M$16&lt;&gt;""</formula>
    </cfRule>
  </conditionalFormatting>
  <conditionalFormatting sqref="M16:AP16">
    <cfRule type="expression" dxfId="22" priority="11">
      <formula>$M$19&lt;&gt;""</formula>
    </cfRule>
  </conditionalFormatting>
  <conditionalFormatting sqref="M26:AP26">
    <cfRule type="expression" dxfId="21" priority="9">
      <formula>$W$10="■"</formula>
    </cfRule>
  </conditionalFormatting>
  <conditionalFormatting sqref="M31:AP31">
    <cfRule type="expression" dxfId="20" priority="8">
      <formula>$M$11="■"</formula>
    </cfRule>
  </conditionalFormatting>
  <conditionalFormatting sqref="M34:AP36">
    <cfRule type="expression" dxfId="19" priority="5">
      <formula>$W$11="■"</formula>
    </cfRule>
  </conditionalFormatting>
  <conditionalFormatting sqref="M35:AP36">
    <cfRule type="expression" dxfId="18" priority="4">
      <formula>$M$34&lt;&gt;""</formula>
    </cfRule>
  </conditionalFormatting>
  <conditionalFormatting sqref="M34:AP34 M36:AP36">
    <cfRule type="expression" dxfId="17" priority="3">
      <formula>$M$35&lt;&gt;""</formula>
    </cfRule>
  </conditionalFormatting>
  <conditionalFormatting sqref="M34:AP35">
    <cfRule type="expression" dxfId="16" priority="2">
      <formula>$M$36&lt;&gt;""</formula>
    </cfRule>
  </conditionalFormatting>
  <dataValidations count="3">
    <dataValidation imeMode="hiragana" allowBlank="1" showInputMessage="1" showErrorMessage="1" sqref="M31:AK33 M34:M36 AA41:AP41 M44:AP44 M37:AK37 N21:AK21 M16:M21 N16:AK16 N18:AK19 M23:M29 N23:AK23 N25:AK25 N27:AK27 N29:AK29" xr:uid="{A8829278-C683-4A7F-8E9F-0FF4EDB7F9B1}"/>
    <dataValidation imeMode="disabled" allowBlank="1" showInputMessage="1" showErrorMessage="1" sqref="AL16:AL21 AM16:AP16 AL23:AL29 AL31:AL37" xr:uid="{85EA26F3-B571-4C5B-B0D4-F40B0A35B03B}"/>
    <dataValidation type="list" allowBlank="1" showInputMessage="1" showErrorMessage="1" sqref="M9:O11 W9:Y11 AG9:AI11" xr:uid="{BFE21BA5-6A7B-4B97-9DBE-8A534A8EE585}">
      <formula1>"□,■"</formula1>
    </dataValidation>
  </dataValidations>
  <pageMargins left="0.9055118110236221" right="0.70866141732283472" top="0.70866141732283472" bottom="0.19685039370078741" header="0.19685039370078741" footer="0.19685039370078741"/>
  <pageSetup paperSize="9" scale="63" orientation="portrait" r:id="rId1"/>
  <headerFooter scaleWithDoc="0">
    <oddFooter>&amp;R&amp;"ＭＳ 明朝,標準"&amp;8&amp;K01+024R3低中層ZEH-M_ver.1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入力シート</vt:lpstr>
      <vt:lpstr>申請書類リスト</vt:lpstr>
      <vt:lpstr>提出書類チェックシート</vt:lpstr>
      <vt:lpstr>様式第1_交付申請書</vt:lpstr>
      <vt:lpstr>誓約書</vt:lpstr>
      <vt:lpstr>1.申請者の詳細</vt:lpstr>
      <vt:lpstr>2.全体概要</vt:lpstr>
      <vt:lpstr>3.住戸一覧</vt:lpstr>
      <vt:lpstr>4.外皮仕様調書</vt:lpstr>
      <vt:lpstr>5.蓄電システム明細</vt:lpstr>
      <vt:lpstr>6.エネルギー計測計画図</vt:lpstr>
      <vt:lpstr>7.8.事業予定・定期報告及び設備の保守に関する事項</vt:lpstr>
      <vt:lpstr>9.補助金額算出表</vt:lpstr>
      <vt:lpstr>10.工程表</vt:lpstr>
      <vt:lpstr>'1.申請者の詳細'!Print_Area</vt:lpstr>
      <vt:lpstr>'10.工程表'!Print_Area</vt:lpstr>
      <vt:lpstr>'2.全体概要'!Print_Area</vt:lpstr>
      <vt:lpstr>'3.住戸一覧'!Print_Area</vt:lpstr>
      <vt:lpstr>'4.外皮仕様調書'!Print_Area</vt:lpstr>
      <vt:lpstr>'5.蓄電システム明細'!Print_Area</vt:lpstr>
      <vt:lpstr>'6.エネルギー計測計画図'!Print_Area</vt:lpstr>
      <vt:lpstr>'7.8.事業予定・定期報告及び設備の保守に関する事項'!Print_Area</vt:lpstr>
      <vt:lpstr>'9.補助金額算出表'!Print_Area</vt:lpstr>
      <vt:lpstr>申請書類リスト!Print_Area</vt:lpstr>
      <vt:lpstr>誓約書!Print_Area</vt:lpstr>
      <vt:lpstr>提出書類チェックシート!Print_Area</vt:lpstr>
      <vt:lpstr>入力シート!Print_Area</vt:lpstr>
      <vt:lpstr>様式第1_交付申請書!Print_Area</vt:lpstr>
      <vt:lpstr>'3.住戸一覧'!Print_Titles</vt:lpstr>
      <vt:lpstr>'9.補助金額算出表'!Print_Titles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2020-03-25T05:03:00Z</dcterms:created>
  <dcterms:modified xsi:type="dcterms:W3CDTF">2021-04-23T10:55:30Z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1744874105</vt:i4>
  </property>
  <property fmtid="{D5CDD505-2E9C-101B-9397-08002B2CF9AE}" pid="3" name="_NewReviewCycle">
    <vt:lpwstr/>
  </property>
  <property fmtid="{D5CDD505-2E9C-101B-9397-08002B2CF9AE}" pid="4" name="_ReviewingToolsShownOnce">
    <vt:lpwstr/>
  </property>
</Properties>
</file>