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showInkAnnotation="0" codeName="ThisWorkbook" defaultThemeVersion="124226"/>
  <xr:revisionPtr revIDLastSave="0" documentId="13_ncr:1_{F9FBCB63-BD2F-4BB1-8F8D-B99CE7D76E5E}" xr6:coauthVersionLast="44" xr6:coauthVersionMax="44" xr10:uidLastSave="{00000000-0000-0000-0000-000000000000}"/>
  <bookViews>
    <workbookView xWindow="-120" yWindow="-120" windowWidth="29040" windowHeight="15840" tabRatio="693" xr2:uid="{00000000-000D-0000-FFFF-FFFF00000000}"/>
  </bookViews>
  <sheets>
    <sheet name="様式第１｜交付申請書" sheetId="88" r:id="rId1"/>
    <sheet name="定型様式1｜総括表" sheetId="92" r:id="rId2"/>
    <sheet name="定型様式2｜明細書【断熱材】" sheetId="87" r:id="rId3"/>
    <sheet name="定型様式2｜明細書【窓】" sheetId="81" r:id="rId4"/>
    <sheet name="定型様式2｜明細書【ガラス・設備】" sheetId="90" r:id="rId5"/>
    <sheet name="誓約書" sheetId="94" r:id="rId6"/>
    <sheet name="定型様式2｜明細書【ガラス・設備】_ひな形" sheetId="99" state="hidden" r:id="rId7"/>
    <sheet name="定型様式2｜明細書【断熱材】_ひな形" sheetId="97" state="hidden" r:id="rId8"/>
    <sheet name="定型様式2｜明細書【窓】_ひな形" sheetId="98" state="hidden" r:id="rId9"/>
  </sheets>
  <definedNames>
    <definedName name="_xlnm.Print_Area" localSheetId="5">誓約書!$A$1:$BB$74</definedName>
    <definedName name="_xlnm.Print_Area" localSheetId="1">'定型様式1｜総括表'!$A$1:$BC$59</definedName>
    <definedName name="_xlnm.Print_Area" localSheetId="4">'定型様式2｜明細書【ガラス・設備】'!$A$1:$BC$68</definedName>
    <definedName name="_xlnm.Print_Area" localSheetId="6">'定型様式2｜明細書【ガラス・設備】_ひな形'!$A$1:$BC$68</definedName>
    <definedName name="_xlnm.Print_Area" localSheetId="3">'定型様式2｜明細書【窓】'!$A$1:$BC$73</definedName>
    <definedName name="_xlnm.Print_Area" localSheetId="8">'定型様式2｜明細書【窓】_ひな形'!$A$1:$BC$73</definedName>
    <definedName name="_xlnm.Print_Area" localSheetId="2">'定型様式2｜明細書【断熱材】'!$A$1:$BC$50</definedName>
    <definedName name="_xlnm.Print_Area" localSheetId="7">'定型様式2｜明細書【断熱材】_ひな形'!$A$1:$BC$50</definedName>
    <definedName name="_xlnm.Print_Area" localSheetId="0">'様式第１｜交付申請書'!$A$1:$CN$121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49" i="90" l="1"/>
  <c r="AK48" i="81"/>
  <c r="Q9" i="81"/>
  <c r="AB68" i="99" l="1"/>
  <c r="A68" i="99"/>
  <c r="O68" i="99" s="1"/>
  <c r="AO68" i="99" s="1"/>
  <c r="AT64" i="99"/>
  <c r="AD53" i="99"/>
  <c r="E53" i="99"/>
  <c r="S53" i="99" s="1"/>
  <c r="AO53" i="99" s="1"/>
  <c r="AG49" i="99"/>
  <c r="AW29" i="99"/>
  <c r="AT28" i="99"/>
  <c r="AZ28" i="99" s="1"/>
  <c r="AK28" i="99"/>
  <c r="AT27" i="99"/>
  <c r="AZ27" i="99" s="1"/>
  <c r="AK27" i="99"/>
  <c r="AT26" i="99"/>
  <c r="AZ26" i="99" s="1"/>
  <c r="AK26" i="99"/>
  <c r="AT25" i="99"/>
  <c r="AZ25" i="99" s="1"/>
  <c r="AK25" i="99"/>
  <c r="AT24" i="99"/>
  <c r="AZ24" i="99" s="1"/>
  <c r="AK24" i="99"/>
  <c r="AT23" i="99"/>
  <c r="AZ23" i="99" s="1"/>
  <c r="AK23" i="99"/>
  <c r="AT22" i="99"/>
  <c r="AZ22" i="99" s="1"/>
  <c r="AK22" i="99"/>
  <c r="AT21" i="99"/>
  <c r="AZ21" i="99" s="1"/>
  <c r="AK21" i="99"/>
  <c r="AT20" i="99"/>
  <c r="AZ20" i="99" s="1"/>
  <c r="AK20" i="99"/>
  <c r="AT19" i="99"/>
  <c r="AZ19" i="99" s="1"/>
  <c r="AK19" i="99"/>
  <c r="AT18" i="99"/>
  <c r="AZ18" i="99" s="1"/>
  <c r="AK18" i="99"/>
  <c r="AT17" i="99"/>
  <c r="AZ17" i="99" s="1"/>
  <c r="AK17" i="99"/>
  <c r="AT16" i="99"/>
  <c r="AZ16" i="99" s="1"/>
  <c r="AK16" i="99"/>
  <c r="AT15" i="99"/>
  <c r="AZ15" i="99" s="1"/>
  <c r="AK15" i="99"/>
  <c r="AT14" i="99"/>
  <c r="AZ14" i="99" s="1"/>
  <c r="AK14" i="99"/>
  <c r="Q8" i="99"/>
  <c r="BC2" i="99"/>
  <c r="AZ29" i="99" l="1"/>
  <c r="I33" i="99" s="1"/>
  <c r="Z33" i="99" s="1"/>
  <c r="AO33" i="99" s="1"/>
  <c r="AO34" i="99" s="1"/>
  <c r="AW63" i="98"/>
  <c r="AZ62" i="98"/>
  <c r="AT62" i="98"/>
  <c r="AK62" i="98"/>
  <c r="AT61" i="98"/>
  <c r="AZ61" i="98" s="1"/>
  <c r="AK61" i="98"/>
  <c r="AZ60" i="98"/>
  <c r="AT60" i="98"/>
  <c r="AK60" i="98"/>
  <c r="AT59" i="98"/>
  <c r="AZ59" i="98" s="1"/>
  <c r="AK59" i="98"/>
  <c r="AZ58" i="98"/>
  <c r="AT58" i="98"/>
  <c r="AK58" i="98"/>
  <c r="AT57" i="98"/>
  <c r="AZ57" i="98" s="1"/>
  <c r="AK57" i="98"/>
  <c r="AZ56" i="98"/>
  <c r="AT56" i="98"/>
  <c r="AK56" i="98"/>
  <c r="AT55" i="98"/>
  <c r="AZ55" i="98" s="1"/>
  <c r="AK55" i="98"/>
  <c r="AT54" i="98"/>
  <c r="AZ54" i="98" s="1"/>
  <c r="AK54" i="98"/>
  <c r="AT53" i="98"/>
  <c r="AZ53" i="98" s="1"/>
  <c r="AK53" i="98"/>
  <c r="AT52" i="98"/>
  <c r="AZ52" i="98" s="1"/>
  <c r="AK52" i="98"/>
  <c r="AT51" i="98"/>
  <c r="AZ51" i="98" s="1"/>
  <c r="AK51" i="98"/>
  <c r="AZ50" i="98"/>
  <c r="AT50" i="98"/>
  <c r="AK50" i="98"/>
  <c r="AT49" i="98"/>
  <c r="AZ49" i="98" s="1"/>
  <c r="AK49" i="98"/>
  <c r="Q42" i="98" s="1"/>
  <c r="AZ48" i="98"/>
  <c r="AT48" i="98"/>
  <c r="AK48" i="98"/>
  <c r="AW40" i="98"/>
  <c r="AZ39" i="98"/>
  <c r="AT39" i="98"/>
  <c r="AK39" i="98"/>
  <c r="AT38" i="98"/>
  <c r="AZ38" i="98" s="1"/>
  <c r="AK38" i="98"/>
  <c r="AZ37" i="98"/>
  <c r="AT37" i="98"/>
  <c r="AK37" i="98"/>
  <c r="AT36" i="98"/>
  <c r="AZ36" i="98" s="1"/>
  <c r="AK36" i="98"/>
  <c r="AT35" i="98"/>
  <c r="AZ35" i="98" s="1"/>
  <c r="AK35" i="98"/>
  <c r="AT34" i="98"/>
  <c r="AZ34" i="98" s="1"/>
  <c r="AK34" i="98"/>
  <c r="AT33" i="98"/>
  <c r="AZ33" i="98" s="1"/>
  <c r="AK33" i="98"/>
  <c r="AT32" i="98"/>
  <c r="AZ32" i="98" s="1"/>
  <c r="AK32" i="98"/>
  <c r="AZ31" i="98"/>
  <c r="AT31" i="98"/>
  <c r="AK31" i="98"/>
  <c r="AT30" i="98"/>
  <c r="AZ30" i="98" s="1"/>
  <c r="AK30" i="98"/>
  <c r="AZ29" i="98"/>
  <c r="AT29" i="98"/>
  <c r="AK29" i="98"/>
  <c r="AT28" i="98"/>
  <c r="AZ28" i="98" s="1"/>
  <c r="AK28" i="98"/>
  <c r="AZ27" i="98"/>
  <c r="AT27" i="98"/>
  <c r="AK27" i="98"/>
  <c r="AT26" i="98"/>
  <c r="AZ26" i="98" s="1"/>
  <c r="AK26" i="98"/>
  <c r="AZ25" i="98"/>
  <c r="AT25" i="98"/>
  <c r="AK25" i="98"/>
  <c r="AT24" i="98"/>
  <c r="AZ24" i="98" s="1"/>
  <c r="AK24" i="98"/>
  <c r="AT23" i="98"/>
  <c r="AZ23" i="98" s="1"/>
  <c r="AK23" i="98"/>
  <c r="AT22" i="98"/>
  <c r="AZ22" i="98" s="1"/>
  <c r="AK22" i="98"/>
  <c r="AT21" i="98"/>
  <c r="AZ21" i="98" s="1"/>
  <c r="AK21" i="98"/>
  <c r="AT20" i="98"/>
  <c r="AZ20" i="98" s="1"/>
  <c r="AK20" i="98"/>
  <c r="AZ19" i="98"/>
  <c r="AT19" i="98"/>
  <c r="AK19" i="98"/>
  <c r="AT18" i="98"/>
  <c r="AZ18" i="98" s="1"/>
  <c r="AK18" i="98"/>
  <c r="AZ17" i="98"/>
  <c r="AT17" i="98"/>
  <c r="AK17" i="98"/>
  <c r="AT16" i="98"/>
  <c r="AZ16" i="98" s="1"/>
  <c r="AK16" i="98"/>
  <c r="Q9" i="98" s="1"/>
  <c r="AZ15" i="98"/>
  <c r="AT15" i="98"/>
  <c r="AK15" i="98"/>
  <c r="BC2" i="98"/>
  <c r="G49" i="97"/>
  <c r="C46" i="97"/>
  <c r="C45" i="97"/>
  <c r="C44" i="97"/>
  <c r="C43" i="97"/>
  <c r="C42" i="97"/>
  <c r="C41" i="97"/>
  <c r="C40" i="97"/>
  <c r="C39" i="97"/>
  <c r="C38" i="97"/>
  <c r="AT27" i="97"/>
  <c r="AM27" i="97"/>
  <c r="G46" i="97" s="1"/>
  <c r="AT26" i="97"/>
  <c r="AW26" i="97" s="1"/>
  <c r="AM26" i="97"/>
  <c r="AT25" i="97"/>
  <c r="AM25" i="97"/>
  <c r="AW24" i="97"/>
  <c r="AT24" i="97"/>
  <c r="AM24" i="97"/>
  <c r="AT23" i="97"/>
  <c r="AM23" i="97"/>
  <c r="AT22" i="97"/>
  <c r="AW22" i="97" s="1"/>
  <c r="AM22" i="97"/>
  <c r="G44" i="97" s="1"/>
  <c r="AT21" i="97"/>
  <c r="AM21" i="97"/>
  <c r="AT20" i="97"/>
  <c r="AW20" i="97" s="1"/>
  <c r="AM20" i="97"/>
  <c r="G43" i="97" s="1"/>
  <c r="AT19" i="97"/>
  <c r="AM19" i="97"/>
  <c r="AT18" i="97"/>
  <c r="AW18" i="97" s="1"/>
  <c r="AM18" i="97"/>
  <c r="AT17" i="97"/>
  <c r="AM17" i="97"/>
  <c r="AT16" i="97"/>
  <c r="AW16" i="97" s="1"/>
  <c r="AM16" i="97"/>
  <c r="G41" i="97" s="1"/>
  <c r="T41" i="97" s="1"/>
  <c r="AT15" i="97"/>
  <c r="AM15" i="97"/>
  <c r="AT14" i="97"/>
  <c r="AW14" i="97" s="1"/>
  <c r="AM14" i="97"/>
  <c r="G40" i="97" s="1"/>
  <c r="K40" i="97" s="1"/>
  <c r="AA40" i="97" s="1"/>
  <c r="AT13" i="97"/>
  <c r="AM13" i="97"/>
  <c r="AT12" i="97"/>
  <c r="AW12" i="97" s="1"/>
  <c r="AM12" i="97"/>
  <c r="AT11" i="97"/>
  <c r="AM11" i="97"/>
  <c r="G38" i="97" s="1"/>
  <c r="AT10" i="97"/>
  <c r="AW10" i="97" s="1"/>
  <c r="AM10" i="97"/>
  <c r="BC2" i="97"/>
  <c r="G39" i="97" l="1"/>
  <c r="T39" i="97" s="1"/>
  <c r="Q8" i="98"/>
  <c r="M8" i="97"/>
  <c r="G42" i="97"/>
  <c r="G45" i="97"/>
  <c r="K45" i="97" s="1"/>
  <c r="AA45" i="97" s="1"/>
  <c r="AZ63" i="98"/>
  <c r="I72" i="98" s="1"/>
  <c r="Z72" i="98" s="1"/>
  <c r="AO72" i="98" s="1"/>
  <c r="AZ40" i="98"/>
  <c r="T45" i="97"/>
  <c r="T46" i="97"/>
  <c r="K46" i="97"/>
  <c r="AA46" i="97" s="1"/>
  <c r="T38" i="97"/>
  <c r="K38" i="97"/>
  <c r="AA38" i="97" s="1"/>
  <c r="T44" i="97"/>
  <c r="K44" i="97"/>
  <c r="AA44" i="97" s="1"/>
  <c r="K39" i="97"/>
  <c r="AA39" i="97" s="1"/>
  <c r="T43" i="97"/>
  <c r="K43" i="97"/>
  <c r="AA43" i="97" s="1"/>
  <c r="T42" i="97"/>
  <c r="K42" i="97"/>
  <c r="AA42" i="97" s="1"/>
  <c r="T40" i="97"/>
  <c r="K41" i="97"/>
  <c r="AA41" i="97" s="1"/>
  <c r="AO38" i="97" l="1"/>
  <c r="I68" i="98"/>
  <c r="Z68" i="98" s="1"/>
  <c r="I70" i="98"/>
  <c r="Z70" i="98" s="1"/>
  <c r="I69" i="98"/>
  <c r="Z69" i="98" s="1"/>
  <c r="I71" i="98"/>
  <c r="Z71" i="98" s="1"/>
  <c r="AO41" i="97"/>
  <c r="AO44" i="97"/>
  <c r="AM16" i="87"/>
  <c r="AO47" i="97" l="1"/>
  <c r="AO68" i="98"/>
  <c r="AO73" i="98" s="1"/>
  <c r="AW29" i="90"/>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Q8" i="90"/>
  <c r="AZ29" i="90" l="1"/>
  <c r="I33" i="90" s="1"/>
  <c r="Z33" i="90" s="1"/>
  <c r="AO33" i="90" s="1"/>
  <c r="AO34" i="90" s="1"/>
  <c r="Y38" i="92" s="1"/>
  <c r="L52" i="88"/>
  <c r="BC2" i="81" l="1"/>
  <c r="AT54" i="81" l="1"/>
  <c r="AZ54" i="81" s="1"/>
  <c r="AK54" i="81"/>
  <c r="AT53" i="81"/>
  <c r="AZ53" i="81" s="1"/>
  <c r="AK53" i="81"/>
  <c r="AT52" i="81"/>
  <c r="AZ52" i="81" s="1"/>
  <c r="AK52"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E53" i="90"/>
  <c r="S53" i="90" s="1"/>
  <c r="AD53" i="90"/>
  <c r="C38" i="87"/>
  <c r="G49" i="87"/>
  <c r="C46" i="87"/>
  <c r="C45" i="87"/>
  <c r="C44" i="87"/>
  <c r="C43" i="87"/>
  <c r="C42" i="87"/>
  <c r="C41" i="87"/>
  <c r="C40" i="87"/>
  <c r="C39" i="87"/>
  <c r="BC2" i="92"/>
  <c r="N15" i="92"/>
  <c r="AT15" i="81"/>
  <c r="AZ15" i="81" s="1"/>
  <c r="AK15" i="81"/>
  <c r="AW40" i="81"/>
  <c r="AW63" i="81"/>
  <c r="AM27" i="87"/>
  <c r="AM26" i="87"/>
  <c r="AM25" i="87"/>
  <c r="AM24" i="87"/>
  <c r="AM23" i="87"/>
  <c r="AM22" i="87"/>
  <c r="AM21" i="87"/>
  <c r="AM20" i="87"/>
  <c r="AM19" i="87"/>
  <c r="AM18" i="87"/>
  <c r="AM17" i="87"/>
  <c r="G41" i="87" s="1"/>
  <c r="K41" i="87" s="1"/>
  <c r="AK60" i="81"/>
  <c r="AK57" i="81"/>
  <c r="AK49" i="81"/>
  <c r="AK50" i="81"/>
  <c r="AK51" i="81"/>
  <c r="AK55" i="81"/>
  <c r="AK56" i="81"/>
  <c r="AK58" i="81"/>
  <c r="AK59" i="81"/>
  <c r="AK61" i="81"/>
  <c r="AK62" i="81"/>
  <c r="AM15" i="87"/>
  <c r="AM14" i="87"/>
  <c r="AM13" i="87"/>
  <c r="AM12" i="87"/>
  <c r="AM11" i="87"/>
  <c r="AM10" i="87"/>
  <c r="AK39" i="81"/>
  <c r="AK38" i="81"/>
  <c r="AK37" i="81"/>
  <c r="AK36" i="81"/>
  <c r="AK35" i="81"/>
  <c r="AK34" i="81"/>
  <c r="AK33" i="81"/>
  <c r="AK32" i="81"/>
  <c r="AK31" i="81"/>
  <c r="AK30" i="81"/>
  <c r="AK29" i="81"/>
  <c r="A68" i="90"/>
  <c r="O68" i="90" s="1"/>
  <c r="AT10" i="87"/>
  <c r="AT62" i="81"/>
  <c r="AZ62" i="81" s="1"/>
  <c r="AT61" i="81"/>
  <c r="AZ61" i="81" s="1"/>
  <c r="AT60" i="81"/>
  <c r="AZ60" i="81" s="1"/>
  <c r="AT59" i="81"/>
  <c r="AZ59" i="81" s="1"/>
  <c r="AT58" i="81"/>
  <c r="AZ58" i="81" s="1"/>
  <c r="AT57" i="81"/>
  <c r="AZ57" i="81" s="1"/>
  <c r="AT56" i="81"/>
  <c r="AZ56" i="81" s="1"/>
  <c r="AT55" i="81"/>
  <c r="AZ55" i="81" s="1"/>
  <c r="AT51" i="81"/>
  <c r="AZ51" i="81" s="1"/>
  <c r="AT50" i="81"/>
  <c r="AZ50" i="81" s="1"/>
  <c r="AT49" i="81"/>
  <c r="AZ49" i="81" s="1"/>
  <c r="AT48" i="81"/>
  <c r="AZ48" i="81" s="1"/>
  <c r="AT39" i="81"/>
  <c r="AZ39" i="81" s="1"/>
  <c r="AT38" i="81"/>
  <c r="AZ38" i="81" s="1"/>
  <c r="AT37" i="81"/>
  <c r="AZ37"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AT64" i="90"/>
  <c r="AB68" i="90" s="1"/>
  <c r="BC2" i="90"/>
  <c r="BC2" i="87"/>
  <c r="G44" i="87" l="1"/>
  <c r="K44" i="87" s="1"/>
  <c r="G43" i="87"/>
  <c r="K43" i="87" s="1"/>
  <c r="G46" i="87"/>
  <c r="K46" i="87" s="1"/>
  <c r="AA46" i="87" s="1"/>
  <c r="Q42" i="81"/>
  <c r="G42" i="87"/>
  <c r="K42" i="87" s="1"/>
  <c r="G45" i="87"/>
  <c r="K45" i="87" s="1"/>
  <c r="AA45" i="87" s="1"/>
  <c r="G39" i="87"/>
  <c r="K39" i="87" s="1"/>
  <c r="T41" i="87"/>
  <c r="AA41" i="87" s="1"/>
  <c r="G40" i="87"/>
  <c r="K40" i="87" s="1"/>
  <c r="AO68" i="90"/>
  <c r="Y54" i="92" s="1"/>
  <c r="AO53" i="90"/>
  <c r="Y53" i="92" s="1"/>
  <c r="AZ63" i="81"/>
  <c r="I72" i="81" s="1"/>
  <c r="Z72" i="81" s="1"/>
  <c r="AO72" i="81" s="1"/>
  <c r="AW22" i="87"/>
  <c r="AW16" i="87"/>
  <c r="AW14" i="87"/>
  <c r="AW12" i="87"/>
  <c r="AW10" i="87"/>
  <c r="M8" i="87"/>
  <c r="T44" i="87"/>
  <c r="AZ40" i="81"/>
  <c r="I69" i="81" s="1"/>
  <c r="Z69" i="81" s="1"/>
  <c r="G38" i="87"/>
  <c r="T46" i="87" l="1"/>
  <c r="T45" i="87"/>
  <c r="I70" i="81"/>
  <c r="Z70" i="81" s="1"/>
  <c r="I71" i="81"/>
  <c r="Z71" i="81" s="1"/>
  <c r="I68" i="81"/>
  <c r="Z68" i="81" s="1"/>
  <c r="T40" i="87"/>
  <c r="Y55" i="92"/>
  <c r="AA44" i="87"/>
  <c r="AO44" i="87" s="1"/>
  <c r="T42" i="87"/>
  <c r="AA42" i="87" s="1"/>
  <c r="AA40" i="87"/>
  <c r="T43" i="87"/>
  <c r="T39" i="87"/>
  <c r="K38" i="87"/>
  <c r="T38" i="87"/>
  <c r="AO68" i="81" l="1"/>
  <c r="AO73" i="81" s="1"/>
  <c r="Y37" i="92" s="1"/>
  <c r="AA43" i="87"/>
  <c r="AO41" i="87" s="1"/>
  <c r="AA39" i="87"/>
  <c r="AA38" i="87"/>
  <c r="AO38" i="87" l="1"/>
  <c r="AO47" i="87" s="1"/>
  <c r="Y36" i="92" s="1"/>
  <c r="Y39" i="92" l="1"/>
  <c r="Y40" i="92" s="1"/>
  <c r="Y41" i="92" s="1"/>
  <c r="Y56" i="92" s="1"/>
  <c r="W59" i="92" s="1"/>
  <c r="Y71"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4"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DE7B4FDF-6073-4E67-962F-C7BEFF83DB5A}">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65BE7208-BAD0-4A38-881B-7D6979666178}">
      <text>
        <r>
          <rPr>
            <sz val="16"/>
            <color indexed="81"/>
            <rFont val="MS P ゴシック"/>
            <family val="3"/>
            <charset val="128"/>
          </rPr>
          <t>使用する製品の中空層の厚さを必ず確認の上、チェックをしてください。</t>
        </r>
      </text>
    </comment>
    <comment ref="AM44" authorId="0" shapeId="0" xr:uid="{75835917-F8BC-47B5-A80B-AD9726DB9A94}">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<sst xmlns="http://schemas.openxmlformats.org/spreadsheetml/2006/main" count="1090" uniqueCount="351">
  <si>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</si>
  <si>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</si>
  <si>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</si>
  <si>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</si>
  <si>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</si>
  <si>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</si>
  <si>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</si>
  <si>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</si>
  <si>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</si>
  <si>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</si>
  <si>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</si>
  <si>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</si>
  <si>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</si>
  <si>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その他</t>
    <rPh sb="2" eb="3">
      <t>タ</t>
    </rPh>
    <phoneticPr fontId="2"/>
  </si>
  <si>
    <t>ＳＩＩ登録型番</t>
    <rPh sb="3" eb="5">
      <t>トウロク</t>
    </rPh>
    <rPh sb="5" eb="7">
      <t>カタバン</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</si>
  <si>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</si>
  <si>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</si>
  <si>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</si>
  <si>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</si>
  <si>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</si>
  <si>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【戸建】定型様式２</t>
    <rPh sb="1" eb="3">
      <t>コダテ</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</si>
  <si>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</si>
  <si>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</si>
  <si>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</si>
  <si>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</si>
  <si>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</si>
  <si>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</si>
  <si>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</si>
  <si>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</si>
  <si>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</si>
  <si>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一般社団法人　環境共創イニシアチブ</t>
    <phoneticPr fontId="2"/>
  </si>
  <si>
    <t>申請者</t>
    <rPh sb="0" eb="3">
      <t>シンセイシャ</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</si>
  <si>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</si>
  <si>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</si>
  <si>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</si>
  <si>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</si>
  <si>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</si>
  <si>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</si>
  <si>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</si>
  <si>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（高性能建材による住宅の断熱リフォーム支援事業）</t>
    <phoneticPr fontId="2"/>
  </si>
  <si>
    <t>交付申請書</t>
    <rPh sb="0" eb="2">
      <t>コウフ</t>
    </rPh>
    <rPh sb="2" eb="4">
      <t>シンセイ</t>
    </rPh>
    <phoneticPr fontId="2"/>
  </si>
  <si>
    <t>〒</t>
    <phoneticPr fontId="2"/>
  </si>
  <si>
    <t>住宅区分</t>
    <rPh sb="0" eb="2">
      <t>ジュウタク</t>
    </rPh>
    <rPh sb="2" eb="4">
      <t>クブン</t>
    </rPh>
    <phoneticPr fontId="2"/>
  </si>
  <si>
    <t>戸建住宅</t>
    <phoneticPr fontId="2"/>
  </si>
  <si>
    <t>所有区分</t>
    <rPh sb="0" eb="2">
      <t>ショユウ</t>
    </rPh>
    <rPh sb="2" eb="4">
      <t>クブン</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</si>
  <si>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</si>
  <si>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</si>
  <si>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</si>
  <si>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</si>
  <si>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</si>
  <si>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</si>
  <si>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</si>
  <si>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</si>
  <si>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</si>
  <si>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</si>
  <si>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</si>
  <si>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</si>
  <si>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</si>
  <si>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</si>
  <si>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赤池　学</t>
    <rPh sb="0" eb="2">
      <t>アカイケ</t>
    </rPh>
    <rPh sb="3" eb="4">
      <t>マナブ</t>
    </rPh>
    <phoneticPr fontId="28"/>
  </si>
  <si>
    <t>　代　表　理　事　　　　　　　</t>
    <phoneticPr fontId="2"/>
  </si>
  <si>
    <t>殿</t>
    <rPh sb="0" eb="1">
      <t>ドノ</t>
    </rPh>
    <phoneticPr fontId="28"/>
  </si>
  <si>
    <t>昭和</t>
  </si>
  <si>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</si>
  <si>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</si>
  <si>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</si>
  <si>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</si>
  <si>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</si>
  <si>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</si>
  <si>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</si>
  <si>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</si>
  <si>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</si>
  <si>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</si>
  <si>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</si>
  <si>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</si>
  <si>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ｘ</t>
    <phoneticPr fontId="26"/>
  </si>
  <si>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</si>
  <si>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</si>
  <si>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</si>
  <si>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</si>
  <si>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</si>
  <si>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</si>
  <si>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</si>
  <si>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</si>
  <si>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所有</t>
    <rPh sb="0" eb="2">
      <t>ショユウ</t>
    </rPh>
    <phoneticPr fontId="2"/>
  </si>
  <si>
    <t>築年数</t>
    <rPh sb="0" eb="1">
      <t>チク</t>
    </rPh>
    <rPh sb="1" eb="3">
      <t>ネンスウ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</si>
  <si>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</si>
  <si>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</si>
  <si>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</si>
  <si>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</si>
  <si>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</si>
  <si>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</si>
  <si>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</si>
  <si>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</si>
  <si>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</si>
  <si>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</si>
  <si>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</si>
  <si>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</si>
  <si>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</si>
  <si>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7"/>
  </si>
  <si>
    <t>費目</t>
    <rPh sb="0" eb="2">
      <t>ヒモク</t>
    </rPh>
    <phoneticPr fontId="2"/>
  </si>
  <si>
    <t>工事費</t>
    <rPh sb="0" eb="2">
      <t>コウジ</t>
    </rPh>
    <rPh sb="2" eb="3">
      <t>ヒ</t>
    </rPh>
    <phoneticPr fontId="47"/>
  </si>
  <si>
    <t>設備費</t>
    <rPh sb="0" eb="3">
      <t>セツビヒ</t>
    </rPh>
    <phoneticPr fontId="47"/>
  </si>
  <si>
    <t>設備費</t>
    <rPh sb="0" eb="3">
      <t>セツビヒ</t>
    </rPh>
    <phoneticPr fontId="26"/>
  </si>
  <si>
    <t>ｋWh</t>
    <phoneticPr fontId="47"/>
  </si>
  <si>
    <t>台</t>
    <rPh sb="0" eb="1">
      <t>ダイ</t>
    </rPh>
    <phoneticPr fontId="47"/>
  </si>
  <si>
    <t>容量
（数量）</t>
    <rPh sb="0" eb="2">
      <t>ヨウリョウ</t>
    </rPh>
    <rPh sb="4" eb="6">
      <t>スウリョウ</t>
    </rPh>
    <phoneticPr fontId="26"/>
  </si>
  <si>
    <t>種目</t>
    <rPh sb="0" eb="2">
      <t>シュモク</t>
    </rPh>
    <phoneticPr fontId="2"/>
  </si>
  <si>
    <t>ヒートポンプユニット</t>
    <phoneticPr fontId="47"/>
  </si>
  <si>
    <t>貯湯ユニット</t>
    <rPh sb="0" eb="2">
      <t>チョトウ</t>
    </rPh>
    <phoneticPr fontId="47"/>
  </si>
  <si>
    <t>製品型番</t>
    <rPh sb="0" eb="2">
      <t>セイヒン</t>
    </rPh>
    <rPh sb="2" eb="4">
      <t>カタバン</t>
    </rPh>
    <phoneticPr fontId="47"/>
  </si>
  <si>
    <t>数量</t>
    <rPh sb="0" eb="2">
      <t>スウリョウ</t>
    </rPh>
    <phoneticPr fontId="26"/>
  </si>
  <si>
    <t>蓄熱設備</t>
    <rPh sb="0" eb="2">
      <t>チクネツ</t>
    </rPh>
    <rPh sb="2" eb="4">
      <t>セツビ</t>
    </rPh>
    <phoneticPr fontId="2"/>
  </si>
  <si>
    <t>初期実効容量</t>
    <rPh sb="0" eb="2">
      <t>ショキ</t>
    </rPh>
    <rPh sb="2" eb="4">
      <t>ジッコウ</t>
    </rPh>
    <rPh sb="4" eb="6">
      <t>ヨウリョウ</t>
    </rPh>
    <phoneticPr fontId="47"/>
  </si>
  <si>
    <t>【戸建】定型様式１</t>
    <rPh sb="1" eb="3">
      <t>コダテ</t>
    </rPh>
    <phoneticPr fontId="2"/>
  </si>
  <si>
    <t>【戸建】定型様式2</t>
    <rPh sb="1" eb="3">
      <t>コダテ</t>
    </rPh>
    <phoneticPr fontId="2"/>
  </si>
  <si>
    <t>ＳＩＩ登録型番</t>
    <phoneticPr fontId="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</si>
  <si>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</si>
  <si>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</si>
  <si>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</si>
  <si>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</si>
  <si>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</si>
  <si>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</si>
  <si>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</si>
  <si>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</si>
  <si>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</si>
  <si>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</si>
  <si>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</si>
  <si>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</si>
  <si>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</si>
  <si>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</si>
  <si>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</si>
  <si>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</si>
  <si>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</si>
  <si>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</si>
  <si>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</si>
  <si>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</si>
  <si>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</si>
  <si>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</si>
  <si>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姿図の
ガラス番号</t>
    <rPh sb="0" eb="1">
      <t>スガタ</t>
    </rPh>
    <rPh sb="1" eb="2">
      <t>ズ</t>
    </rPh>
    <rPh sb="7" eb="9">
      <t>バンゴウ</t>
    </rPh>
    <phoneticPr fontId="2"/>
  </si>
  <si>
    <r>
      <t xml:space="preserve">数量による補助額　（⑤）
</t>
    </r>
    <r>
      <rPr>
        <sz val="16"/>
        <rFont val="ＭＳ Ｐゴシック"/>
        <family val="3"/>
        <charset val="128"/>
      </rPr>
      <t>[ 数量ｘ補助単価 ]</t>
    </r>
    <rPh sb="0" eb="2">
      <t>スウリョウ</t>
    </rPh>
    <rPh sb="5" eb="7">
      <t>ホジョ</t>
    </rPh>
    <rPh sb="7" eb="8">
      <t>ガク</t>
    </rPh>
    <phoneticPr fontId="26"/>
  </si>
  <si>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</si>
  <si>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</si>
  <si>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</si>
  <si>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</si>
  <si>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r>
      <rPr>
        <sz val="17"/>
        <rFont val="ＭＳ Ｐゴシック"/>
        <family val="3"/>
        <charset val="128"/>
      </rPr>
      <t>容量（数量）による補助額（②）</t>
    </r>
    <r>
      <rPr>
        <sz val="18"/>
        <rFont val="ＭＳ Ｐゴシック"/>
        <family val="3"/>
        <charset val="128"/>
      </rPr>
      <t xml:space="preserve">
</t>
    </r>
    <r>
      <rPr>
        <sz val="16"/>
        <rFont val="ＭＳ Ｐゴシック"/>
        <family val="3"/>
        <charset val="128"/>
      </rPr>
      <t>[ 容量(数量)ｘ補助単価 ]</t>
    </r>
    <rPh sb="0" eb="2">
      <t>ヨウリョウ</t>
    </rPh>
    <rPh sb="3" eb="5">
      <t>スウリョウ</t>
    </rPh>
    <rPh sb="9" eb="11">
      <t>ホジョ</t>
    </rPh>
    <rPh sb="11" eb="12">
      <t>ガク</t>
    </rPh>
    <rPh sb="18" eb="20">
      <t>ヨウリョウ</t>
    </rPh>
    <rPh sb="21" eb="23">
      <t>スウリョウ</t>
    </rPh>
    <rPh sb="25" eb="27">
      <t>ホジョ</t>
    </rPh>
    <rPh sb="27" eb="29">
      <t>タンカ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</si>
  <si>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</si>
  <si>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</si>
  <si>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</si>
  <si>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</si>
  <si>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補助単価（円）</t>
    <rPh sb="0" eb="2">
      <t>ホジョ</t>
    </rPh>
    <rPh sb="2" eb="4">
      <t>タンカ</t>
    </rPh>
    <rPh sb="5" eb="6">
      <t>エン</t>
    </rPh>
    <phoneticPr fontId="26"/>
  </si>
  <si>
    <t>設備名</t>
    <rPh sb="0" eb="2">
      <t>セツビ</t>
    </rPh>
    <rPh sb="2" eb="3">
      <t>メイ</t>
    </rPh>
    <phoneticPr fontId="2"/>
  </si>
  <si>
    <t>合計</t>
    <rPh sb="0" eb="2">
      <t>ゴウケイ</t>
    </rPh>
    <phoneticPr fontId="47"/>
  </si>
  <si>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</si>
  <si>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</si>
  <si>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</si>
  <si>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</si>
  <si>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</si>
  <si>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</si>
  <si>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t>
  </si>
  <si>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</si>
  <si>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</si>
  <si>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</si>
  <si>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</si>
  <si>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</si>
  <si>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＜見積書の補助対象経費＞</t>
    <rPh sb="1" eb="4">
      <t>ミツモリショ</t>
    </rPh>
    <rPh sb="9" eb="11">
      <t>ケイヒ</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</si>
  <si>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7"/>
  </si>
  <si>
    <r>
      <t xml:space="preserve">金額（円） [税抜]
</t>
    </r>
    <r>
      <rPr>
        <sz val="16"/>
        <rFont val="ＭＳ Ｐゴシック"/>
        <family val="3"/>
        <charset val="128"/>
      </rPr>
      <t>（補助対象経費④）</t>
    </r>
    <rPh sb="0" eb="2">
      <t>キンガク</t>
    </rPh>
    <rPh sb="3" eb="4">
      <t>エン</t>
    </rPh>
    <rPh sb="7" eb="9">
      <t>ゼイヌキ</t>
    </rPh>
    <rPh sb="12" eb="14">
      <t>ホジョ</t>
    </rPh>
    <rPh sb="14" eb="16">
      <t>タイショウ</t>
    </rPh>
    <rPh sb="16" eb="18">
      <t>ケイヒ</t>
    </rPh>
    <phoneticPr fontId="47"/>
  </si>
  <si>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</si>
  <si>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</si>
  <si>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</si>
  <si>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</si>
  <si>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工法</t>
    <rPh sb="0" eb="2">
      <t>コウホウ</t>
    </rPh>
    <phoneticPr fontId="2"/>
  </si>
  <si>
    <t>木造（枠組壁工法）</t>
    <phoneticPr fontId="2"/>
  </si>
  <si>
    <t>Ｓ造</t>
    <phoneticPr fontId="2"/>
  </si>
  <si>
    <t>ＲＣ造</t>
    <phoneticPr fontId="2"/>
  </si>
  <si>
    <t>ＳＲＣ造</t>
    <phoneticPr fontId="2"/>
  </si>
  <si>
    <t>（</t>
    <phoneticPr fontId="2"/>
  </si>
  <si>
    <t>）</t>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</si>
  <si>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</si>
  <si>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</si>
  <si>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</si>
  <si>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</si>
  <si>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</si>
  <si>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</si>
  <si>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</si>
  <si>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</si>
  <si>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</si>
  <si>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</si>
  <si>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</si>
  <si>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</si>
  <si>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</si>
  <si>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＜エネルギー計算＞</t>
    <rPh sb="6" eb="8">
      <t>ケイサン</t>
    </rPh>
    <phoneticPr fontId="2"/>
  </si>
  <si>
    <t>早見表を使用する</t>
    <rPh sb="0" eb="3">
      <t>ハヤミヒョウ</t>
    </rPh>
    <rPh sb="4" eb="6">
      <t>シヨウ</t>
    </rPh>
    <phoneticPr fontId="2"/>
  </si>
  <si>
    <t>個別計算をする</t>
    <rPh sb="0" eb="2">
      <t>コベツ</t>
    </rPh>
    <rPh sb="2" eb="4">
      <t>ケイサン</t>
    </rPh>
    <phoneticPr fontId="2"/>
  </si>
  <si>
    <t>組合せ番号</t>
    <phoneticPr fontId="2"/>
  </si>
  <si>
    <t>基礎断熱有り</t>
    <rPh sb="0" eb="2">
      <t>キソ</t>
    </rPh>
    <rPh sb="2" eb="4">
      <t>ダンネツ</t>
    </rPh>
    <rPh sb="4" eb="5">
      <t>アリ</t>
    </rPh>
    <phoneticPr fontId="2"/>
  </si>
  <si>
    <t>↑基礎断熱改修を行う場合は選択すること</t>
    <rPh sb="1" eb="3">
      <t>キソ</t>
    </rPh>
    <rPh sb="3" eb="5">
      <t>ダンネツ</t>
    </rPh>
    <rPh sb="5" eb="7">
      <t>カイシュウ</t>
    </rPh>
    <rPh sb="8" eb="9">
      <t>オコナ</t>
    </rPh>
    <rPh sb="10" eb="12">
      <t>バアイ</t>
    </rPh>
    <rPh sb="13" eb="15">
      <t>センタク</t>
    </rPh>
    <phoneticPr fontId="2"/>
  </si>
  <si>
    <t>蓄熱設備</t>
    <rPh sb="0" eb="2">
      <t>チクネツ</t>
    </rPh>
    <rPh sb="2" eb="4">
      <t>セツビ</t>
    </rPh>
    <phoneticPr fontId="2"/>
  </si>
  <si>
    <t>…申請者入力欄</t>
    <rPh sb="1" eb="4">
      <t>シンセイシャ</t>
    </rPh>
    <rPh sb="4" eb="6">
      <t>ニュウリョク</t>
    </rPh>
    <rPh sb="6" eb="7">
      <t>ラン</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</si>
  <si>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</si>
  <si>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</si>
  <si>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</si>
  <si>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</si>
  <si>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太陽光発電システム等</t>
    <rPh sb="0" eb="3">
      <t>タイヨウコウ</t>
    </rPh>
    <rPh sb="3" eb="5">
      <t>ハツデン</t>
    </rPh>
    <rPh sb="9" eb="10">
      <t>トウ</t>
    </rPh>
    <phoneticPr fontId="2"/>
  </si>
  <si>
    <t>※エネルギー計算結果早見表を使用しない
　（個別計算）場合は、ＳＩＩに事前相談
　すること。</t>
    <rPh sb="6" eb="8">
      <t>ケイサン</t>
    </rPh>
    <rPh sb="8" eb="10">
      <t>ケッカ</t>
    </rPh>
    <rPh sb="10" eb="13">
      <t>ハヤミヒョウ</t>
    </rPh>
    <rPh sb="14" eb="16">
      <t>シヨウ</t>
    </rPh>
    <rPh sb="22" eb="24">
      <t>コベツ</t>
    </rPh>
    <rPh sb="24" eb="26">
      <t>ケイサン</t>
    </rPh>
    <rPh sb="27" eb="29">
      <t>バアイ</t>
    </rPh>
    <rPh sb="35" eb="37">
      <t>ジゼン</t>
    </rPh>
    <rPh sb="37" eb="39">
      <t>ソウダン</t>
    </rPh>
    <phoneticPr fontId="2"/>
  </si>
  <si>
    <t>設置していない</t>
    <rPh sb="0" eb="2">
      <t>セッチ</t>
    </rPh>
    <phoneticPr fontId="2"/>
  </si>
  <si>
    <t>設置している</t>
    <phoneticPr fontId="2"/>
  </si>
  <si>
    <t>※「設置している」に■を付けた場合、売電契約（FIT契約）の有無と契約終了時期を記入すること。</t>
    <rPh sb="2" eb="4">
      <t>セッチ</t>
    </rPh>
    <rPh sb="12" eb="13">
      <t>ツ</t>
    </rPh>
    <rPh sb="15" eb="17">
      <t>バアイ</t>
    </rPh>
    <rPh sb="18" eb="20">
      <t>バイデン</t>
    </rPh>
    <rPh sb="20" eb="22">
      <t>ケイヤク</t>
    </rPh>
    <rPh sb="26" eb="28">
      <t>ケイヤク</t>
    </rPh>
    <rPh sb="30" eb="32">
      <t>ウム</t>
    </rPh>
    <rPh sb="33" eb="35">
      <t>ケイヤク</t>
    </rPh>
    <rPh sb="35" eb="37">
      <t>シュウリョウ</t>
    </rPh>
    <rPh sb="37" eb="39">
      <t>ジキ</t>
    </rPh>
    <rPh sb="40" eb="42">
      <t>キニュウ</t>
    </rPh>
    <phoneticPr fontId="2"/>
  </si>
  <si>
    <t>売電契約（FIT契約）あり</t>
    <rPh sb="0" eb="2">
      <t>バイデン</t>
    </rPh>
    <rPh sb="2" eb="4">
      <t>ケイヤク</t>
    </rPh>
    <rPh sb="8" eb="10">
      <t>ケイヤク</t>
    </rPh>
    <phoneticPr fontId="2"/>
  </si>
  <si>
    <t>（契約終了時期：</t>
    <rPh sb="1" eb="3">
      <t>ケイヤク</t>
    </rPh>
    <rPh sb="3" eb="5">
      <t>シュウリョウ</t>
    </rPh>
    <rPh sb="5" eb="7">
      <t>ジキ</t>
    </rPh>
    <phoneticPr fontId="2"/>
  </si>
  <si>
    <t>月）</t>
    <rPh sb="0" eb="1">
      <t>ツキ</t>
    </rPh>
    <phoneticPr fontId="2"/>
  </si>
  <si>
    <r>
      <t>所有予定</t>
    </r>
    <r>
      <rPr>
        <sz val="9"/>
        <rFont val="ＭＳ 明朝"/>
        <family val="1"/>
        <charset val="128"/>
      </rPr>
      <t>（転売含む）</t>
    </r>
    <rPh sb="0" eb="2">
      <t>ショユウ</t>
    </rPh>
    <rPh sb="2" eb="4">
      <t>ヨテイ</t>
    </rPh>
    <rPh sb="5" eb="7">
      <t>テンバイ</t>
    </rPh>
    <rPh sb="7" eb="8">
      <t>フク</t>
    </rPh>
    <phoneticPr fontId="2"/>
  </si>
  <si>
    <t>（注）この申請書には、以下の書面を添付すること。</t>
    <rPh sb="1" eb="2">
      <t>チュウ</t>
    </rPh>
    <rPh sb="5" eb="8">
      <t>シンセイショ</t>
    </rPh>
    <rPh sb="11" eb="13">
      <t>イカ</t>
    </rPh>
    <rPh sb="14" eb="16">
      <t>ショメン</t>
    </rPh>
    <rPh sb="17" eb="19">
      <t>テンプ</t>
    </rPh>
    <phoneticPr fontId="28"/>
  </si>
  <si>
    <t>暴力団排除に関する誓約事項（別紙１）</t>
    <rPh sb="0" eb="3">
      <t>ボウリョクダン</t>
    </rPh>
    <rPh sb="3" eb="5">
      <t>ハイジョ</t>
    </rPh>
    <rPh sb="6" eb="7">
      <t>カン</t>
    </rPh>
    <rPh sb="9" eb="11">
      <t>セイヤク</t>
    </rPh>
    <rPh sb="11" eb="13">
      <t>ジコウ</t>
    </rPh>
    <rPh sb="14" eb="16">
      <t>ベッシ</t>
    </rPh>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</si>
  <si>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</si>
  <si>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1"/>
  </si>
  <si>
    <t>窓の補助対象経費合計</t>
    <rPh sb="0" eb="1">
      <t>マド</t>
    </rPh>
    <rPh sb="2" eb="4">
      <t>ホジョ</t>
    </rPh>
    <rPh sb="4" eb="6">
      <t>タイショウ</t>
    </rPh>
    <rPh sb="6" eb="8">
      <t>ケイヒ</t>
    </rPh>
    <rPh sb="8" eb="10">
      <t>ゴウケイ</t>
    </rPh>
    <phoneticPr fontId="2"/>
  </si>
  <si>
    <t>　　　　　　　　 補助率の計算（Ｂ） [（Ａ）／３]
※１，０００円未満切捨て</t>
    <rPh sb="9" eb="11">
      <t>ホジョ</t>
    </rPh>
    <rPh sb="11" eb="12">
      <t>リツ</t>
    </rPh>
    <rPh sb="13" eb="15">
      <t>ケイサン</t>
    </rPh>
    <rPh sb="33" eb="34">
      <t>エン</t>
    </rPh>
    <rPh sb="34" eb="36">
      <t>ミマン</t>
    </rPh>
    <rPh sb="36" eb="38">
      <t>キリス</t>
    </rPh>
    <phoneticPr fontId="2"/>
  </si>
  <si>
    <t>蓄電システム</t>
    <rPh sb="0" eb="2">
      <t>チクデン</t>
    </rPh>
    <phoneticPr fontId="2"/>
  </si>
  <si>
    <t>目標価格</t>
    <rPh sb="0" eb="2">
      <t>モクヒョウ</t>
    </rPh>
    <rPh sb="2" eb="4">
      <t>カカク</t>
    </rPh>
    <phoneticPr fontId="47"/>
  </si>
  <si>
    <t>↓目標価格以下であること。</t>
    <rPh sb="1" eb="3">
      <t>モクヒョウ</t>
    </rPh>
    <rPh sb="3" eb="5">
      <t>カカク</t>
    </rPh>
    <rPh sb="5" eb="7">
      <t>イカ</t>
    </rPh>
    <phoneticPr fontId="47"/>
  </si>
  <si>
    <t>目標価格
（蓄電容量1ｋWhあたり）</t>
    <rPh sb="0" eb="2">
      <t>モクヒョウ</t>
    </rPh>
    <rPh sb="2" eb="4">
      <t>カカク</t>
    </rPh>
    <rPh sb="6" eb="8">
      <t>チクデン</t>
    </rPh>
    <rPh sb="8" eb="10">
      <t>ヨウリョウ</t>
    </rPh>
    <phoneticPr fontId="47"/>
  </si>
  <si>
    <t>　10年</t>
    <rPh sb="3" eb="4">
      <t>ネン</t>
    </rPh>
    <phoneticPr fontId="47"/>
  </si>
  <si>
    <t>　11年</t>
    <rPh sb="3" eb="4">
      <t>ネン</t>
    </rPh>
    <phoneticPr fontId="47"/>
  </si>
  <si>
    <t>　12年</t>
    <rPh sb="3" eb="4">
      <t>ネン</t>
    </rPh>
    <phoneticPr fontId="47"/>
  </si>
  <si>
    <t>　13年</t>
    <rPh sb="3" eb="4">
      <t>ネン</t>
    </rPh>
    <phoneticPr fontId="47"/>
  </si>
  <si>
    <t>　14年</t>
    <rPh sb="3" eb="4">
      <t>ネン</t>
    </rPh>
    <phoneticPr fontId="47"/>
  </si>
  <si>
    <t>　15年以上</t>
    <rPh sb="3" eb="4">
      <t>ネン</t>
    </rPh>
    <rPh sb="4" eb="6">
      <t>イジョウ</t>
    </rPh>
    <phoneticPr fontId="47"/>
  </si>
  <si>
    <r>
      <t xml:space="preserve">補助対象経費の1/3（③）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</si>
  <si>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t>補助対象経費の1/3（⑥）
[ ④/ 3 ］
※１，０００円未満切捨て</t>
    <rPh sb="0" eb="2">
      <t>ホジョ</t>
    </rPh>
    <rPh sb="2" eb="4">
      <t>タイショウ</t>
    </rPh>
    <rPh sb="4" eb="6">
      <t>ケイヒ</t>
    </rPh>
    <phoneticPr fontId="26"/>
  </si>
  <si>
    <t>居住区分</t>
    <rPh sb="0" eb="2">
      <t>キョジュウ</t>
    </rPh>
    <rPh sb="2" eb="4">
      <t>クブン</t>
    </rPh>
    <phoneticPr fontId="2"/>
  </si>
  <si>
    <t>居住</t>
    <phoneticPr fontId="2"/>
  </si>
  <si>
    <t>居住予定</t>
    <rPh sb="0" eb="2">
      <t>キョジュウ</t>
    </rPh>
    <rPh sb="2" eb="4">
      <t>ヨテイ</t>
    </rPh>
    <phoneticPr fontId="2"/>
  </si>
  <si>
    <t>〒</t>
    <phoneticPr fontId="2"/>
  </si>
  <si>
    <t>－</t>
    <phoneticPr fontId="2"/>
  </si>
  <si>
    <t>他の補助金等
への申請</t>
    <rPh sb="0" eb="1">
      <t>タ</t>
    </rPh>
    <rPh sb="2" eb="5">
      <t>ホジョキン</t>
    </rPh>
    <rPh sb="5" eb="6">
      <t>トウ</t>
    </rPh>
    <rPh sb="9" eb="11">
      <t>シンセイ</t>
    </rPh>
    <phoneticPr fontId="2"/>
  </si>
  <si>
    <t>（</t>
    <phoneticPr fontId="2"/>
  </si>
  <si>
    <t>）</t>
    <phoneticPr fontId="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</si>
  <si>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</si>
  <si>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</si>
  <si>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</si>
  <si>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</si>
  <si>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　下記製品に使用する複層ガラスの中空層の厚さは、SIIホームページの最小中空層厚さを満たしている。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</si>
  <si>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ガラスサイズ（mm）</t>
    <phoneticPr fontId="2"/>
  </si>
  <si>
    <t>＜補助対象経費の算出＞</t>
    <rPh sb="8" eb="10">
      <t>サンシュツ</t>
    </rPh>
    <phoneticPr fontId="2"/>
  </si>
  <si>
    <t>G1</t>
    <phoneticPr fontId="2"/>
  </si>
  <si>
    <t>蓄電システム</t>
    <rPh sb="0" eb="2">
      <t>チクデン</t>
    </rPh>
    <phoneticPr fontId="2"/>
  </si>
  <si>
    <t>↑窓のみ改修の場合（B)又は40万円のいずれか低い金額</t>
    <rPh sb="1" eb="2">
      <t>マド</t>
    </rPh>
    <rPh sb="4" eb="6">
      <t>カイシュウ</t>
    </rPh>
    <rPh sb="7" eb="9">
      <t>バアイ</t>
    </rPh>
    <rPh sb="12" eb="13">
      <t>マタ</t>
    </rPh>
    <rPh sb="16" eb="18">
      <t>マンエン</t>
    </rPh>
    <rPh sb="23" eb="24">
      <t>ヒク</t>
    </rPh>
    <rPh sb="25" eb="27">
      <t>キンガク</t>
    </rPh>
    <phoneticPr fontId="51"/>
  </si>
  <si>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</si>
  <si>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</si>
  <si>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7"/>
  </si>
  <si>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</si>
  <si>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</si>
  <si>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</si>
  <si>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外窓交換
・
カバー工法</t>
    <rPh sb="0" eb="1">
      <t>ソト</t>
    </rPh>
    <rPh sb="1" eb="2">
      <t>マド</t>
    </rPh>
    <rPh sb="2" eb="4">
      <t>コウカン</t>
    </rPh>
    <rPh sb="10" eb="12">
      <t>コウホウ</t>
    </rPh>
    <phoneticPr fontId="2"/>
  </si>
  <si>
    <t>明細書【窓】</t>
    <rPh sb="0" eb="3">
      <t>メイサイショ</t>
    </rPh>
    <rPh sb="4" eb="5">
      <t>マド</t>
    </rPh>
    <phoneticPr fontId="21"/>
  </si>
  <si>
    <t>明細書【ガラス】</t>
    <rPh sb="0" eb="3">
      <t>メイサイショ</t>
    </rPh>
    <phoneticPr fontId="2"/>
  </si>
  <si>
    <t>記</t>
    <rPh sb="0" eb="1">
      <t>キ</t>
    </rPh>
    <phoneticPr fontId="2"/>
  </si>
  <si>
    <t>着工予定日</t>
    <rPh sb="0" eb="2">
      <t>チャッコウ</t>
    </rPh>
    <rPh sb="2" eb="5">
      <t>ヨテイビ</t>
    </rPh>
    <phoneticPr fontId="2"/>
  </si>
  <si>
    <t>工事対象
住宅の住所</t>
    <rPh sb="0" eb="2">
      <t>コウジ</t>
    </rPh>
    <rPh sb="2" eb="4">
      <t>タイショウ</t>
    </rPh>
    <rPh sb="5" eb="7">
      <t>ジュウタク</t>
    </rPh>
    <rPh sb="8" eb="10">
      <t>ジュウショ</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</si>
  <si>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</si>
  <si>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1">
      <t>マイ</t>
    </rPh>
    <rPh sb="1" eb="2">
      <t>スウ</t>
    </rPh>
    <phoneticPr fontId="2"/>
  </si>
  <si>
    <t>売電契約（FIT契約）なし</t>
    <rPh sb="0" eb="2">
      <t>バイデン</t>
    </rPh>
    <rPh sb="2" eb="4">
      <t>ケイヤク</t>
    </rPh>
    <rPh sb="8" eb="10">
      <t>ケイヤク</t>
    </rPh>
    <phoneticPr fontId="2"/>
  </si>
  <si>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</si>
  <si>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2"/>
  </si>
  <si>
    <t>１.</t>
    <phoneticPr fontId="2"/>
  </si>
  <si>
    <t>交付申請</t>
    <rPh sb="0" eb="2">
      <t>コウフ</t>
    </rPh>
    <rPh sb="2" eb="4">
      <t>シンセイ</t>
    </rPh>
    <phoneticPr fontId="2"/>
  </si>
  <si>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</si>
  <si>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</si>
  <si>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</si>
  <si>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</si>
  <si>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</si>
  <si>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</si>
  <si>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</si>
  <si>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</si>
  <si>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</si>
  <si>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</si>
  <si>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</si>
  <si>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</si>
  <si>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</si>
  <si>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</si>
  <si>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</si>
  <si>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</si>
  <si>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</si>
  <si>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</si>
  <si>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0"/>
  </si>
  <si>
    <t>申請内容の変更及び取下げ</t>
    <rPh sb="0" eb="2">
      <t>シンセイ</t>
    </rPh>
    <rPh sb="2" eb="4">
      <t>ナイヨウ</t>
    </rPh>
    <rPh sb="5" eb="7">
      <t>ヘンコウ</t>
    </rPh>
    <rPh sb="7" eb="8">
      <t>オヨ</t>
    </rPh>
    <rPh sb="9" eb="11">
      <t>トリサ</t>
    </rPh>
    <phoneticPr fontId="2"/>
  </si>
  <si>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2"/>
  </si>
  <si>
    <t>９.</t>
    <phoneticPr fontId="60"/>
  </si>
  <si>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</si>
  <si>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</si>
  <si>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0"/>
  </si>
  <si>
    <t>事業の不履行等</t>
    <rPh sb="0" eb="2">
      <t>ジギョウ</t>
    </rPh>
    <rPh sb="3" eb="6">
      <t>フリコウ</t>
    </rPh>
    <rPh sb="6" eb="7">
      <t>トウ</t>
    </rPh>
    <phoneticPr fontId="2"/>
  </si>
  <si>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2"/>
  </si>
  <si>
    <t>１１.</t>
    <phoneticPr fontId="2"/>
  </si>
  <si>
    <t>免責</t>
    <rPh sb="0" eb="2">
      <t>メンセキ</t>
    </rPh>
    <phoneticPr fontId="2"/>
  </si>
  <si>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2"/>
  </si>
  <si>
    <t>１２.</t>
    <phoneticPr fontId="2"/>
  </si>
  <si>
    <t>事業の内容変更、終了</t>
    <rPh sb="0" eb="2">
      <t>ジギョウ</t>
    </rPh>
    <rPh sb="3" eb="5">
      <t>ナイヨウ</t>
    </rPh>
    <rPh sb="5" eb="7">
      <t>ヘンコウ</t>
    </rPh>
    <rPh sb="8" eb="10">
      <t>シュウリョウ</t>
    </rPh>
    <phoneticPr fontId="2"/>
  </si>
  <si>
    <t>SIIは、国との協議に基づき、本事業を終了、又はその制度内容の変更を行うことができることを承知している。</t>
    <rPh sb="31" eb="33">
      <t>ヘンコウ</t>
    </rPh>
    <rPh sb="34" eb="35">
      <t>オコナ</t>
    </rPh>
    <rPh sb="45" eb="47">
      <t>ショウチ</t>
    </rPh>
    <phoneticPr fontId="2"/>
  </si>
  <si>
    <t>上記を誓約し、申請内容に間違いがないことを確認した上で署名・捺印します。</t>
    <rPh sb="3" eb="5">
      <t>セイヤク</t>
    </rPh>
    <phoneticPr fontId="2"/>
  </si>
  <si>
    <t>日</t>
    <rPh sb="0" eb="1">
      <t>ニチ</t>
    </rPh>
    <phoneticPr fontId="2"/>
  </si>
  <si>
    <t>申請者　氏名</t>
    <rPh sb="0" eb="3">
      <t>シンセイシャ</t>
    </rPh>
    <rPh sb="4" eb="6">
      <t>シメイ</t>
    </rPh>
    <phoneticPr fontId="60"/>
  </si>
  <si>
    <t>実印</t>
    <rPh sb="0" eb="2">
      <t>ジツイン</t>
    </rPh>
    <phoneticPr fontId="60"/>
  </si>
  <si>
    <t>役　職　名
代表者氏名</t>
    <rPh sb="0" eb="1">
      <t>ヤク</t>
    </rPh>
    <rPh sb="2" eb="3">
      <t>ショク</t>
    </rPh>
    <rPh sb="4" eb="5">
      <t>ナ</t>
    </rPh>
    <rPh sb="6" eb="8">
      <t>ダイヒョウ</t>
    </rPh>
    <rPh sb="8" eb="9">
      <t>シャ</t>
    </rPh>
    <rPh sb="9" eb="11">
      <t>シメイ</t>
    </rPh>
    <phoneticPr fontId="2"/>
  </si>
  <si>
    <t>申請者名</t>
    <rPh sb="0" eb="3">
      <t>シンセイシャ</t>
    </rPh>
    <rPh sb="3" eb="4">
      <t>メイ</t>
    </rPh>
    <phoneticPr fontId="2"/>
  </si>
  <si>
    <t>１.申請者情報</t>
    <rPh sb="2" eb="5">
      <t>シンセイシャ</t>
    </rPh>
    <rPh sb="5" eb="7">
      <t>ジョウホウ</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</si>
  <si>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</si>
  <si>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２.工事対象住宅の情報</t>
    <rPh sb="2" eb="4">
      <t>コウジ</t>
    </rPh>
    <rPh sb="4" eb="6">
      <t>タイショウ</t>
    </rPh>
    <rPh sb="6" eb="8">
      <t>ジュウタク</t>
    </rPh>
    <rPh sb="9" eb="11">
      <t>ジョウホウ</t>
    </rPh>
    <phoneticPr fontId="2"/>
  </si>
  <si>
    <t>３.補助金交付申請額</t>
    <phoneticPr fontId="2"/>
  </si>
  <si>
    <t>４.工事期間</t>
    <rPh sb="2" eb="4">
      <t>コウジ</t>
    </rPh>
    <rPh sb="4" eb="6">
      <t>キカン</t>
    </rPh>
    <phoneticPr fontId="2"/>
  </si>
  <si>
    <t>令和２年度</t>
    <rPh sb="0" eb="2">
      <t>レイワ</t>
    </rPh>
    <phoneticPr fontId="2"/>
  </si>
  <si>
    <t>（建築物等の脱炭素化・レジリエンス強化促進事業</t>
    <rPh sb="1" eb="4">
      <t>ケンチクブツ</t>
    </rPh>
    <rPh sb="4" eb="5">
      <t>トウ</t>
    </rPh>
    <rPh sb="6" eb="10">
      <t>ダツタンソカ</t>
    </rPh>
    <rPh sb="17" eb="23">
      <t>キョウカソクシンジギョウ</t>
    </rPh>
    <phoneticPr fontId="2"/>
  </si>
  <si>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2"/>
  </si>
  <si>
    <t>様式第１</t>
    <phoneticPr fontId="2"/>
  </si>
  <si>
    <t>＜補助金交付申請額の算出＞　</t>
    <rPh sb="1" eb="4">
      <t>ホジョキン</t>
    </rPh>
    <rPh sb="4" eb="6">
      <t>コウフ</t>
    </rPh>
    <rPh sb="6" eb="8">
      <t>シンセイ</t>
    </rPh>
    <rPh sb="8" eb="9">
      <t>ガク</t>
    </rPh>
    <rPh sb="9" eb="10">
      <t>テイガク</t>
    </rPh>
    <rPh sb="10" eb="12">
      <t>サンシュツ</t>
    </rPh>
    <phoneticPr fontId="2"/>
  </si>
  <si>
    <t>補助申請額</t>
    <rPh sb="0" eb="2">
      <t>ホジョ</t>
    </rPh>
    <rPh sb="2" eb="4">
      <t>シンセイ</t>
    </rPh>
    <rPh sb="4" eb="5">
      <t>テイガク</t>
    </rPh>
    <phoneticPr fontId="2"/>
  </si>
  <si>
    <t>※吹込・吹付を申請する場合は、以下にSIIに登録された指定施工業者情報を記入すること。</t>
    <rPh sb="1" eb="3">
      <t>フキコ</t>
    </rPh>
    <rPh sb="4" eb="5">
      <t>フ</t>
    </rPh>
    <rPh sb="5" eb="6">
      <t>ツ</t>
    </rPh>
    <rPh sb="7" eb="9">
      <t>シンセイ</t>
    </rPh>
    <rPh sb="11" eb="13">
      <t>バアイ</t>
    </rPh>
    <rPh sb="15" eb="17">
      <t>イカ</t>
    </rPh>
    <rPh sb="22" eb="24">
      <t>トウロク</t>
    </rPh>
    <rPh sb="27" eb="29">
      <t>シテイ</t>
    </rPh>
    <rPh sb="29" eb="31">
      <t>セコウ</t>
    </rPh>
    <rPh sb="31" eb="33">
      <t>ギョウシャ</t>
    </rPh>
    <rPh sb="33" eb="35">
      <t>ジョウホウ</t>
    </rPh>
    <rPh sb="36" eb="38">
      <t>キニュウ</t>
    </rPh>
    <phoneticPr fontId="2"/>
  </si>
  <si>
    <r>
      <t xml:space="preserve">補助申請額
</t>
    </r>
    <r>
      <rPr>
        <sz val="16"/>
        <rFont val="ＭＳ Ｐゴシック"/>
        <family val="3"/>
        <charset val="128"/>
      </rPr>
      <t>（⑤と⑥のいずれか低い金額）</t>
    </r>
    <rPh sb="0" eb="2">
      <t>ホジョ</t>
    </rPh>
    <rPh sb="2" eb="4">
      <t>シンセイ</t>
    </rPh>
    <rPh sb="4" eb="5">
      <t>ガク</t>
    </rPh>
    <rPh sb="5" eb="6">
      <t>テイガク</t>
    </rPh>
    <phoneticPr fontId="26"/>
  </si>
  <si>
    <r>
      <t xml:space="preserve">補助申請額
</t>
    </r>
    <r>
      <rPr>
        <sz val="16"/>
        <rFont val="ＭＳ Ｐゴシック"/>
        <family val="3"/>
        <charset val="128"/>
      </rPr>
      <t>（②と③と２０万円のいずれか低い金額）</t>
    </r>
    <rPh sb="0" eb="2">
      <t>ホジョ</t>
    </rPh>
    <rPh sb="2" eb="4">
      <t>シンセイ</t>
    </rPh>
    <rPh sb="4" eb="5">
      <t>ガク</t>
    </rPh>
    <rPh sb="5" eb="6">
      <t>テイガク</t>
    </rPh>
    <rPh sb="13" eb="15">
      <t>マンエン</t>
    </rPh>
    <rPh sb="20" eb="21">
      <t>ヒク</t>
    </rPh>
    <rPh sb="22" eb="24">
      <t>キンガク</t>
    </rPh>
    <phoneticPr fontId="26"/>
  </si>
  <si>
    <t>５.手続代行者　担当者情報</t>
    <rPh sb="2" eb="4">
      <t>テツヅ</t>
    </rPh>
    <rPh sb="4" eb="6">
      <t>ダイコウ</t>
    </rPh>
    <rPh sb="6" eb="7">
      <t>シャ</t>
    </rPh>
    <rPh sb="8" eb="11">
      <t>タントウシャ</t>
    </rPh>
    <rPh sb="11" eb="13">
      <t>ジョウホウ</t>
    </rPh>
    <phoneticPr fontId="2"/>
  </si>
  <si>
    <t>　　補助金交付申請額（E） [（C)+（G)]</t>
    <rPh sb="2" eb="5">
      <t>ホジョキン</t>
    </rPh>
    <rPh sb="5" eb="7">
      <t>コウフ</t>
    </rPh>
    <rPh sb="7" eb="9">
      <t>シンセイ</t>
    </rPh>
    <rPh sb="9" eb="10">
      <t>ガク</t>
    </rPh>
    <rPh sb="10" eb="11">
      <t>テイガク</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</si>
  <si>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</si>
  <si>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</si>
  <si>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（別紙１）</t>
    <rPh sb="1" eb="3">
      <t>ベッシ</t>
    </rPh>
    <phoneticPr fontId="2"/>
  </si>
  <si>
    <t>　二酸化炭素排出抑制対策事業費等補助金（建築物等の脱炭素化・レジリエンス強化促進事業（新築集合住宅・既存住宅等における省ＣＯ２化促進事業））（高性能建材による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戸建住宅におけるネット・ゼロ・エネルギー・ハウス（ＺＥＨ）化支援事業及び建築物等の脱炭素化・レジリエンス強化促進事業（新築集合住宅・既存住宅等における省ＣＯ２化促進事業））交付要綱（平成３０年３月１９日環地温発第１８０３１９２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99" eb="101">
      <t>イカ</t>
    </rPh>
    <rPh sb="102" eb="104">
      <t>コウフ</t>
    </rPh>
    <rPh sb="104" eb="106">
      <t>キテイ</t>
    </rPh>
    <rPh sb="123" eb="125">
      <t>カキ</t>
    </rPh>
    <rPh sb="236" eb="238">
      <t>コダテ</t>
    </rPh>
    <rPh sb="238" eb="240">
      <t>ジュウタク</t>
    </rPh>
    <rPh sb="265" eb="270">
      <t>カシエンジギョウ</t>
    </rPh>
    <rPh sb="270" eb="271">
      <t>オヨ</t>
    </rPh>
    <rPh sb="322" eb="324">
      <t>コウフ</t>
    </rPh>
    <rPh sb="324" eb="326">
      <t>ヨウコウ</t>
    </rPh>
    <rPh sb="327" eb="329">
      <t>ヘイセイ</t>
    </rPh>
    <rPh sb="331" eb="332">
      <t>ネン</t>
    </rPh>
    <rPh sb="333" eb="334">
      <t>ガツ</t>
    </rPh>
    <rPh sb="336" eb="337">
      <t>ニチ</t>
    </rPh>
    <phoneticPr fontId="2"/>
  </si>
  <si>
    <t>（自署）</t>
    <rPh sb="1" eb="3">
      <t>ジショ</t>
    </rPh>
    <phoneticPr fontId="60"/>
  </si>
  <si>
    <t>工事完了
予定日</t>
    <rPh sb="0" eb="2">
      <t>コウジ</t>
    </rPh>
    <rPh sb="2" eb="4">
      <t>カンリョウ</t>
    </rPh>
    <rPh sb="5" eb="7">
      <t>ヨテイ</t>
    </rPh>
    <rPh sb="7" eb="8">
      <t>ビ</t>
    </rPh>
    <phoneticPr fontId="2"/>
  </si>
  <si>
    <t>・該当する保証年数を■すること。</t>
    <rPh sb="1" eb="3">
      <t>ガイトウ</t>
    </rPh>
    <rPh sb="5" eb="7">
      <t>ホショウ</t>
    </rPh>
    <rPh sb="7" eb="9">
      <t>ネンスウ</t>
    </rPh>
    <phoneticPr fontId="47"/>
  </si>
  <si>
    <t>保証年数</t>
    <rPh sb="0" eb="2">
      <t>ホショウ</t>
    </rPh>
    <rPh sb="2" eb="4">
      <t>ネンスウ</t>
    </rPh>
    <phoneticPr fontId="47"/>
  </si>
  <si>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</si>
  <si>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</si>
  <si>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</si>
  <si>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本事業終了後、補助事業者（居住者等）は２年間、SIIが定めるエネルギー使用状況の報告（定期アンケート）を行う義務があることを承知している。また、申請内容に変更がある場合は、SII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7" eb="28">
      <t>サダ</t>
    </rPh>
    <rPh sb="35" eb="37">
      <t>シヨウ</t>
    </rPh>
    <rPh sb="37" eb="39">
      <t>ジョウキョウ</t>
    </rPh>
    <rPh sb="40" eb="42">
      <t>ホウコク</t>
    </rPh>
    <rPh sb="43" eb="45">
      <t>テイキ</t>
    </rPh>
    <rPh sb="52" eb="53">
      <t>オコナ</t>
    </rPh>
    <rPh sb="54" eb="56">
      <t>ギム</t>
    </rPh>
    <rPh sb="62" eb="64">
      <t>ショウチ</t>
    </rPh>
    <rPh sb="72" eb="74">
      <t>シンセイ</t>
    </rPh>
    <rPh sb="74" eb="76">
      <t>ナイヨウ</t>
    </rPh>
    <rPh sb="77" eb="79">
      <t>ヘンコウ</t>
    </rPh>
    <rPh sb="82" eb="84">
      <t>バアイ</t>
    </rPh>
    <rPh sb="90" eb="92">
      <t>レンラク</t>
    </rPh>
    <rPh sb="97" eb="99">
      <t>ショウチ</t>
    </rPh>
    <phoneticPr fontId="2"/>
  </si>
  <si>
    <t>令和２年度　二酸化炭素排出抑制対策事業費等補助金
（建築物等の脱炭素化・レジリエンス強化促進事業（新築集合住宅・既存住宅等における省ＣＯ２化促進事業））
（高性能建材による住宅の断熱リフォーム支援事業）
誓約書</t>
    <rPh sb="0" eb="2">
      <t>レイワ</t>
    </rPh>
    <rPh sb="26" eb="30">
      <t>ケンチクブツトウ</t>
    </rPh>
    <rPh sb="31" eb="35">
      <t>ダツタンソカ</t>
    </rPh>
    <rPh sb="42" eb="48">
      <t>キョウカソクシンジギョウ</t>
    </rPh>
    <rPh sb="49" eb="55">
      <t>シンチクシュウゴウジュウタク</t>
    </rPh>
    <rPh sb="56" eb="61">
      <t>キゾンジュウタクトウ</t>
    </rPh>
    <rPh sb="65" eb="66">
      <t>ショウ</t>
    </rPh>
    <rPh sb="69" eb="74">
      <t>カソクシンジギョウ</t>
    </rPh>
    <rPh sb="78" eb="81">
      <t>コウセイノウ</t>
    </rPh>
    <rPh sb="81" eb="83">
      <t>ケンザイ</t>
    </rPh>
    <rPh sb="86" eb="88">
      <t>ジュウタク</t>
    </rPh>
    <rPh sb="89" eb="91">
      <t>ダンネツ</t>
    </rPh>
    <rPh sb="96" eb="98">
      <t>シエン</t>
    </rPh>
    <rPh sb="98" eb="100">
      <t>ジギョウ</t>
    </rPh>
    <rPh sb="102" eb="105">
      <t>セイヤクショ</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</si>
  <si>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</si>
  <si>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</si>
  <si>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</si>
  <si>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</si>
  <si>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</si>
  <si>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</si>
  <si>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…自動計算</t>
    <rPh sb="1" eb="3">
      <t>ジドウ</t>
    </rPh>
    <rPh sb="3" eb="5">
      <t>ケイサン</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</si>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</sst>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yyyy/mm/dd"/>
    <numFmt numFmtId="183" formatCode="0_);[Red]\(0\)"/>
    <numFmt numFmtId="184" formatCode="0_ "/>
  </numFmts>
  <fonts count="86">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15"/>
      <name val="ＭＳ Ｐゴシック"/>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1"/>
      <color rgb="FFFF0000"/>
      <name val="ＭＳ 明朝"/>
      <family val="1"/>
      <charset val="128"/>
    </font>
    <font>
      <sz val="8"/>
      <color rgb="FFFF0000"/>
      <name val="ＭＳ 明朝"/>
      <family val="1"/>
      <charset val="128"/>
    </font>
    <font>
      <sz val="14"/>
      <color rgb="FFFF0000"/>
      <name val="HGSｺﾞｼｯｸM"/>
      <family val="3"/>
      <charset val="128"/>
    </font>
    <font>
      <sz val="16"/>
      <color indexed="81"/>
      <name val="MS P ゴシック"/>
      <family val="3"/>
      <charset val="128"/>
    </font>
    <font>
      <sz val="20"/>
      <color rgb="FFFF0000"/>
      <name val="HGSｺﾞｼｯｸM"/>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medium">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hair">
        <color indexed="64"/>
      </top>
      <bottom style="hair">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right style="thin">
        <color indexed="64"/>
      </right>
      <top style="dotted">
        <color indexed="64"/>
      </top>
      <bottom/>
      <diagonal/>
    </border>
  </borders>
  <cellStyleXfs count="77">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52" fillId="0" borderId="0">
      <alignment vertical="center"/>
    </xf>
    <xf numFmtId="0" fontId="4" fillId="0" borderId="0"/>
    <xf numFmtId="0" fontId="4" fillId="0" borderId="0"/>
    <xf numFmtId="0" fontId="4" fillId="0" borderId="0"/>
    <xf numFmtId="0" fontId="1" fillId="0" borderId="0">
      <alignment vertical="center"/>
    </xf>
    <xf numFmtId="0" fontId="52" fillId="0" borderId="0">
      <alignment vertical="center"/>
    </xf>
    <xf numFmtId="0" fontId="52" fillId="0" borderId="0">
      <alignment vertical="center"/>
    </xf>
    <xf numFmtId="0" fontId="4" fillId="0" borderId="0">
      <alignment vertical="center"/>
    </xf>
    <xf numFmtId="0" fontId="1" fillId="0" borderId="0">
      <alignment vertical="center"/>
    </xf>
    <xf numFmtId="0" fontId="52" fillId="0" borderId="0">
      <alignment vertical="center"/>
    </xf>
    <xf numFmtId="0" fontId="1" fillId="0" borderId="0">
      <alignment vertical="center"/>
    </xf>
    <xf numFmtId="0" fontId="4" fillId="0" borderId="0">
      <alignment vertical="center"/>
    </xf>
    <xf numFmtId="0" fontId="1" fillId="0" borderId="0">
      <alignment vertical="center"/>
    </xf>
    <xf numFmtId="0" fontId="52" fillId="0" borderId="0">
      <alignment vertical="center"/>
    </xf>
    <xf numFmtId="0" fontId="4" fillId="0" borderId="0">
      <alignment vertical="center"/>
    </xf>
    <xf numFmtId="0" fontId="4" fillId="0" borderId="0">
      <alignment vertical="center"/>
    </xf>
    <xf numFmtId="0" fontId="4" fillId="0" borderId="0">
      <alignment vertical="center"/>
    </xf>
    <xf numFmtId="0" fontId="52"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cellStyleXfs>
  <cellXfs count="1415">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Border="1" applyAlignment="1" applyProtection="1">
      <alignment horizontal="center" vertical="center"/>
      <protection hidden="1"/>
    </xf>
    <xf numFmtId="0" fontId="7" fillId="2" borderId="0" xfId="0" applyFont="1" applyFill="1" applyProtection="1">
      <alignment vertical="center"/>
      <protection hidden="1"/>
    </xf>
    <xf numFmtId="0" fontId="4" fillId="2" borderId="0" xfId="0" applyFont="1" applyFill="1" applyBorder="1" applyAlignment="1" applyProtection="1">
      <alignment horizontal="center" vertical="center"/>
      <protection hidden="1"/>
    </xf>
    <xf numFmtId="38" fontId="4" fillId="2" borderId="0" xfId="6" applyFont="1" applyFill="1" applyBorder="1" applyProtection="1">
      <alignment vertical="center"/>
      <protection hidden="1"/>
    </xf>
    <xf numFmtId="0" fontId="4" fillId="2" borderId="0" xfId="0"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Fill="1" applyProtection="1">
      <alignment vertical="center"/>
      <protection hidden="1"/>
    </xf>
    <xf numFmtId="0" fontId="4" fillId="0" borderId="0" xfId="0" applyFont="1" applyFill="1" applyProtection="1">
      <alignment vertical="center"/>
      <protection locked="0"/>
    </xf>
    <xf numFmtId="0" fontId="4" fillId="0" borderId="0" xfId="0" applyFont="1" applyFill="1" applyBorder="1" applyProtection="1">
      <alignment vertical="center"/>
      <protection hidden="1"/>
    </xf>
    <xf numFmtId="0" fontId="12"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0" fontId="12" fillId="0" borderId="0" xfId="0" applyFont="1" applyFill="1" applyBorder="1" applyAlignment="1" applyProtection="1">
      <alignment horizontal="center" vertical="center" wrapText="1"/>
      <protection hidden="1"/>
    </xf>
    <xf numFmtId="0" fontId="7" fillId="0" borderId="0" xfId="0" applyFont="1" applyFill="1" applyBorder="1" applyProtection="1">
      <alignment vertical="center"/>
      <protection hidden="1"/>
    </xf>
    <xf numFmtId="0" fontId="7" fillId="2" borderId="0" xfId="0" applyFont="1" applyFill="1" applyBorder="1" applyAlignme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Border="1" applyAlignment="1" applyProtection="1">
      <alignment horizontal="left" vertical="center"/>
      <protection hidden="1"/>
    </xf>
    <xf numFmtId="3" fontId="4" fillId="2" borderId="0" xfId="0" applyNumberFormat="1" applyFont="1" applyFill="1" applyBorder="1" applyAlignment="1" applyProtection="1">
      <alignment vertical="center" shrinkToFit="1"/>
      <protection hidden="1"/>
    </xf>
    <xf numFmtId="0" fontId="7" fillId="2" borderId="0" xfId="0" applyFont="1" applyFill="1" applyBorder="1" applyAlignment="1" applyProtection="1">
      <alignment horizontal="left" vertical="center"/>
      <protection hidden="1"/>
    </xf>
    <xf numFmtId="0" fontId="7" fillId="2" borderId="0" xfId="0" applyFont="1" applyFill="1" applyBorder="1" applyAlignment="1" applyProtection="1">
      <alignment horizontal="right" vertical="center"/>
      <protection hidden="1"/>
    </xf>
    <xf numFmtId="0" fontId="14" fillId="2" borderId="0" xfId="0" applyFont="1" applyFill="1" applyAlignment="1" applyProtection="1">
      <protection hidden="1"/>
    </xf>
    <xf numFmtId="3" fontId="12" fillId="0" borderId="0" xfId="0" applyNumberFormat="1" applyFont="1" applyFill="1" applyBorder="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Fill="1" applyBorder="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11" fillId="2" borderId="0" xfId="0" applyFont="1" applyFill="1" applyAlignment="1" applyProtection="1">
      <alignment vertical="center"/>
      <protection hidden="1"/>
    </xf>
    <xf numFmtId="0" fontId="6"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6" fillId="0" borderId="0" xfId="0" applyFont="1" applyFill="1" applyAlignme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Fill="1" applyBorder="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1" fillId="0" borderId="0" xfId="0" applyFont="1" applyFill="1" applyBorder="1" applyProtection="1">
      <alignment vertical="center"/>
      <protection hidden="1"/>
    </xf>
    <xf numFmtId="0" fontId="12" fillId="0" borderId="0" xfId="0" applyFont="1" applyFill="1" applyBorder="1" applyAlignment="1" applyProtection="1">
      <alignment horizontal="right" vertical="center" wrapText="1"/>
      <protection hidden="1"/>
    </xf>
    <xf numFmtId="0" fontId="53" fillId="0" borderId="0"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0" fontId="54" fillId="0" borderId="0" xfId="0" applyFont="1" applyFill="1" applyBorder="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Alignment="1" applyProtection="1">
      <alignment vertical="center"/>
      <protection hidden="1"/>
    </xf>
    <xf numFmtId="0" fontId="29" fillId="2" borderId="0" xfId="0" applyFont="1" applyFill="1" applyBorder="1" applyAlignment="1" applyProtection="1">
      <alignment vertical="center"/>
      <protection hidden="1"/>
    </xf>
    <xf numFmtId="0" fontId="29" fillId="2" borderId="0" xfId="0" applyFont="1" applyFill="1" applyBorder="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Border="1" applyAlignment="1" applyProtection="1">
      <alignment horizontal="right" vertical="center"/>
      <protection hidden="1"/>
    </xf>
    <xf numFmtId="0" fontId="29" fillId="2"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15" fillId="2" borderId="0" xfId="0" applyFont="1" applyFill="1" applyAlignment="1" applyProtection="1">
      <alignment horizontal="distributed" vertical="center"/>
      <protection hidden="1"/>
    </xf>
    <xf numFmtId="0" fontId="29" fillId="2" borderId="0" xfId="0" applyFont="1" applyFill="1" applyAlignment="1" applyProtection="1">
      <alignment horizontal="center" vertical="center"/>
      <protection hidden="1"/>
    </xf>
    <xf numFmtId="0" fontId="32" fillId="2" borderId="0" xfId="0" applyFont="1" applyFill="1" applyBorder="1" applyAlignment="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Border="1" applyAlignment="1" applyProtection="1">
      <alignment vertical="center"/>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right" vertical="center"/>
      <protection hidden="1"/>
    </xf>
    <xf numFmtId="0" fontId="29" fillId="2" borderId="0" xfId="0" applyFont="1" applyFill="1" applyAlignment="1" applyProtection="1">
      <alignment horizontal="right" vertical="center"/>
      <protection hidden="1"/>
    </xf>
    <xf numFmtId="0" fontId="34" fillId="2"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wrapText="1"/>
      <protection hidden="1"/>
    </xf>
    <xf numFmtId="0" fontId="29" fillId="0" borderId="0" xfId="0" applyFont="1" applyFill="1" applyBorder="1" applyAlignment="1" applyProtection="1">
      <alignment horizontal="left" vertical="center" wrapText="1"/>
      <protection hidden="1"/>
    </xf>
    <xf numFmtId="0" fontId="27" fillId="0" borderId="0" xfId="0" applyFont="1" applyFill="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Fill="1" applyAlignment="1" applyProtection="1">
      <alignment vertical="center"/>
      <protection hidden="1"/>
    </xf>
    <xf numFmtId="0" fontId="29" fillId="0" borderId="0" xfId="0" applyFont="1" applyFill="1" applyBorder="1" applyAlignment="1" applyProtection="1">
      <alignment vertical="center" shrinkToFit="1"/>
      <protection hidden="1"/>
    </xf>
    <xf numFmtId="0" fontId="29" fillId="0" borderId="0" xfId="0" applyFont="1" applyFill="1" applyBorder="1" applyAlignment="1" applyProtection="1">
      <alignment vertical="center" wrapText="1"/>
      <protection hidden="1"/>
    </xf>
    <xf numFmtId="0" fontId="29" fillId="0" borderId="0" xfId="0" applyFont="1" applyFill="1" applyAlignment="1" applyProtection="1">
      <alignment horizontal="distributed"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shrinkToFit="1"/>
      <protection hidden="1"/>
    </xf>
    <xf numFmtId="0" fontId="29" fillId="0" borderId="0" xfId="0" applyFont="1" applyFill="1" applyBorder="1" applyAlignment="1" applyProtection="1">
      <alignment vertical="center"/>
      <protection hidden="1"/>
    </xf>
    <xf numFmtId="0" fontId="29" fillId="0" borderId="0" xfId="0" applyFont="1" applyFill="1" applyAlignment="1" applyProtection="1">
      <alignment vertical="center"/>
      <protection hidden="1"/>
    </xf>
    <xf numFmtId="0" fontId="27" fillId="6" borderId="0" xfId="0" applyFont="1" applyFill="1" applyAlignment="1" applyProtection="1">
      <alignment vertical="center"/>
      <protection hidden="1"/>
    </xf>
    <xf numFmtId="0" fontId="27" fillId="0" borderId="0" xfId="0" applyFont="1" applyFill="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29" fillId="2" borderId="0" xfId="0" applyFont="1" applyFill="1" applyBorder="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Border="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Border="1" applyAlignment="1" applyProtection="1">
      <alignment vertical="center"/>
      <protection hidden="1"/>
    </xf>
    <xf numFmtId="0" fontId="27" fillId="2" borderId="0" xfId="0" applyFont="1" applyFill="1" applyBorder="1" applyAlignment="1" applyProtection="1">
      <alignment vertical="center" textRotation="255"/>
      <protection hidden="1"/>
    </xf>
    <xf numFmtId="0" fontId="27" fillId="2" borderId="0" xfId="0" applyFont="1" applyFill="1" applyBorder="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wrapText="1" shrinkToFit="1"/>
      <protection hidden="1"/>
    </xf>
    <xf numFmtId="0" fontId="33" fillId="0" borderId="0" xfId="0" applyFont="1" applyFill="1" applyBorder="1" applyAlignment="1" applyProtection="1">
      <alignment vertical="center" shrinkToFit="1"/>
      <protection hidden="1"/>
    </xf>
    <xf numFmtId="0" fontId="33" fillId="0" borderId="0" xfId="0" applyFont="1" applyFill="1" applyBorder="1" applyAlignment="1" applyProtection="1">
      <alignment vertical="center"/>
      <protection hidden="1"/>
    </xf>
    <xf numFmtId="0" fontId="33" fillId="0"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0" fontId="15" fillId="0" borderId="0" xfId="0" applyFont="1" applyFill="1" applyAlignment="1" applyProtection="1">
      <alignment horizontal="distributed" vertical="center"/>
      <protection hidden="1"/>
    </xf>
    <xf numFmtId="0" fontId="33" fillId="0" borderId="3" xfId="0" applyFont="1" applyFill="1" applyBorder="1" applyAlignment="1" applyProtection="1">
      <alignment vertical="center" wrapText="1"/>
      <protection hidden="1"/>
    </xf>
    <xf numFmtId="0" fontId="33" fillId="0" borderId="4" xfId="0" applyFont="1" applyFill="1" applyBorder="1" applyAlignment="1" applyProtection="1">
      <alignment vertical="center" shrinkToFit="1"/>
      <protection hidden="1"/>
    </xf>
    <xf numFmtId="0" fontId="33" fillId="0" borderId="4" xfId="0" applyFont="1" applyFill="1" applyBorder="1" applyAlignment="1" applyProtection="1">
      <alignment horizontal="center" vertical="center"/>
      <protection hidden="1"/>
    </xf>
    <xf numFmtId="0" fontId="33" fillId="0" borderId="4" xfId="0" applyFont="1" applyFill="1" applyBorder="1" applyAlignment="1" applyProtection="1">
      <alignment vertical="center"/>
      <protection hidden="1"/>
    </xf>
    <xf numFmtId="0" fontId="33" fillId="0" borderId="5" xfId="0" applyFont="1" applyFill="1" applyBorder="1" applyAlignment="1" applyProtection="1">
      <alignment vertical="center"/>
      <protection hidden="1"/>
    </xf>
    <xf numFmtId="0" fontId="38" fillId="0" borderId="3" xfId="0" applyFont="1" applyFill="1" applyBorder="1" applyAlignment="1" applyProtection="1">
      <alignment vertical="center" wrapText="1" shrinkToFit="1"/>
      <protection hidden="1"/>
    </xf>
    <xf numFmtId="0" fontId="29" fillId="0" borderId="0" xfId="0" applyFont="1" applyFill="1" applyBorder="1" applyAlignment="1" applyProtection="1">
      <alignment vertical="center" textRotation="255" shrinkToFit="1"/>
      <protection hidden="1"/>
    </xf>
    <xf numFmtId="0" fontId="29" fillId="0" borderId="0" xfId="0" applyFont="1" applyFill="1" applyBorder="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Fill="1" applyBorder="1" applyAlignment="1" applyProtection="1">
      <alignment vertical="center" wrapText="1" shrinkToFit="1"/>
      <protection hidden="1"/>
    </xf>
    <xf numFmtId="0" fontId="35" fillId="0" borderId="0" xfId="0" applyFont="1" applyFill="1" applyBorder="1" applyAlignment="1" applyProtection="1">
      <alignment vertical="center"/>
      <protection hidden="1"/>
    </xf>
    <xf numFmtId="0" fontId="33" fillId="0" borderId="1" xfId="0" applyFont="1" applyFill="1" applyBorder="1" applyAlignment="1" applyProtection="1">
      <alignment vertical="center" shrinkToFit="1"/>
      <protection hidden="1"/>
    </xf>
    <xf numFmtId="0" fontId="33" fillId="0" borderId="2" xfId="0" applyFont="1" applyFill="1" applyBorder="1" applyAlignment="1" applyProtection="1">
      <alignment vertical="center" shrinkToFit="1"/>
      <protection hidden="1"/>
    </xf>
    <xf numFmtId="0" fontId="27" fillId="0" borderId="1" xfId="0" applyFont="1" applyFill="1" applyBorder="1" applyAlignment="1" applyProtection="1">
      <alignment vertical="center"/>
      <protection hidden="1"/>
    </xf>
    <xf numFmtId="0" fontId="27" fillId="0" borderId="6" xfId="0" applyFont="1" applyFill="1" applyBorder="1" applyAlignment="1" applyProtection="1">
      <alignment vertical="center"/>
      <protection hidden="1"/>
    </xf>
    <xf numFmtId="0" fontId="27" fillId="0" borderId="2" xfId="0" applyFont="1" applyFill="1" applyBorder="1" applyAlignment="1" applyProtection="1">
      <alignment vertical="center"/>
      <protection hidden="1"/>
    </xf>
    <xf numFmtId="0" fontId="27" fillId="6" borderId="0" xfId="0" applyFont="1" applyFill="1" applyBorder="1" applyAlignment="1" applyProtection="1">
      <alignment vertical="center"/>
      <protection hidden="1"/>
    </xf>
    <xf numFmtId="0" fontId="33" fillId="6" borderId="0" xfId="0" applyFont="1" applyFill="1" applyBorder="1" applyAlignment="1" applyProtection="1">
      <alignment horizontal="center" vertical="center" wrapText="1" shrinkToFit="1"/>
      <protection hidden="1"/>
    </xf>
    <xf numFmtId="0" fontId="33"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horizontal="center" vertical="center" shrinkToFit="1"/>
      <protection hidden="1"/>
    </xf>
    <xf numFmtId="0" fontId="29" fillId="6" borderId="0" xfId="0" applyFont="1" applyFill="1" applyBorder="1" applyAlignment="1" applyProtection="1">
      <alignment vertical="center" shrinkToFit="1"/>
      <protection hidden="1"/>
    </xf>
    <xf numFmtId="0" fontId="33" fillId="0" borderId="3" xfId="0" applyFont="1" applyFill="1" applyBorder="1" applyAlignment="1" applyProtection="1">
      <alignment vertical="center" shrinkToFit="1"/>
      <protection hidden="1"/>
    </xf>
    <xf numFmtId="49" fontId="33" fillId="0" borderId="4" xfId="0" applyNumberFormat="1" applyFont="1" applyFill="1" applyBorder="1" applyAlignment="1" applyProtection="1">
      <alignment vertical="center" shrinkToFit="1"/>
      <protection hidden="1"/>
    </xf>
    <xf numFmtId="49" fontId="33" fillId="0" borderId="4" xfId="0" applyNumberFormat="1" applyFont="1" applyFill="1" applyBorder="1" applyAlignment="1" applyProtection="1">
      <alignment horizontal="center" vertical="center"/>
      <protection hidden="1"/>
    </xf>
    <xf numFmtId="49" fontId="33" fillId="0" borderId="4" xfId="0" applyNumberFormat="1" applyFont="1" applyFill="1" applyBorder="1" applyAlignment="1" applyProtection="1">
      <alignment vertical="center"/>
      <protection hidden="1"/>
    </xf>
    <xf numFmtId="49" fontId="33" fillId="0" borderId="5" xfId="0" applyNumberFormat="1" applyFont="1" applyFill="1" applyBorder="1" applyAlignment="1" applyProtection="1">
      <alignment vertical="center"/>
      <protection hidden="1"/>
    </xf>
    <xf numFmtId="49" fontId="29" fillId="0" borderId="7" xfId="0" applyNumberFormat="1" applyFont="1" applyFill="1" applyBorder="1" applyAlignment="1" applyProtection="1">
      <alignment vertical="center" shrinkToFit="1"/>
      <protection hidden="1"/>
    </xf>
    <xf numFmtId="49" fontId="29" fillId="0" borderId="8" xfId="0" applyNumberFormat="1" applyFont="1" applyFill="1" applyBorder="1" applyAlignment="1" applyProtection="1">
      <alignment vertical="center" shrinkToFit="1"/>
      <protection hidden="1"/>
    </xf>
    <xf numFmtId="0" fontId="34" fillId="0" borderId="0" xfId="0" applyFont="1" applyFill="1" applyBorder="1" applyAlignment="1" applyProtection="1">
      <alignment horizontal="center" vertical="center"/>
      <protection hidden="1"/>
    </xf>
    <xf numFmtId="0" fontId="15" fillId="0" borderId="0" xfId="0" applyFont="1" applyFill="1" applyAlignment="1" applyProtection="1">
      <alignment vertical="center"/>
      <protection hidden="1"/>
    </xf>
    <xf numFmtId="38" fontId="15" fillId="0" borderId="0" xfId="6" applyFont="1" applyFill="1" applyAlignment="1" applyProtection="1">
      <alignment vertical="center"/>
      <protection hidden="1"/>
    </xf>
    <xf numFmtId="0" fontId="11" fillId="5" borderId="9" xfId="0" applyFont="1" applyFill="1" applyBorder="1" applyAlignment="1" applyProtection="1">
      <alignment horizontal="center" vertical="center"/>
      <protection hidden="1"/>
    </xf>
    <xf numFmtId="0" fontId="33" fillId="0" borderId="0" xfId="0" applyFont="1" applyFill="1" applyBorder="1" applyAlignment="1" applyProtection="1">
      <alignment vertical="center" textRotation="255" shrinkToFit="1"/>
      <protection hidden="1"/>
    </xf>
    <xf numFmtId="49" fontId="33" fillId="0" borderId="0" xfId="0" applyNumberFormat="1" applyFont="1" applyFill="1" applyBorder="1" applyAlignment="1" applyProtection="1">
      <alignment vertical="center" shrinkToFit="1"/>
      <protection hidden="1"/>
    </xf>
    <xf numFmtId="49" fontId="33" fillId="0" borderId="0" xfId="0" applyNumberFormat="1" applyFont="1" applyFill="1" applyBorder="1" applyAlignment="1" applyProtection="1">
      <alignment vertical="center"/>
      <protection hidden="1"/>
    </xf>
    <xf numFmtId="49" fontId="29"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7" fillId="0" borderId="0" xfId="0" applyFont="1" applyFill="1" applyAlignment="1" applyProtection="1">
      <alignment horizontal="right" vertical="center"/>
      <protection hidden="1"/>
    </xf>
    <xf numFmtId="0" fontId="8" fillId="0" borderId="0" xfId="0" applyFont="1" applyFill="1" applyAlignment="1" applyProtection="1">
      <alignment horizontal="right" vertical="center"/>
      <protection hidden="1"/>
    </xf>
    <xf numFmtId="0" fontId="8" fillId="0" borderId="0"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49" fontId="29" fillId="6" borderId="0" xfId="0" applyNumberFormat="1"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3" fontId="4"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vertical="center"/>
      <protection hidden="1"/>
    </xf>
    <xf numFmtId="0" fontId="12" fillId="0" borderId="5"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2" fillId="0" borderId="13" xfId="0" applyFont="1" applyFill="1" applyBorder="1" applyAlignment="1" applyProtection="1">
      <alignment horizontal="center" vertical="center"/>
      <protection hidden="1"/>
    </xf>
    <xf numFmtId="0" fontId="12" fillId="0" borderId="14"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xf>
    <xf numFmtId="0" fontId="12" fillId="0" borderId="16" xfId="0" applyFont="1" applyFill="1" applyBorder="1" applyAlignment="1" applyProtection="1">
      <alignment horizontal="center" vertical="center"/>
      <protection hidden="1"/>
    </xf>
    <xf numFmtId="0" fontId="12" fillId="0" borderId="17"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protection hidden="1"/>
    </xf>
    <xf numFmtId="0" fontId="12" fillId="0" borderId="20" xfId="0" applyFont="1" applyFill="1" applyBorder="1" applyAlignment="1" applyProtection="1">
      <alignment horizontal="center" vertical="center"/>
      <protection hidden="1"/>
    </xf>
    <xf numFmtId="0" fontId="12" fillId="0" borderId="21" xfId="0" applyFont="1" applyFill="1" applyBorder="1" applyAlignment="1" applyProtection="1">
      <alignment horizontal="center" vertical="center"/>
      <protection hidden="1"/>
    </xf>
    <xf numFmtId="0" fontId="11" fillId="2" borderId="0" xfId="0" applyFont="1" applyFill="1" applyBorder="1" applyAlignment="1" applyProtection="1">
      <alignment horizontal="right" vertical="center"/>
      <protection hidden="1"/>
    </xf>
    <xf numFmtId="0" fontId="27" fillId="0" borderId="0" xfId="0" applyFont="1" applyFill="1" applyBorder="1" applyAlignment="1" applyProtection="1">
      <alignment horizontal="left" vertical="center" wrapText="1"/>
      <protection hidden="1"/>
    </xf>
    <xf numFmtId="0" fontId="11" fillId="2" borderId="0" xfId="0" applyFont="1" applyFill="1" applyBorder="1" applyAlignment="1" applyProtection="1">
      <alignment vertical="center"/>
      <protection hidden="1"/>
    </xf>
    <xf numFmtId="0" fontId="11" fillId="2" borderId="0" xfId="0" applyFont="1" applyFill="1" applyBorder="1" applyAlignment="1" applyProtection="1">
      <alignment horizontal="center" vertical="center"/>
      <protection hidden="1"/>
    </xf>
    <xf numFmtId="0" fontId="11" fillId="0" borderId="0" xfId="0" applyFont="1" applyFill="1" applyProtection="1">
      <alignment vertical="center"/>
      <protection hidden="1"/>
    </xf>
    <xf numFmtId="0" fontId="11"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distributed" vertical="center"/>
      <protection hidden="1"/>
    </xf>
    <xf numFmtId="49" fontId="11" fillId="2" borderId="0" xfId="0" applyNumberFormat="1" applyFont="1" applyFill="1" applyBorder="1" applyAlignment="1" applyProtection="1">
      <alignment horizontal="left" vertical="center"/>
      <protection hidden="1"/>
    </xf>
    <xf numFmtId="0" fontId="11" fillId="2" borderId="0" xfId="0" applyFont="1" applyFill="1" applyBorder="1" applyProtection="1">
      <alignment vertical="center"/>
      <protection hidden="1"/>
    </xf>
    <xf numFmtId="0" fontId="11" fillId="2" borderId="3" xfId="0" applyFont="1" applyFill="1" applyBorder="1" applyAlignment="1" applyProtection="1">
      <alignment horizontal="center" vertical="center"/>
      <protection hidden="1"/>
    </xf>
    <xf numFmtId="0" fontId="10" fillId="0" borderId="0" xfId="72" applyFont="1" applyBorder="1" applyAlignment="1" applyProtection="1">
      <alignment vertical="center"/>
      <protection hidden="1"/>
    </xf>
    <xf numFmtId="0" fontId="11" fillId="0" borderId="0" xfId="72" applyFont="1" applyBorder="1" applyAlignment="1" applyProtection="1">
      <alignment vertical="center" wrapText="1"/>
      <protection hidden="1"/>
    </xf>
    <xf numFmtId="0" fontId="11" fillId="0" borderId="0" xfId="72" applyFont="1" applyBorder="1" applyAlignment="1" applyProtection="1">
      <alignment vertical="center" shrinkToFit="1"/>
      <protection hidden="1"/>
    </xf>
    <xf numFmtId="0" fontId="11" fillId="2" borderId="7" xfId="0"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protection hidden="1"/>
    </xf>
    <xf numFmtId="0" fontId="11" fillId="2" borderId="0" xfId="0" applyFont="1" applyFill="1" applyBorder="1" applyAlignment="1" applyProtection="1">
      <alignment vertical="center" wrapText="1"/>
      <protection hidden="1"/>
    </xf>
    <xf numFmtId="0" fontId="11" fillId="2" borderId="22" xfId="0" applyFont="1" applyFill="1" applyBorder="1" applyAlignment="1" applyProtection="1">
      <alignment horizontal="center" vertical="center"/>
      <protection locked="0"/>
    </xf>
    <xf numFmtId="0" fontId="11" fillId="0" borderId="8" xfId="0" applyFont="1" applyFill="1" applyBorder="1" applyProtection="1">
      <alignment vertical="center"/>
      <protection hidden="1"/>
    </xf>
    <xf numFmtId="0" fontId="11" fillId="0" borderId="3" xfId="0" applyFont="1" applyFill="1" applyBorder="1" applyProtection="1">
      <alignment vertical="center"/>
      <protection hidden="1"/>
    </xf>
    <xf numFmtId="38" fontId="11" fillId="0" borderId="3" xfId="0" applyNumberFormat="1" applyFont="1" applyFill="1" applyBorder="1" applyAlignment="1" applyProtection="1">
      <alignment vertical="center"/>
      <protection hidden="1"/>
    </xf>
    <xf numFmtId="0" fontId="11" fillId="0" borderId="10" xfId="0" applyFont="1" applyFill="1" applyBorder="1" applyProtection="1">
      <alignment vertical="center"/>
      <protection hidden="1"/>
    </xf>
    <xf numFmtId="0" fontId="11" fillId="0" borderId="8" xfId="0" applyFont="1" applyFill="1" applyBorder="1" applyAlignment="1" applyProtection="1">
      <alignment vertical="top"/>
      <protection hidden="1"/>
    </xf>
    <xf numFmtId="0" fontId="11" fillId="2" borderId="3" xfId="0" applyFont="1" applyFill="1" applyBorder="1" applyAlignment="1" applyProtection="1">
      <alignment vertical="center" wrapText="1"/>
      <protection hidden="1"/>
    </xf>
    <xf numFmtId="0" fontId="11" fillId="0" borderId="0" xfId="72" applyFont="1" applyBorder="1" applyAlignment="1" applyProtection="1">
      <alignment horizontal="left" vertical="center"/>
      <protection hidden="1"/>
    </xf>
    <xf numFmtId="0" fontId="11"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vertical="center" wrapText="1" justifyLastLine="1"/>
      <protection hidden="1"/>
    </xf>
    <xf numFmtId="0" fontId="11" fillId="2" borderId="4" xfId="0" applyFont="1" applyFill="1" applyBorder="1" applyAlignment="1" applyProtection="1">
      <alignment vertical="center"/>
      <protection hidden="1"/>
    </xf>
    <xf numFmtId="0" fontId="11" fillId="2" borderId="5" xfId="0" applyFont="1" applyFill="1" applyBorder="1" applyAlignment="1" applyProtection="1">
      <alignment vertical="center"/>
      <protection hidden="1"/>
    </xf>
    <xf numFmtId="0" fontId="11" fillId="2" borderId="22" xfId="0" applyFont="1" applyFill="1" applyBorder="1" applyAlignment="1" applyProtection="1">
      <alignment vertical="center" wrapText="1"/>
      <protection hidden="1"/>
    </xf>
    <xf numFmtId="0" fontId="11" fillId="2" borderId="12" xfId="0" applyFont="1" applyFill="1" applyBorder="1" applyAlignment="1" applyProtection="1">
      <alignment vertical="center" wrapText="1"/>
      <protection hidden="1"/>
    </xf>
    <xf numFmtId="0" fontId="11" fillId="2" borderId="10" xfId="0" applyFont="1" applyFill="1" applyBorder="1" applyAlignment="1" applyProtection="1">
      <alignment vertical="center" wrapText="1"/>
      <protection hidden="1"/>
    </xf>
    <xf numFmtId="0" fontId="4" fillId="0" borderId="25" xfId="0" applyFont="1" applyFill="1" applyBorder="1" applyProtection="1">
      <alignment vertical="center"/>
      <protection locked="0"/>
    </xf>
    <xf numFmtId="0" fontId="4" fillId="0" borderId="25" xfId="0" applyFont="1" applyFill="1" applyBorder="1" applyProtection="1">
      <alignment vertical="center"/>
      <protection hidden="1"/>
    </xf>
    <xf numFmtId="0" fontId="31" fillId="0" borderId="0" xfId="0" applyFont="1" applyFill="1" applyAlignment="1" applyProtection="1">
      <alignment vertical="distributed"/>
      <protection hidden="1"/>
    </xf>
    <xf numFmtId="0" fontId="33" fillId="0" borderId="6" xfId="0" applyFont="1" applyFill="1" applyBorder="1" applyAlignment="1" applyProtection="1">
      <alignment vertical="center" shrinkToFit="1"/>
      <protection hidden="1"/>
    </xf>
    <xf numFmtId="0" fontId="6" fillId="2" borderId="0" xfId="0" applyFont="1" applyFill="1" applyProtection="1">
      <alignment vertical="center"/>
      <protection hidden="1"/>
    </xf>
    <xf numFmtId="49" fontId="17" fillId="2" borderId="0" xfId="0" applyNumberFormat="1"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17" fillId="0" borderId="0" xfId="0" applyFont="1" applyFill="1" applyBorder="1" applyProtection="1">
      <alignmen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distributed" vertical="center"/>
      <protection hidden="1"/>
    </xf>
    <xf numFmtId="0" fontId="16" fillId="0" borderId="0" xfId="0" applyFont="1" applyFill="1" applyBorder="1" applyAlignment="1" applyProtection="1">
      <alignment horizontal="center" vertical="center"/>
      <protection hidden="1"/>
    </xf>
    <xf numFmtId="0" fontId="17" fillId="0" borderId="0" xfId="0" applyFont="1" applyFill="1" applyProtection="1">
      <alignment vertical="center"/>
      <protection hidden="1"/>
    </xf>
    <xf numFmtId="0" fontId="17" fillId="2" borderId="0" xfId="0" applyFont="1" applyFill="1" applyBorder="1" applyAlignment="1" applyProtection="1">
      <alignment horizontal="left" vertical="center"/>
      <protection hidden="1"/>
    </xf>
    <xf numFmtId="49" fontId="17" fillId="2" borderId="0" xfId="0" applyNumberFormat="1" applyFont="1" applyFill="1" applyBorder="1" applyAlignment="1" applyProtection="1">
      <alignment horizontal="left" vertical="center"/>
      <protection hidden="1"/>
    </xf>
    <xf numFmtId="0" fontId="17" fillId="2" borderId="0" xfId="0" applyFont="1" applyFill="1" applyProtection="1">
      <alignment vertical="center"/>
      <protection hidden="1"/>
    </xf>
    <xf numFmtId="0" fontId="4" fillId="0" borderId="0" xfId="0" applyFont="1" applyBorder="1" applyProtection="1">
      <alignment vertical="center"/>
      <protection hidden="1"/>
    </xf>
    <xf numFmtId="0" fontId="3" fillId="0" borderId="0" xfId="0" applyFont="1" applyFill="1" applyBorder="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alignment vertical="center"/>
      <protection locked="0"/>
    </xf>
    <xf numFmtId="0" fontId="12" fillId="0" borderId="2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1" fillId="0" borderId="33" xfId="0" applyFont="1" applyFill="1" applyBorder="1" applyProtection="1">
      <alignment vertical="center"/>
      <protection hidden="1"/>
    </xf>
    <xf numFmtId="49" fontId="17" fillId="2" borderId="33" xfId="0" applyNumberFormat="1" applyFont="1" applyFill="1" applyBorder="1" applyAlignment="1" applyProtection="1">
      <alignment horizontal="center" vertical="center"/>
      <protection hidden="1"/>
    </xf>
    <xf numFmtId="0" fontId="17" fillId="0" borderId="33" xfId="0" applyFont="1" applyFill="1" applyBorder="1" applyProtection="1">
      <alignment vertical="center"/>
      <protection hidden="1"/>
    </xf>
    <xf numFmtId="0" fontId="11" fillId="2" borderId="33" xfId="0" applyFont="1" applyFill="1" applyBorder="1" applyAlignment="1" applyProtection="1">
      <alignment vertical="center"/>
      <protection hidden="1"/>
    </xf>
    <xf numFmtId="0" fontId="11" fillId="2" borderId="33" xfId="0" applyFont="1" applyFill="1" applyBorder="1" applyAlignment="1" applyProtection="1">
      <alignment horizontal="center" vertical="center" wrapText="1"/>
      <protection hidden="1"/>
    </xf>
    <xf numFmtId="0" fontId="11" fillId="2" borderId="33" xfId="0" applyFont="1" applyFill="1" applyBorder="1" applyAlignment="1" applyProtection="1">
      <alignment horizontal="center" vertical="center"/>
      <protection hidden="1"/>
    </xf>
    <xf numFmtId="38" fontId="12" fillId="0" borderId="26" xfId="0" applyNumberFormat="1" applyFont="1" applyFill="1" applyBorder="1" applyAlignment="1" applyProtection="1">
      <alignment vertical="center"/>
      <protection hidden="1"/>
    </xf>
    <xf numFmtId="0" fontId="4" fillId="0" borderId="1" xfId="0" applyFont="1" applyFill="1" applyBorder="1" applyProtection="1">
      <alignment vertical="center"/>
      <protection hidden="1"/>
    </xf>
    <xf numFmtId="0" fontId="4" fillId="0"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0" fontId="29" fillId="0" borderId="0" xfId="0" applyFont="1" applyFill="1" applyAlignment="1" applyProtection="1">
      <alignment vertical="center" shrinkToFit="1"/>
      <protection hidden="1"/>
    </xf>
    <xf numFmtId="177" fontId="11" fillId="0" borderId="3" xfId="0" applyNumberFormat="1" applyFont="1" applyFill="1" applyBorder="1" applyAlignment="1" applyProtection="1">
      <alignment vertical="center"/>
      <protection hidden="1"/>
    </xf>
    <xf numFmtId="0" fontId="11" fillId="0" borderId="3" xfId="0" applyFont="1" applyFill="1" applyBorder="1" applyAlignment="1" applyProtection="1">
      <alignment vertical="center" shrinkToFit="1"/>
      <protection hidden="1"/>
    </xf>
    <xf numFmtId="0" fontId="12" fillId="0" borderId="32" xfId="0" applyFont="1" applyFill="1" applyBorder="1" applyAlignment="1" applyProtection="1">
      <alignment vertical="center" shrinkToFit="1"/>
      <protection hidden="1"/>
    </xf>
    <xf numFmtId="0" fontId="12" fillId="0" borderId="43" xfId="0" applyFont="1" applyFill="1" applyBorder="1" applyAlignment="1" applyProtection="1">
      <alignment vertical="center" shrinkToFit="1"/>
      <protection hidden="1"/>
    </xf>
    <xf numFmtId="0" fontId="12" fillId="0" borderId="44" xfId="0" applyFont="1" applyFill="1" applyBorder="1" applyAlignment="1" applyProtection="1">
      <alignment vertical="center" shrinkToFit="1"/>
      <protection hidden="1"/>
    </xf>
    <xf numFmtId="0" fontId="12" fillId="0" borderId="45" xfId="0" applyFont="1" applyFill="1" applyBorder="1" applyAlignment="1" applyProtection="1">
      <alignment vertical="center" shrinkToFit="1"/>
      <protection hidden="1"/>
    </xf>
    <xf numFmtId="0" fontId="12" fillId="0" borderId="46" xfId="0" applyFont="1" applyFill="1" applyBorder="1" applyAlignment="1" applyProtection="1">
      <alignment vertical="center" shrinkToFit="1"/>
      <protection hidden="1"/>
    </xf>
    <xf numFmtId="0" fontId="12" fillId="0" borderId="47" xfId="0" applyFont="1" applyFill="1" applyBorder="1" applyAlignment="1" applyProtection="1">
      <alignment vertical="center" shrinkToFit="1"/>
      <protection hidden="1"/>
    </xf>
    <xf numFmtId="0" fontId="4" fillId="0" borderId="0" xfId="0" applyFont="1" applyFill="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4"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48"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Border="1" applyAlignment="1" applyProtection="1">
      <alignment horizontal="center" vertical="center"/>
      <protection hidden="1"/>
    </xf>
    <xf numFmtId="38" fontId="42" fillId="2" borderId="49" xfId="6" applyFont="1" applyFill="1" applyBorder="1" applyAlignment="1" applyProtection="1">
      <alignment vertical="center"/>
      <protection hidden="1"/>
    </xf>
    <xf numFmtId="38" fontId="42"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11" fillId="2" borderId="22" xfId="0" applyFont="1" applyFill="1" applyBorder="1" applyAlignment="1" applyProtection="1">
      <alignment horizontal="distributed" vertical="center"/>
      <protection hidden="1"/>
    </xf>
    <xf numFmtId="0" fontId="11" fillId="2" borderId="8" xfId="0" applyFont="1" applyFill="1" applyBorder="1" applyAlignment="1" applyProtection="1">
      <alignment horizontal="distributed" vertical="center"/>
      <protection hidden="1"/>
    </xf>
    <xf numFmtId="0" fontId="11" fillId="2" borderId="3" xfId="0" applyFont="1" applyFill="1" applyBorder="1" applyAlignment="1" applyProtection="1">
      <alignment horizontal="distributed" vertical="center"/>
      <protection hidden="1"/>
    </xf>
    <xf numFmtId="0" fontId="44" fillId="2" borderId="0" xfId="0" applyFont="1" applyFill="1" applyBorder="1" applyAlignment="1" applyProtection="1">
      <alignment horizontal="center" vertical="center"/>
      <protection locked="0"/>
    </xf>
    <xf numFmtId="0" fontId="44" fillId="2" borderId="3" xfId="0" applyFont="1" applyFill="1" applyBorder="1" applyAlignment="1" applyProtection="1">
      <alignment horizontal="center" vertical="center"/>
      <protection locked="0"/>
    </xf>
    <xf numFmtId="0" fontId="11" fillId="2" borderId="3" xfId="0" applyFont="1" applyFill="1" applyBorder="1" applyAlignment="1" applyProtection="1">
      <alignment vertical="center"/>
      <protection hidden="1"/>
    </xf>
    <xf numFmtId="0" fontId="11" fillId="2" borderId="10" xfId="0" applyFont="1" applyFill="1" applyBorder="1" applyAlignment="1" applyProtection="1">
      <alignment vertical="center"/>
      <protection hidden="1"/>
    </xf>
    <xf numFmtId="0" fontId="38"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4" fillId="0" borderId="0" xfId="0" applyFont="1" applyFill="1" applyAlignment="1" applyProtection="1">
      <alignment vertical="center"/>
      <protection hidden="1"/>
    </xf>
    <xf numFmtId="0" fontId="18" fillId="2" borderId="0" xfId="0" applyFont="1" applyFill="1" applyBorder="1" applyAlignment="1" applyProtection="1">
      <alignment horizontal="center" vertical="center"/>
      <protection hidden="1"/>
    </xf>
    <xf numFmtId="0" fontId="38" fillId="0" borderId="0" xfId="0" applyFont="1" applyFill="1" applyAlignment="1" applyProtection="1">
      <alignment horizontal="right" vertical="center" wrapText="1"/>
      <protection hidden="1"/>
    </xf>
    <xf numFmtId="0" fontId="29" fillId="0" borderId="22" xfId="0" applyFont="1" applyFill="1" applyBorder="1" applyAlignment="1" applyProtection="1">
      <alignment vertical="center" shrinkToFit="1"/>
      <protection hidden="1"/>
    </xf>
    <xf numFmtId="0" fontId="29" fillId="0" borderId="12" xfId="0" applyFont="1" applyFill="1" applyBorder="1" applyAlignment="1" applyProtection="1">
      <alignment vertical="center" shrinkToFit="1"/>
      <protection hidden="1"/>
    </xf>
    <xf numFmtId="0" fontId="29" fillId="0" borderId="8" xfId="0" applyFont="1" applyFill="1" applyBorder="1" applyAlignment="1" applyProtection="1">
      <alignment vertical="center" shrinkToFit="1"/>
      <protection hidden="1"/>
    </xf>
    <xf numFmtId="0" fontId="29" fillId="0" borderId="3" xfId="0" applyFont="1" applyFill="1" applyBorder="1" applyAlignment="1" applyProtection="1">
      <alignment vertical="center" shrinkToFit="1"/>
      <protection hidden="1"/>
    </xf>
    <xf numFmtId="0" fontId="29" fillId="0" borderId="10" xfId="0" applyFont="1" applyFill="1" applyBorder="1" applyAlignment="1" applyProtection="1">
      <alignment vertical="center" shrinkToFit="1"/>
      <protection hidden="1"/>
    </xf>
    <xf numFmtId="0" fontId="12" fillId="0" borderId="0" xfId="0" applyFont="1" applyFill="1" applyBorder="1" applyAlignment="1" applyProtection="1">
      <alignment horizontal="right" vertical="center"/>
      <protection hidden="1"/>
    </xf>
    <xf numFmtId="0" fontId="17" fillId="2" borderId="1" xfId="0" applyFont="1" applyFill="1" applyBorder="1" applyAlignment="1" applyProtection="1">
      <alignment vertical="center"/>
      <protection locked="0" hidden="1"/>
    </xf>
    <xf numFmtId="38" fontId="4" fillId="0" borderId="0" xfId="0" applyNumberFormat="1" applyFont="1" applyProtection="1">
      <alignment vertical="center"/>
      <protection hidden="1"/>
    </xf>
    <xf numFmtId="0" fontId="27" fillId="0" borderId="4" xfId="0" applyFont="1" applyFill="1" applyBorder="1" applyAlignment="1" applyProtection="1">
      <alignment vertical="center"/>
      <protection hidden="1"/>
    </xf>
    <xf numFmtId="0" fontId="29" fillId="6" borderId="0" xfId="73" applyFont="1" applyFill="1" applyBorder="1" applyAlignment="1" applyProtection="1">
      <alignment vertical="center" wrapText="1"/>
      <protection hidden="1"/>
    </xf>
    <xf numFmtId="0" fontId="29" fillId="6" borderId="0" xfId="73" applyFont="1" applyFill="1" applyAlignment="1" applyProtection="1">
      <alignment vertical="center"/>
      <protection hidden="1"/>
    </xf>
    <xf numFmtId="0" fontId="29" fillId="6" borderId="0" xfId="73" applyFont="1" applyFill="1" applyBorder="1" applyAlignment="1" applyProtection="1">
      <alignment vertical="center" wrapText="1"/>
    </xf>
    <xf numFmtId="0" fontId="61" fillId="0" borderId="0" xfId="73" applyFont="1" applyFill="1" applyAlignment="1" applyProtection="1">
      <alignment vertical="center"/>
    </xf>
    <xf numFmtId="0" fontId="31" fillId="6" borderId="0" xfId="73" applyFont="1" applyFill="1" applyBorder="1" applyAlignment="1" applyProtection="1">
      <alignment vertical="center"/>
      <protection hidden="1"/>
    </xf>
    <xf numFmtId="0" fontId="29" fillId="6" borderId="0" xfId="73" applyFont="1" applyFill="1" applyBorder="1" applyAlignment="1" applyProtection="1">
      <alignment vertical="center"/>
      <protection hidden="1"/>
    </xf>
    <xf numFmtId="0" fontId="29" fillId="6" borderId="0" xfId="73" applyFont="1" applyFill="1" applyBorder="1" applyAlignment="1" applyProtection="1">
      <alignment horizontal="center" vertical="center"/>
      <protection hidden="1"/>
    </xf>
    <xf numFmtId="38" fontId="29" fillId="6" borderId="0" xfId="74" applyFont="1" applyFill="1" applyBorder="1" applyAlignment="1" applyProtection="1">
      <alignment vertical="center"/>
      <protection hidden="1"/>
    </xf>
    <xf numFmtId="0" fontId="27" fillId="6" borderId="0" xfId="73" applyFont="1" applyFill="1" applyAlignment="1" applyProtection="1">
      <alignment vertical="center"/>
      <protection hidden="1"/>
    </xf>
    <xf numFmtId="49" fontId="29" fillId="6" borderId="0" xfId="73" applyNumberFormat="1" applyFont="1" applyFill="1" applyAlignment="1" applyProtection="1">
      <alignment vertical="center"/>
      <protection hidden="1"/>
    </xf>
    <xf numFmtId="0" fontId="27" fillId="0" borderId="0" xfId="73" applyFont="1" applyFill="1" applyAlignment="1" applyProtection="1">
      <alignment vertical="center"/>
    </xf>
    <xf numFmtId="182" fontId="61" fillId="0" borderId="0" xfId="73" applyNumberFormat="1" applyFont="1" applyFill="1" applyAlignment="1" applyProtection="1">
      <alignment vertical="center"/>
    </xf>
    <xf numFmtId="0" fontId="27" fillId="6" borderId="0" xfId="73" applyFont="1" applyFill="1" applyAlignment="1" applyProtection="1">
      <alignment horizontal="center" vertical="center"/>
      <protection hidden="1"/>
    </xf>
    <xf numFmtId="38" fontId="27" fillId="6" borderId="0" xfId="74" applyFont="1" applyFill="1" applyAlignment="1" applyProtection="1">
      <alignment vertical="center"/>
      <protection hidden="1"/>
    </xf>
    <xf numFmtId="0" fontId="61" fillId="0" borderId="0" xfId="73" applyFont="1" applyFill="1" applyAlignment="1" applyProtection="1">
      <alignment vertical="center"/>
      <protection hidden="1"/>
    </xf>
    <xf numFmtId="0" fontId="62" fillId="6" borderId="0" xfId="73" applyFont="1" applyFill="1" applyBorder="1" applyAlignment="1" applyProtection="1">
      <alignment vertical="center"/>
      <protection hidden="1"/>
    </xf>
    <xf numFmtId="0" fontId="34" fillId="6" borderId="0" xfId="73" applyFont="1" applyFill="1" applyBorder="1" applyAlignment="1" applyProtection="1">
      <alignment vertical="center"/>
      <protection hidden="1"/>
    </xf>
    <xf numFmtId="0" fontId="34" fillId="6" borderId="0" xfId="73" applyFont="1" applyFill="1" applyBorder="1" applyAlignment="1" applyProtection="1">
      <alignment horizontal="right" vertical="center"/>
      <protection hidden="1"/>
    </xf>
    <xf numFmtId="0" fontId="29" fillId="6" borderId="0" xfId="73" applyNumberFormat="1" applyFont="1" applyFill="1" applyAlignment="1" applyProtection="1">
      <alignment vertical="center"/>
      <protection hidden="1"/>
    </xf>
    <xf numFmtId="183" fontId="29" fillId="6" borderId="0" xfId="73" applyNumberFormat="1" applyFont="1" applyFill="1" applyAlignment="1" applyProtection="1">
      <alignment vertical="center"/>
      <protection hidden="1"/>
    </xf>
    <xf numFmtId="0" fontId="62" fillId="6" borderId="0" xfId="73" applyFont="1" applyFill="1" applyBorder="1" applyAlignment="1" applyProtection="1">
      <alignment horizontal="left" vertical="center"/>
      <protection hidden="1"/>
    </xf>
    <xf numFmtId="0" fontId="62" fillId="6" borderId="0" xfId="73" applyFont="1" applyFill="1" applyBorder="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15"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vertical="top"/>
      <protection hidden="1"/>
    </xf>
    <xf numFmtId="49" fontId="63" fillId="6" borderId="0" xfId="0" applyNumberFormat="1" applyFont="1" applyFill="1" applyBorder="1" applyAlignment="1" applyProtection="1">
      <alignment vertical="top"/>
      <protection hidden="1"/>
    </xf>
    <xf numFmtId="49" fontId="35" fillId="6" borderId="0" xfId="0" applyNumberFormat="1" applyFont="1" applyFill="1" applyBorder="1" applyAlignment="1" applyProtection="1">
      <alignment vertical="top"/>
      <protection hidden="1"/>
    </xf>
    <xf numFmtId="0" fontId="35" fillId="0" borderId="0" xfId="73" applyFont="1" applyFill="1" applyAlignment="1" applyProtection="1">
      <alignment vertical="center"/>
    </xf>
    <xf numFmtId="0" fontId="64" fillId="0" borderId="0" xfId="73" applyFont="1" applyFill="1" applyAlignment="1" applyProtection="1">
      <alignment vertical="center"/>
    </xf>
    <xf numFmtId="49" fontId="66" fillId="6" borderId="0" xfId="0" applyNumberFormat="1" applyFont="1" applyFill="1" applyBorder="1" applyAlignment="1" applyProtection="1">
      <alignment vertical="top"/>
      <protection hidden="1"/>
    </xf>
    <xf numFmtId="49" fontId="65" fillId="6" borderId="0" xfId="0" applyNumberFormat="1" applyFont="1" applyFill="1" applyBorder="1" applyAlignment="1" applyProtection="1">
      <alignment vertical="top"/>
      <protection hidden="1"/>
    </xf>
    <xf numFmtId="49" fontId="67" fillId="6" borderId="0" xfId="0" applyNumberFormat="1" applyFont="1" applyFill="1" applyBorder="1" applyAlignment="1" applyProtection="1">
      <alignment vertical="top"/>
      <protection hidden="1"/>
    </xf>
    <xf numFmtId="0" fontId="65" fillId="6" borderId="0" xfId="73" applyFont="1" applyFill="1" applyAlignment="1" applyProtection="1">
      <alignment vertical="center"/>
      <protection hidden="1"/>
    </xf>
    <xf numFmtId="49" fontId="29" fillId="6" borderId="0" xfId="0" applyNumberFormat="1" applyFont="1" applyFill="1" applyBorder="1" applyAlignment="1" applyProtection="1">
      <alignment horizontal="left" vertical="center"/>
      <protection hidden="1"/>
    </xf>
    <xf numFmtId="49" fontId="27" fillId="6" borderId="0" xfId="0" applyNumberFormat="1" applyFont="1" applyFill="1" applyBorder="1" applyProtection="1">
      <alignment vertical="center"/>
      <protection hidden="1"/>
    </xf>
    <xf numFmtId="49" fontId="38" fillId="6" borderId="0" xfId="0" applyNumberFormat="1" applyFont="1" applyFill="1" applyBorder="1" applyAlignment="1" applyProtection="1">
      <alignment vertical="center" wrapText="1"/>
      <protection hidden="1"/>
    </xf>
    <xf numFmtId="49" fontId="38" fillId="6" borderId="0" xfId="0" applyNumberFormat="1" applyFont="1" applyFill="1" applyBorder="1" applyAlignment="1" applyProtection="1">
      <alignment vertical="center"/>
      <protection hidden="1"/>
    </xf>
    <xf numFmtId="0" fontId="68" fillId="6" borderId="0" xfId="73" applyFont="1" applyFill="1" applyBorder="1" applyAlignment="1" applyProtection="1">
      <alignment vertical="center"/>
      <protection hidden="1"/>
    </xf>
    <xf numFmtId="0" fontId="69" fillId="6" borderId="0" xfId="73" applyFont="1" applyFill="1" applyBorder="1" applyAlignment="1" applyProtection="1">
      <alignment vertical="center"/>
      <protection hidden="1"/>
    </xf>
    <xf numFmtId="0" fontId="69" fillId="6" borderId="0" xfId="73" applyFont="1" applyFill="1" applyBorder="1" applyAlignment="1" applyProtection="1">
      <alignment horizontal="center" vertical="center"/>
      <protection hidden="1"/>
    </xf>
    <xf numFmtId="0" fontId="8" fillId="6" borderId="0" xfId="0" applyFont="1" applyFill="1" applyAlignment="1" applyProtection="1">
      <alignment vertical="center"/>
      <protection hidden="1"/>
    </xf>
    <xf numFmtId="0" fontId="70" fillId="6" borderId="0" xfId="0" applyFont="1" applyFill="1" applyBorder="1" applyAlignment="1" applyProtection="1">
      <alignment vertical="center" wrapText="1"/>
      <protection hidden="1"/>
    </xf>
    <xf numFmtId="0" fontId="71" fillId="6" borderId="0" xfId="0" applyFont="1" applyFill="1" applyBorder="1" applyAlignment="1" applyProtection="1">
      <alignment vertical="center"/>
      <protection hidden="1"/>
    </xf>
    <xf numFmtId="0" fontId="71" fillId="0" borderId="0" xfId="0" applyFont="1" applyFill="1" applyBorder="1" applyAlignment="1" applyProtection="1">
      <alignment vertical="center"/>
      <protection hidden="1"/>
    </xf>
    <xf numFmtId="0" fontId="70" fillId="6" borderId="0" xfId="0" applyFont="1" applyFill="1" applyBorder="1" applyAlignment="1" applyProtection="1">
      <alignment horizontal="left" vertical="center" wrapText="1"/>
      <protection hidden="1"/>
    </xf>
    <xf numFmtId="0" fontId="70" fillId="6" borderId="0" xfId="0"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71" fillId="6" borderId="0" xfId="0" applyFont="1" applyFill="1" applyBorder="1" applyAlignment="1" applyProtection="1">
      <alignment horizontal="left" vertical="center"/>
      <protection hidden="1"/>
    </xf>
    <xf numFmtId="0" fontId="70" fillId="6" borderId="0" xfId="0" applyFont="1" applyFill="1" applyBorder="1" applyAlignment="1" applyProtection="1">
      <alignment horizontal="center" vertical="center" textRotation="255"/>
      <protection hidden="1"/>
    </xf>
    <xf numFmtId="0" fontId="61" fillId="0" borderId="0" xfId="73" applyFont="1" applyFill="1" applyAlignment="1" applyProtection="1">
      <alignment horizontal="center" vertical="center"/>
    </xf>
    <xf numFmtId="38" fontId="61" fillId="0" borderId="0" xfId="74" applyFont="1" applyFill="1" applyAlignment="1" applyProtection="1">
      <alignment vertical="center"/>
    </xf>
    <xf numFmtId="0" fontId="11" fillId="2" borderId="0" xfId="0" applyFont="1" applyFill="1" applyBorder="1" applyAlignment="1" applyProtection="1">
      <alignment horizontal="right" vertical="center"/>
      <protection hidden="1"/>
    </xf>
    <xf numFmtId="0" fontId="12" fillId="0" borderId="27" xfId="0" applyFont="1" applyFill="1" applyBorder="1" applyAlignment="1" applyProtection="1">
      <alignment horizontal="center" vertical="center"/>
      <protection hidden="1"/>
    </xf>
    <xf numFmtId="0" fontId="33" fillId="0" borderId="8" xfId="0" applyFont="1" applyFill="1" applyBorder="1" applyAlignment="1" applyProtection="1">
      <alignment vertical="center" shrinkToFit="1"/>
      <protection hidden="1"/>
    </xf>
    <xf numFmtId="0" fontId="75" fillId="0" borderId="3" xfId="0" applyFont="1" applyFill="1" applyBorder="1" applyAlignment="1" applyProtection="1">
      <protection hidden="1"/>
    </xf>
    <xf numFmtId="0" fontId="77" fillId="2" borderId="0" xfId="0" applyFont="1" applyFill="1" applyAlignment="1" applyProtection="1">
      <alignment vertical="center"/>
      <protection hidden="1"/>
    </xf>
    <xf numFmtId="0" fontId="12" fillId="0" borderId="47" xfId="0" applyFont="1" applyFill="1" applyBorder="1" applyAlignment="1" applyProtection="1">
      <alignment horizontal="center" vertical="center"/>
      <protection hidden="1"/>
    </xf>
    <xf numFmtId="0" fontId="12" fillId="0" borderId="147" xfId="0" applyFont="1" applyFill="1" applyBorder="1" applyAlignment="1" applyProtection="1">
      <alignment horizontal="center" vertical="center"/>
      <protection hidden="1"/>
    </xf>
    <xf numFmtId="0" fontId="12" fillId="0" borderId="127" xfId="0" applyFont="1" applyFill="1" applyBorder="1" applyAlignment="1" applyProtection="1">
      <alignment vertical="center"/>
      <protection hidden="1"/>
    </xf>
    <xf numFmtId="0" fontId="12" fillId="0" borderId="172" xfId="0" applyFont="1" applyFill="1" applyBorder="1" applyAlignment="1" applyProtection="1">
      <alignment vertical="center"/>
      <protection hidden="1"/>
    </xf>
    <xf numFmtId="0" fontId="79" fillId="2" borderId="0" xfId="0" applyFont="1" applyFill="1" applyAlignment="1" applyProtection="1">
      <alignment vertical="center"/>
      <protection hidden="1"/>
    </xf>
    <xf numFmtId="0" fontId="12"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2" fillId="0" borderId="0" xfId="0" applyFont="1" applyProtection="1">
      <alignment vertical="center"/>
      <protection hidden="1"/>
    </xf>
    <xf numFmtId="0" fontId="7" fillId="0" borderId="0" xfId="0" applyFont="1" applyProtection="1">
      <alignment vertical="center"/>
      <protection hidden="1"/>
    </xf>
    <xf numFmtId="0" fontId="9" fillId="2" borderId="0" xfId="0" applyFont="1" applyFill="1" applyAlignment="1" applyProtection="1">
      <alignment horizontal="center" vertical="center"/>
      <protection hidden="1"/>
    </xf>
    <xf numFmtId="49" fontId="27" fillId="6" borderId="0" xfId="0" applyNumberFormat="1" applyFont="1" applyFill="1" applyProtection="1">
      <alignment vertical="center"/>
      <protection hidden="1"/>
    </xf>
    <xf numFmtId="49" fontId="38" fillId="6" borderId="0" xfId="0" applyNumberFormat="1" applyFont="1" applyFill="1" applyAlignment="1" applyProtection="1">
      <alignment vertical="center" wrapText="1"/>
      <protection hidden="1"/>
    </xf>
    <xf numFmtId="49" fontId="38" fillId="6" borderId="0" xfId="0" applyNumberFormat="1" applyFont="1" applyFill="1" applyProtection="1">
      <alignment vertical="center"/>
      <protection hidden="1"/>
    </xf>
    <xf numFmtId="0" fontId="68" fillId="6" borderId="0" xfId="73" applyFont="1" applyFill="1" applyProtection="1">
      <alignment vertical="center"/>
      <protection hidden="1"/>
    </xf>
    <xf numFmtId="0" fontId="69" fillId="6" borderId="0" xfId="73" applyFont="1" applyFill="1" applyAlignment="1" applyProtection="1">
      <alignment horizontal="center" vertical="center"/>
      <protection hidden="1"/>
    </xf>
    <xf numFmtId="0" fontId="27" fillId="6" borderId="0" xfId="73" applyFont="1" applyFill="1" applyProtection="1">
      <alignment vertical="center"/>
      <protection hidden="1"/>
    </xf>
    <xf numFmtId="0" fontId="27" fillId="0" borderId="0" xfId="73" applyFont="1">
      <alignment vertical="center"/>
    </xf>
    <xf numFmtId="0" fontId="61" fillId="0" borderId="0" xfId="73" applyFont="1">
      <alignment vertical="center"/>
    </xf>
    <xf numFmtId="49" fontId="65" fillId="6" borderId="0" xfId="0" applyNumberFormat="1" applyFont="1" applyFill="1" applyAlignment="1" applyProtection="1">
      <alignment vertical="top"/>
      <protection hidden="1"/>
    </xf>
    <xf numFmtId="49" fontId="66" fillId="6" borderId="0" xfId="0" applyNumberFormat="1" applyFont="1" applyFill="1" applyAlignment="1" applyProtection="1">
      <alignment vertical="top"/>
      <protection hidden="1"/>
    </xf>
    <xf numFmtId="49" fontId="67" fillId="6" borderId="0" xfId="0" applyNumberFormat="1" applyFont="1" applyFill="1" applyAlignment="1" applyProtection="1">
      <alignment vertical="top"/>
      <protection hidden="1"/>
    </xf>
    <xf numFmtId="0" fontId="35" fillId="0" borderId="0" xfId="73" applyFont="1">
      <alignment vertical="center"/>
    </xf>
    <xf numFmtId="0" fontId="64" fillId="0" borderId="0" xfId="73" applyFont="1">
      <alignment vertical="center"/>
    </xf>
    <xf numFmtId="0" fontId="65" fillId="6" borderId="0" xfId="73" applyFont="1" applyFill="1" applyProtection="1">
      <alignment vertical="center"/>
      <protection hidden="1"/>
    </xf>
    <xf numFmtId="0" fontId="27" fillId="0" borderId="0" xfId="0" applyFont="1" applyFill="1" applyBorder="1" applyAlignment="1" applyProtection="1">
      <alignment horizontal="left" vertical="center" wrapText="1"/>
      <protection hidden="1"/>
    </xf>
    <xf numFmtId="0" fontId="29" fillId="2" borderId="0" xfId="0" applyFont="1" applyFill="1" applyAlignment="1" applyProtection="1">
      <alignment horizontal="center" vertical="center"/>
      <protection hidden="1"/>
    </xf>
    <xf numFmtId="0" fontId="29" fillId="0" borderId="0" xfId="0" applyFont="1" applyFill="1" applyBorder="1" applyAlignment="1" applyProtection="1">
      <alignment horizontal="center" vertical="center" shrinkToFit="1"/>
      <protection hidden="1"/>
    </xf>
    <xf numFmtId="0" fontId="39" fillId="0" borderId="0" xfId="0" applyFont="1" applyAlignment="1" applyProtection="1">
      <alignment horizontal="center" vertical="center"/>
      <protection hidden="1"/>
    </xf>
    <xf numFmtId="0" fontId="15" fillId="0" borderId="0" xfId="0" applyFont="1" applyFill="1" applyAlignment="1" applyProtection="1">
      <alignment horizontal="center" vertical="center"/>
      <protection hidden="1"/>
    </xf>
    <xf numFmtId="0" fontId="11" fillId="2" borderId="3" xfId="0" applyFont="1" applyFill="1" applyBorder="1" applyAlignment="1" applyProtection="1">
      <alignment horizontal="center" vertical="center"/>
      <protection hidden="1"/>
    </xf>
    <xf numFmtId="0" fontId="17" fillId="2" borderId="0" xfId="0" applyFont="1" applyFill="1" applyBorder="1" applyAlignment="1" applyProtection="1">
      <alignment vertical="center"/>
      <protection hidden="1"/>
    </xf>
    <xf numFmtId="0" fontId="29" fillId="0" borderId="0" xfId="0" applyFont="1" applyFill="1" applyAlignment="1" applyProtection="1">
      <alignment vertical="center" shrinkToFit="1"/>
      <protection locked="0"/>
    </xf>
    <xf numFmtId="0" fontId="40" fillId="0" borderId="0" xfId="0" applyFont="1" applyAlignment="1" applyProtection="1">
      <alignment horizontal="center" vertical="center"/>
      <protection hidden="1"/>
    </xf>
    <xf numFmtId="0" fontId="15"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wrapText="1"/>
      <protection hidden="1"/>
    </xf>
    <xf numFmtId="0" fontId="12" fillId="0" borderId="37" xfId="0" applyFont="1" applyFill="1" applyBorder="1" applyAlignment="1" applyProtection="1">
      <alignment vertical="center" shrinkToFit="1"/>
      <protection hidden="1"/>
    </xf>
    <xf numFmtId="0" fontId="12" fillId="0" borderId="38" xfId="0" applyFont="1" applyFill="1" applyBorder="1" applyAlignment="1" applyProtection="1">
      <alignment vertical="center" shrinkToFit="1"/>
      <protection hidden="1"/>
    </xf>
    <xf numFmtId="0" fontId="12" fillId="0" borderId="39" xfId="0" applyFont="1" applyFill="1" applyBorder="1" applyAlignment="1" applyProtection="1">
      <alignment vertical="center" shrinkToFit="1"/>
      <protection hidden="1"/>
    </xf>
    <xf numFmtId="0" fontId="12" fillId="0" borderId="40" xfId="0" applyFont="1" applyFill="1" applyBorder="1" applyAlignment="1" applyProtection="1">
      <alignment vertical="center" shrinkToFit="1"/>
      <protection hidden="1"/>
    </xf>
    <xf numFmtId="0" fontId="12" fillId="0" borderId="41" xfId="0" applyFont="1" applyFill="1" applyBorder="1" applyAlignment="1" applyProtection="1">
      <alignment vertical="center" shrinkToFit="1"/>
      <protection hidden="1"/>
    </xf>
    <xf numFmtId="0" fontId="12" fillId="0" borderId="42" xfId="0" applyFont="1" applyFill="1" applyBorder="1" applyAlignment="1" applyProtection="1">
      <alignment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38" fontId="23" fillId="2" borderId="36" xfId="10" applyFont="1" applyFill="1" applyBorder="1" applyAlignment="1" applyProtection="1">
      <alignment horizontal="center" vertical="center" shrinkToFit="1"/>
      <protection hidden="1"/>
    </xf>
    <xf numFmtId="0" fontId="82" fillId="2" borderId="0" xfId="0" applyFont="1" applyFill="1" applyAlignment="1" applyProtection="1">
      <alignment horizontal="center" vertical="center"/>
      <protection locked="0"/>
    </xf>
    <xf numFmtId="0" fontId="18" fillId="2" borderId="0" xfId="0" applyFont="1" applyFill="1" applyAlignment="1" applyProtection="1">
      <alignment vertical="center" wrapText="1"/>
      <protection hidden="1"/>
    </xf>
    <xf numFmtId="0" fontId="7" fillId="0" borderId="0" xfId="0" applyFont="1" applyFill="1" applyBorder="1" applyAlignment="1" applyProtection="1">
      <alignment horizontal="center" vertical="center"/>
      <protection hidden="1"/>
    </xf>
    <xf numFmtId="0" fontId="10" fillId="2" borderId="0" xfId="0" applyFont="1" applyFill="1" applyAlignment="1" applyProtection="1">
      <protection hidden="1"/>
    </xf>
    <xf numFmtId="38" fontId="17" fillId="0" borderId="0" xfId="6" applyFont="1" applyAlignment="1" applyProtection="1">
      <alignment horizontal="right" vertical="center"/>
      <protection hidden="1"/>
    </xf>
    <xf numFmtId="38" fontId="17" fillId="0" borderId="0" xfId="6" applyFont="1" applyProtection="1">
      <alignment vertical="center"/>
      <protection hidden="1"/>
    </xf>
    <xf numFmtId="0" fontId="18" fillId="2" borderId="5" xfId="0" applyFont="1" applyFill="1" applyBorder="1" applyAlignment="1" applyProtection="1">
      <alignment vertical="center" wrapText="1"/>
      <protection hidden="1"/>
    </xf>
    <xf numFmtId="0" fontId="85" fillId="2" borderId="179" xfId="0" applyFont="1" applyFill="1" applyBorder="1" applyAlignment="1" applyProtection="1">
      <alignment vertical="center" wrapText="1"/>
      <protection hidden="1"/>
    </xf>
    <xf numFmtId="0" fontId="7" fillId="2" borderId="8" xfId="0" applyFont="1" applyFill="1" applyBorder="1" applyProtection="1">
      <alignment vertical="center"/>
      <protection hidden="1"/>
    </xf>
    <xf numFmtId="0" fontId="7" fillId="2" borderId="3" xfId="0" applyFont="1" applyFill="1" applyBorder="1" applyProtection="1">
      <alignment vertical="center"/>
      <protection hidden="1"/>
    </xf>
    <xf numFmtId="0" fontId="7" fillId="2" borderId="22" xfId="0" applyFont="1" applyFill="1" applyBorder="1" applyProtection="1">
      <alignment vertical="center"/>
      <protection hidden="1"/>
    </xf>
    <xf numFmtId="0" fontId="11" fillId="0" borderId="0" xfId="0" applyFont="1" applyProtection="1">
      <alignment vertical="center"/>
      <protection hidden="1"/>
    </xf>
    <xf numFmtId="0" fontId="11" fillId="2" borderId="0" xfId="0" applyFont="1" applyFill="1" applyBorder="1" applyAlignment="1" applyProtection="1">
      <alignment horizontal="right" vertical="center"/>
      <protection hidden="1"/>
    </xf>
    <xf numFmtId="0" fontId="7" fillId="0" borderId="0"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38" fontId="27" fillId="0" borderId="0" xfId="74" applyFo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horizontal="left" vertical="center" shrinkToFit="1"/>
      <protection hidden="1"/>
    </xf>
    <xf numFmtId="0" fontId="29" fillId="0" borderId="0" xfId="0" applyFont="1" applyAlignment="1" applyProtection="1">
      <alignment vertical="center" wrapText="1"/>
      <protection hidden="1"/>
    </xf>
    <xf numFmtId="0" fontId="29" fillId="0" borderId="0" xfId="0" applyFont="1" applyProtection="1">
      <alignment vertical="center"/>
      <protection hidden="1"/>
    </xf>
    <xf numFmtId="0" fontId="15" fillId="0" borderId="0" xfId="0" applyFont="1" applyProtection="1">
      <alignment vertical="center"/>
      <protection hidden="1"/>
    </xf>
    <xf numFmtId="0" fontId="77" fillId="2" borderId="0" xfId="0" applyFont="1" applyFill="1" applyProtection="1">
      <alignment vertical="center"/>
      <protection hidden="1"/>
    </xf>
    <xf numFmtId="38" fontId="4" fillId="4" borderId="1" xfId="14" applyFont="1" applyFill="1" applyBorder="1" applyProtection="1">
      <alignment vertical="center"/>
      <protection hidden="1"/>
    </xf>
    <xf numFmtId="38" fontId="4" fillId="4" borderId="2" xfId="14" applyFont="1" applyFill="1" applyBorder="1" applyProtection="1">
      <alignment vertical="center"/>
      <protection hidden="1"/>
    </xf>
    <xf numFmtId="38" fontId="7" fillId="0" borderId="0" xfId="14" applyFont="1" applyProtection="1">
      <alignment vertical="center"/>
      <protection hidden="1"/>
    </xf>
    <xf numFmtId="38" fontId="4" fillId="5" borderId="1" xfId="14" applyFont="1" applyFill="1" applyBorder="1" applyProtection="1">
      <alignment vertical="center"/>
      <protection hidden="1"/>
    </xf>
    <xf numFmtId="38" fontId="4" fillId="5" borderId="2" xfId="14" applyFont="1" applyFill="1" applyBorder="1" applyProtection="1">
      <alignment vertical="center"/>
      <protection hidden="1"/>
    </xf>
    <xf numFmtId="0" fontId="6" fillId="0" borderId="0" xfId="0" applyFont="1" applyFill="1" applyAlignment="1" applyProtection="1">
      <alignment horizontal="center"/>
      <protection hidden="1"/>
    </xf>
    <xf numFmtId="0" fontId="12" fillId="0" borderId="0" xfId="0" applyFont="1" applyFill="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hidden="1"/>
    </xf>
    <xf numFmtId="0" fontId="12" fillId="0" borderId="0" xfId="0" applyFont="1" applyFill="1" applyAlignment="1" applyProtection="1">
      <alignment horizontal="center" vertical="center"/>
      <protection hidden="1"/>
    </xf>
    <xf numFmtId="0" fontId="58" fillId="2" borderId="0" xfId="0" applyFont="1" applyFill="1" applyBorder="1" applyAlignment="1" applyProtection="1">
      <alignment vertical="center"/>
      <protection hidden="1"/>
    </xf>
    <xf numFmtId="0" fontId="29" fillId="2" borderId="0" xfId="0" applyFont="1" applyFill="1" applyAlignment="1" applyProtection="1">
      <alignment horizontal="center" vertical="center"/>
      <protection hidden="1"/>
    </xf>
    <xf numFmtId="0" fontId="29" fillId="2" borderId="0" xfId="0" applyFont="1" applyFill="1" applyAlignment="1" applyProtection="1">
      <alignment horizontal="center" vertical="center"/>
      <protection locked="0"/>
    </xf>
    <xf numFmtId="0" fontId="29" fillId="0" borderId="0" xfId="0" applyFont="1" applyFill="1" applyAlignment="1" applyProtection="1">
      <alignment horizontal="left" vertical="center" shrinkToFit="1"/>
      <protection locked="0"/>
    </xf>
    <xf numFmtId="0" fontId="37" fillId="0" borderId="0" xfId="0" applyFont="1" applyFill="1" applyAlignment="1" applyProtection="1">
      <alignment horizontal="left" vertical="center" shrinkToFit="1"/>
      <protection locked="0"/>
    </xf>
    <xf numFmtId="0" fontId="35" fillId="0" borderId="0" xfId="0" applyFont="1" applyFill="1" applyAlignment="1" applyProtection="1">
      <alignment horizontal="center" vertical="center"/>
      <protection hidden="1"/>
    </xf>
    <xf numFmtId="0" fontId="29" fillId="0" borderId="0" xfId="0" applyFont="1" applyFill="1" applyBorder="1" applyAlignment="1" applyProtection="1">
      <alignment horizontal="distributed" vertical="center" wrapText="1"/>
      <protection hidden="1"/>
    </xf>
    <xf numFmtId="0" fontId="29" fillId="0" borderId="0" xfId="0" applyFont="1" applyFill="1" applyAlignment="1" applyProtection="1">
      <alignment horizontal="distributed" vertical="center"/>
      <protection hidden="1"/>
    </xf>
    <xf numFmtId="0" fontId="15" fillId="0" borderId="0" xfId="0"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locked="0"/>
    </xf>
    <xf numFmtId="49" fontId="29" fillId="0" borderId="0" xfId="0" applyNumberFormat="1" applyFont="1" applyFill="1" applyAlignment="1" applyProtection="1">
      <alignment horizontal="center" vertical="center"/>
      <protection hidden="1"/>
    </xf>
    <xf numFmtId="0" fontId="29" fillId="0" borderId="0" xfId="0" applyFont="1" applyFill="1" applyAlignment="1" applyProtection="1">
      <alignment vertical="center"/>
      <protection hidden="1"/>
    </xf>
    <xf numFmtId="49" fontId="15" fillId="0" borderId="0" xfId="0" applyNumberFormat="1" applyFont="1" applyFill="1" applyBorder="1" applyAlignment="1" applyProtection="1">
      <alignment shrinkToFit="1"/>
      <protection locked="0"/>
    </xf>
    <xf numFmtId="49" fontId="15" fillId="0" borderId="0" xfId="0" applyNumberFormat="1" applyFont="1" applyFill="1" applyBorder="1" applyAlignment="1" applyProtection="1">
      <alignment vertical="center" shrinkToFit="1"/>
      <protection locked="0"/>
    </xf>
    <xf numFmtId="0" fontId="15" fillId="0" borderId="0" xfId="0" applyFont="1" applyFill="1" applyAlignment="1" applyProtection="1">
      <alignment horizontal="center" vertical="center"/>
      <protection hidden="1"/>
    </xf>
    <xf numFmtId="0" fontId="15" fillId="0" borderId="0" xfId="0" applyFont="1" applyFill="1" applyAlignment="1" applyProtection="1">
      <alignment horizontal="left" vertical="center" shrinkToFit="1"/>
      <protection locked="0"/>
    </xf>
    <xf numFmtId="49" fontId="80" fillId="0" borderId="0" xfId="0" applyNumberFormat="1" applyFont="1" applyAlignment="1" applyProtection="1">
      <alignment shrinkToFit="1"/>
      <protection locked="0"/>
    </xf>
    <xf numFmtId="49" fontId="80"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29" fillId="0" borderId="0" xfId="0" applyFont="1" applyFill="1" applyAlignment="1" applyProtection="1">
      <alignment horizontal="distributed" vertical="center" wrapText="1"/>
      <protection hidden="1"/>
    </xf>
    <xf numFmtId="0" fontId="36" fillId="2" borderId="0" xfId="0" applyFont="1" applyFill="1" applyBorder="1" applyAlignment="1" applyProtection="1">
      <alignment horizontal="center" vertical="center"/>
      <protection hidden="1"/>
    </xf>
    <xf numFmtId="0" fontId="29" fillId="0" borderId="61" xfId="0" applyFont="1" applyFill="1" applyBorder="1" applyAlignment="1" applyProtection="1">
      <alignment horizontal="center" vertical="center"/>
      <protection hidden="1"/>
    </xf>
    <xf numFmtId="0" fontId="29" fillId="0" borderId="62"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33" fillId="0" borderId="3" xfId="0" applyFont="1" applyFill="1" applyBorder="1" applyAlignment="1" applyProtection="1">
      <alignment horizontal="left" vertical="center" wrapText="1"/>
      <protection hidden="1"/>
    </xf>
    <xf numFmtId="0" fontId="33" fillId="7" borderId="1" xfId="0" applyFont="1" applyFill="1" applyBorder="1" applyAlignment="1" applyProtection="1">
      <alignment horizontal="center" vertical="center" shrinkToFit="1"/>
      <protection hidden="1"/>
    </xf>
    <xf numFmtId="0" fontId="33" fillId="7" borderId="6" xfId="0" applyFont="1" applyFill="1" applyBorder="1" applyAlignment="1" applyProtection="1">
      <alignment horizontal="center" vertical="center" shrinkToFit="1"/>
      <protection hidden="1"/>
    </xf>
    <xf numFmtId="0" fontId="33" fillId="7" borderId="2" xfId="0"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hidden="1"/>
    </xf>
    <xf numFmtId="0" fontId="33" fillId="0" borderId="6"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center" shrinkToFit="1"/>
      <protection hidden="1"/>
    </xf>
    <xf numFmtId="0" fontId="55" fillId="0" borderId="6"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0" fontId="33" fillId="0" borderId="0" xfId="0" applyFont="1" applyFill="1" applyAlignment="1" applyProtection="1">
      <alignment horizontal="center" vertical="center" wrapText="1"/>
      <protection hidden="1"/>
    </xf>
    <xf numFmtId="0" fontId="33" fillId="0" borderId="1" xfId="0" applyFont="1" applyFill="1" applyBorder="1" applyAlignment="1" applyProtection="1">
      <alignment horizontal="left" vertical="center" indent="1" shrinkToFit="1"/>
      <protection locked="0" hidden="1"/>
    </xf>
    <xf numFmtId="0" fontId="33" fillId="0" borderId="6" xfId="0" applyFont="1" applyFill="1" applyBorder="1" applyAlignment="1" applyProtection="1">
      <alignment horizontal="left" vertical="center" indent="1" shrinkToFit="1"/>
      <protection locked="0" hidden="1"/>
    </xf>
    <xf numFmtId="49" fontId="29" fillId="0" borderId="6" xfId="0" applyNumberFormat="1" applyFont="1" applyFill="1" applyBorder="1" applyAlignment="1" applyProtection="1">
      <alignment horizontal="center" vertical="center" shrinkToFit="1"/>
      <protection locked="0"/>
    </xf>
    <xf numFmtId="49" fontId="29" fillId="0" borderId="2" xfId="0" applyNumberFormat="1" applyFont="1" applyFill="1" applyBorder="1" applyAlignment="1" applyProtection="1">
      <alignment horizontal="center" vertical="center" shrinkToFit="1"/>
      <protection locked="0"/>
    </xf>
    <xf numFmtId="0" fontId="33" fillId="7" borderId="8" xfId="0" applyFont="1" applyFill="1" applyBorder="1" applyAlignment="1" applyProtection="1">
      <alignment horizontal="center" vertical="center" wrapText="1" shrinkToFit="1"/>
      <protection hidden="1"/>
    </xf>
    <xf numFmtId="0" fontId="33" fillId="7" borderId="3" xfId="0" applyFont="1" applyFill="1" applyBorder="1" applyAlignment="1" applyProtection="1">
      <alignment horizontal="center" vertical="center" wrapText="1" shrinkToFit="1"/>
      <protection hidden="1"/>
    </xf>
    <xf numFmtId="0" fontId="33" fillId="7" borderId="10" xfId="0" applyFont="1" applyFill="1" applyBorder="1" applyAlignment="1" applyProtection="1">
      <alignment horizontal="center" vertical="center" wrapText="1" shrinkToFit="1"/>
      <protection hidden="1"/>
    </xf>
    <xf numFmtId="0" fontId="29" fillId="0" borderId="1" xfId="0" applyFont="1" applyFill="1" applyBorder="1" applyAlignment="1" applyProtection="1">
      <alignment horizontal="center" vertical="center" shrinkToFit="1"/>
      <protection hidden="1"/>
    </xf>
    <xf numFmtId="0" fontId="29" fillId="0" borderId="6" xfId="0" applyFont="1" applyFill="1" applyBorder="1" applyAlignment="1" applyProtection="1">
      <alignment horizontal="center" vertical="center" shrinkToFit="1"/>
      <protection hidden="1"/>
    </xf>
    <xf numFmtId="49" fontId="33" fillId="7" borderId="7" xfId="0" applyNumberFormat="1" applyFont="1" applyFill="1" applyBorder="1" applyAlignment="1" applyProtection="1">
      <alignment horizontal="center" vertical="center" shrinkToFit="1"/>
      <protection hidden="1"/>
    </xf>
    <xf numFmtId="49" fontId="33" fillId="7" borderId="4" xfId="0" applyNumberFormat="1" applyFont="1" applyFill="1" applyBorder="1" applyAlignment="1" applyProtection="1">
      <alignment horizontal="center" vertical="center" shrinkToFit="1"/>
      <protection hidden="1"/>
    </xf>
    <xf numFmtId="49" fontId="33" fillId="7" borderId="5" xfId="0" applyNumberFormat="1" applyFont="1" applyFill="1" applyBorder="1" applyAlignment="1" applyProtection="1">
      <alignment horizontal="center" vertical="center" shrinkToFit="1"/>
      <protection hidden="1"/>
    </xf>
    <xf numFmtId="49" fontId="33" fillId="7" borderId="8" xfId="0" applyNumberFormat="1" applyFont="1" applyFill="1" applyBorder="1" applyAlignment="1" applyProtection="1">
      <alignment horizontal="center" vertical="center" shrinkToFit="1"/>
      <protection hidden="1"/>
    </xf>
    <xf numFmtId="49" fontId="33" fillId="7" borderId="3" xfId="0" applyNumberFormat="1" applyFont="1" applyFill="1" applyBorder="1" applyAlignment="1" applyProtection="1">
      <alignment horizontal="center" vertical="center" shrinkToFit="1"/>
      <protection hidden="1"/>
    </xf>
    <xf numFmtId="49" fontId="33" fillId="7" borderId="10" xfId="0" applyNumberFormat="1" applyFont="1" applyFill="1" applyBorder="1" applyAlignment="1" applyProtection="1">
      <alignment horizontal="center" vertical="center" shrinkToFit="1"/>
      <protection hidden="1"/>
    </xf>
    <xf numFmtId="49" fontId="33" fillId="0" borderId="7" xfId="0" applyNumberFormat="1"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hidden="1"/>
    </xf>
    <xf numFmtId="0" fontId="33" fillId="0" borderId="1"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shrinkToFit="1"/>
      <protection locked="0"/>
    </xf>
    <xf numFmtId="0" fontId="33" fillId="0" borderId="3" xfId="0" applyFont="1" applyFill="1" applyBorder="1" applyAlignment="1" applyProtection="1">
      <alignment horizontal="left" vertical="center" shrinkToFit="1"/>
      <protection hidden="1"/>
    </xf>
    <xf numFmtId="0" fontId="33" fillId="7" borderId="1" xfId="0" applyFont="1" applyFill="1" applyBorder="1" applyAlignment="1" applyProtection="1">
      <alignment horizontal="center" vertical="center" wrapText="1" shrinkToFit="1"/>
      <protection hidden="1"/>
    </xf>
    <xf numFmtId="38" fontId="41" fillId="0" borderId="1" xfId="6" applyFont="1" applyFill="1" applyBorder="1" applyAlignment="1" applyProtection="1">
      <alignment horizontal="center" vertical="center" shrinkToFit="1"/>
      <protection locked="0" hidden="1"/>
    </xf>
    <xf numFmtId="38" fontId="41" fillId="0" borderId="6" xfId="6" applyFont="1" applyFill="1" applyBorder="1" applyAlignment="1" applyProtection="1">
      <alignment horizontal="center" vertical="center" shrinkToFit="1"/>
      <protection locked="0" hidden="1"/>
    </xf>
    <xf numFmtId="38" fontId="41" fillId="0" borderId="2" xfId="6" applyFont="1" applyFill="1" applyBorder="1" applyAlignment="1" applyProtection="1">
      <alignment horizontal="center" vertical="center" shrinkToFit="1"/>
      <protection locked="0" hidden="1"/>
    </xf>
    <xf numFmtId="0" fontId="33" fillId="0" borderId="53" xfId="0" applyFont="1" applyFill="1" applyBorder="1" applyAlignment="1" applyProtection="1">
      <alignment horizontal="center" vertical="center" shrinkToFit="1"/>
      <protection locked="0"/>
    </xf>
    <xf numFmtId="0" fontId="33" fillId="0" borderId="0" xfId="0" applyFont="1" applyFill="1" applyBorder="1" applyAlignment="1" applyProtection="1">
      <alignment horizontal="left" vertical="center" shrinkToFit="1"/>
      <protection hidden="1"/>
    </xf>
    <xf numFmtId="0" fontId="33" fillId="0" borderId="12" xfId="0" applyFont="1" applyFill="1" applyBorder="1" applyAlignment="1" applyProtection="1">
      <alignment horizontal="left" vertical="center" shrinkToFit="1"/>
      <protection hidden="1"/>
    </xf>
    <xf numFmtId="0" fontId="33" fillId="0" borderId="23" xfId="0" applyFont="1" applyFill="1" applyBorder="1" applyAlignment="1" applyProtection="1">
      <alignment horizontal="center" vertical="center" shrinkToFit="1"/>
      <protection locked="0"/>
    </xf>
    <xf numFmtId="0" fontId="33" fillId="0" borderId="24" xfId="0" applyFont="1" applyFill="1" applyBorder="1" applyAlignment="1" applyProtection="1">
      <alignment horizontal="center" vertical="center" shrinkToFit="1"/>
      <protection locked="0"/>
    </xf>
    <xf numFmtId="49" fontId="33" fillId="0" borderId="23" xfId="0" applyNumberFormat="1" applyFont="1" applyFill="1" applyBorder="1" applyAlignment="1" applyProtection="1">
      <alignment horizontal="center" vertical="center" shrinkToFit="1"/>
      <protection locked="0"/>
    </xf>
    <xf numFmtId="49" fontId="33" fillId="0" borderId="24" xfId="0" applyNumberFormat="1" applyFont="1" applyFill="1" applyBorder="1" applyAlignment="1" applyProtection="1">
      <alignment horizontal="center" vertical="center" shrinkToFit="1"/>
      <protection locked="0"/>
    </xf>
    <xf numFmtId="49" fontId="33" fillId="0" borderId="63" xfId="0" applyNumberFormat="1" applyFont="1" applyFill="1" applyBorder="1" applyAlignment="1" applyProtection="1">
      <alignment horizontal="center" vertical="center" shrinkToFit="1"/>
      <protection locked="0"/>
    </xf>
    <xf numFmtId="49" fontId="43" fillId="0" borderId="6" xfId="0" applyNumberFormat="1" applyFont="1" applyFill="1" applyBorder="1" applyAlignment="1" applyProtection="1">
      <alignment horizontal="center" vertical="center" shrinkToFit="1"/>
      <protection locked="0"/>
    </xf>
    <xf numFmtId="49" fontId="4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shrinkToFit="1"/>
      <protection hidden="1"/>
    </xf>
    <xf numFmtId="49" fontId="33" fillId="7" borderId="6" xfId="0" applyNumberFormat="1" applyFont="1" applyFill="1" applyBorder="1" applyAlignment="1" applyProtection="1">
      <alignment horizontal="center" vertical="center" shrinkToFit="1"/>
      <protection hidden="1"/>
    </xf>
    <xf numFmtId="49" fontId="33" fillId="7" borderId="2" xfId="0" applyNumberFormat="1" applyFont="1" applyFill="1" applyBorder="1" applyAlignment="1" applyProtection="1">
      <alignment horizontal="center" vertical="center" shrinkToFit="1"/>
      <protection hidden="1"/>
    </xf>
    <xf numFmtId="0" fontId="33" fillId="0" borderId="1" xfId="0" applyNumberFormat="1" applyFont="1" applyFill="1" applyBorder="1" applyAlignment="1" applyProtection="1">
      <alignment horizontal="center" vertical="center" shrinkToFit="1"/>
      <protection locked="0"/>
    </xf>
    <xf numFmtId="0" fontId="33" fillId="0" borderId="6" xfId="0" applyNumberFormat="1" applyFont="1" applyFill="1" applyBorder="1" applyAlignment="1" applyProtection="1">
      <alignment horizontal="center" vertical="center" shrinkToFit="1"/>
      <protection locked="0"/>
    </xf>
    <xf numFmtId="0" fontId="33" fillId="0" borderId="2" xfId="0" applyNumberFormat="1" applyFont="1" applyFill="1" applyBorder="1" applyAlignment="1" applyProtection="1">
      <alignment horizontal="center" vertical="center" shrinkToFit="1"/>
      <protection locked="0"/>
    </xf>
    <xf numFmtId="49" fontId="33" fillId="7" borderId="1" xfId="0" applyNumberFormat="1" applyFont="1" applyFill="1" applyBorder="1" applyAlignment="1" applyProtection="1">
      <alignment horizontal="center" vertical="center"/>
      <protection hidden="1"/>
    </xf>
    <xf numFmtId="49" fontId="33" fillId="7" borderId="6" xfId="0" applyNumberFormat="1" applyFont="1" applyFill="1" applyBorder="1" applyAlignment="1" applyProtection="1">
      <alignment horizontal="center" vertical="center"/>
      <protection hidden="1"/>
    </xf>
    <xf numFmtId="49" fontId="33" fillId="7" borderId="2" xfId="0" applyNumberFormat="1" applyFont="1" applyFill="1" applyBorder="1" applyAlignment="1" applyProtection="1">
      <alignment horizontal="center" vertical="center"/>
      <protection hidden="1"/>
    </xf>
    <xf numFmtId="49" fontId="43" fillId="0" borderId="1" xfId="0" applyNumberFormat="1" applyFont="1" applyFill="1" applyBorder="1" applyAlignment="1" applyProtection="1">
      <alignment horizontal="center" vertical="center" shrinkToFit="1"/>
      <protection locked="0"/>
    </xf>
    <xf numFmtId="49" fontId="29" fillId="0" borderId="4" xfId="0" applyNumberFormat="1" applyFont="1" applyFill="1" applyBorder="1" applyAlignment="1" applyProtection="1">
      <alignment horizontal="center" vertical="center" shrinkToFit="1"/>
      <protection locked="0"/>
    </xf>
    <xf numFmtId="49" fontId="29" fillId="0" borderId="5" xfId="0" applyNumberFormat="1" applyFont="1" applyFill="1" applyBorder="1" applyAlignment="1" applyProtection="1">
      <alignment horizontal="center" vertical="center" shrinkToFit="1"/>
      <protection locked="0"/>
    </xf>
    <xf numFmtId="49" fontId="29" fillId="0" borderId="3" xfId="0" applyNumberFormat="1" applyFont="1" applyFill="1" applyBorder="1" applyAlignment="1" applyProtection="1">
      <alignment horizontal="center" vertical="center" shrinkToFit="1"/>
      <protection locked="0"/>
    </xf>
    <xf numFmtId="49" fontId="29" fillId="0" borderId="10" xfId="0" applyNumberFormat="1" applyFont="1" applyFill="1" applyBorder="1" applyAlignment="1" applyProtection="1">
      <alignment horizontal="center" vertical="center" shrinkToFit="1"/>
      <protection locked="0"/>
    </xf>
    <xf numFmtId="49" fontId="33" fillId="7" borderId="7" xfId="0" applyNumberFormat="1" applyFont="1" applyFill="1" applyBorder="1" applyAlignment="1" applyProtection="1">
      <alignment horizontal="center" vertical="center" wrapText="1" shrinkToFit="1"/>
      <protection hidden="1"/>
    </xf>
    <xf numFmtId="49" fontId="33" fillId="7" borderId="4" xfId="0" applyNumberFormat="1" applyFont="1" applyFill="1" applyBorder="1" applyAlignment="1" applyProtection="1">
      <alignment horizontal="center" vertical="center" wrapText="1" shrinkToFit="1"/>
      <protection hidden="1"/>
    </xf>
    <xf numFmtId="49" fontId="33" fillId="7" borderId="5" xfId="0" applyNumberFormat="1" applyFont="1" applyFill="1" applyBorder="1" applyAlignment="1" applyProtection="1">
      <alignment horizontal="center" vertical="center" wrapText="1" shrinkToFit="1"/>
      <protection hidden="1"/>
    </xf>
    <xf numFmtId="49" fontId="33" fillId="7" borderId="8" xfId="0" applyNumberFormat="1" applyFont="1" applyFill="1" applyBorder="1" applyAlignment="1" applyProtection="1">
      <alignment horizontal="center" vertical="center" wrapText="1" shrinkToFit="1"/>
      <protection hidden="1"/>
    </xf>
    <xf numFmtId="49" fontId="33" fillId="7" borderId="3" xfId="0" applyNumberFormat="1" applyFont="1" applyFill="1" applyBorder="1" applyAlignment="1" applyProtection="1">
      <alignment horizontal="center" vertical="center" wrapText="1" shrinkToFit="1"/>
      <protection hidden="1"/>
    </xf>
    <xf numFmtId="49" fontId="33" fillId="7" borderId="10" xfId="0" applyNumberFormat="1" applyFont="1" applyFill="1" applyBorder="1" applyAlignment="1" applyProtection="1">
      <alignment horizontal="center" vertical="center" wrapText="1" shrinkToFit="1"/>
      <protection hidden="1"/>
    </xf>
    <xf numFmtId="49" fontId="29" fillId="0" borderId="1" xfId="0" applyNumberFormat="1" applyFont="1" applyFill="1" applyBorder="1" applyAlignment="1" applyProtection="1">
      <alignment horizontal="center" vertical="center" shrinkToFit="1"/>
      <protection hidden="1"/>
    </xf>
    <xf numFmtId="49" fontId="29" fillId="0" borderId="6" xfId="0" applyNumberFormat="1" applyFont="1" applyFill="1" applyBorder="1" applyAlignment="1" applyProtection="1">
      <alignment horizontal="center" vertical="center" shrinkToFit="1"/>
      <protection hidden="1"/>
    </xf>
    <xf numFmtId="49" fontId="29" fillId="0" borderId="4" xfId="0" applyNumberFormat="1" applyFont="1" applyFill="1" applyBorder="1" applyAlignment="1" applyProtection="1">
      <alignment horizontal="center" vertical="center" shrinkToFit="1"/>
      <protection hidden="1"/>
    </xf>
    <xf numFmtId="49" fontId="29" fillId="0" borderId="3" xfId="0" applyNumberFormat="1" applyFont="1" applyFill="1" applyBorder="1" applyAlignment="1" applyProtection="1">
      <alignment horizontal="center" vertical="center" shrinkToFit="1"/>
      <protection hidden="1"/>
    </xf>
    <xf numFmtId="0" fontId="15" fillId="0" borderId="0" xfId="0" applyFont="1" applyAlignment="1" applyProtection="1">
      <alignment vertical="center" wrapText="1"/>
      <protection hidden="1"/>
    </xf>
    <xf numFmtId="49" fontId="33" fillId="7" borderId="1" xfId="0" applyNumberFormat="1" applyFont="1" applyFill="1" applyBorder="1" applyAlignment="1" applyProtection="1">
      <alignment horizontal="center" vertical="center" wrapText="1" shrinkToFit="1"/>
      <protection hidden="1"/>
    </xf>
    <xf numFmtId="49" fontId="33" fillId="7" borderId="6" xfId="0" applyNumberFormat="1" applyFont="1" applyFill="1" applyBorder="1" applyAlignment="1" applyProtection="1">
      <alignment horizontal="center" vertical="center" wrapText="1" shrinkToFit="1"/>
      <protection hidden="1"/>
    </xf>
    <xf numFmtId="0" fontId="29" fillId="0" borderId="7" xfId="0" applyFont="1" applyFill="1" applyBorder="1" applyAlignment="1" applyProtection="1">
      <alignment horizontal="center" vertical="center" wrapText="1" shrinkToFit="1"/>
      <protection hidden="1"/>
    </xf>
    <xf numFmtId="0" fontId="29" fillId="0" borderId="4" xfId="0" applyFont="1" applyFill="1" applyBorder="1" applyAlignment="1" applyProtection="1">
      <alignment horizontal="center" vertical="center" shrinkToFit="1"/>
      <protection hidden="1"/>
    </xf>
    <xf numFmtId="0" fontId="29" fillId="0" borderId="54" xfId="0" applyFont="1" applyFill="1" applyBorder="1" applyAlignment="1" applyProtection="1">
      <alignment horizontal="center" vertical="center" shrinkToFit="1"/>
      <protection hidden="1"/>
    </xf>
    <xf numFmtId="0" fontId="29" fillId="0" borderId="2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55" xfId="0" applyFont="1" applyFill="1" applyBorder="1" applyAlignment="1" applyProtection="1">
      <alignment horizontal="center" vertical="center" shrinkToFit="1"/>
      <protection hidden="1"/>
    </xf>
    <xf numFmtId="0" fontId="29" fillId="0" borderId="8" xfId="0" applyFont="1" applyFill="1" applyBorder="1" applyAlignment="1" applyProtection="1">
      <alignment horizontal="center" vertical="center" shrinkToFit="1"/>
      <protection hidden="1"/>
    </xf>
    <xf numFmtId="0" fontId="29" fillId="0" borderId="3" xfId="0" applyFont="1" applyFill="1" applyBorder="1" applyAlignment="1" applyProtection="1">
      <alignment horizontal="center" vertical="center" shrinkToFit="1"/>
      <protection hidden="1"/>
    </xf>
    <xf numFmtId="0" fontId="29" fillId="0" borderId="56"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hidden="1"/>
    </xf>
    <xf numFmtId="0" fontId="33" fillId="0" borderId="4" xfId="0" applyFont="1" applyFill="1" applyBorder="1" applyAlignment="1" applyProtection="1">
      <alignment horizontal="center" vertical="center" shrinkToFit="1"/>
      <protection hidden="1"/>
    </xf>
    <xf numFmtId="49" fontId="33" fillId="0" borderId="4" xfId="0" applyNumberFormat="1" applyFont="1" applyFill="1" applyBorder="1" applyAlignment="1" applyProtection="1">
      <alignment horizontal="center" vertical="center" shrinkToFit="1"/>
      <protection locked="0"/>
    </xf>
    <xf numFmtId="0" fontId="15" fillId="0" borderId="0" xfId="0" applyFont="1" applyFill="1" applyAlignment="1" applyProtection="1">
      <alignment vertical="center" wrapText="1"/>
      <protection hidden="1"/>
    </xf>
    <xf numFmtId="0" fontId="39"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49" fontId="29" fillId="0" borderId="25" xfId="0" applyNumberFormat="1"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locked="0"/>
    </xf>
    <xf numFmtId="49" fontId="33" fillId="0" borderId="1" xfId="0" applyNumberFormat="1" applyFont="1" applyFill="1" applyBorder="1" applyAlignment="1" applyProtection="1">
      <alignment horizontal="center" vertical="center" shrinkToFit="1"/>
      <protection locked="0"/>
    </xf>
    <xf numFmtId="49" fontId="33" fillId="0" borderId="6" xfId="0" applyNumberFormat="1" applyFont="1" applyFill="1" applyBorder="1" applyAlignment="1" applyProtection="1">
      <alignment horizontal="center" vertical="center" shrinkToFit="1"/>
      <protection locked="0"/>
    </xf>
    <xf numFmtId="0" fontId="27" fillId="0" borderId="62" xfId="0" applyFont="1" applyFill="1" applyBorder="1" applyAlignment="1" applyProtection="1">
      <alignment vertical="center" shrinkToFit="1"/>
      <protection locked="0"/>
    </xf>
    <xf numFmtId="0" fontId="27" fillId="0" borderId="62" xfId="0" applyFont="1" applyFill="1" applyBorder="1" applyAlignment="1" applyProtection="1">
      <alignment horizontal="center" vertical="center" wrapText="1"/>
      <protection hidden="1"/>
    </xf>
    <xf numFmtId="0" fontId="27" fillId="0" borderId="17" xfId="0" applyFont="1" applyFill="1" applyBorder="1" applyAlignment="1" applyProtection="1">
      <alignment horizontal="center" vertical="center" wrapText="1"/>
      <protection hidden="1"/>
    </xf>
    <xf numFmtId="0" fontId="33" fillId="0" borderId="169" xfId="0" applyFont="1" applyFill="1" applyBorder="1" applyAlignment="1" applyProtection="1">
      <alignment horizontal="center" vertical="center" shrinkToFit="1"/>
      <protection locked="0"/>
    </xf>
    <xf numFmtId="0" fontId="33" fillId="0" borderId="170" xfId="0"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left" vertical="center" wrapText="1"/>
      <protection hidden="1"/>
    </xf>
    <xf numFmtId="0" fontId="29" fillId="0" borderId="59" xfId="0" applyFont="1" applyFill="1" applyBorder="1" applyAlignment="1" applyProtection="1">
      <alignment horizontal="center" vertical="center"/>
      <protection hidden="1"/>
    </xf>
    <xf numFmtId="0" fontId="29" fillId="0" borderId="60" xfId="0" applyFont="1" applyFill="1" applyBorder="1" applyAlignment="1" applyProtection="1">
      <alignment horizontal="center" vertical="center"/>
      <protection hidden="1"/>
    </xf>
    <xf numFmtId="0" fontId="33" fillId="0" borderId="58" xfId="0" applyFont="1" applyFill="1" applyBorder="1" applyAlignment="1" applyProtection="1">
      <alignment horizontal="center" vertical="center" shrinkToFit="1"/>
      <protection locked="0"/>
    </xf>
    <xf numFmtId="0" fontId="33" fillId="0" borderId="4" xfId="0" applyFont="1" applyFill="1" applyBorder="1" applyAlignment="1" applyProtection="1">
      <alignment horizontal="center" vertical="center" shrinkToFit="1"/>
      <protection locked="0"/>
    </xf>
    <xf numFmtId="0" fontId="33" fillId="0" borderId="6" xfId="0" applyFont="1" applyFill="1" applyBorder="1" applyAlignment="1" applyProtection="1">
      <alignment horizontal="center" vertical="center"/>
      <protection hidden="1"/>
    </xf>
    <xf numFmtId="0" fontId="27" fillId="0" borderId="60" xfId="0" applyFont="1" applyFill="1" applyBorder="1" applyAlignment="1" applyProtection="1">
      <alignment horizontal="center" vertical="center" wrapText="1"/>
      <protection hidden="1"/>
    </xf>
    <xf numFmtId="0" fontId="27" fillId="0" borderId="14" xfId="0" applyFont="1" applyFill="1" applyBorder="1" applyAlignment="1" applyProtection="1">
      <alignment horizontal="center" vertical="center" wrapText="1"/>
      <protection hidden="1"/>
    </xf>
    <xf numFmtId="0" fontId="27" fillId="0" borderId="35" xfId="0" applyFont="1" applyFill="1" applyBorder="1" applyAlignment="1" applyProtection="1">
      <alignment horizontal="center" vertical="center" wrapText="1"/>
      <protection hidden="1"/>
    </xf>
    <xf numFmtId="0" fontId="27" fillId="0" borderId="11" xfId="0" applyFont="1" applyFill="1" applyBorder="1" applyAlignment="1" applyProtection="1">
      <alignment horizontal="center" vertical="center" wrapText="1"/>
      <protection hidden="1"/>
    </xf>
    <xf numFmtId="0" fontId="33" fillId="7" borderId="7" xfId="0" applyFont="1" applyFill="1" applyBorder="1" applyAlignment="1" applyProtection="1">
      <alignment horizontal="center" vertical="center" wrapText="1" shrinkToFit="1"/>
      <protection hidden="1"/>
    </xf>
    <xf numFmtId="0" fontId="33" fillId="7" borderId="4" xfId="0" applyFont="1" applyFill="1" applyBorder="1" applyAlignment="1" applyProtection="1">
      <alignment horizontal="center" vertical="center" wrapText="1" shrinkToFit="1"/>
      <protection hidden="1"/>
    </xf>
    <xf numFmtId="0" fontId="33" fillId="7" borderId="5" xfId="0" applyFont="1" applyFill="1" applyBorder="1" applyAlignment="1" applyProtection="1">
      <alignment horizontal="center" vertical="center" wrapText="1" shrinkToFit="1"/>
      <protection hidden="1"/>
    </xf>
    <xf numFmtId="0" fontId="33" fillId="7" borderId="22" xfId="0" applyFont="1" applyFill="1" applyBorder="1" applyAlignment="1" applyProtection="1">
      <alignment horizontal="center" vertical="center" wrapText="1" shrinkToFit="1"/>
      <protection hidden="1"/>
    </xf>
    <xf numFmtId="0" fontId="33" fillId="7" borderId="0" xfId="0" applyFont="1" applyFill="1" applyBorder="1" applyAlignment="1" applyProtection="1">
      <alignment horizontal="center" vertical="center" wrapText="1" shrinkToFit="1"/>
      <protection hidden="1"/>
    </xf>
    <xf numFmtId="0" fontId="33" fillId="7" borderId="12" xfId="0" applyFont="1" applyFill="1" applyBorder="1" applyAlignment="1" applyProtection="1">
      <alignment horizontal="center" vertical="center" wrapText="1" shrinkToFit="1"/>
      <protection hidden="1"/>
    </xf>
    <xf numFmtId="0" fontId="33" fillId="7" borderId="6" xfId="0" applyFont="1" applyFill="1" applyBorder="1" applyAlignment="1" applyProtection="1">
      <alignment horizontal="center" vertical="center" wrapText="1" shrinkToFit="1"/>
      <protection hidden="1"/>
    </xf>
    <xf numFmtId="0" fontId="33" fillId="7" borderId="2" xfId="0" applyFont="1" applyFill="1" applyBorder="1" applyAlignment="1" applyProtection="1">
      <alignment horizontal="center" vertical="center" wrapText="1" shrinkToFit="1"/>
      <protection hidden="1"/>
    </xf>
    <xf numFmtId="0" fontId="27" fillId="0" borderId="60" xfId="0" applyFont="1" applyFill="1" applyBorder="1" applyAlignment="1" applyProtection="1">
      <alignment vertical="center" shrinkToFit="1"/>
      <protection locked="0"/>
    </xf>
    <xf numFmtId="0" fontId="33" fillId="0" borderId="22" xfId="0" applyFont="1" applyFill="1" applyBorder="1" applyAlignment="1" applyProtection="1">
      <alignment horizontal="center" vertical="center" shrinkToFit="1"/>
      <protection hidden="1"/>
    </xf>
    <xf numFmtId="0" fontId="33" fillId="0" borderId="0" xfId="0" applyFont="1" applyFill="1" applyBorder="1" applyAlignment="1" applyProtection="1">
      <alignment horizontal="center" vertical="center" shrinkToFit="1"/>
      <protection hidden="1"/>
    </xf>
    <xf numFmtId="0" fontId="33" fillId="0" borderId="7" xfId="0" applyFont="1" applyFill="1" applyBorder="1" applyAlignment="1" applyProtection="1">
      <alignment horizontal="center" vertical="center" shrinkToFit="1"/>
      <protection locked="0"/>
    </xf>
    <xf numFmtId="0" fontId="33" fillId="0" borderId="4" xfId="0" applyFont="1" applyFill="1" applyBorder="1" applyAlignment="1" applyProtection="1">
      <alignment vertical="center" shrinkToFit="1"/>
      <protection hidden="1"/>
    </xf>
    <xf numFmtId="0" fontId="55" fillId="0" borderId="4" xfId="0" applyFont="1" applyFill="1" applyBorder="1" applyAlignment="1" applyProtection="1">
      <alignment vertical="center"/>
      <protection hidden="1"/>
    </xf>
    <xf numFmtId="0" fontId="55" fillId="0" borderId="5" xfId="0" applyFont="1" applyFill="1" applyBorder="1" applyAlignment="1" applyProtection="1">
      <alignment vertical="center"/>
      <protection hidden="1"/>
    </xf>
    <xf numFmtId="0" fontId="33" fillId="0" borderId="54" xfId="0" applyFont="1" applyFill="1" applyBorder="1" applyAlignment="1" applyProtection="1">
      <alignment vertical="center" shrinkToFit="1"/>
      <protection hidden="1"/>
    </xf>
    <xf numFmtId="0" fontId="29" fillId="0" borderId="57" xfId="0" applyFont="1" applyFill="1" applyBorder="1" applyAlignment="1" applyProtection="1">
      <alignment horizontal="center" vertical="center"/>
      <protection hidden="1"/>
    </xf>
    <xf numFmtId="0" fontId="29" fillId="0" borderId="35" xfId="0" applyFont="1" applyFill="1" applyBorder="1" applyAlignment="1" applyProtection="1">
      <alignment horizontal="center" vertical="center"/>
      <protection hidden="1"/>
    </xf>
    <xf numFmtId="0" fontId="27" fillId="0" borderId="35" xfId="0" applyFont="1" applyFill="1" applyBorder="1" applyAlignment="1" applyProtection="1">
      <alignment vertical="center" shrinkToFit="1"/>
      <protection locked="0"/>
    </xf>
    <xf numFmtId="0" fontId="33" fillId="0" borderId="4" xfId="0" applyFont="1" applyFill="1" applyBorder="1" applyAlignment="1" applyProtection="1">
      <alignment vertical="top" wrapText="1" shrinkToFit="1"/>
      <protection hidden="1"/>
    </xf>
    <xf numFmtId="0" fontId="33" fillId="0" borderId="4" xfId="0" applyFont="1" applyFill="1" applyBorder="1" applyAlignment="1" applyProtection="1">
      <alignment vertical="top" shrinkToFit="1"/>
      <protection hidden="1"/>
    </xf>
    <xf numFmtId="0" fontId="33" fillId="0" borderId="5" xfId="0" applyFont="1" applyFill="1" applyBorder="1" applyAlignment="1" applyProtection="1">
      <alignment vertical="top" shrinkToFit="1"/>
      <protection hidden="1"/>
    </xf>
    <xf numFmtId="49" fontId="33" fillId="0" borderId="6" xfId="0" applyNumberFormat="1" applyFont="1" applyFill="1" applyBorder="1" applyAlignment="1" applyProtection="1">
      <alignment horizontal="center" vertical="center"/>
      <protection hidden="1"/>
    </xf>
    <xf numFmtId="0" fontId="33" fillId="7" borderId="7" xfId="0" applyFont="1" applyFill="1" applyBorder="1" applyAlignment="1" applyProtection="1">
      <alignment horizontal="center" vertical="center" shrinkToFit="1"/>
      <protection hidden="1"/>
    </xf>
    <xf numFmtId="0" fontId="33" fillId="7" borderId="4" xfId="0" applyFont="1" applyFill="1" applyBorder="1" applyAlignment="1" applyProtection="1">
      <alignment horizontal="center" vertical="center" shrinkToFit="1"/>
      <protection hidden="1"/>
    </xf>
    <xf numFmtId="0" fontId="33" fillId="7" borderId="5" xfId="0" applyFont="1" applyFill="1" applyBorder="1" applyAlignment="1" applyProtection="1">
      <alignment horizontal="center" vertical="center" shrinkToFit="1"/>
      <protection hidden="1"/>
    </xf>
    <xf numFmtId="0" fontId="33" fillId="7" borderId="8" xfId="0" applyFont="1" applyFill="1" applyBorder="1" applyAlignment="1" applyProtection="1">
      <alignment horizontal="center" vertical="center" shrinkToFit="1"/>
      <protection hidden="1"/>
    </xf>
    <xf numFmtId="0" fontId="33" fillId="7" borderId="3" xfId="0" applyFont="1" applyFill="1" applyBorder="1" applyAlignment="1" applyProtection="1">
      <alignment horizontal="center" vertical="center" shrinkToFit="1"/>
      <protection hidden="1"/>
    </xf>
    <xf numFmtId="0" fontId="33" fillId="7" borderId="10" xfId="0" applyFont="1" applyFill="1" applyBorder="1" applyAlignment="1" applyProtection="1">
      <alignment horizontal="center" vertical="center" shrinkToFit="1"/>
      <protection hidden="1"/>
    </xf>
    <xf numFmtId="0" fontId="33" fillId="0" borderId="6" xfId="0" applyFont="1" applyFill="1" applyBorder="1" applyAlignment="1" applyProtection="1">
      <alignment vertical="top" wrapText="1" shrinkToFit="1"/>
      <protection hidden="1"/>
    </xf>
    <xf numFmtId="0" fontId="33" fillId="0" borderId="6" xfId="0" applyFont="1" applyFill="1" applyBorder="1" applyAlignment="1" applyProtection="1">
      <alignment vertical="top" shrinkToFit="1"/>
      <protection hidden="1"/>
    </xf>
    <xf numFmtId="0" fontId="33" fillId="0" borderId="2" xfId="0" applyFont="1" applyFill="1" applyBorder="1" applyAlignment="1" applyProtection="1">
      <alignment vertical="top" shrinkToFit="1"/>
      <protection hidden="1"/>
    </xf>
    <xf numFmtId="49" fontId="29" fillId="0" borderId="1" xfId="0" applyNumberFormat="1" applyFont="1" applyFill="1" applyBorder="1" applyAlignment="1" applyProtection="1">
      <alignment horizontal="center" vertical="center" shrinkToFit="1"/>
      <protection locked="0"/>
    </xf>
    <xf numFmtId="0" fontId="33" fillId="7" borderId="1" xfId="0" applyFont="1" applyFill="1" applyBorder="1" applyAlignment="1" applyProtection="1">
      <alignment horizontal="center" vertical="center"/>
      <protection hidden="1"/>
    </xf>
    <xf numFmtId="0" fontId="33" fillId="7" borderId="6" xfId="0" applyFont="1" applyFill="1" applyBorder="1" applyAlignment="1" applyProtection="1">
      <alignment horizontal="center" vertical="center"/>
      <protection hidden="1"/>
    </xf>
    <xf numFmtId="0" fontId="33" fillId="7" borderId="2" xfId="0" applyFont="1" applyFill="1" applyBorder="1" applyAlignment="1" applyProtection="1">
      <alignment horizontal="center" vertical="center"/>
      <protection hidden="1"/>
    </xf>
    <xf numFmtId="49" fontId="33" fillId="0" borderId="2" xfId="0" applyNumberFormat="1" applyFont="1" applyFill="1" applyBorder="1" applyAlignment="1" applyProtection="1">
      <alignment horizontal="center" vertical="center" shrinkToFit="1"/>
      <protection locked="0"/>
    </xf>
    <xf numFmtId="49" fontId="81" fillId="0" borderId="164" xfId="0" applyNumberFormat="1" applyFont="1" applyBorder="1" applyAlignment="1" applyProtection="1">
      <alignment horizontal="center" vertical="center" shrinkToFit="1"/>
      <protection locked="0"/>
    </xf>
    <xf numFmtId="49" fontId="81" fillId="0" borderId="165" xfId="0" applyNumberFormat="1" applyFont="1" applyBorder="1" applyAlignment="1" applyProtection="1">
      <alignment horizontal="center" vertical="center" shrinkToFit="1"/>
      <protection locked="0"/>
    </xf>
    <xf numFmtId="49" fontId="81" fillId="0" borderId="168" xfId="0" applyNumberFormat="1" applyFont="1" applyBorder="1" applyAlignment="1" applyProtection="1">
      <alignment horizontal="center" vertical="center" shrinkToFit="1"/>
      <protection locked="0"/>
    </xf>
    <xf numFmtId="49" fontId="81" fillId="0" borderId="167" xfId="0" applyNumberFormat="1" applyFont="1" applyBorder="1" applyAlignment="1" applyProtection="1">
      <alignment horizontal="center" vertical="center" shrinkToFit="1"/>
      <protection locked="0"/>
    </xf>
    <xf numFmtId="49" fontId="81" fillId="0" borderId="166" xfId="0" applyNumberFormat="1" applyFont="1" applyBorder="1" applyAlignment="1" applyProtection="1">
      <alignment horizontal="center" vertical="center" shrinkToFit="1"/>
      <protection locked="0"/>
    </xf>
    <xf numFmtId="0" fontId="15" fillId="2" borderId="0" xfId="0" applyFont="1" applyFill="1" applyBorder="1" applyAlignment="1" applyProtection="1">
      <alignment vertical="center" wrapText="1"/>
      <protection hidden="1"/>
    </xf>
    <xf numFmtId="0" fontId="33" fillId="0" borderId="1" xfId="0" applyFont="1" applyFill="1" applyBorder="1" applyAlignment="1" applyProtection="1">
      <alignment horizontal="center" vertical="center"/>
      <protection locked="0"/>
    </xf>
    <xf numFmtId="0" fontId="17" fillId="2" borderId="0" xfId="0" applyFont="1" applyFill="1" applyBorder="1" applyAlignment="1" applyProtection="1">
      <alignment horizontal="left" vertical="center" indent="2"/>
      <protection hidden="1"/>
    </xf>
    <xf numFmtId="0" fontId="17" fillId="2" borderId="12" xfId="0" applyFont="1" applyFill="1" applyBorder="1" applyAlignment="1" applyProtection="1">
      <alignment horizontal="left" vertical="center" indent="2"/>
      <protection hidden="1"/>
    </xf>
    <xf numFmtId="0" fontId="22" fillId="3" borderId="1" xfId="0" applyFont="1" applyFill="1" applyBorder="1" applyAlignment="1" applyProtection="1">
      <alignment horizontal="center" vertical="center"/>
      <protection hidden="1"/>
    </xf>
    <xf numFmtId="0" fontId="22" fillId="3" borderId="6"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17" fillId="2" borderId="0" xfId="0" applyFont="1" applyFill="1" applyBorder="1" applyAlignment="1" applyProtection="1">
      <alignment horizontal="center" vertical="center" shrinkToFit="1"/>
      <protection locked="0"/>
    </xf>
    <xf numFmtId="177" fontId="18" fillId="0" borderId="3" xfId="6"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7" fillId="2" borderId="0" xfId="0" applyFont="1" applyFill="1" applyBorder="1" applyAlignment="1" applyProtection="1">
      <alignment horizontal="left" vertical="center" indent="2" shrinkToFit="1"/>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0" fontId="11" fillId="2" borderId="0" xfId="0" applyFont="1" applyFill="1" applyBorder="1" applyAlignment="1" applyProtection="1">
      <alignment horizontal="right" vertical="center"/>
      <protection hidden="1"/>
    </xf>
    <xf numFmtId="0" fontId="17" fillId="2" borderId="4" xfId="0" applyFont="1" applyFill="1" applyBorder="1" applyAlignment="1" applyProtection="1">
      <alignment vertical="center"/>
      <protection hidden="1"/>
    </xf>
    <xf numFmtId="0" fontId="17" fillId="2" borderId="4" xfId="0" applyFont="1" applyFill="1" applyBorder="1" applyAlignment="1" applyProtection="1">
      <alignment horizontal="left" vertical="center"/>
      <protection hidden="1"/>
    </xf>
    <xf numFmtId="0" fontId="17" fillId="2" borderId="0" xfId="0" applyFont="1" applyFill="1" applyBorder="1" applyAlignment="1" applyProtection="1">
      <alignment vertical="center"/>
      <protection hidden="1"/>
    </xf>
    <xf numFmtId="0" fontId="17" fillId="2" borderId="12" xfId="0" applyFont="1" applyFill="1" applyBorder="1" applyAlignment="1" applyProtection="1">
      <alignment vertical="center"/>
      <protection hidden="1"/>
    </xf>
    <xf numFmtId="0" fontId="17" fillId="2" borderId="3" xfId="0" applyFont="1" applyFill="1" applyBorder="1" applyAlignment="1" applyProtection="1">
      <alignment vertical="center"/>
      <protection hidden="1"/>
    </xf>
    <xf numFmtId="0" fontId="17" fillId="2" borderId="0" xfId="0" applyFont="1" applyFill="1" applyBorder="1" applyAlignment="1" applyProtection="1">
      <alignment horizontal="distributed" vertical="center"/>
      <protection hidden="1"/>
    </xf>
    <xf numFmtId="0" fontId="18" fillId="0" borderId="3" xfId="72" quotePrefix="1" applyNumberFormat="1" applyFont="1" applyBorder="1" applyAlignment="1" applyProtection="1">
      <alignment horizontal="center" vertical="center"/>
      <protection locked="0"/>
    </xf>
    <xf numFmtId="0" fontId="11" fillId="0" borderId="3" xfId="72" applyNumberFormat="1" applyFont="1" applyBorder="1" applyAlignment="1" applyProtection="1">
      <alignment horizontal="center" vertical="center" wrapText="1"/>
      <protection hidden="1"/>
    </xf>
    <xf numFmtId="0" fontId="44" fillId="2" borderId="0" xfId="0" applyFont="1" applyFill="1" applyBorder="1" applyAlignment="1" applyProtection="1">
      <alignment vertical="center" wrapText="1"/>
      <protection hidden="1"/>
    </xf>
    <xf numFmtId="0" fontId="44" fillId="2" borderId="12" xfId="0" applyFont="1" applyFill="1" applyBorder="1" applyAlignment="1" applyProtection="1">
      <alignment vertical="center" wrapText="1"/>
      <protection hidden="1"/>
    </xf>
    <xf numFmtId="0" fontId="18" fillId="0" borderId="6" xfId="72" quotePrefix="1" applyNumberFormat="1" applyFont="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6" fillId="7" borderId="64" xfId="0" applyFont="1" applyFill="1" applyBorder="1" applyAlignment="1" applyProtection="1">
      <alignment horizontal="center" vertical="center" wrapText="1"/>
      <protection hidden="1"/>
    </xf>
    <xf numFmtId="0" fontId="6" fillId="7" borderId="65" xfId="0" applyFont="1" applyFill="1" applyBorder="1" applyAlignment="1" applyProtection="1">
      <alignment horizontal="center" vertical="center" wrapText="1"/>
      <protection hidden="1"/>
    </xf>
    <xf numFmtId="0" fontId="6" fillId="7" borderId="30" xfId="0" applyFont="1" applyFill="1" applyBorder="1" applyAlignment="1" applyProtection="1">
      <alignment horizontal="center" vertical="center" wrapText="1"/>
      <protection hidden="1"/>
    </xf>
    <xf numFmtId="0" fontId="17" fillId="4" borderId="66" xfId="0" applyFont="1" applyFill="1" applyBorder="1" applyAlignment="1" applyProtection="1">
      <alignment horizontal="left" vertical="center" indent="2"/>
      <protection hidden="1"/>
    </xf>
    <xf numFmtId="0" fontId="17" fillId="4" borderId="67" xfId="0" applyFont="1" applyFill="1" applyBorder="1" applyAlignment="1" applyProtection="1">
      <alignment horizontal="left" vertical="center" indent="2"/>
      <protection hidden="1"/>
    </xf>
    <xf numFmtId="0" fontId="17" fillId="4" borderId="68" xfId="0" applyFont="1" applyFill="1" applyBorder="1" applyAlignment="1" applyProtection="1">
      <alignment horizontal="left" vertical="center" indent="2"/>
      <protection hidden="1"/>
    </xf>
    <xf numFmtId="0" fontId="7" fillId="0" borderId="6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locked="0" hidden="1"/>
    </xf>
    <xf numFmtId="38" fontId="56" fillId="0" borderId="67" xfId="0" applyNumberFormat="1" applyFont="1" applyBorder="1" applyAlignment="1" applyProtection="1">
      <alignment horizontal="right" vertical="center"/>
      <protection locked="0" hidden="1"/>
    </xf>
    <xf numFmtId="0" fontId="7" fillId="0" borderId="67" xfId="0" applyFont="1" applyBorder="1" applyAlignment="1" applyProtection="1">
      <alignment horizontal="center" vertical="center"/>
      <protection hidden="1"/>
    </xf>
    <xf numFmtId="0" fontId="7" fillId="0" borderId="68" xfId="0" applyFont="1" applyBorder="1" applyAlignment="1" applyProtection="1">
      <alignment horizontal="center" vertical="center"/>
      <protection hidden="1"/>
    </xf>
    <xf numFmtId="0" fontId="17" fillId="4" borderId="1" xfId="0" applyFont="1" applyFill="1" applyBorder="1" applyAlignment="1" applyProtection="1">
      <alignment horizontal="left" vertical="center" indent="2"/>
      <protection hidden="1"/>
    </xf>
    <xf numFmtId="0" fontId="17" fillId="4" borderId="6" xfId="0" applyFont="1" applyFill="1" applyBorder="1" applyAlignment="1" applyProtection="1">
      <alignment horizontal="left" vertical="center" indent="2"/>
      <protection hidden="1"/>
    </xf>
    <xf numFmtId="0" fontId="17" fillId="4" borderId="2" xfId="0"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locked="0" hidden="1"/>
    </xf>
    <xf numFmtId="38" fontId="56" fillId="0" borderId="6" xfId="0" applyNumberFormat="1" applyFont="1" applyBorder="1" applyAlignment="1" applyProtection="1">
      <alignment horizontal="right" vertical="center"/>
      <protection locked="0"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17" fillId="4" borderId="64" xfId="0" applyFont="1" applyFill="1" applyBorder="1" applyAlignment="1" applyProtection="1">
      <alignment horizontal="left" vertical="center" indent="2"/>
      <protection hidden="1"/>
    </xf>
    <xf numFmtId="0" fontId="17" fillId="4" borderId="65" xfId="0" applyFont="1" applyFill="1" applyBorder="1" applyAlignment="1" applyProtection="1">
      <alignment horizontal="left" vertical="center" indent="2"/>
      <protection hidden="1"/>
    </xf>
    <xf numFmtId="0" fontId="17" fillId="4" borderId="30" xfId="0" applyFont="1" applyFill="1" applyBorder="1" applyAlignment="1" applyProtection="1">
      <alignment horizontal="left" vertical="center" indent="2"/>
      <protection hidden="1"/>
    </xf>
    <xf numFmtId="0" fontId="7" fillId="0" borderId="64"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38" fontId="56" fillId="0" borderId="72" xfId="0" applyNumberFormat="1" applyFont="1" applyBorder="1" applyAlignment="1" applyProtection="1">
      <alignment horizontal="right" vertical="center"/>
      <protection locked="0" hidden="1"/>
    </xf>
    <xf numFmtId="38" fontId="56" fillId="0" borderId="65" xfId="0" applyNumberFormat="1" applyFont="1" applyBorder="1" applyAlignment="1" applyProtection="1">
      <alignment horizontal="right" vertical="center"/>
      <protection locked="0" hidden="1"/>
    </xf>
    <xf numFmtId="0" fontId="7" fillId="0" borderId="65"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76" xfId="0" applyFont="1" applyBorder="1" applyAlignment="1" applyProtection="1">
      <alignment horizontal="center" vertical="center"/>
      <protection hidden="1"/>
    </xf>
    <xf numFmtId="0" fontId="7" fillId="0" borderId="78" xfId="0" applyFont="1" applyBorder="1" applyAlignment="1" applyProtection="1">
      <alignment horizontal="center" vertical="center"/>
      <protection hidden="1"/>
    </xf>
    <xf numFmtId="0" fontId="17" fillId="4" borderId="1" xfId="0" applyFont="1" applyFill="1" applyBorder="1" applyAlignment="1" applyProtection="1">
      <alignment horizontal="right" vertical="center" wrapText="1" indent="1"/>
      <protection hidden="1"/>
    </xf>
    <xf numFmtId="0" fontId="17" fillId="4" borderId="6" xfId="0" applyFont="1" applyFill="1" applyBorder="1" applyAlignment="1" applyProtection="1">
      <alignment horizontal="right" vertical="center" indent="1"/>
      <protection hidden="1"/>
    </xf>
    <xf numFmtId="0" fontId="17" fillId="4" borderId="2" xfId="0" applyFont="1" applyFill="1" applyBorder="1" applyAlignment="1" applyProtection="1">
      <alignment horizontal="right" vertical="center" indent="1"/>
      <protection hidden="1"/>
    </xf>
    <xf numFmtId="0" fontId="17" fillId="4" borderId="66" xfId="0" applyFont="1" applyFill="1" applyBorder="1" applyAlignment="1" applyProtection="1">
      <alignment horizontal="right" vertical="center" indent="1"/>
      <protection hidden="1"/>
    </xf>
    <xf numFmtId="0" fontId="17" fillId="4" borderId="67" xfId="0" applyFont="1" applyFill="1" applyBorder="1" applyAlignment="1" applyProtection="1">
      <alignment horizontal="right" vertical="center" indent="1"/>
      <protection hidden="1"/>
    </xf>
    <xf numFmtId="0" fontId="17" fillId="4" borderId="68" xfId="0" applyFont="1" applyFill="1" applyBorder="1" applyAlignment="1" applyProtection="1">
      <alignment horizontal="right" vertical="center" indent="1"/>
      <protection hidden="1"/>
    </xf>
    <xf numFmtId="0" fontId="7" fillId="0" borderId="8"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38" fontId="56" fillId="0" borderId="69" xfId="0" applyNumberFormat="1" applyFont="1" applyBorder="1" applyAlignment="1" applyProtection="1">
      <alignment horizontal="right" vertical="center"/>
      <protection hidden="1"/>
    </xf>
    <xf numFmtId="38" fontId="56" fillId="0" borderId="67" xfId="0" applyNumberFormat="1" applyFont="1" applyBorder="1" applyAlignment="1" applyProtection="1">
      <alignment horizontal="right" vertical="center"/>
      <protection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38" fontId="56" fillId="0" borderId="71" xfId="0" applyNumberFormat="1" applyFont="1" applyBorder="1" applyAlignment="1" applyProtection="1">
      <alignment horizontal="right" vertical="center"/>
      <protection hidden="1"/>
    </xf>
    <xf numFmtId="38" fontId="56" fillId="0" borderId="6" xfId="0" applyNumberFormat="1" applyFont="1" applyBorder="1" applyAlignment="1" applyProtection="1">
      <alignment horizontal="right" vertical="center"/>
      <protection hidden="1"/>
    </xf>
    <xf numFmtId="38" fontId="56" fillId="0" borderId="73" xfId="0" applyNumberFormat="1" applyFont="1" applyBorder="1" applyAlignment="1" applyProtection="1">
      <alignment horizontal="right" vertical="center"/>
      <protection locked="0" hidden="1"/>
    </xf>
    <xf numFmtId="38" fontId="56" fillId="0" borderId="74" xfId="0" applyNumberFormat="1" applyFont="1" applyBorder="1" applyAlignment="1" applyProtection="1">
      <alignment horizontal="right" vertical="center"/>
      <protection locked="0" hidden="1"/>
    </xf>
    <xf numFmtId="0" fontId="7" fillId="0" borderId="0" xfId="0" applyFont="1" applyBorder="1" applyAlignment="1" applyProtection="1">
      <alignment horizontal="center" vertical="center"/>
      <protection hidden="1"/>
    </xf>
    <xf numFmtId="0" fontId="17" fillId="2" borderId="6" xfId="0" applyFont="1" applyFill="1" applyBorder="1" applyAlignment="1" applyProtection="1">
      <alignment vertical="center"/>
      <protection hidden="1"/>
    </xf>
    <xf numFmtId="0" fontId="17" fillId="2" borderId="2" xfId="0" applyFont="1" applyFill="1" applyBorder="1" applyAlignment="1" applyProtection="1">
      <alignment vertical="center"/>
      <protection hidden="1"/>
    </xf>
    <xf numFmtId="0" fontId="17" fillId="2" borderId="5" xfId="0" applyFont="1" applyFill="1" applyBorder="1" applyAlignment="1" applyProtection="1">
      <alignment vertical="center"/>
      <protection hidden="1"/>
    </xf>
    <xf numFmtId="0" fontId="44" fillId="2" borderId="0" xfId="0" applyFont="1" applyFill="1" applyBorder="1" applyAlignment="1" applyProtection="1">
      <alignment vertical="center"/>
      <protection hidden="1"/>
    </xf>
    <xf numFmtId="0" fontId="44" fillId="2" borderId="12" xfId="0" applyFont="1" applyFill="1" applyBorder="1" applyAlignment="1" applyProtection="1">
      <alignment vertical="center"/>
      <protection hidden="1"/>
    </xf>
    <xf numFmtId="0" fontId="18" fillId="2" borderId="3" xfId="0" applyFont="1" applyFill="1" applyBorder="1" applyAlignment="1" applyProtection="1">
      <alignment horizontal="right" vertical="center"/>
      <protection locked="0"/>
    </xf>
    <xf numFmtId="0" fontId="48" fillId="4" borderId="75" xfId="0" applyFont="1" applyFill="1" applyBorder="1" applyAlignment="1" applyProtection="1">
      <alignment horizontal="center" vertical="center" wrapText="1"/>
      <protection hidden="1"/>
    </xf>
    <xf numFmtId="0" fontId="48" fillId="4" borderId="76" xfId="0" applyFont="1" applyFill="1" applyBorder="1" applyAlignment="1" applyProtection="1">
      <alignment horizontal="center" vertical="center" wrapText="1"/>
      <protection hidden="1"/>
    </xf>
    <xf numFmtId="0" fontId="48" fillId="4" borderId="77" xfId="0" applyFont="1" applyFill="1" applyBorder="1" applyAlignment="1" applyProtection="1">
      <alignment horizontal="center" vertical="center" wrapText="1"/>
      <protection hidden="1"/>
    </xf>
    <xf numFmtId="38" fontId="57" fillId="0" borderId="76" xfId="0" applyNumberFormat="1" applyFont="1" applyFill="1" applyBorder="1" applyAlignment="1" applyProtection="1">
      <alignment vertical="center" wrapText="1"/>
      <protection hidden="1"/>
    </xf>
    <xf numFmtId="0" fontId="6" fillId="0" borderId="0" xfId="0" applyFont="1" applyProtection="1">
      <alignment vertical="center"/>
      <protection hidden="1"/>
    </xf>
    <xf numFmtId="0" fontId="12" fillId="0" borderId="3" xfId="0" applyFont="1" applyBorder="1" applyAlignment="1" applyProtection="1">
      <alignment vertical="top"/>
      <protection hidden="1"/>
    </xf>
    <xf numFmtId="0" fontId="82" fillId="2" borderId="7" xfId="0" applyFont="1" applyFill="1" applyBorder="1" applyAlignment="1" applyProtection="1">
      <alignment horizontal="center" vertical="center"/>
      <protection locked="0"/>
    </xf>
    <xf numFmtId="0" fontId="82" fillId="2" borderId="4" xfId="0" applyFont="1" applyFill="1" applyBorder="1" applyAlignment="1" applyProtection="1">
      <alignment horizontal="center" vertical="center"/>
      <protection locked="0"/>
    </xf>
    <xf numFmtId="0" fontId="17" fillId="2" borderId="177" xfId="0" applyFont="1" applyFill="1" applyBorder="1" applyAlignment="1" applyProtection="1">
      <alignment vertical="center" wrapText="1"/>
      <protection hidden="1"/>
    </xf>
    <xf numFmtId="0" fontId="82" fillId="2" borderId="178" xfId="0" applyFont="1" applyFill="1" applyBorder="1" applyAlignment="1" applyProtection="1">
      <alignment horizontal="center" vertical="center"/>
      <protection locked="0"/>
    </xf>
    <xf numFmtId="0" fontId="82" fillId="2" borderId="176" xfId="0" applyFont="1" applyFill="1" applyBorder="1" applyAlignment="1" applyProtection="1">
      <alignment horizontal="center" vertical="center"/>
      <protection locked="0"/>
    </xf>
    <xf numFmtId="0" fontId="84" fillId="2" borderId="176" xfId="0" applyFont="1" applyFill="1" applyBorder="1" applyAlignment="1" applyProtection="1">
      <alignment vertical="center" wrapText="1"/>
      <protection hidden="1"/>
    </xf>
    <xf numFmtId="0" fontId="11" fillId="0" borderId="0" xfId="0" applyFont="1" applyProtection="1">
      <alignment vertical="center"/>
      <protection hidden="1"/>
    </xf>
    <xf numFmtId="0" fontId="11" fillId="0" borderId="12" xfId="0" applyFont="1" applyBorder="1" applyProtection="1">
      <alignment vertical="center"/>
      <protection hidden="1"/>
    </xf>
    <xf numFmtId="0" fontId="11" fillId="0" borderId="3" xfId="0" applyFont="1" applyBorder="1" applyProtection="1">
      <alignment vertical="center"/>
      <protection hidden="1"/>
    </xf>
    <xf numFmtId="0" fontId="11" fillId="0" borderId="10" xfId="0" applyFont="1" applyBorder="1" applyProtection="1">
      <alignment vertical="center"/>
      <protection hidden="1"/>
    </xf>
    <xf numFmtId="0" fontId="4" fillId="0" borderId="25" xfId="0" applyFont="1" applyFill="1" applyBorder="1" applyAlignment="1" applyProtection="1">
      <alignment horizontal="center" vertical="center"/>
      <protection hidden="1"/>
    </xf>
    <xf numFmtId="0" fontId="7" fillId="4" borderId="79" xfId="0" applyFont="1" applyFill="1" applyBorder="1" applyAlignment="1" applyProtection="1">
      <alignment horizontal="center" vertical="center" wrapText="1"/>
      <protection hidden="1"/>
    </xf>
    <xf numFmtId="0" fontId="7" fillId="4" borderId="80" xfId="0" applyFont="1" applyFill="1" applyBorder="1" applyAlignment="1" applyProtection="1">
      <alignment horizontal="center" vertical="center" wrapText="1"/>
      <protection hidden="1"/>
    </xf>
    <xf numFmtId="0" fontId="7" fillId="4" borderId="81" xfId="0" applyFont="1" applyFill="1" applyBorder="1" applyAlignment="1" applyProtection="1">
      <alignment horizontal="center" vertical="center" wrapText="1"/>
      <protection hidden="1"/>
    </xf>
    <xf numFmtId="0" fontId="11" fillId="5" borderId="79"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protection hidden="1"/>
    </xf>
    <xf numFmtId="0" fontId="11" fillId="5" borderId="82"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wrapText="1"/>
      <protection hidden="1"/>
    </xf>
    <xf numFmtId="0" fontId="7" fillId="5" borderId="80" xfId="0" applyFont="1" applyFill="1" applyBorder="1" applyAlignment="1" applyProtection="1">
      <alignment horizontal="center" vertical="center" wrapText="1"/>
      <protection hidden="1"/>
    </xf>
    <xf numFmtId="0" fontId="7" fillId="5" borderId="81" xfId="0" applyFont="1" applyFill="1" applyBorder="1" applyAlignment="1" applyProtection="1">
      <alignment horizontal="center" vertical="center" wrapText="1"/>
      <protection hidden="1"/>
    </xf>
    <xf numFmtId="0" fontId="59" fillId="2" borderId="0" xfId="0" applyFont="1" applyFill="1" applyBorder="1" applyAlignment="1" applyProtection="1">
      <alignment horizontal="left" wrapText="1"/>
      <protection hidden="1"/>
    </xf>
    <xf numFmtId="0" fontId="59" fillId="2" borderId="48" xfId="0" applyFont="1" applyFill="1" applyBorder="1" applyAlignment="1" applyProtection="1">
      <alignment horizontal="left" wrapText="1"/>
      <protection hidden="1"/>
    </xf>
    <xf numFmtId="177" fontId="17" fillId="0" borderId="86" xfId="11" applyNumberFormat="1" applyFont="1" applyFill="1" applyBorder="1" applyAlignment="1" applyProtection="1">
      <alignment horizontal="right" vertical="center" shrinkToFit="1"/>
      <protection locked="0"/>
    </xf>
    <xf numFmtId="177" fontId="17" fillId="0" borderId="60"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34" xfId="11" applyNumberFormat="1" applyFont="1" applyFill="1" applyBorder="1" applyAlignment="1" applyProtection="1">
      <alignment horizontal="right" vertical="center" shrinkToFit="1"/>
      <protection locked="0"/>
    </xf>
    <xf numFmtId="177" fontId="17" fillId="0" borderId="83" xfId="11" applyNumberFormat="1" applyFont="1" applyFill="1" applyBorder="1" applyAlignment="1" applyProtection="1">
      <alignment horizontal="right" vertical="center" shrinkToFit="1"/>
      <protection locked="0"/>
    </xf>
    <xf numFmtId="177" fontId="17" fillId="0" borderId="62" xfId="11" applyNumberFormat="1" applyFont="1" applyFill="1" applyBorder="1" applyAlignment="1" applyProtection="1">
      <alignment horizontal="right" vertical="center" shrinkToFit="1"/>
      <protection locked="0"/>
    </xf>
    <xf numFmtId="180" fontId="17" fillId="0" borderId="87" xfId="0" applyNumberFormat="1" applyFont="1" applyFill="1" applyBorder="1" applyAlignment="1" applyProtection="1">
      <alignment horizontal="center" vertical="center" shrinkToFit="1"/>
      <protection hidden="1"/>
    </xf>
    <xf numFmtId="180" fontId="17" fillId="0" borderId="4" xfId="0" applyNumberFormat="1" applyFont="1" applyFill="1" applyBorder="1" applyAlignment="1" applyProtection="1">
      <alignment horizontal="center" vertical="center" shrinkToFit="1"/>
      <protection hidden="1"/>
    </xf>
    <xf numFmtId="180" fontId="17" fillId="0" borderId="44" xfId="0" applyNumberFormat="1" applyFont="1" applyFill="1" applyBorder="1" applyAlignment="1" applyProtection="1">
      <alignment horizontal="center" vertical="center" shrinkToFit="1"/>
      <protection hidden="1"/>
    </xf>
    <xf numFmtId="180" fontId="17" fillId="0" borderId="88" xfId="0" applyNumberFormat="1" applyFont="1" applyFill="1" applyBorder="1" applyAlignment="1" applyProtection="1">
      <alignment horizontal="center" vertical="center" shrinkToFit="1"/>
      <protection hidden="1"/>
    </xf>
    <xf numFmtId="180" fontId="17" fillId="0" borderId="3" xfId="0" applyNumberFormat="1" applyFont="1" applyFill="1" applyBorder="1" applyAlignment="1" applyProtection="1">
      <alignment horizontal="center" vertical="center" shrinkToFit="1"/>
      <protection hidden="1"/>
    </xf>
    <xf numFmtId="180" fontId="17" fillId="0" borderId="45" xfId="0" applyNumberFormat="1" applyFont="1" applyFill="1" applyBorder="1" applyAlignment="1" applyProtection="1">
      <alignment horizontal="center" vertical="center" shrinkToFit="1"/>
      <protection hidden="1"/>
    </xf>
    <xf numFmtId="179" fontId="17" fillId="0" borderId="83" xfId="0" applyNumberFormat="1" applyFont="1" applyFill="1" applyBorder="1" applyAlignment="1" applyProtection="1">
      <alignment horizontal="right" vertical="center" shrinkToFit="1"/>
      <protection locked="0"/>
    </xf>
    <xf numFmtId="179" fontId="17" fillId="0" borderId="84" xfId="0" applyNumberFormat="1" applyFont="1" applyFill="1" applyBorder="1" applyAlignment="1" applyProtection="1">
      <alignment horizontal="right" vertical="center" shrinkToFit="1"/>
      <protection locked="0"/>
    </xf>
    <xf numFmtId="180" fontId="17" fillId="0" borderId="85" xfId="0" applyNumberFormat="1" applyFont="1" applyFill="1" applyBorder="1" applyAlignment="1" applyProtection="1">
      <alignment horizontal="right" vertical="center" shrinkToFit="1"/>
      <protection hidden="1"/>
    </xf>
    <xf numFmtId="180" fontId="17" fillId="0" borderId="34" xfId="0" applyNumberFormat="1" applyFont="1" applyFill="1" applyBorder="1" applyAlignment="1" applyProtection="1">
      <alignment horizontal="right" vertical="center" shrinkToFit="1"/>
      <protection hidden="1"/>
    </xf>
    <xf numFmtId="180" fontId="17" fillId="0" borderId="50" xfId="0" applyNumberFormat="1" applyFont="1" applyFill="1" applyBorder="1" applyAlignment="1" applyProtection="1">
      <alignment horizontal="right" vertical="center" shrinkToFit="1"/>
      <protection hidden="1"/>
    </xf>
    <xf numFmtId="180" fontId="17" fillId="0" borderId="86" xfId="0" applyNumberFormat="1" applyFont="1" applyFill="1" applyBorder="1" applyAlignment="1" applyProtection="1">
      <alignment horizontal="right" vertical="center" shrinkToFit="1"/>
      <protection hidden="1"/>
    </xf>
    <xf numFmtId="180" fontId="17" fillId="0" borderId="60" xfId="0" applyNumberFormat="1" applyFont="1" applyFill="1" applyBorder="1" applyAlignment="1" applyProtection="1">
      <alignment horizontal="right" vertical="center" shrinkToFit="1"/>
      <protection hidden="1"/>
    </xf>
    <xf numFmtId="180"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locked="0"/>
    </xf>
    <xf numFmtId="179" fontId="17" fillId="0" borderId="46" xfId="0" applyNumberFormat="1" applyFont="1" applyFill="1" applyBorder="1" applyAlignment="1" applyProtection="1">
      <alignment horizontal="right" vertical="center" shrinkToFit="1"/>
      <protection locked="0"/>
    </xf>
    <xf numFmtId="180" fontId="17" fillId="0" borderId="83" xfId="0" applyNumberFormat="1" applyFont="1" applyFill="1" applyBorder="1" applyAlignment="1" applyProtection="1">
      <alignment horizontal="right" vertical="center" shrinkToFit="1"/>
      <protection hidden="1"/>
    </xf>
    <xf numFmtId="180" fontId="17" fillId="0" borderId="62" xfId="0" applyNumberFormat="1" applyFont="1" applyFill="1" applyBorder="1" applyAlignment="1" applyProtection="1">
      <alignment horizontal="right" vertical="center" shrinkToFit="1"/>
      <protection hidden="1"/>
    </xf>
    <xf numFmtId="180" fontId="17" fillId="0" borderId="84" xfId="0" applyNumberFormat="1" applyFont="1" applyFill="1" applyBorder="1" applyAlignment="1" applyProtection="1">
      <alignment horizontal="right" vertical="center" shrinkToFit="1"/>
      <protection hidden="1"/>
    </xf>
    <xf numFmtId="0" fontId="17" fillId="0" borderId="83" xfId="11" applyNumberFormat="1" applyFont="1" applyFill="1" applyBorder="1" applyAlignment="1" applyProtection="1">
      <alignment horizontal="center" vertical="center" shrinkToFit="1"/>
      <protection hidden="1"/>
    </xf>
    <xf numFmtId="0" fontId="17" fillId="0" borderId="84" xfId="11" applyNumberFormat="1" applyFont="1" applyFill="1" applyBorder="1" applyAlignment="1" applyProtection="1">
      <alignment horizontal="center" vertical="center" shrinkToFit="1"/>
      <protection hidden="1"/>
    </xf>
    <xf numFmtId="178" fontId="17" fillId="0" borderId="86" xfId="0" applyNumberFormat="1" applyFont="1" applyFill="1" applyBorder="1" applyAlignment="1" applyProtection="1">
      <alignment horizontal="right" vertical="center" shrinkToFit="1"/>
      <protection locked="0"/>
    </xf>
    <xf numFmtId="178" fontId="17" fillId="0" borderId="60" xfId="0" applyNumberFormat="1" applyFont="1" applyFill="1" applyBorder="1" applyAlignment="1" applyProtection="1">
      <alignment horizontal="right" vertical="center" shrinkToFit="1"/>
      <protection locked="0"/>
    </xf>
    <xf numFmtId="178" fontId="17" fillId="0" borderId="46" xfId="0" applyNumberFormat="1" applyFont="1" applyFill="1" applyBorder="1" applyAlignment="1" applyProtection="1">
      <alignment horizontal="right" vertical="center" shrinkToFit="1"/>
      <protection locked="0"/>
    </xf>
    <xf numFmtId="178" fontId="17" fillId="0" borderId="83" xfId="0" applyNumberFormat="1" applyFont="1" applyFill="1" applyBorder="1" applyAlignment="1" applyProtection="1">
      <alignment horizontal="right" vertical="center" shrinkToFit="1"/>
      <protection locked="0"/>
    </xf>
    <xf numFmtId="178" fontId="17" fillId="0" borderId="62" xfId="0" applyNumberFormat="1" applyFont="1" applyFill="1" applyBorder="1" applyAlignment="1" applyProtection="1">
      <alignment horizontal="right" vertical="center" shrinkToFit="1"/>
      <protection locked="0"/>
    </xf>
    <xf numFmtId="178" fontId="17" fillId="0" borderId="84" xfId="0" applyNumberFormat="1" applyFont="1" applyFill="1" applyBorder="1" applyAlignment="1" applyProtection="1">
      <alignment horizontal="right" vertical="center" shrinkToFit="1"/>
      <protection locked="0"/>
    </xf>
    <xf numFmtId="0" fontId="17" fillId="0" borderId="86" xfId="11" applyNumberFormat="1" applyFont="1" applyFill="1" applyBorder="1" applyAlignment="1" applyProtection="1">
      <alignment horizontal="center" vertical="center" shrinkToFit="1"/>
      <protection hidden="1"/>
    </xf>
    <xf numFmtId="0" fontId="17" fillId="0" borderId="46" xfId="11" applyNumberFormat="1" applyFont="1" applyFill="1" applyBorder="1" applyAlignment="1" applyProtection="1">
      <alignment horizontal="center" vertical="center" shrinkToFit="1"/>
      <protection hidden="1"/>
    </xf>
    <xf numFmtId="49" fontId="11" fillId="0" borderId="85"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50" xfId="0" applyNumberFormat="1" applyFont="1" applyFill="1" applyBorder="1" applyAlignment="1" applyProtection="1">
      <alignment horizontal="center" vertical="center" shrinkToFit="1"/>
      <protection locked="0"/>
    </xf>
    <xf numFmtId="49" fontId="11" fillId="0" borderId="89" xfId="0" applyNumberFormat="1" applyFont="1" applyFill="1" applyBorder="1" applyAlignment="1" applyProtection="1">
      <alignment horizontal="center" vertical="center" shrinkToFit="1"/>
      <protection hidden="1"/>
    </xf>
    <xf numFmtId="49" fontId="11" fillId="0" borderId="62" xfId="0" applyNumberFormat="1" applyFont="1" applyFill="1" applyBorder="1" applyAlignment="1" applyProtection="1">
      <alignment horizontal="center" vertical="center" shrinkToFit="1"/>
      <protection hidden="1"/>
    </xf>
    <xf numFmtId="49" fontId="11" fillId="0" borderId="84" xfId="0" applyNumberFormat="1" applyFont="1" applyFill="1" applyBorder="1" applyAlignment="1" applyProtection="1">
      <alignment horizontal="center" vertical="center" shrinkToFit="1"/>
      <protection hidden="1"/>
    </xf>
    <xf numFmtId="49" fontId="11" fillId="0" borderId="90" xfId="0" applyNumberFormat="1" applyFont="1" applyFill="1" applyBorder="1" applyAlignment="1" applyProtection="1">
      <alignment horizontal="center" vertical="center" shrinkToFit="1"/>
      <protection hidden="1"/>
    </xf>
    <xf numFmtId="49" fontId="11" fillId="0" borderId="60" xfId="0" applyNumberFormat="1" applyFont="1" applyFill="1" applyBorder="1" applyAlignment="1" applyProtection="1">
      <alignment horizontal="center" vertical="center" shrinkToFit="1"/>
      <protection hidden="1"/>
    </xf>
    <xf numFmtId="49" fontId="11" fillId="0" borderId="46" xfId="0" applyNumberFormat="1"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locked="0"/>
    </xf>
    <xf numFmtId="49" fontId="11" fillId="0" borderId="62" xfId="0" applyNumberFormat="1" applyFont="1" applyFill="1" applyBorder="1" applyAlignment="1" applyProtection="1">
      <alignment horizontal="center" vertical="center" shrinkToFit="1"/>
      <protection locked="0"/>
    </xf>
    <xf numFmtId="49" fontId="11" fillId="0" borderId="84" xfId="0" applyNumberFormat="1" applyFont="1" applyFill="1" applyBorder="1" applyAlignment="1" applyProtection="1">
      <alignment horizontal="center" vertical="center" shrinkToFit="1"/>
      <protection locked="0"/>
    </xf>
    <xf numFmtId="178" fontId="17" fillId="0" borderId="85" xfId="0" applyNumberFormat="1" applyFont="1" applyFill="1" applyBorder="1" applyAlignment="1" applyProtection="1">
      <alignment horizontal="right" vertical="center" shrinkToFit="1"/>
      <protection locked="0"/>
    </xf>
    <xf numFmtId="178" fontId="17" fillId="0" borderId="34" xfId="0" applyNumberFormat="1" applyFont="1" applyFill="1" applyBorder="1" applyAlignment="1" applyProtection="1">
      <alignment horizontal="right" vertical="center" shrinkToFit="1"/>
      <protection locked="0"/>
    </xf>
    <xf numFmtId="178" fontId="17" fillId="0" borderId="50" xfId="0" applyNumberFormat="1" applyFont="1" applyFill="1" applyBorder="1" applyAlignment="1" applyProtection="1">
      <alignment horizontal="right" vertical="center" shrinkToFit="1"/>
      <protection locked="0"/>
    </xf>
    <xf numFmtId="179" fontId="17" fillId="0" borderId="85" xfId="0" applyNumberFormat="1" applyFont="1" applyFill="1" applyBorder="1" applyAlignment="1" applyProtection="1">
      <alignment horizontal="right" vertical="center" shrinkToFit="1"/>
      <protection locked="0"/>
    </xf>
    <xf numFmtId="179" fontId="17" fillId="0" borderId="50" xfId="0" applyNumberFormat="1" applyFont="1" applyFill="1" applyBorder="1" applyAlignment="1" applyProtection="1">
      <alignment horizontal="right" vertical="center" shrinkToFit="1"/>
      <protection locked="0"/>
    </xf>
    <xf numFmtId="49" fontId="11" fillId="0" borderId="97" xfId="0" applyNumberFormat="1" applyFont="1" applyFill="1" applyBorder="1" applyAlignment="1" applyProtection="1">
      <alignment horizontal="center" vertical="center" shrinkToFit="1"/>
      <protection hidden="1"/>
    </xf>
    <xf numFmtId="49" fontId="11" fillId="0" borderId="34" xfId="0" applyNumberFormat="1" applyFont="1" applyFill="1" applyBorder="1" applyAlignment="1" applyProtection="1">
      <alignment horizontal="center" vertical="center" shrinkToFit="1"/>
      <protection hidden="1"/>
    </xf>
    <xf numFmtId="49" fontId="11"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11" fillId="0" borderId="86" xfId="0" applyNumberFormat="1" applyFont="1" applyFill="1" applyBorder="1" applyAlignment="1" applyProtection="1">
      <alignment horizontal="center" vertical="center" shrinkToFit="1"/>
      <protection locked="0"/>
    </xf>
    <xf numFmtId="49" fontId="11" fillId="0" borderId="60" xfId="0" applyNumberFormat="1" applyFont="1" applyFill="1" applyBorder="1" applyAlignment="1" applyProtection="1">
      <alignment horizontal="center" vertical="center" shrinkToFit="1"/>
      <protection locked="0"/>
    </xf>
    <xf numFmtId="49" fontId="11" fillId="0" borderId="46" xfId="0" applyNumberFormat="1" applyFont="1" applyFill="1" applyBorder="1" applyAlignment="1" applyProtection="1">
      <alignment horizontal="center"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60"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49" fontId="11" fillId="0" borderId="83" xfId="0" applyNumberFormat="1" applyFont="1" applyBorder="1" applyAlignment="1" applyProtection="1">
      <alignment horizontal="left" vertical="center" shrinkToFit="1"/>
      <protection locked="0"/>
    </xf>
    <xf numFmtId="49" fontId="11" fillId="0" borderId="62" xfId="0" applyNumberFormat="1" applyFont="1" applyBorder="1" applyAlignment="1" applyProtection="1">
      <alignment horizontal="left" vertical="center" shrinkToFit="1"/>
      <protection locked="0"/>
    </xf>
    <xf numFmtId="49" fontId="11" fillId="0" borderId="84" xfId="0" applyNumberFormat="1" applyFont="1" applyBorder="1" applyAlignment="1" applyProtection="1">
      <alignment horizontal="left" vertical="center" shrinkToFit="1"/>
      <protection locked="0"/>
    </xf>
    <xf numFmtId="0" fontId="22" fillId="3" borderId="0" xfId="0" applyFont="1" applyFill="1" applyAlignment="1" applyProtection="1">
      <alignment horizontal="center" vertical="center" wrapText="1"/>
      <protection hidden="1"/>
    </xf>
    <xf numFmtId="0" fontId="11" fillId="7" borderId="91" xfId="0" applyFont="1" applyFill="1" applyBorder="1" applyAlignment="1" applyProtection="1">
      <alignment horizontal="center" vertical="center"/>
      <protection hidden="1"/>
    </xf>
    <xf numFmtId="0" fontId="11" fillId="7" borderId="92" xfId="0" applyFont="1" applyFill="1" applyBorder="1" applyAlignment="1" applyProtection="1">
      <alignment horizontal="center" vertical="center"/>
      <protection hidden="1"/>
    </xf>
    <xf numFmtId="0" fontId="11" fillId="5" borderId="93" xfId="0" applyFont="1" applyFill="1" applyBorder="1" applyAlignment="1" applyProtection="1">
      <alignment horizontal="center" vertical="center" wrapText="1"/>
      <protection hidden="1"/>
    </xf>
    <xf numFmtId="0" fontId="11" fillId="5" borderId="80" xfId="0" applyFont="1" applyFill="1" applyBorder="1" applyAlignment="1" applyProtection="1">
      <alignment horizontal="center" vertical="center" wrapText="1"/>
      <protection hidden="1"/>
    </xf>
    <xf numFmtId="0" fontId="11" fillId="5" borderId="81" xfId="0" applyFont="1" applyFill="1" applyBorder="1" applyAlignment="1" applyProtection="1">
      <alignment horizontal="center" vertical="center" wrapText="1"/>
      <protection hidden="1"/>
    </xf>
    <xf numFmtId="0" fontId="11" fillId="5" borderId="92" xfId="0" applyFont="1" applyFill="1" applyBorder="1" applyAlignment="1" applyProtection="1">
      <alignment horizontal="center" vertical="center" wrapText="1"/>
      <protection hidden="1"/>
    </xf>
    <xf numFmtId="0" fontId="12" fillId="5" borderId="79" xfId="0" applyFont="1" applyFill="1" applyBorder="1" applyAlignment="1" applyProtection="1">
      <alignment horizontal="center" vertical="center" wrapText="1"/>
      <protection hidden="1"/>
    </xf>
    <xf numFmtId="0" fontId="12" fillId="5" borderId="81" xfId="0" applyFont="1" applyFill="1" applyBorder="1" applyAlignment="1" applyProtection="1">
      <alignment horizontal="center" vertical="center" wrapText="1"/>
      <protection hidden="1"/>
    </xf>
    <xf numFmtId="0" fontId="11" fillId="4" borderId="79" xfId="0" applyFont="1" applyFill="1" applyBorder="1" applyAlignment="1" applyProtection="1">
      <alignment horizontal="center" vertical="center" shrinkToFit="1"/>
      <protection hidden="1"/>
    </xf>
    <xf numFmtId="0" fontId="11" fillId="4" borderId="81" xfId="0" applyFont="1" applyFill="1" applyBorder="1" applyAlignment="1" applyProtection="1">
      <alignment horizontal="center" vertical="center" shrinkToFit="1"/>
      <protection hidden="1"/>
    </xf>
    <xf numFmtId="0" fontId="12" fillId="5" borderId="0" xfId="0" applyFont="1" applyFill="1" applyAlignment="1" applyProtection="1">
      <alignment horizontal="center" vertical="center"/>
      <protection locked="0"/>
    </xf>
    <xf numFmtId="0" fontId="12" fillId="5"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58" fillId="2" borderId="48" xfId="0" applyFont="1" applyFill="1" applyBorder="1" applyAlignment="1" applyProtection="1">
      <alignment horizontal="center" vertical="center"/>
      <protection hidden="1"/>
    </xf>
    <xf numFmtId="49" fontId="11" fillId="0" borderId="94" xfId="0" applyNumberFormat="1" applyFont="1" applyBorder="1" applyAlignment="1" applyProtection="1">
      <alignment horizontal="left" vertical="center" shrinkToFit="1"/>
      <protection locked="0"/>
    </xf>
    <xf numFmtId="49" fontId="11" fillId="0" borderId="95" xfId="0" applyNumberFormat="1" applyFont="1" applyBorder="1" applyAlignment="1" applyProtection="1">
      <alignment horizontal="left" vertical="center" shrinkToFit="1"/>
      <protection locked="0"/>
    </xf>
    <xf numFmtId="49" fontId="11" fillId="0" borderId="96" xfId="0" applyNumberFormat="1" applyFont="1" applyBorder="1" applyAlignment="1" applyProtection="1">
      <alignment horizontal="left" vertical="center" shrinkToFit="1"/>
      <protection locked="0"/>
    </xf>
    <xf numFmtId="0" fontId="17" fillId="0" borderId="94" xfId="11" applyNumberFormat="1" applyFont="1" applyFill="1" applyBorder="1" applyAlignment="1" applyProtection="1">
      <alignment horizontal="center" vertical="center" shrinkToFit="1"/>
      <protection hidden="1"/>
    </xf>
    <xf numFmtId="0" fontId="17" fillId="0" borderId="96" xfId="11" applyNumberFormat="1" applyFont="1" applyFill="1" applyBorder="1" applyAlignment="1" applyProtection="1">
      <alignment horizontal="center" vertical="center" shrinkToFit="1"/>
      <protection hidden="1"/>
    </xf>
    <xf numFmtId="0" fontId="17" fillId="0" borderId="7"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178" fontId="17" fillId="0" borderId="94" xfId="0" applyNumberFormat="1" applyFont="1" applyFill="1" applyBorder="1" applyAlignment="1" applyProtection="1">
      <alignment horizontal="right" vertical="center" shrinkToFit="1"/>
      <protection locked="0"/>
    </xf>
    <xf numFmtId="178" fontId="17" fillId="0" borderId="95" xfId="0" applyNumberFormat="1" applyFont="1" applyFill="1" applyBorder="1" applyAlignment="1" applyProtection="1">
      <alignment horizontal="right" vertical="center" shrinkToFit="1"/>
      <protection locked="0"/>
    </xf>
    <xf numFmtId="178" fontId="17" fillId="0" borderId="96" xfId="0" applyNumberFormat="1" applyFont="1" applyFill="1" applyBorder="1" applyAlignment="1" applyProtection="1">
      <alignment horizontal="right" vertical="center" shrinkToFit="1"/>
      <protection locked="0"/>
    </xf>
    <xf numFmtId="0" fontId="11" fillId="0" borderId="1" xfId="0" applyFont="1" applyFill="1" applyBorder="1" applyAlignment="1" applyProtection="1">
      <alignment vertical="center" shrinkToFit="1"/>
      <protection locked="0"/>
    </xf>
    <xf numFmtId="0" fontId="11" fillId="0" borderId="6" xfId="0" applyFont="1" applyFill="1" applyBorder="1" applyAlignment="1" applyProtection="1">
      <alignment vertical="center" shrinkToFit="1"/>
      <protection locked="0"/>
    </xf>
    <xf numFmtId="0" fontId="11" fillId="0" borderId="2" xfId="0" applyFont="1" applyFill="1" applyBorder="1" applyAlignment="1" applyProtection="1">
      <alignment vertical="center" shrinkToFit="1"/>
      <protection locked="0"/>
    </xf>
    <xf numFmtId="0" fontId="11" fillId="0" borderId="98" xfId="0" applyFont="1" applyFill="1" applyBorder="1" applyAlignment="1" applyProtection="1">
      <alignment horizontal="center" vertical="center" wrapText="1" shrinkToFit="1"/>
      <protection hidden="1"/>
    </xf>
    <xf numFmtId="0" fontId="11" fillId="0" borderId="20" xfId="0" applyFont="1" applyFill="1" applyBorder="1" applyAlignment="1" applyProtection="1">
      <alignment horizontal="center" vertical="center" wrapText="1" shrinkToFit="1"/>
      <protection hidden="1"/>
    </xf>
    <xf numFmtId="0" fontId="11" fillId="0" borderId="49" xfId="0" applyFont="1" applyFill="1" applyBorder="1" applyAlignment="1" applyProtection="1">
      <alignment horizontal="center" vertical="center" wrapText="1" shrinkToFit="1"/>
      <protection hidden="1"/>
    </xf>
    <xf numFmtId="0" fontId="11" fillId="0" borderId="12" xfId="0" applyFont="1" applyFill="1" applyBorder="1" applyAlignment="1" applyProtection="1">
      <alignment horizontal="center" vertical="center" wrapText="1" shrinkToFit="1"/>
      <protection hidden="1"/>
    </xf>
    <xf numFmtId="0" fontId="11" fillId="0" borderId="99" xfId="0" applyFont="1" applyFill="1" applyBorder="1" applyAlignment="1" applyProtection="1">
      <alignment horizontal="center" vertical="center" wrapText="1" shrinkToFit="1"/>
      <protection hidden="1"/>
    </xf>
    <xf numFmtId="0" fontId="11" fillId="0" borderId="10" xfId="0" applyFont="1" applyFill="1" applyBorder="1" applyAlignment="1" applyProtection="1">
      <alignment horizontal="center" vertical="center" wrapText="1" shrinkToFit="1"/>
      <protection hidden="1"/>
    </xf>
    <xf numFmtId="0" fontId="17" fillId="0" borderId="100" xfId="0" applyFont="1" applyFill="1" applyBorder="1" applyAlignment="1" applyProtection="1">
      <alignment horizontal="center" vertical="center" shrinkToFit="1"/>
      <protection locked="0"/>
    </xf>
    <xf numFmtId="0" fontId="17" fillId="0" borderId="74" xfId="0" applyFont="1" applyFill="1" applyBorder="1" applyAlignment="1" applyProtection="1">
      <alignment horizontal="center"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50" xfId="11" applyNumberFormat="1" applyFont="1" applyFill="1" applyBorder="1" applyAlignment="1" applyProtection="1">
      <alignment horizontal="center" vertical="center" shrinkToFit="1"/>
      <protection hidden="1"/>
    </xf>
    <xf numFmtId="0" fontId="11" fillId="0" borderId="102" xfId="0" applyFont="1" applyFill="1" applyBorder="1" applyAlignment="1" applyProtection="1">
      <alignment horizontal="center" vertical="center" shrinkToFit="1"/>
      <protection hidden="1"/>
    </xf>
    <xf numFmtId="0" fontId="11" fillId="0" borderId="5" xfId="0" applyFont="1" applyFill="1" applyBorder="1" applyAlignment="1" applyProtection="1">
      <alignment horizontal="center" vertical="center" shrinkToFit="1"/>
      <protection hidden="1"/>
    </xf>
    <xf numFmtId="0" fontId="11" fillId="0" borderId="49" xfId="0" applyFont="1" applyFill="1" applyBorder="1" applyAlignment="1" applyProtection="1">
      <alignment horizontal="center" vertical="center" shrinkToFit="1"/>
      <protection hidden="1"/>
    </xf>
    <xf numFmtId="0" fontId="11" fillId="0" borderId="12" xfId="0" applyFont="1" applyFill="1" applyBorder="1" applyAlignment="1" applyProtection="1">
      <alignment horizontal="center" vertical="center" shrinkToFit="1"/>
      <protection hidden="1"/>
    </xf>
    <xf numFmtId="0" fontId="11" fillId="0" borderId="99" xfId="0" applyFont="1" applyFill="1" applyBorder="1" applyAlignment="1" applyProtection="1">
      <alignment horizontal="center" vertical="center" shrinkToFit="1"/>
      <protection hidden="1"/>
    </xf>
    <xf numFmtId="0" fontId="11" fillId="0" borderId="10" xfId="0" applyFont="1" applyFill="1" applyBorder="1" applyAlignment="1" applyProtection="1">
      <alignment horizontal="center" vertical="center" shrinkToFit="1"/>
      <protection hidden="1"/>
    </xf>
    <xf numFmtId="0" fontId="11" fillId="0" borderId="98" xfId="0" applyFont="1" applyFill="1" applyBorder="1" applyAlignment="1" applyProtection="1">
      <alignment horizontal="center" vertical="center"/>
      <protection hidden="1"/>
    </xf>
    <xf numFmtId="0" fontId="11" fillId="0" borderId="20" xfId="0" applyFont="1" applyFill="1" applyBorder="1" applyAlignment="1" applyProtection="1">
      <alignment horizontal="center" vertical="center"/>
      <protection hidden="1"/>
    </xf>
    <xf numFmtId="0" fontId="11" fillId="0" borderId="49" xfId="0" applyFont="1" applyFill="1" applyBorder="1" applyAlignment="1" applyProtection="1">
      <alignment horizontal="center" vertical="center"/>
      <protection hidden="1"/>
    </xf>
    <xf numFmtId="0" fontId="11" fillId="0" borderId="12" xfId="0" applyFont="1" applyFill="1" applyBorder="1" applyAlignment="1" applyProtection="1">
      <alignment horizontal="center" vertical="center"/>
      <protection hidden="1"/>
    </xf>
    <xf numFmtId="0" fontId="11" fillId="0" borderId="99" xfId="0" applyFont="1" applyFill="1" applyBorder="1" applyAlignment="1" applyProtection="1">
      <alignment horizontal="center" vertical="center"/>
      <protection hidden="1"/>
    </xf>
    <xf numFmtId="0" fontId="11" fillId="0" borderId="10" xfId="0" applyFont="1" applyFill="1" applyBorder="1" applyAlignment="1" applyProtection="1">
      <alignment horizontal="center" vertical="center"/>
      <protection hidden="1"/>
    </xf>
    <xf numFmtId="0" fontId="11" fillId="0" borderId="102" xfId="0" applyFont="1" applyFill="1" applyBorder="1" applyAlignment="1" applyProtection="1">
      <alignment horizontal="center" vertical="center"/>
      <protection hidden="1"/>
    </xf>
    <xf numFmtId="0" fontId="11" fillId="0" borderId="5" xfId="0" applyFont="1" applyFill="1" applyBorder="1" applyAlignment="1" applyProtection="1">
      <alignment horizontal="center" vertical="center"/>
      <protection hidden="1"/>
    </xf>
    <xf numFmtId="0" fontId="12" fillId="0" borderId="105" xfId="0" applyFont="1" applyFill="1" applyBorder="1" applyAlignment="1" applyProtection="1">
      <alignment horizontal="center" vertical="center"/>
      <protection hidden="1"/>
    </xf>
    <xf numFmtId="38" fontId="12" fillId="0" borderId="106" xfId="0" applyNumberFormat="1" applyFont="1" applyFill="1" applyBorder="1" applyAlignment="1" applyProtection="1">
      <alignment horizontal="center" vertical="center"/>
      <protection hidden="1"/>
    </xf>
    <xf numFmtId="38" fontId="12" fillId="0" borderId="107" xfId="0" applyNumberFormat="1" applyFont="1" applyFill="1" applyBorder="1" applyAlignment="1" applyProtection="1">
      <alignment horizontal="center" vertical="center"/>
      <protection hidden="1"/>
    </xf>
    <xf numFmtId="38" fontId="12" fillId="0" borderId="27" xfId="0" applyNumberFormat="1" applyFont="1" applyFill="1" applyBorder="1" applyAlignment="1" applyProtection="1">
      <alignment horizontal="center" vertical="center"/>
      <protection hidden="1"/>
    </xf>
    <xf numFmtId="38" fontId="12" fillId="0" borderId="108" xfId="0" applyNumberFormat="1" applyFont="1" applyFill="1" applyBorder="1" applyAlignment="1" applyProtection="1">
      <alignment horizontal="center" vertical="center"/>
      <protection hidden="1"/>
    </xf>
    <xf numFmtId="0" fontId="17" fillId="4" borderId="93" xfId="0" applyFont="1" applyFill="1" applyBorder="1" applyAlignment="1" applyProtection="1">
      <alignment horizontal="center" vertical="center"/>
      <protection hidden="1"/>
    </xf>
    <xf numFmtId="0" fontId="17" fillId="4" borderId="80" xfId="0" applyFont="1" applyFill="1" applyBorder="1" applyAlignment="1" applyProtection="1">
      <alignment horizontal="center" vertical="center"/>
      <protection hidden="1"/>
    </xf>
    <xf numFmtId="0" fontId="17" fillId="4" borderId="82"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vertical="center"/>
      <protection hidden="1"/>
    </xf>
    <xf numFmtId="38" fontId="45" fillId="0" borderId="74" xfId="0" applyNumberFormat="1" applyFont="1" applyFill="1" applyBorder="1" applyAlignment="1" applyProtection="1">
      <alignment vertical="center"/>
      <protection hidden="1"/>
    </xf>
    <xf numFmtId="38" fontId="45" fillId="0" borderId="22" xfId="0" applyNumberFormat="1" applyFont="1" applyFill="1" applyBorder="1" applyAlignment="1" applyProtection="1">
      <alignment vertical="center"/>
      <protection hidden="1"/>
    </xf>
    <xf numFmtId="38" fontId="45" fillId="0" borderId="0" xfId="0" applyNumberFormat="1" applyFont="1" applyFill="1" applyBorder="1" applyAlignment="1" applyProtection="1">
      <alignment vertical="center"/>
      <protection hidden="1"/>
    </xf>
    <xf numFmtId="38" fontId="45" fillId="0" borderId="7" xfId="0" applyNumberFormat="1" applyFont="1" applyFill="1" applyBorder="1" applyAlignment="1" applyProtection="1">
      <alignment vertical="center"/>
      <protection hidden="1"/>
    </xf>
    <xf numFmtId="38" fontId="45" fillId="0" borderId="4" xfId="0" applyNumberFormat="1" applyFont="1" applyFill="1" applyBorder="1" applyAlignment="1" applyProtection="1">
      <alignment vertical="center"/>
      <protection hidden="1"/>
    </xf>
    <xf numFmtId="38" fontId="45" fillId="0" borderId="8" xfId="0" applyNumberFormat="1" applyFont="1" applyFill="1" applyBorder="1" applyAlignment="1" applyProtection="1">
      <alignment vertical="center"/>
      <protection hidden="1"/>
    </xf>
    <xf numFmtId="38" fontId="45" fillId="0" borderId="3" xfId="0" applyNumberFormat="1" applyFont="1" applyFill="1" applyBorder="1" applyAlignment="1" applyProtection="1">
      <alignment vertical="center"/>
      <protection hidden="1"/>
    </xf>
    <xf numFmtId="0" fontId="17" fillId="0" borderId="90" xfId="0" applyFont="1" applyFill="1" applyBorder="1" applyAlignment="1" applyProtection="1">
      <alignment horizontal="center" vertical="center" shrinkToFit="1"/>
      <protection hidden="1"/>
    </xf>
    <xf numFmtId="0" fontId="17" fillId="0" borderId="60" xfId="0" applyFont="1" applyFill="1" applyBorder="1" applyAlignment="1" applyProtection="1">
      <alignment horizontal="center" vertical="center" shrinkToFit="1"/>
      <protection hidden="1"/>
    </xf>
    <xf numFmtId="0" fontId="17" fillId="0" borderId="14" xfId="0" applyFont="1" applyFill="1" applyBorder="1" applyAlignment="1" applyProtection="1">
      <alignment horizontal="center" vertical="center" shrinkToFit="1"/>
      <protection hidden="1"/>
    </xf>
    <xf numFmtId="0" fontId="23" fillId="0" borderId="90" xfId="0" applyFont="1" applyFill="1" applyBorder="1" applyAlignment="1" applyProtection="1">
      <alignment horizontal="center" vertical="center"/>
      <protection hidden="1"/>
    </xf>
    <xf numFmtId="0" fontId="23" fillId="0" borderId="60" xfId="0" applyFont="1" applyFill="1" applyBorder="1" applyAlignment="1" applyProtection="1">
      <alignment horizontal="center" vertical="center"/>
      <protection hidden="1"/>
    </xf>
    <xf numFmtId="0" fontId="11" fillId="7" borderId="25" xfId="0" applyFont="1" applyFill="1" applyBorder="1" applyAlignment="1" applyProtection="1">
      <alignment horizontal="center" vertical="center"/>
      <protection hidden="1"/>
    </xf>
    <xf numFmtId="0" fontId="11" fillId="0" borderId="25" xfId="0" applyFont="1" applyFill="1" applyBorder="1" applyAlignment="1" applyProtection="1">
      <alignment horizontal="center" vertical="center"/>
      <protection hidden="1"/>
    </xf>
    <xf numFmtId="0" fontId="11" fillId="5" borderId="25" xfId="0" applyFont="1" applyFill="1" applyBorder="1" applyAlignment="1" applyProtection="1">
      <alignment horizontal="center" vertical="center" shrinkToFit="1"/>
      <protection hidden="1"/>
    </xf>
    <xf numFmtId="180" fontId="17" fillId="0" borderId="109" xfId="0" applyNumberFormat="1" applyFont="1" applyFill="1" applyBorder="1" applyAlignment="1" applyProtection="1">
      <alignment horizontal="center" vertical="center" shrinkToFit="1"/>
      <protection hidden="1"/>
    </xf>
    <xf numFmtId="180" fontId="17" fillId="0" borderId="48" xfId="0" applyNumberFormat="1" applyFont="1" applyFill="1" applyBorder="1" applyAlignment="1" applyProtection="1">
      <alignment horizontal="center" vertical="center" shrinkToFit="1"/>
      <protection hidden="1"/>
    </xf>
    <xf numFmtId="180" fontId="17" fillId="0" borderId="47" xfId="0" applyNumberFormat="1" applyFont="1" applyFill="1" applyBorder="1" applyAlignment="1" applyProtection="1">
      <alignment horizontal="center" vertical="center" shrinkToFit="1"/>
      <protection hidden="1"/>
    </xf>
    <xf numFmtId="177" fontId="17" fillId="0" borderId="94" xfId="11" applyNumberFormat="1" applyFont="1" applyFill="1" applyBorder="1" applyAlignment="1" applyProtection="1">
      <alignment horizontal="right" vertical="center" shrinkToFit="1"/>
      <protection locked="0"/>
    </xf>
    <xf numFmtId="177" fontId="17" fillId="0" borderId="95" xfId="11" applyNumberFormat="1" applyFont="1" applyFill="1" applyBorder="1" applyAlignment="1" applyProtection="1">
      <alignment horizontal="right" vertical="center" shrinkToFit="1"/>
      <protection locked="0"/>
    </xf>
    <xf numFmtId="49" fontId="11" fillId="0" borderId="94" xfId="0" applyNumberFormat="1" applyFont="1" applyFill="1" applyBorder="1" applyAlignment="1" applyProtection="1">
      <alignment horizontal="center" vertical="center" shrinkToFit="1"/>
      <protection locked="0"/>
    </xf>
    <xf numFmtId="49" fontId="11" fillId="0" borderId="95" xfId="0" applyNumberFormat="1" applyFont="1" applyFill="1" applyBorder="1" applyAlignment="1" applyProtection="1">
      <alignment horizontal="center" vertical="center" shrinkToFit="1"/>
      <protection locked="0"/>
    </xf>
    <xf numFmtId="49" fontId="11" fillId="0" borderId="96" xfId="0" applyNumberFormat="1" applyFont="1" applyFill="1" applyBorder="1" applyAlignment="1" applyProtection="1">
      <alignment horizontal="center" vertical="center" shrinkToFit="1"/>
      <protection locked="0"/>
    </xf>
    <xf numFmtId="180" fontId="17" fillId="0" borderId="94" xfId="0" applyNumberFormat="1" applyFont="1" applyFill="1" applyBorder="1" applyAlignment="1" applyProtection="1">
      <alignment horizontal="right" vertical="center" shrinkToFit="1"/>
      <protection hidden="1"/>
    </xf>
    <xf numFmtId="180" fontId="17" fillId="0" borderId="95" xfId="0" applyNumberFormat="1" applyFont="1" applyFill="1" applyBorder="1" applyAlignment="1" applyProtection="1">
      <alignment horizontal="right" vertical="center" shrinkToFit="1"/>
      <protection hidden="1"/>
    </xf>
    <xf numFmtId="180"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locked="0"/>
    </xf>
    <xf numFmtId="179" fontId="17" fillId="0" borderId="96" xfId="0" applyNumberFormat="1" applyFont="1" applyFill="1" applyBorder="1" applyAlignment="1" applyProtection="1">
      <alignment horizontal="right" vertical="center" shrinkToFit="1"/>
      <protection locked="0"/>
    </xf>
    <xf numFmtId="180" fontId="17" fillId="0" borderId="73" xfId="0" applyNumberFormat="1" applyFont="1" applyFill="1" applyBorder="1" applyAlignment="1" applyProtection="1">
      <alignment horizontal="center" vertical="center" shrinkToFit="1"/>
      <protection hidden="1"/>
    </xf>
    <xf numFmtId="180" fontId="17" fillId="0" borderId="74" xfId="0" applyNumberFormat="1" applyFont="1" applyFill="1" applyBorder="1" applyAlignment="1" applyProtection="1">
      <alignment horizontal="center" vertical="center" shrinkToFit="1"/>
      <protection hidden="1"/>
    </xf>
    <xf numFmtId="180" fontId="17" fillId="0" borderId="110" xfId="0" applyNumberFormat="1" applyFont="1" applyFill="1" applyBorder="1" applyAlignment="1" applyProtection="1">
      <alignment horizontal="center" vertical="center" shrinkToFit="1"/>
      <protection hidden="1"/>
    </xf>
    <xf numFmtId="0" fontId="17" fillId="0" borderId="101" xfId="0" applyFont="1" applyFill="1" applyBorder="1" applyAlignment="1" applyProtection="1">
      <alignment horizontal="center" vertical="center" shrinkToFit="1"/>
      <protection locked="0"/>
    </xf>
    <xf numFmtId="0" fontId="17" fillId="0" borderId="48" xfId="0" applyFont="1" applyFill="1" applyBorder="1" applyAlignment="1" applyProtection="1">
      <alignment horizontal="center" vertical="center" shrinkToFit="1"/>
      <protection locked="0"/>
    </xf>
    <xf numFmtId="0" fontId="11" fillId="0" borderId="103" xfId="0" applyFont="1" applyFill="1" applyBorder="1" applyAlignment="1" applyProtection="1">
      <alignment horizontal="center" vertical="center" shrinkToFit="1"/>
      <protection hidden="1"/>
    </xf>
    <xf numFmtId="0" fontId="11" fillId="0" borderId="18" xfId="0" applyFont="1" applyFill="1" applyBorder="1" applyAlignment="1" applyProtection="1">
      <alignment horizontal="center" vertical="center" shrinkToFit="1"/>
      <protection hidden="1"/>
    </xf>
    <xf numFmtId="49" fontId="11" fillId="0" borderId="104" xfId="0" applyNumberFormat="1" applyFont="1" applyFill="1" applyBorder="1" applyAlignment="1" applyProtection="1">
      <alignment horizontal="center" vertical="center" shrinkToFit="1"/>
      <protection hidden="1"/>
    </xf>
    <xf numFmtId="49" fontId="11" fillId="0" borderId="95" xfId="0" applyNumberFormat="1" applyFont="1" applyFill="1" applyBorder="1" applyAlignment="1" applyProtection="1">
      <alignment horizontal="center" vertical="center" shrinkToFit="1"/>
      <protection hidden="1"/>
    </xf>
    <xf numFmtId="49" fontId="11" fillId="0" borderId="96" xfId="0" applyNumberFormat="1" applyFont="1" applyFill="1" applyBorder="1" applyAlignment="1" applyProtection="1">
      <alignment horizontal="center" vertical="center" shrinkToFit="1"/>
      <protection hidden="1"/>
    </xf>
    <xf numFmtId="0" fontId="11" fillId="7" borderId="93" xfId="0" applyFont="1" applyFill="1" applyBorder="1" applyAlignment="1" applyProtection="1">
      <alignment horizontal="center" vertical="center" wrapText="1"/>
      <protection hidden="1"/>
    </xf>
    <xf numFmtId="0" fontId="11" fillId="7" borderId="80" xfId="0" applyFont="1" applyFill="1" applyBorder="1" applyAlignment="1" applyProtection="1">
      <alignment horizontal="center" vertical="center" wrapText="1"/>
      <protection hidden="1"/>
    </xf>
    <xf numFmtId="0" fontId="11" fillId="7" borderId="92" xfId="0" applyFont="1" applyFill="1" applyBorder="1" applyAlignment="1" applyProtection="1">
      <alignment horizontal="center" vertical="center" wrapText="1"/>
      <protection hidden="1"/>
    </xf>
    <xf numFmtId="0" fontId="17" fillId="4" borderId="93" xfId="0" applyFont="1" applyFill="1" applyBorder="1" applyAlignment="1" applyProtection="1">
      <alignment horizontal="center" vertical="center" wrapText="1"/>
      <protection hidden="1"/>
    </xf>
    <xf numFmtId="0" fontId="17" fillId="4" borderId="81" xfId="0" applyFont="1" applyFill="1" applyBorder="1" applyAlignment="1" applyProtection="1">
      <alignment horizontal="center" vertical="center"/>
      <protection hidden="1"/>
    </xf>
    <xf numFmtId="0" fontId="11" fillId="4" borderId="79" xfId="0" applyFont="1" applyFill="1" applyBorder="1" applyAlignment="1" applyProtection="1">
      <alignment horizontal="center" vertical="center"/>
      <protection hidden="1"/>
    </xf>
    <xf numFmtId="0" fontId="11" fillId="4" borderId="81" xfId="0" applyFont="1" applyFill="1" applyBorder="1" applyAlignment="1" applyProtection="1">
      <alignment horizontal="center" vertical="center"/>
      <protection hidden="1"/>
    </xf>
    <xf numFmtId="0" fontId="17" fillId="4" borderId="92" xfId="0" applyFont="1" applyFill="1" applyBorder="1" applyAlignment="1" applyProtection="1">
      <alignment horizontal="center" vertical="center"/>
      <protection hidden="1"/>
    </xf>
    <xf numFmtId="0" fontId="17" fillId="0" borderId="97" xfId="0" applyFont="1" applyFill="1" applyBorder="1" applyAlignment="1" applyProtection="1">
      <alignment horizontal="center" vertical="center" shrinkToFit="1"/>
      <protection hidden="1"/>
    </xf>
    <xf numFmtId="0" fontId="17" fillId="0" borderId="34" xfId="0" applyFont="1" applyFill="1" applyBorder="1" applyAlignment="1" applyProtection="1">
      <alignment horizontal="center" vertical="center" shrinkToFit="1"/>
      <protection hidden="1"/>
    </xf>
    <xf numFmtId="0" fontId="17" fillId="0" borderId="13" xfId="0" applyFont="1" applyFill="1" applyBorder="1" applyAlignment="1" applyProtection="1">
      <alignment horizontal="center" vertical="center" shrinkToFit="1"/>
      <protection hidden="1"/>
    </xf>
    <xf numFmtId="0" fontId="23" fillId="0" borderId="97" xfId="0" applyFont="1" applyFill="1" applyBorder="1" applyAlignment="1" applyProtection="1">
      <alignment horizontal="center" vertical="center"/>
      <protection hidden="1"/>
    </xf>
    <xf numFmtId="0" fontId="23" fillId="0" borderId="34" xfId="0" applyFont="1" applyFill="1" applyBorder="1" applyAlignment="1" applyProtection="1">
      <alignment horizontal="center" vertical="center"/>
      <protection hidden="1"/>
    </xf>
    <xf numFmtId="0" fontId="23" fillId="0" borderId="97" xfId="0" applyFont="1" applyFill="1" applyBorder="1" applyAlignment="1" applyProtection="1">
      <alignment vertical="center"/>
      <protection hidden="1"/>
    </xf>
    <xf numFmtId="0" fontId="23" fillId="0" borderId="34" xfId="0" applyFont="1" applyFill="1" applyBorder="1" applyAlignment="1" applyProtection="1">
      <alignment vertical="center"/>
      <protection hidden="1"/>
    </xf>
    <xf numFmtId="0" fontId="12" fillId="0" borderId="85" xfId="0" applyFont="1" applyFill="1" applyBorder="1" applyAlignment="1" applyProtection="1">
      <alignment horizontal="center" vertical="center"/>
      <protection hidden="1"/>
    </xf>
    <xf numFmtId="0" fontId="12" fillId="0" borderId="50" xfId="0" applyFont="1" applyFill="1" applyBorder="1" applyAlignment="1" applyProtection="1">
      <alignment horizontal="center" vertical="center"/>
      <protection hidden="1"/>
    </xf>
    <xf numFmtId="38" fontId="23" fillId="0" borderId="34" xfId="0" applyNumberFormat="1" applyFont="1" applyFill="1" applyBorder="1" applyAlignment="1" applyProtection="1">
      <alignment vertical="center"/>
      <protection hidden="1"/>
    </xf>
    <xf numFmtId="38" fontId="24" fillId="0" borderId="97" xfId="0" applyNumberFormat="1" applyFont="1" applyFill="1" applyBorder="1" applyAlignment="1" applyProtection="1">
      <alignment horizontal="right" vertical="center"/>
      <protection hidden="1"/>
    </xf>
    <xf numFmtId="38" fontId="24" fillId="0" borderId="34" xfId="0" applyNumberFormat="1" applyFont="1" applyFill="1" applyBorder="1" applyAlignment="1" applyProtection="1">
      <alignment horizontal="right" vertical="center"/>
      <protection hidden="1"/>
    </xf>
    <xf numFmtId="0" fontId="17" fillId="0" borderId="111" xfId="0" applyFont="1" applyFill="1" applyBorder="1" applyAlignment="1" applyProtection="1">
      <alignment horizontal="center" vertical="center" shrinkToFit="1"/>
      <protection hidden="1"/>
    </xf>
    <xf numFmtId="0" fontId="17" fillId="0" borderId="35" xfId="0" applyFont="1" applyFill="1" applyBorder="1" applyAlignment="1" applyProtection="1">
      <alignment horizontal="center" vertical="center" shrinkToFit="1"/>
      <protection hidden="1"/>
    </xf>
    <xf numFmtId="0" fontId="17" fillId="0" borderId="11" xfId="0" applyFont="1" applyFill="1" applyBorder="1" applyAlignment="1" applyProtection="1">
      <alignment horizontal="center" vertical="center" shrinkToFit="1"/>
      <protection hidden="1"/>
    </xf>
    <xf numFmtId="0" fontId="23" fillId="0" borderId="111" xfId="0" applyFont="1" applyFill="1" applyBorder="1" applyAlignment="1" applyProtection="1">
      <alignment horizontal="center" vertical="center"/>
      <protection hidden="1"/>
    </xf>
    <xf numFmtId="0" fontId="23" fillId="0" borderId="35" xfId="0" applyFont="1" applyFill="1" applyBorder="1" applyAlignment="1" applyProtection="1">
      <alignment horizontal="center" vertical="center"/>
      <protection hidden="1"/>
    </xf>
    <xf numFmtId="0" fontId="23" fillId="0" borderId="111" xfId="0" applyFont="1" applyFill="1" applyBorder="1" applyAlignment="1" applyProtection="1">
      <alignment vertical="center"/>
      <protection hidden="1"/>
    </xf>
    <xf numFmtId="0" fontId="23" fillId="0" borderId="35" xfId="0" applyFont="1" applyFill="1" applyBorder="1" applyAlignment="1" applyProtection="1">
      <alignment vertical="center"/>
      <protection hidden="1"/>
    </xf>
    <xf numFmtId="0" fontId="12" fillId="0" borderId="112" xfId="0" applyFont="1" applyFill="1" applyBorder="1" applyAlignment="1" applyProtection="1">
      <alignment horizontal="center" vertical="center"/>
      <protection hidden="1"/>
    </xf>
    <xf numFmtId="0" fontId="12" fillId="0" borderId="43" xfId="0" applyFont="1" applyFill="1" applyBorder="1" applyAlignment="1" applyProtection="1">
      <alignment horizontal="center" vertical="center"/>
      <protection hidden="1"/>
    </xf>
    <xf numFmtId="38" fontId="23" fillId="0" borderId="35" xfId="0" applyNumberFormat="1" applyFont="1" applyFill="1" applyBorder="1" applyAlignment="1" applyProtection="1">
      <alignment vertical="center"/>
      <protection hidden="1"/>
    </xf>
    <xf numFmtId="38" fontId="24" fillId="0" borderId="111" xfId="0" applyNumberFormat="1" applyFont="1" applyFill="1" applyBorder="1" applyAlignment="1" applyProtection="1">
      <alignment horizontal="right" vertical="center"/>
      <protection hidden="1"/>
    </xf>
    <xf numFmtId="38" fontId="24" fillId="0" borderId="35" xfId="0" applyNumberFormat="1" applyFont="1" applyFill="1" applyBorder="1" applyAlignment="1" applyProtection="1">
      <alignment horizontal="right" vertical="center"/>
      <protection hidden="1"/>
    </xf>
    <xf numFmtId="0" fontId="23" fillId="0" borderId="113" xfId="0" applyFont="1" applyFill="1" applyBorder="1" applyAlignment="1" applyProtection="1">
      <alignment horizontal="center" vertical="center"/>
      <protection hidden="1"/>
    </xf>
    <xf numFmtId="0" fontId="23" fillId="0" borderId="36" xfId="0" applyFont="1" applyFill="1" applyBorder="1" applyAlignment="1" applyProtection="1">
      <alignment horizontal="center" vertical="center"/>
      <protection hidden="1"/>
    </xf>
    <xf numFmtId="0" fontId="23" fillId="0" borderId="90" xfId="0" applyFont="1" applyFill="1" applyBorder="1" applyAlignment="1" applyProtection="1">
      <alignment vertical="center"/>
      <protection hidden="1"/>
    </xf>
    <xf numFmtId="0" fontId="23" fillId="0" borderId="60" xfId="0" applyFont="1" applyFill="1" applyBorder="1" applyAlignment="1" applyProtection="1">
      <alignment vertical="center"/>
      <protection hidden="1"/>
    </xf>
    <xf numFmtId="0" fontId="12" fillId="0" borderId="86" xfId="0" applyFont="1" applyFill="1" applyBorder="1" applyAlignment="1" applyProtection="1">
      <alignment horizontal="center" vertical="center"/>
      <protection hidden="1"/>
    </xf>
    <xf numFmtId="0" fontId="12" fillId="0" borderId="46" xfId="0" applyFont="1" applyFill="1" applyBorder="1" applyAlignment="1" applyProtection="1">
      <alignment horizontal="center" vertical="center"/>
      <protection hidden="1"/>
    </xf>
    <xf numFmtId="38" fontId="23" fillId="0" borderId="60" xfId="0" applyNumberFormat="1" applyFont="1" applyFill="1" applyBorder="1" applyAlignment="1" applyProtection="1">
      <alignment vertical="center"/>
      <protection hidden="1"/>
    </xf>
    <xf numFmtId="38" fontId="24" fillId="0" borderId="90" xfId="0" applyNumberFormat="1" applyFont="1" applyFill="1" applyBorder="1" applyAlignment="1" applyProtection="1">
      <alignment horizontal="right" vertical="center"/>
      <protection hidden="1"/>
    </xf>
    <xf numFmtId="38" fontId="24" fillId="0" borderId="60" xfId="0" applyNumberFormat="1" applyFont="1" applyFill="1" applyBorder="1" applyAlignment="1" applyProtection="1">
      <alignment horizontal="right" vertical="center"/>
      <protection hidden="1"/>
    </xf>
    <xf numFmtId="0" fontId="17" fillId="0" borderId="89" xfId="0" applyFont="1" applyFill="1" applyBorder="1" applyAlignment="1" applyProtection="1">
      <alignment horizontal="center" vertical="center" shrinkToFit="1"/>
      <protection hidden="1"/>
    </xf>
    <xf numFmtId="0" fontId="17" fillId="0" borderId="62" xfId="0" applyFont="1" applyFill="1" applyBorder="1" applyAlignment="1" applyProtection="1">
      <alignment horizontal="center" vertical="center" shrinkToFit="1"/>
      <protection hidden="1"/>
    </xf>
    <xf numFmtId="0" fontId="17" fillId="0" borderId="17" xfId="0" applyFont="1" applyFill="1" applyBorder="1" applyAlignment="1" applyProtection="1">
      <alignment horizontal="center" vertical="center" shrinkToFit="1"/>
      <protection hidden="1"/>
    </xf>
    <xf numFmtId="0" fontId="23" fillId="0" borderId="89" xfId="0"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center"/>
      <protection hidden="1"/>
    </xf>
    <xf numFmtId="0" fontId="23" fillId="0" borderId="89" xfId="0" applyFont="1" applyFill="1" applyBorder="1" applyAlignment="1" applyProtection="1">
      <alignment vertical="center"/>
      <protection hidden="1"/>
    </xf>
    <xf numFmtId="0" fontId="23" fillId="0" borderId="62" xfId="0" applyFont="1" applyFill="1" applyBorder="1" applyAlignment="1" applyProtection="1">
      <alignment vertical="center"/>
      <protection hidden="1"/>
    </xf>
    <xf numFmtId="0" fontId="12" fillId="0" borderId="83" xfId="0" applyFont="1" applyFill="1" applyBorder="1" applyAlignment="1" applyProtection="1">
      <alignment horizontal="center" vertical="center"/>
      <protection hidden="1"/>
    </xf>
    <xf numFmtId="0" fontId="12" fillId="0" borderId="84" xfId="0" applyFont="1" applyFill="1" applyBorder="1" applyAlignment="1" applyProtection="1">
      <alignment horizontal="center" vertical="center"/>
      <protection hidden="1"/>
    </xf>
    <xf numFmtId="38" fontId="23" fillId="0" borderId="4" xfId="0" applyNumberFormat="1" applyFont="1" applyFill="1" applyBorder="1" applyAlignment="1" applyProtection="1">
      <alignment vertical="center"/>
      <protection hidden="1"/>
    </xf>
    <xf numFmtId="38" fontId="24" fillId="0" borderId="89" xfId="0" applyNumberFormat="1" applyFont="1" applyFill="1" applyBorder="1" applyAlignment="1" applyProtection="1">
      <alignment horizontal="right" vertical="center"/>
      <protection hidden="1"/>
    </xf>
    <xf numFmtId="38" fontId="24" fillId="0" borderId="62" xfId="0" applyNumberFormat="1" applyFont="1" applyFill="1" applyBorder="1" applyAlignment="1" applyProtection="1">
      <alignment horizontal="right" vertical="center"/>
      <protection hidden="1"/>
    </xf>
    <xf numFmtId="0" fontId="17" fillId="0" borderId="113" xfId="0" applyFont="1" applyFill="1" applyBorder="1" applyAlignment="1" applyProtection="1">
      <alignment horizontal="center" vertical="center" shrinkToFit="1"/>
      <protection hidden="1"/>
    </xf>
    <xf numFmtId="0" fontId="17" fillId="0" borderId="36" xfId="0" applyFont="1" applyFill="1" applyBorder="1" applyAlignment="1" applyProtection="1">
      <alignment horizontal="center" vertical="center" shrinkToFit="1"/>
      <protection hidden="1"/>
    </xf>
    <xf numFmtId="0" fontId="17" fillId="0" borderId="15" xfId="0" applyFont="1" applyFill="1" applyBorder="1" applyAlignment="1" applyProtection="1">
      <alignment horizontal="center" vertical="center" shrinkToFit="1"/>
      <protection hidden="1"/>
    </xf>
    <xf numFmtId="0" fontId="23" fillId="0" borderId="114" xfId="0" applyFont="1" applyFill="1" applyBorder="1" applyAlignment="1" applyProtection="1">
      <alignment vertical="center"/>
      <protection hidden="1"/>
    </xf>
    <xf numFmtId="0" fontId="23" fillId="0" borderId="115" xfId="0" applyFont="1" applyFill="1" applyBorder="1" applyAlignment="1" applyProtection="1">
      <alignment vertical="center"/>
      <protection hidden="1"/>
    </xf>
    <xf numFmtId="38" fontId="23" fillId="0" borderId="3" xfId="0" applyNumberFormat="1" applyFont="1" applyFill="1" applyBorder="1" applyAlignment="1" applyProtection="1">
      <alignment vertical="center"/>
      <protection hidden="1"/>
    </xf>
    <xf numFmtId="0" fontId="23" fillId="0" borderId="116" xfId="0" applyFont="1" applyFill="1" applyBorder="1" applyAlignment="1" applyProtection="1">
      <alignment horizontal="center" vertical="center"/>
      <protection hidden="1"/>
    </xf>
    <xf numFmtId="0" fontId="23" fillId="0" borderId="117" xfId="0" applyFont="1" applyFill="1" applyBorder="1" applyAlignment="1" applyProtection="1">
      <alignment horizontal="center" vertical="center"/>
      <protection hidden="1"/>
    </xf>
    <xf numFmtId="0" fontId="19" fillId="4" borderId="118" xfId="0" applyFont="1" applyFill="1" applyBorder="1" applyAlignment="1" applyProtection="1">
      <alignment horizontal="right" vertical="center"/>
      <protection hidden="1"/>
    </xf>
    <xf numFmtId="0" fontId="19" fillId="4" borderId="119" xfId="0" applyFont="1" applyFill="1" applyBorder="1" applyAlignment="1" applyProtection="1">
      <alignment horizontal="right" vertical="center"/>
      <protection hidden="1"/>
    </xf>
    <xf numFmtId="38" fontId="45" fillId="0" borderId="120" xfId="0" applyNumberFormat="1" applyFont="1" applyFill="1" applyBorder="1" applyAlignment="1" applyProtection="1">
      <alignment vertical="center"/>
      <protection hidden="1"/>
    </xf>
    <xf numFmtId="38" fontId="45" fillId="0" borderId="119" xfId="0" applyNumberFormat="1" applyFont="1" applyFill="1" applyBorder="1" applyAlignment="1" applyProtection="1">
      <alignment vertical="center"/>
      <protection hidden="1"/>
    </xf>
    <xf numFmtId="0" fontId="19" fillId="4" borderId="121" xfId="0" applyFont="1" applyFill="1" applyBorder="1" applyAlignment="1" applyProtection="1">
      <alignment horizontal="center" vertical="center"/>
      <protection hidden="1"/>
    </xf>
    <xf numFmtId="0" fontId="19" fillId="4" borderId="122" xfId="0" applyFont="1" applyFill="1" applyBorder="1" applyAlignment="1" applyProtection="1">
      <alignment horizontal="center" vertical="center"/>
      <protection hidden="1"/>
    </xf>
    <xf numFmtId="0" fontId="19" fillId="0" borderId="122" xfId="0" applyFont="1" applyFill="1" applyBorder="1" applyAlignment="1" applyProtection="1">
      <alignment horizontal="center" vertical="center"/>
      <protection hidden="1"/>
    </xf>
    <xf numFmtId="0" fontId="19" fillId="0" borderId="123" xfId="0" applyFont="1" applyFill="1" applyBorder="1" applyAlignment="1" applyProtection="1">
      <alignment horizontal="center" vertical="center"/>
      <protection hidden="1"/>
    </xf>
    <xf numFmtId="0" fontId="12" fillId="0" borderId="124" xfId="0" applyFont="1" applyFill="1" applyBorder="1" applyAlignment="1" applyProtection="1">
      <alignment horizontal="center" vertical="center"/>
      <protection hidden="1"/>
    </xf>
    <xf numFmtId="0" fontId="12" fillId="0" borderId="51" xfId="0" applyFont="1" applyFill="1" applyBorder="1" applyAlignment="1" applyProtection="1">
      <alignment horizontal="center" vertical="center"/>
      <protection hidden="1"/>
    </xf>
    <xf numFmtId="38" fontId="23" fillId="0" borderId="0" xfId="0" applyNumberFormat="1" applyFont="1" applyFill="1" applyBorder="1" applyAlignment="1" applyProtection="1">
      <alignment vertical="center"/>
      <protection hidden="1"/>
    </xf>
    <xf numFmtId="38" fontId="24" fillId="0" borderId="113" xfId="0" applyNumberFormat="1" applyFont="1" applyFill="1" applyBorder="1" applyAlignment="1" applyProtection="1">
      <alignment horizontal="right" vertical="center"/>
      <protection hidden="1"/>
    </xf>
    <xf numFmtId="38" fontId="24" fillId="0" borderId="36" xfId="0" applyNumberFormat="1" applyFont="1" applyFill="1" applyBorder="1" applyAlignment="1" applyProtection="1">
      <alignment horizontal="right" vertical="center"/>
      <protection hidden="1"/>
    </xf>
    <xf numFmtId="38" fontId="23" fillId="0" borderId="36" xfId="0" applyNumberFormat="1" applyFont="1" applyFill="1" applyBorder="1" applyAlignment="1" applyProtection="1">
      <alignment vertical="center"/>
      <protection hidden="1"/>
    </xf>
    <xf numFmtId="0" fontId="6" fillId="7" borderId="133" xfId="0" applyFont="1" applyFill="1" applyBorder="1" applyAlignment="1" applyProtection="1">
      <alignment horizontal="center" vertical="center"/>
      <protection hidden="1"/>
    </xf>
    <xf numFmtId="0" fontId="6" fillId="7" borderId="105" xfId="0" applyFont="1" applyFill="1" applyBorder="1" applyAlignment="1" applyProtection="1">
      <alignment horizontal="center" vertical="center"/>
      <protection hidden="1"/>
    </xf>
    <xf numFmtId="0" fontId="6" fillId="7" borderId="173" xfId="0" applyFont="1" applyFill="1" applyBorder="1" applyAlignment="1" applyProtection="1">
      <alignment horizontal="center" vertical="center"/>
      <protection hidden="1"/>
    </xf>
    <xf numFmtId="0" fontId="6" fillId="7" borderId="103" xfId="0" applyFont="1" applyFill="1" applyBorder="1" applyAlignment="1" applyProtection="1">
      <alignment horizontal="center" vertical="center"/>
      <protection hidden="1"/>
    </xf>
    <xf numFmtId="0" fontId="6" fillId="7" borderId="48" xfId="0" applyFont="1" applyFill="1" applyBorder="1" applyAlignment="1" applyProtection="1">
      <alignment horizontal="center" vertical="center"/>
      <protection hidden="1"/>
    </xf>
    <xf numFmtId="0" fontId="6" fillId="7" borderId="18" xfId="0" applyFont="1" applyFill="1" applyBorder="1" applyAlignment="1" applyProtection="1">
      <alignment horizontal="center" vertical="center"/>
      <protection hidden="1"/>
    </xf>
    <xf numFmtId="0" fontId="18" fillId="2" borderId="174" xfId="0" applyFont="1" applyFill="1" applyBorder="1" applyAlignment="1" applyProtection="1">
      <alignment horizontal="center" vertical="center" wrapText="1"/>
      <protection hidden="1"/>
    </xf>
    <xf numFmtId="0" fontId="18" fillId="2" borderId="105" xfId="0" applyFont="1" applyFill="1" applyBorder="1" applyAlignment="1" applyProtection="1">
      <alignment horizontal="center" vertical="center"/>
      <protection hidden="1"/>
    </xf>
    <xf numFmtId="0" fontId="18" fillId="2" borderId="139" xfId="0" applyFont="1" applyFill="1" applyBorder="1" applyAlignment="1" applyProtection="1">
      <alignment horizontal="center" vertical="center"/>
      <protection hidden="1"/>
    </xf>
    <xf numFmtId="0" fontId="18" fillId="2" borderId="101" xfId="0" applyFont="1" applyFill="1" applyBorder="1" applyAlignment="1" applyProtection="1">
      <alignment horizontal="center" vertical="center"/>
      <protection hidden="1"/>
    </xf>
    <xf numFmtId="0" fontId="18" fillId="2" borderId="48" xfId="0" applyFont="1" applyFill="1" applyBorder="1" applyAlignment="1" applyProtection="1">
      <alignment horizontal="center" vertical="center"/>
      <protection hidden="1"/>
    </xf>
    <xf numFmtId="0" fontId="18" fillId="2" borderId="175" xfId="0" applyFont="1" applyFill="1" applyBorder="1" applyAlignment="1" applyProtection="1">
      <alignment horizontal="center" vertical="center"/>
      <protection hidden="1"/>
    </xf>
    <xf numFmtId="49" fontId="11" fillId="0" borderId="112"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43" xfId="0" applyNumberFormat="1" applyFont="1" applyBorder="1" applyAlignment="1" applyProtection="1">
      <alignment vertical="center" shrinkToFit="1"/>
      <protection locked="0"/>
    </xf>
    <xf numFmtId="0" fontId="17" fillId="0" borderId="112" xfId="0" applyNumberFormat="1" applyFont="1" applyBorder="1" applyAlignment="1" applyProtection="1">
      <alignment horizontal="center" vertical="center" shrinkToFit="1"/>
      <protection hidden="1"/>
    </xf>
    <xf numFmtId="0" fontId="17" fillId="0" borderId="43" xfId="0" applyNumberFormat="1" applyFont="1" applyBorder="1" applyAlignment="1" applyProtection="1">
      <alignment horizontal="center" vertical="center" shrinkToFit="1"/>
      <protection hidden="1"/>
    </xf>
    <xf numFmtId="179" fontId="17" fillId="2" borderId="112" xfId="10" applyNumberFormat="1" applyFont="1" applyFill="1" applyBorder="1" applyAlignment="1" applyProtection="1">
      <alignment vertical="center" shrinkToFit="1"/>
      <protection locked="0"/>
    </xf>
    <xf numFmtId="179" fontId="17" fillId="2" borderId="35" xfId="10" applyNumberFormat="1" applyFont="1" applyFill="1" applyBorder="1" applyAlignment="1" applyProtection="1">
      <alignment vertical="center" shrinkToFit="1"/>
      <protection locked="0"/>
    </xf>
    <xf numFmtId="0" fontId="6" fillId="7" borderId="75" xfId="0" applyFont="1" applyFill="1" applyBorder="1" applyAlignment="1" applyProtection="1">
      <alignment horizontal="center" vertical="center"/>
      <protection hidden="1"/>
    </xf>
    <xf numFmtId="0" fontId="6" fillId="7" borderId="76" xfId="0" applyFont="1" applyFill="1" applyBorder="1" applyAlignment="1" applyProtection="1">
      <alignment horizontal="center" vertical="center"/>
      <protection hidden="1"/>
    </xf>
    <xf numFmtId="0" fontId="6" fillId="7" borderId="77" xfId="0" applyFont="1" applyFill="1" applyBorder="1" applyAlignment="1" applyProtection="1">
      <alignment horizontal="center" vertical="center"/>
      <protection hidden="1"/>
    </xf>
    <xf numFmtId="0" fontId="18" fillId="2" borderId="128" xfId="0" applyFont="1" applyFill="1" applyBorder="1" applyAlignment="1" applyProtection="1">
      <alignment horizontal="center" vertical="center"/>
      <protection hidden="1"/>
    </xf>
    <xf numFmtId="0" fontId="18" fillId="2" borderId="76" xfId="0" applyFont="1" applyFill="1" applyBorder="1" applyAlignment="1" applyProtection="1">
      <alignment horizontal="center" vertical="center"/>
      <protection hidden="1"/>
    </xf>
    <xf numFmtId="0" fontId="18" fillId="2" borderId="78" xfId="0" applyFont="1" applyFill="1" applyBorder="1" applyAlignment="1" applyProtection="1">
      <alignment horizontal="center" vertical="center"/>
      <protection hidden="1"/>
    </xf>
    <xf numFmtId="49" fontId="17" fillId="0" borderId="125" xfId="0" applyNumberFormat="1" applyFont="1" applyFill="1" applyBorder="1" applyAlignment="1" applyProtection="1">
      <alignment horizontal="center" vertical="center" shrinkToFit="1"/>
      <protection locked="0"/>
    </xf>
    <xf numFmtId="49" fontId="17" fillId="0" borderId="35" xfId="0" applyNumberFormat="1" applyFont="1" applyFill="1" applyBorder="1" applyAlignment="1" applyProtection="1">
      <alignment horizontal="center" vertical="center" shrinkToFit="1"/>
      <protection locked="0"/>
    </xf>
    <xf numFmtId="49" fontId="17" fillId="0" borderId="43" xfId="0" applyNumberFormat="1" applyFont="1" applyFill="1" applyBorder="1" applyAlignment="1" applyProtection="1">
      <alignment horizontal="center" vertical="center" shrinkToFit="1"/>
      <protection locked="0"/>
    </xf>
    <xf numFmtId="0" fontId="11" fillId="5" borderId="137" xfId="0" applyFont="1" applyFill="1" applyBorder="1" applyAlignment="1" applyProtection="1">
      <alignment horizontal="center" vertical="center" wrapText="1"/>
      <protection hidden="1"/>
    </xf>
    <xf numFmtId="0" fontId="11" fillId="5" borderId="105" xfId="0" applyFont="1" applyFill="1" applyBorder="1" applyAlignment="1" applyProtection="1">
      <alignment horizontal="center" vertical="center" wrapText="1"/>
      <protection hidden="1"/>
    </xf>
    <xf numFmtId="0" fontId="11" fillId="5" borderId="134" xfId="0" applyFont="1" applyFill="1" applyBorder="1" applyAlignment="1" applyProtection="1">
      <alignment horizontal="center" vertical="center" wrapText="1"/>
      <protection hidden="1"/>
    </xf>
    <xf numFmtId="0" fontId="11" fillId="5" borderId="138" xfId="0" applyFont="1" applyFill="1" applyBorder="1" applyAlignment="1" applyProtection="1">
      <alignment horizontal="center" vertical="center" wrapText="1"/>
      <protection hidden="1"/>
    </xf>
    <xf numFmtId="0" fontId="11" fillId="5" borderId="9" xfId="0" applyFont="1" applyFill="1" applyBorder="1" applyAlignment="1" applyProtection="1">
      <alignment horizontal="center" vertical="center" wrapText="1"/>
      <protection hidden="1"/>
    </xf>
    <xf numFmtId="0" fontId="11" fillId="5" borderId="136" xfId="0" applyFont="1" applyFill="1" applyBorder="1" applyAlignment="1" applyProtection="1">
      <alignment horizontal="center" vertical="center" wrapText="1"/>
      <protection hidden="1"/>
    </xf>
    <xf numFmtId="0" fontId="11" fillId="4" borderId="137" xfId="0" applyFont="1" applyFill="1" applyBorder="1" applyAlignment="1" applyProtection="1">
      <alignment horizontal="center" vertical="center" shrinkToFit="1"/>
      <protection hidden="1"/>
    </xf>
    <xf numFmtId="0" fontId="11" fillId="4" borderId="134" xfId="0" applyFont="1" applyFill="1" applyBorder="1" applyAlignment="1" applyProtection="1">
      <alignment horizontal="center" vertical="center" shrinkToFit="1"/>
      <protection hidden="1"/>
    </xf>
    <xf numFmtId="0" fontId="11" fillId="4" borderId="138" xfId="0" applyFont="1" applyFill="1" applyBorder="1" applyAlignment="1" applyProtection="1">
      <alignment horizontal="center" vertical="center" shrinkToFit="1"/>
      <protection hidden="1"/>
    </xf>
    <xf numFmtId="0" fontId="11" fillId="4" borderId="136" xfId="0"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locked="0"/>
    </xf>
    <xf numFmtId="49" fontId="11" fillId="0" borderId="35" xfId="0" applyNumberFormat="1" applyFont="1" applyBorder="1" applyAlignment="1" applyProtection="1">
      <alignment horizontal="center" vertical="center" shrinkToFit="1"/>
      <protection locked="0"/>
    </xf>
    <xf numFmtId="49" fontId="11" fillId="0" borderId="43" xfId="0" applyNumberFormat="1" applyFont="1" applyBorder="1" applyAlignment="1" applyProtection="1">
      <alignment horizontal="center" vertical="center" shrinkToFit="1"/>
      <protection locked="0"/>
    </xf>
    <xf numFmtId="0" fontId="11" fillId="5" borderId="141" xfId="0" applyFont="1" applyFill="1" applyBorder="1" applyAlignment="1" applyProtection="1">
      <alignment horizontal="center" vertical="center"/>
      <protection hidden="1"/>
    </xf>
    <xf numFmtId="0" fontId="11" fillId="5" borderId="142" xfId="0" applyFont="1" applyFill="1" applyBorder="1" applyAlignment="1" applyProtection="1">
      <alignment horizontal="center" vertical="center"/>
      <protection hidden="1"/>
    </xf>
    <xf numFmtId="0" fontId="11" fillId="5" borderId="143" xfId="0" applyFont="1" applyFill="1" applyBorder="1" applyAlignment="1" applyProtection="1">
      <alignment horizontal="center" vertical="center"/>
      <protection hidden="1"/>
    </xf>
    <xf numFmtId="0" fontId="11" fillId="5" borderId="132" xfId="0" applyFont="1" applyFill="1" applyBorder="1" applyAlignment="1" applyProtection="1">
      <alignment horizontal="center" vertical="center"/>
      <protection hidden="1"/>
    </xf>
    <xf numFmtId="0" fontId="11" fillId="5" borderId="115"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0" borderId="112"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43" xfId="10" applyNumberFormat="1" applyFont="1" applyFill="1" applyBorder="1" applyAlignment="1" applyProtection="1">
      <alignment vertical="center" shrinkToFit="1"/>
      <protection locked="0"/>
    </xf>
    <xf numFmtId="177" fontId="17" fillId="0" borderId="112"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43" xfId="10" applyNumberFormat="1" applyFont="1" applyFill="1" applyBorder="1" applyAlignment="1" applyProtection="1">
      <alignment vertical="center" shrinkToFit="1"/>
      <protection hidden="1"/>
    </xf>
    <xf numFmtId="0" fontId="5" fillId="5" borderId="133" xfId="0" applyFont="1" applyFill="1" applyBorder="1" applyAlignment="1" applyProtection="1">
      <alignment horizontal="center" vertical="center" wrapText="1"/>
      <protection hidden="1"/>
    </xf>
    <xf numFmtId="0" fontId="5" fillId="5" borderId="105" xfId="0" applyFont="1" applyFill="1" applyBorder="1" applyAlignment="1" applyProtection="1">
      <alignment horizontal="center" vertical="center" wrapText="1"/>
      <protection hidden="1"/>
    </xf>
    <xf numFmtId="0" fontId="5" fillId="5" borderId="134" xfId="0" applyFont="1" applyFill="1" applyBorder="1" applyAlignment="1" applyProtection="1">
      <alignment horizontal="center" vertical="center" wrapText="1"/>
      <protection hidden="1"/>
    </xf>
    <xf numFmtId="0" fontId="5" fillId="5" borderId="135" xfId="0" applyFont="1" applyFill="1" applyBorder="1" applyAlignment="1" applyProtection="1">
      <alignment horizontal="center" vertical="center" wrapText="1"/>
      <protection hidden="1"/>
    </xf>
    <xf numFmtId="0" fontId="5" fillId="5" borderId="9" xfId="0" applyFont="1" applyFill="1" applyBorder="1" applyAlignment="1" applyProtection="1">
      <alignment horizontal="center" vertical="center" wrapText="1"/>
      <protection hidden="1"/>
    </xf>
    <xf numFmtId="0" fontId="5" fillId="5" borderId="136" xfId="0" applyFont="1" applyFill="1" applyBorder="1" applyAlignment="1" applyProtection="1">
      <alignment horizontal="center" vertical="center" wrapText="1"/>
      <protection hidden="1"/>
    </xf>
    <xf numFmtId="49" fontId="17" fillId="0" borderId="145" xfId="0" applyNumberFormat="1" applyFont="1" applyFill="1" applyBorder="1" applyAlignment="1" applyProtection="1">
      <alignment horizontal="center" vertical="center" shrinkToFit="1"/>
      <protection locked="0"/>
    </xf>
    <xf numFmtId="49" fontId="17" fillId="0" borderId="34" xfId="0" applyNumberFormat="1" applyFont="1" applyFill="1" applyBorder="1" applyAlignment="1" applyProtection="1">
      <alignment horizontal="center" vertical="center" shrinkToFit="1"/>
      <protection locked="0"/>
    </xf>
    <xf numFmtId="49" fontId="17" fillId="0" borderId="50" xfId="0" applyNumberFormat="1" applyFont="1" applyFill="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50"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85" xfId="0" applyNumberFormat="1" applyFont="1" applyBorder="1" applyAlignment="1" applyProtection="1">
      <alignment horizontal="center" vertical="center" shrinkToFit="1"/>
      <protection hidden="1"/>
    </xf>
    <xf numFmtId="0" fontId="17" fillId="0" borderId="50" xfId="0" applyNumberFormat="1" applyFont="1" applyBorder="1" applyAlignment="1" applyProtection="1">
      <alignment horizontal="center" vertical="center" shrinkToFit="1"/>
      <protection hidden="1"/>
    </xf>
    <xf numFmtId="177" fontId="17" fillId="0" borderId="112"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126" xfId="10" applyNumberFormat="1" applyFont="1" applyFill="1" applyBorder="1" applyAlignment="1" applyProtection="1">
      <alignment horizontal="right" vertical="center" shrinkToFit="1"/>
      <protection hidden="1"/>
    </xf>
    <xf numFmtId="179" fontId="17" fillId="2" borderId="124" xfId="10" applyNumberFormat="1" applyFont="1" applyFill="1" applyBorder="1" applyAlignment="1" applyProtection="1">
      <alignment vertical="center" shrinkToFit="1"/>
      <protection locked="0"/>
    </xf>
    <xf numFmtId="179" fontId="17" fillId="2" borderId="36" xfId="10" applyNumberFormat="1" applyFont="1" applyFill="1" applyBorder="1" applyAlignment="1" applyProtection="1">
      <alignment vertical="center" shrinkToFit="1"/>
      <protection locked="0"/>
    </xf>
    <xf numFmtId="179" fontId="17" fillId="2" borderId="43" xfId="10" applyNumberFormat="1" applyFont="1" applyFill="1" applyBorder="1" applyAlignment="1" applyProtection="1">
      <alignment vertical="center" shrinkToFit="1"/>
      <protection locked="0"/>
    </xf>
    <xf numFmtId="179" fontId="24" fillId="0" borderId="120" xfId="10" applyNumberFormat="1" applyFont="1" applyBorder="1" applyAlignment="1" applyProtection="1">
      <alignment vertical="center" shrinkToFit="1"/>
      <protection hidden="1"/>
    </xf>
    <xf numFmtId="179" fontId="24" fillId="0" borderId="119" xfId="10" applyNumberFormat="1" applyFont="1" applyBorder="1" applyAlignment="1" applyProtection="1">
      <alignment vertical="center" shrinkToFit="1"/>
      <protection hidden="1"/>
    </xf>
    <xf numFmtId="179" fontId="24" fillId="0" borderId="127" xfId="10" applyNumberFormat="1" applyFont="1" applyBorder="1" applyAlignment="1" applyProtection="1">
      <alignment vertical="center" shrinkToFit="1"/>
      <protection hidden="1"/>
    </xf>
    <xf numFmtId="177" fontId="24" fillId="0" borderId="129" xfId="10" applyNumberFormat="1" applyFont="1" applyBorder="1" applyAlignment="1" applyProtection="1">
      <alignment vertical="center" shrinkToFit="1"/>
      <protection hidden="1"/>
    </xf>
    <xf numFmtId="177" fontId="24" fillId="0" borderId="130" xfId="10" applyNumberFormat="1" applyFont="1" applyBorder="1" applyAlignment="1" applyProtection="1">
      <alignment vertical="center" shrinkToFit="1"/>
      <protection hidden="1"/>
    </xf>
    <xf numFmtId="177" fontId="24" fillId="0" borderId="131" xfId="10" applyNumberFormat="1" applyFont="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locked="0"/>
    </xf>
    <xf numFmtId="179" fontId="17" fillId="0" borderId="124" xfId="10" applyNumberFormat="1" applyFont="1" applyFill="1" applyBorder="1" applyAlignment="1" applyProtection="1">
      <alignment vertical="center" shrinkToFit="1"/>
      <protection locked="0"/>
    </xf>
    <xf numFmtId="179" fontId="17" fillId="0" borderId="36" xfId="10" applyNumberFormat="1" applyFont="1" applyFill="1" applyBorder="1" applyAlignment="1" applyProtection="1">
      <alignment vertical="center" shrinkToFit="1"/>
      <protection locked="0"/>
    </xf>
    <xf numFmtId="179" fontId="17" fillId="0" borderId="51" xfId="10" applyNumberFormat="1" applyFont="1" applyFill="1" applyBorder="1" applyAlignment="1" applyProtection="1">
      <alignment vertical="center" shrinkToFit="1"/>
      <protection locked="0"/>
    </xf>
    <xf numFmtId="177" fontId="17" fillId="0" borderId="124"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17" fillId="0" borderId="41" xfId="10" applyNumberFormat="1" applyFont="1" applyFill="1" applyBorder="1" applyAlignment="1" applyProtection="1">
      <alignment horizontal="right" vertical="center" shrinkToFit="1"/>
      <protection hidden="1"/>
    </xf>
    <xf numFmtId="0" fontId="7" fillId="4" borderId="137" xfId="0" applyFont="1" applyFill="1" applyBorder="1" applyAlignment="1" applyProtection="1">
      <alignment horizontal="center" vertical="center" wrapText="1" shrinkToFit="1"/>
      <protection hidden="1"/>
    </xf>
    <xf numFmtId="0" fontId="7" fillId="4" borderId="105" xfId="0" applyFont="1" applyFill="1" applyBorder="1" applyAlignment="1" applyProtection="1">
      <alignment horizontal="center" vertical="center" wrapText="1" shrinkToFit="1"/>
      <protection hidden="1"/>
    </xf>
    <xf numFmtId="0" fontId="7" fillId="4" borderId="134" xfId="0" applyFont="1" applyFill="1" applyBorder="1" applyAlignment="1" applyProtection="1">
      <alignment horizontal="center" vertical="center" wrapText="1" shrinkToFit="1"/>
      <protection hidden="1"/>
    </xf>
    <xf numFmtId="0" fontId="7" fillId="4" borderId="138" xfId="0" applyFont="1" applyFill="1" applyBorder="1" applyAlignment="1" applyProtection="1">
      <alignment horizontal="center" vertical="center" wrapText="1" shrinkToFit="1"/>
      <protection hidden="1"/>
    </xf>
    <xf numFmtId="0" fontId="7" fillId="4" borderId="9" xfId="0" applyFont="1" applyFill="1" applyBorder="1" applyAlignment="1" applyProtection="1">
      <alignment horizontal="center" vertical="center" wrapText="1" shrinkToFit="1"/>
      <protection hidden="1"/>
    </xf>
    <xf numFmtId="0" fontId="7" fillId="4" borderId="136" xfId="0" applyFont="1" applyFill="1" applyBorder="1" applyAlignment="1" applyProtection="1">
      <alignment horizontal="center" vertical="center" wrapText="1" shrinkToFit="1"/>
      <protection hidden="1"/>
    </xf>
    <xf numFmtId="177" fontId="17" fillId="0" borderId="85"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37" xfId="10" applyNumberFormat="1" applyFont="1" applyFill="1" applyBorder="1" applyAlignment="1" applyProtection="1">
      <alignment horizontal="right" vertical="center" shrinkToFit="1"/>
      <protection hidden="1"/>
    </xf>
    <xf numFmtId="179" fontId="17" fillId="0" borderId="85"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7" fontId="17" fillId="0" borderId="85"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0" fontId="11" fillId="4" borderId="137" xfId="0" applyFont="1" applyFill="1" applyBorder="1" applyAlignment="1" applyProtection="1">
      <alignment horizontal="center" vertical="center" wrapText="1"/>
      <protection hidden="1"/>
    </xf>
    <xf numFmtId="0" fontId="11" fillId="4" borderId="105" xfId="0" applyFont="1" applyFill="1" applyBorder="1" applyAlignment="1" applyProtection="1">
      <alignment horizontal="center" vertical="center" wrapText="1"/>
      <protection hidden="1"/>
    </xf>
    <xf numFmtId="0" fontId="11" fillId="4" borderId="139" xfId="0" applyFont="1" applyFill="1" applyBorder="1" applyAlignment="1" applyProtection="1">
      <alignment horizontal="center" vertical="center" wrapText="1"/>
      <protection hidden="1"/>
    </xf>
    <xf numFmtId="0" fontId="11" fillId="4" borderId="138" xfId="0" applyFont="1" applyFill="1" applyBorder="1" applyAlignment="1" applyProtection="1">
      <alignment horizontal="center" vertical="center" wrapText="1"/>
      <protection hidden="1"/>
    </xf>
    <xf numFmtId="0" fontId="11" fillId="4" borderId="9" xfId="0" applyFont="1" applyFill="1" applyBorder="1" applyAlignment="1" applyProtection="1">
      <alignment horizontal="center" vertical="center" wrapText="1"/>
      <protection hidden="1"/>
    </xf>
    <xf numFmtId="0" fontId="11" fillId="4" borderId="140" xfId="0" applyFont="1" applyFill="1" applyBorder="1" applyAlignment="1" applyProtection="1">
      <alignment horizontal="center" vertical="center" wrapText="1"/>
      <protection hidden="1"/>
    </xf>
    <xf numFmtId="179" fontId="17" fillId="2" borderId="50" xfId="10" applyNumberFormat="1" applyFont="1" applyFill="1" applyBorder="1" applyAlignment="1" applyProtection="1">
      <alignment vertical="center" shrinkToFit="1"/>
      <protection locked="0"/>
    </xf>
    <xf numFmtId="0" fontId="11" fillId="5" borderId="144" xfId="0" applyFont="1" applyFill="1" applyBorder="1" applyAlignment="1" applyProtection="1">
      <alignment horizontal="center" vertical="center"/>
      <protection hidden="1"/>
    </xf>
    <xf numFmtId="49" fontId="17" fillId="0" borderId="146" xfId="0" applyNumberFormat="1" applyFont="1" applyFill="1" applyBorder="1" applyAlignment="1" applyProtection="1">
      <alignment horizontal="center" vertical="center" shrinkToFit="1"/>
      <protection locked="0"/>
    </xf>
    <xf numFmtId="49" fontId="17" fillId="0" borderId="36" xfId="0" applyNumberFormat="1" applyFont="1" applyFill="1" applyBorder="1" applyAlignment="1" applyProtection="1">
      <alignment horizontal="center" vertical="center" shrinkToFit="1"/>
      <protection locked="0"/>
    </xf>
    <xf numFmtId="49" fontId="17" fillId="0" borderId="51" xfId="0" applyNumberFormat="1" applyFont="1" applyFill="1" applyBorder="1" applyAlignment="1" applyProtection="1">
      <alignment horizontal="center" vertical="center" shrinkToFit="1"/>
      <protection locked="0"/>
    </xf>
    <xf numFmtId="0" fontId="22" fillId="3" borderId="0" xfId="0" applyFont="1" applyFill="1" applyBorder="1" applyAlignment="1" applyProtection="1">
      <alignment horizontal="center" vertical="center" wrapText="1"/>
      <protection hidden="1"/>
    </xf>
    <xf numFmtId="0" fontId="58" fillId="2" borderId="0" xfId="0" applyFont="1" applyFill="1" applyBorder="1" applyAlignment="1" applyProtection="1">
      <alignment vertical="center"/>
      <protection hidden="1"/>
    </xf>
    <xf numFmtId="0" fontId="11" fillId="4" borderId="118" xfId="0" applyFont="1" applyFill="1" applyBorder="1" applyAlignment="1" applyProtection="1">
      <alignment horizontal="right" vertical="center"/>
      <protection hidden="1"/>
    </xf>
    <xf numFmtId="0" fontId="11" fillId="4" borderId="119" xfId="0" applyFont="1" applyFill="1" applyBorder="1" applyAlignment="1" applyProtection="1">
      <alignment horizontal="right" vertical="center"/>
      <protection hidden="1"/>
    </xf>
    <xf numFmtId="0" fontId="11" fillId="4" borderId="147" xfId="0" applyFont="1" applyFill="1" applyBorder="1" applyAlignment="1" applyProtection="1">
      <alignment horizontal="right" vertical="center"/>
      <protection hidden="1"/>
    </xf>
    <xf numFmtId="177" fontId="17" fillId="0" borderId="124" xfId="10" applyNumberFormat="1" applyFont="1" applyFill="1" applyBorder="1" applyAlignment="1" applyProtection="1">
      <alignment vertical="center" shrinkToFit="1"/>
      <protection hidden="1"/>
    </xf>
    <xf numFmtId="177" fontId="17" fillId="0" borderId="36" xfId="10" applyNumberFormat="1" applyFont="1" applyFill="1" applyBorder="1" applyAlignment="1" applyProtection="1">
      <alignment vertical="center" shrinkToFit="1"/>
      <protection hidden="1"/>
    </xf>
    <xf numFmtId="177" fontId="17" fillId="0" borderId="51" xfId="10" applyNumberFormat="1" applyFont="1" applyFill="1" applyBorder="1" applyAlignment="1" applyProtection="1">
      <alignment vertical="center" shrinkToFit="1"/>
      <protection hidden="1"/>
    </xf>
    <xf numFmtId="49" fontId="11" fillId="0" borderId="124" xfId="0" applyNumberFormat="1" applyFont="1" applyBorder="1" applyAlignment="1" applyProtection="1">
      <alignment horizontal="center" vertical="center" shrinkToFit="1"/>
      <protection locked="0"/>
    </xf>
    <xf numFmtId="49" fontId="11" fillId="0" borderId="36" xfId="0" applyNumberFormat="1" applyFont="1" applyBorder="1" applyAlignment="1" applyProtection="1">
      <alignment horizontal="center"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124" xfId="0" applyNumberFormat="1" applyFont="1" applyBorder="1" applyAlignment="1" applyProtection="1">
      <alignment vertical="center" shrinkToFit="1"/>
      <protection locked="0"/>
    </xf>
    <xf numFmtId="49" fontId="11" fillId="0" borderId="36" xfId="0" applyNumberFormat="1" applyFont="1" applyBorder="1" applyAlignment="1" applyProtection="1">
      <alignment vertical="center" shrinkToFit="1"/>
      <protection locked="0"/>
    </xf>
    <xf numFmtId="49" fontId="11" fillId="0" borderId="51" xfId="0" applyNumberFormat="1" applyFont="1" applyBorder="1" applyAlignment="1" applyProtection="1">
      <alignment vertical="center" shrinkToFit="1"/>
      <protection locked="0"/>
    </xf>
    <xf numFmtId="0" fontId="17" fillId="0" borderId="124" xfId="0" applyNumberFormat="1" applyFont="1" applyBorder="1" applyAlignment="1" applyProtection="1">
      <alignment horizontal="center" vertical="center" shrinkToFit="1"/>
      <protection hidden="1"/>
    </xf>
    <xf numFmtId="0" fontId="17" fillId="0" borderId="51" xfId="0" applyNumberFormat="1" applyFont="1" applyBorder="1" applyAlignment="1" applyProtection="1">
      <alignment horizontal="center" vertical="center" shrinkToFit="1"/>
      <protection hidden="1"/>
    </xf>
    <xf numFmtId="38" fontId="45" fillId="0" borderId="148" xfId="0" applyNumberFormat="1" applyFont="1" applyFill="1" applyBorder="1" applyAlignment="1" applyProtection="1">
      <alignment horizontal="right" vertical="center"/>
      <protection hidden="1"/>
    </xf>
    <xf numFmtId="38" fontId="45" fillId="0" borderId="149" xfId="0" applyNumberFormat="1" applyFont="1" applyFill="1" applyBorder="1" applyAlignment="1" applyProtection="1">
      <alignment horizontal="right" vertical="center"/>
      <protection hidden="1"/>
    </xf>
    <xf numFmtId="38" fontId="45" fillId="0" borderId="120" xfId="0" applyNumberFormat="1" applyFont="1" applyFill="1" applyBorder="1" applyAlignment="1" applyProtection="1">
      <alignment horizontal="right" vertical="center"/>
      <protection hidden="1"/>
    </xf>
    <xf numFmtId="38" fontId="45" fillId="0" borderId="119" xfId="0" applyNumberFormat="1" applyFont="1" applyFill="1" applyBorder="1" applyAlignment="1" applyProtection="1">
      <alignment horizontal="right" vertical="center"/>
      <protection hidden="1"/>
    </xf>
    <xf numFmtId="0" fontId="11" fillId="0" borderId="150" xfId="0" applyFont="1" applyFill="1" applyBorder="1" applyAlignment="1" applyProtection="1">
      <alignment horizontal="center" vertical="center" shrinkToFit="1"/>
      <protection hidden="1"/>
    </xf>
    <xf numFmtId="0" fontId="11" fillId="0" borderId="65" xfId="0" applyFont="1" applyFill="1" applyBorder="1" applyAlignment="1" applyProtection="1">
      <alignment horizontal="center" vertical="center" shrinkToFit="1"/>
      <protection hidden="1"/>
    </xf>
    <xf numFmtId="0" fontId="11" fillId="0" borderId="30" xfId="0" applyFont="1" applyFill="1" applyBorder="1" applyAlignment="1" applyProtection="1">
      <alignment horizontal="center" vertical="center" shrinkToFit="1"/>
      <protection hidden="1"/>
    </xf>
    <xf numFmtId="0" fontId="12" fillId="0" borderId="72" xfId="0" applyFont="1" applyFill="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38" fontId="45" fillId="0" borderId="100" xfId="0" applyNumberFormat="1" applyFont="1" applyFill="1" applyBorder="1" applyAlignment="1" applyProtection="1">
      <alignment horizontal="right" vertical="center"/>
      <protection hidden="1"/>
    </xf>
    <xf numFmtId="38" fontId="45" fillId="0" borderId="74" xfId="0" applyNumberFormat="1" applyFont="1" applyFill="1" applyBorder="1" applyAlignment="1" applyProtection="1">
      <alignment horizontal="right" vertical="center"/>
      <protection hidden="1"/>
    </xf>
    <xf numFmtId="38" fontId="45" fillId="0" borderId="22" xfId="0" applyNumberFormat="1" applyFont="1" applyFill="1" applyBorder="1" applyAlignment="1" applyProtection="1">
      <alignment horizontal="right" vertical="center"/>
      <protection hidden="1"/>
    </xf>
    <xf numFmtId="38" fontId="45" fillId="0" borderId="0" xfId="0" applyNumberFormat="1" applyFont="1" applyFill="1" applyBorder="1" applyAlignment="1" applyProtection="1">
      <alignment horizontal="right" vertical="center"/>
      <protection hidden="1"/>
    </xf>
    <xf numFmtId="38" fontId="45" fillId="0" borderId="8" xfId="0" applyNumberFormat="1" applyFont="1" applyFill="1" applyBorder="1" applyAlignment="1" applyProtection="1">
      <alignment horizontal="right" vertical="center"/>
      <protection hidden="1"/>
    </xf>
    <xf numFmtId="38" fontId="45" fillId="0" borderId="3" xfId="0" applyNumberFormat="1" applyFont="1" applyFill="1" applyBorder="1" applyAlignment="1" applyProtection="1">
      <alignment horizontal="right" vertical="center"/>
      <protection hidden="1"/>
    </xf>
    <xf numFmtId="0" fontId="23" fillId="0" borderId="64" xfId="0" applyFont="1" applyFill="1" applyBorder="1" applyAlignment="1" applyProtection="1">
      <alignment horizontal="center" vertical="center"/>
      <protection hidden="1"/>
    </xf>
    <xf numFmtId="0" fontId="23" fillId="0" borderId="65" xfId="0" applyFont="1" applyFill="1" applyBorder="1" applyAlignment="1" applyProtection="1">
      <alignment horizontal="center" vertical="center"/>
      <protection hidden="1"/>
    </xf>
    <xf numFmtId="0" fontId="23" fillId="0" borderId="30" xfId="0" applyFont="1" applyFill="1" applyBorder="1" applyAlignment="1" applyProtection="1">
      <alignment horizontal="center" vertical="center"/>
      <protection hidden="1"/>
    </xf>
    <xf numFmtId="176" fontId="23" fillId="0" borderId="64" xfId="0" applyNumberFormat="1" applyFont="1" applyFill="1" applyBorder="1" applyAlignment="1" applyProtection="1">
      <alignment vertical="center"/>
      <protection hidden="1"/>
    </xf>
    <xf numFmtId="176" fontId="23" fillId="0" borderId="65" xfId="0" applyNumberFormat="1" applyFont="1" applyFill="1" applyBorder="1" applyAlignment="1" applyProtection="1">
      <alignment vertical="center"/>
      <protection hidden="1"/>
    </xf>
    <xf numFmtId="38" fontId="23" fillId="0" borderId="72" xfId="0" applyNumberFormat="1" applyFont="1" applyFill="1" applyBorder="1" applyAlignment="1" applyProtection="1">
      <alignment vertical="center"/>
      <protection hidden="1"/>
    </xf>
    <xf numFmtId="38" fontId="23" fillId="0" borderId="65" xfId="0" applyNumberFormat="1" applyFont="1" applyFill="1" applyBorder="1" applyAlignment="1" applyProtection="1">
      <alignment vertical="center"/>
      <protection hidden="1"/>
    </xf>
    <xf numFmtId="38" fontId="24" fillId="0" borderId="148" xfId="0" applyNumberFormat="1" applyFont="1" applyFill="1" applyBorder="1" applyAlignment="1" applyProtection="1">
      <alignment horizontal="right" vertical="center"/>
      <protection hidden="1"/>
    </xf>
    <xf numFmtId="38" fontId="24" fillId="0" borderId="149" xfId="0" applyNumberFormat="1" applyFont="1" applyFill="1" applyBorder="1" applyAlignment="1" applyProtection="1">
      <alignment horizontal="right" vertical="center"/>
      <protection hidden="1"/>
    </xf>
    <xf numFmtId="0" fontId="11" fillId="0" borderId="98" xfId="0" applyFont="1" applyFill="1" applyBorder="1" applyAlignment="1" applyProtection="1">
      <alignment horizontal="center" vertical="center" wrapText="1"/>
      <protection hidden="1"/>
    </xf>
    <xf numFmtId="0" fontId="11" fillId="0" borderId="74"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49"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12" xfId="0" applyFont="1" applyFill="1" applyBorder="1" applyAlignment="1" applyProtection="1">
      <alignment horizontal="center" vertical="center" wrapText="1"/>
      <protection hidden="1"/>
    </xf>
    <xf numFmtId="0" fontId="11" fillId="0" borderId="99" xfId="0" applyFont="1" applyFill="1" applyBorder="1" applyAlignment="1" applyProtection="1">
      <alignment horizontal="center" vertical="center" wrapText="1"/>
      <protection hidden="1"/>
    </xf>
    <xf numFmtId="0" fontId="11" fillId="0" borderId="3"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12" fillId="0" borderId="27" xfId="0" applyFont="1" applyFill="1" applyBorder="1" applyAlignment="1" applyProtection="1">
      <alignment horizontal="center" vertical="center"/>
      <protection hidden="1"/>
    </xf>
    <xf numFmtId="0" fontId="12" fillId="0" borderId="106" xfId="0" applyFont="1" applyFill="1" applyBorder="1" applyAlignment="1" applyProtection="1">
      <alignment horizontal="center" vertical="center"/>
      <protection hidden="1"/>
    </xf>
    <xf numFmtId="0" fontId="12" fillId="0" borderId="107" xfId="0" applyFont="1" applyFill="1" applyBorder="1" applyAlignment="1" applyProtection="1">
      <alignment horizontal="center" vertical="center"/>
      <protection hidden="1"/>
    </xf>
    <xf numFmtId="0" fontId="23" fillId="0" borderId="11" xfId="0" applyFont="1" applyFill="1" applyBorder="1" applyAlignment="1" applyProtection="1">
      <alignment horizontal="center" vertical="center"/>
      <protection hidden="1"/>
    </xf>
    <xf numFmtId="176" fontId="23" fillId="0" borderId="111" xfId="0" applyNumberFormat="1" applyFont="1" applyFill="1" applyBorder="1" applyAlignment="1" applyProtection="1">
      <alignment vertical="center"/>
      <protection hidden="1"/>
    </xf>
    <xf numFmtId="176" fontId="23" fillId="0" borderId="35" xfId="0" applyNumberFormat="1" applyFont="1" applyFill="1" applyBorder="1" applyAlignment="1" applyProtection="1">
      <alignment vertical="center"/>
      <protection hidden="1"/>
    </xf>
    <xf numFmtId="38" fontId="23" fillId="0" borderId="112" xfId="0" applyNumberFormat="1" applyFont="1" applyFill="1" applyBorder="1" applyAlignment="1" applyProtection="1">
      <alignment vertical="center"/>
      <protection hidden="1"/>
    </xf>
    <xf numFmtId="176" fontId="23" fillId="0" borderId="97" xfId="0" applyNumberFormat="1" applyFont="1" applyFill="1" applyBorder="1" applyAlignment="1" applyProtection="1">
      <alignment vertical="center"/>
      <protection hidden="1"/>
    </xf>
    <xf numFmtId="176" fontId="23" fillId="0" borderId="34" xfId="0" applyNumberFormat="1" applyFont="1" applyFill="1" applyBorder="1" applyAlignment="1" applyProtection="1">
      <alignment vertical="center"/>
      <protection hidden="1"/>
    </xf>
    <xf numFmtId="38" fontId="23" fillId="0" borderId="85" xfId="0" applyNumberFormat="1" applyFont="1" applyFill="1" applyBorder="1" applyAlignment="1" applyProtection="1">
      <alignment vertical="center"/>
      <protection hidden="1"/>
    </xf>
    <xf numFmtId="0" fontId="23" fillId="0" borderId="13" xfId="0" applyFont="1" applyFill="1" applyBorder="1" applyAlignment="1" applyProtection="1">
      <alignment horizontal="center" vertical="center"/>
      <protection hidden="1"/>
    </xf>
    <xf numFmtId="0" fontId="23" fillId="0" borderId="14" xfId="0" applyFont="1" applyFill="1" applyBorder="1" applyAlignment="1" applyProtection="1">
      <alignment horizontal="center" vertical="center"/>
      <protection hidden="1"/>
    </xf>
    <xf numFmtId="176" fontId="23" fillId="0" borderId="90" xfId="0" applyNumberFormat="1" applyFont="1" applyFill="1" applyBorder="1" applyAlignment="1" applyProtection="1">
      <alignment vertical="center"/>
      <protection hidden="1"/>
    </xf>
    <xf numFmtId="176" fontId="23" fillId="0" borderId="60" xfId="0" applyNumberFormat="1" applyFont="1" applyFill="1" applyBorder="1" applyAlignment="1" applyProtection="1">
      <alignment vertical="center"/>
      <protection hidden="1"/>
    </xf>
    <xf numFmtId="38" fontId="23" fillId="0" borderId="86" xfId="0" applyNumberFormat="1" applyFont="1" applyFill="1" applyBorder="1" applyAlignment="1" applyProtection="1">
      <alignment vertical="center"/>
      <protection hidden="1"/>
    </xf>
    <xf numFmtId="0" fontId="17" fillId="7" borderId="79" xfId="0" applyFont="1" applyFill="1" applyBorder="1" applyAlignment="1" applyProtection="1">
      <alignment horizontal="center" vertical="center"/>
      <protection hidden="1"/>
    </xf>
    <xf numFmtId="0" fontId="17" fillId="7" borderId="80" xfId="0" applyFont="1" applyFill="1" applyBorder="1" applyAlignment="1" applyProtection="1">
      <alignment horizontal="center" vertical="center"/>
      <protection hidden="1"/>
    </xf>
    <xf numFmtId="0" fontId="17" fillId="7" borderId="92"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1" fillId="5" borderId="1" xfId="0" applyFont="1" applyFill="1" applyBorder="1" applyAlignment="1" applyProtection="1">
      <alignment horizontal="left" vertical="center"/>
      <protection hidden="1"/>
    </xf>
    <xf numFmtId="0" fontId="11" fillId="5" borderId="6" xfId="0" applyFont="1" applyFill="1" applyBorder="1" applyAlignment="1" applyProtection="1">
      <alignment horizontal="left" vertical="center"/>
      <protection hidden="1"/>
    </xf>
    <xf numFmtId="0" fontId="11" fillId="5" borderId="2" xfId="0" applyFont="1" applyFill="1" applyBorder="1" applyAlignment="1" applyProtection="1">
      <alignment horizontal="left" vertical="center"/>
      <protection hidden="1"/>
    </xf>
    <xf numFmtId="0" fontId="17" fillId="7" borderId="91" xfId="0" applyFont="1" applyFill="1" applyBorder="1" applyAlignment="1" applyProtection="1">
      <alignment horizontal="center" vertical="center" shrinkToFit="1"/>
      <protection hidden="1"/>
    </xf>
    <xf numFmtId="0" fontId="17" fillId="7" borderId="80" xfId="0" applyFont="1" applyFill="1" applyBorder="1" applyAlignment="1" applyProtection="1">
      <alignment horizontal="center" vertical="center" shrinkToFit="1"/>
      <protection hidden="1"/>
    </xf>
    <xf numFmtId="0" fontId="17" fillId="7" borderId="92" xfId="0" applyFont="1" applyFill="1" applyBorder="1" applyAlignment="1" applyProtection="1">
      <alignment horizontal="center" vertical="center" shrinkToFit="1"/>
      <protection hidden="1"/>
    </xf>
    <xf numFmtId="0" fontId="17" fillId="7" borderId="93" xfId="0" applyFont="1" applyFill="1" applyBorder="1" applyAlignment="1" applyProtection="1">
      <alignment horizontal="center" vertical="center" shrinkToFit="1"/>
      <protection hidden="1"/>
    </xf>
    <xf numFmtId="0" fontId="17" fillId="7" borderId="81" xfId="0" applyFont="1" applyFill="1" applyBorder="1" applyAlignment="1" applyProtection="1">
      <alignment horizontal="center" vertical="center"/>
      <protection hidden="1"/>
    </xf>
    <xf numFmtId="38" fontId="24" fillId="0" borderId="100" xfId="0" applyNumberFormat="1" applyFont="1" applyFill="1" applyBorder="1" applyAlignment="1" applyProtection="1">
      <alignment horizontal="right" vertical="center"/>
      <protection hidden="1"/>
    </xf>
    <xf numFmtId="38" fontId="24" fillId="0" borderId="74" xfId="0" applyNumberFormat="1" applyFont="1" applyFill="1" applyBorder="1" applyAlignment="1" applyProtection="1">
      <alignment horizontal="right" vertical="center"/>
      <protection hidden="1"/>
    </xf>
    <xf numFmtId="0" fontId="45" fillId="0" borderId="74" xfId="0" applyFont="1" applyFill="1" applyBorder="1" applyAlignment="1" applyProtection="1">
      <alignment horizontal="right" vertical="center"/>
      <protection hidden="1"/>
    </xf>
    <xf numFmtId="0" fontId="11" fillId="0" borderId="74" xfId="0" applyFont="1" applyFill="1" applyBorder="1" applyAlignment="1" applyProtection="1">
      <alignment horizontal="center" vertical="center"/>
      <protection hidden="1"/>
    </xf>
    <xf numFmtId="0" fontId="18" fillId="0" borderId="100" xfId="0" applyFont="1" applyFill="1" applyBorder="1" applyAlignment="1" applyProtection="1">
      <alignment horizontal="center" vertical="center"/>
      <protection hidden="1"/>
    </xf>
    <xf numFmtId="0" fontId="18" fillId="0" borderId="74" xfId="0" applyFont="1" applyFill="1" applyBorder="1" applyAlignment="1" applyProtection="1">
      <alignment horizontal="center" vertical="center"/>
      <protection hidden="1"/>
    </xf>
    <xf numFmtId="176" fontId="23" fillId="0" borderId="100" xfId="0" applyNumberFormat="1" applyFont="1" applyFill="1" applyBorder="1" applyAlignment="1" applyProtection="1">
      <alignment vertical="center"/>
      <protection hidden="1"/>
    </xf>
    <xf numFmtId="176" fontId="23" fillId="0" borderId="74" xfId="0" applyNumberFormat="1" applyFont="1" applyFill="1" applyBorder="1" applyAlignment="1" applyProtection="1">
      <alignment vertical="center"/>
      <protection hidden="1"/>
    </xf>
    <xf numFmtId="0" fontId="12" fillId="0" borderId="73" xfId="0" applyFont="1" applyFill="1" applyBorder="1" applyAlignment="1" applyProtection="1">
      <alignment horizontal="center" vertical="center"/>
      <protection hidden="1"/>
    </xf>
    <xf numFmtId="0" fontId="12" fillId="0" borderId="110" xfId="0" applyFont="1" applyFill="1" applyBorder="1" applyAlignment="1" applyProtection="1">
      <alignment horizontal="center" vertical="center"/>
      <protection hidden="1"/>
    </xf>
    <xf numFmtId="38" fontId="23" fillId="0" borderId="74" xfId="0" applyNumberFormat="1" applyFont="1" applyFill="1" applyBorder="1" applyAlignment="1" applyProtection="1">
      <alignment vertical="center"/>
      <protection hidden="1"/>
    </xf>
    <xf numFmtId="49" fontId="17" fillId="0" borderId="151" xfId="0" applyNumberFormat="1" applyFont="1" applyFill="1" applyBorder="1" applyAlignment="1" applyProtection="1">
      <alignment horizontal="center" vertical="center" shrinkToFit="1"/>
      <protection locked="0"/>
    </xf>
    <xf numFmtId="49" fontId="17" fillId="0" borderId="152" xfId="0" applyNumberFormat="1" applyFont="1" applyFill="1" applyBorder="1" applyAlignment="1" applyProtection="1">
      <alignment horizontal="center" vertical="center" shrinkToFit="1"/>
      <protection locked="0"/>
    </xf>
    <xf numFmtId="49" fontId="11" fillId="0" borderId="152" xfId="0" applyNumberFormat="1" applyFont="1" applyBorder="1" applyAlignment="1" applyProtection="1">
      <alignment horizontal="center" vertical="center" shrinkToFit="1"/>
      <protection locked="0"/>
    </xf>
    <xf numFmtId="49" fontId="11" fillId="0" borderId="132" xfId="0" applyNumberFormat="1" applyFont="1" applyBorder="1" applyAlignment="1" applyProtection="1">
      <alignment horizontal="left" vertical="center" shrinkToFit="1"/>
      <protection locked="0"/>
    </xf>
    <xf numFmtId="49" fontId="11" fillId="0" borderId="115" xfId="0" applyNumberFormat="1" applyFont="1" applyBorder="1" applyAlignment="1" applyProtection="1">
      <alignment horizontal="left" vertical="center" shrinkToFit="1"/>
      <protection locked="0"/>
    </xf>
    <xf numFmtId="49" fontId="11" fillId="0" borderId="144" xfId="0" applyNumberFormat="1" applyFont="1" applyBorder="1" applyAlignment="1" applyProtection="1">
      <alignment horizontal="left" vertical="center" shrinkToFit="1"/>
      <protection locked="0"/>
    </xf>
    <xf numFmtId="49" fontId="11" fillId="0" borderId="112" xfId="0" applyNumberFormat="1" applyFont="1" applyBorder="1" applyAlignment="1" applyProtection="1">
      <alignment horizontal="left" vertical="center" shrinkToFit="1"/>
      <protection locked="0"/>
    </xf>
    <xf numFmtId="49" fontId="11" fillId="0" borderId="35" xfId="0" applyNumberFormat="1" applyFont="1" applyBorder="1" applyAlignment="1" applyProtection="1">
      <alignment horizontal="left" vertical="center" shrinkToFit="1"/>
      <protection locked="0"/>
    </xf>
    <xf numFmtId="49" fontId="11" fillId="0" borderId="43" xfId="0" applyNumberFormat="1" applyFont="1" applyBorder="1" applyAlignment="1" applyProtection="1">
      <alignment horizontal="left" vertical="center" shrinkToFit="1"/>
      <protection locked="0"/>
    </xf>
    <xf numFmtId="49" fontId="17" fillId="0" borderId="153" xfId="0" applyNumberFormat="1" applyFont="1" applyFill="1" applyBorder="1" applyAlignment="1" applyProtection="1">
      <alignment horizontal="center" vertical="center" shrinkToFit="1"/>
      <protection locked="0"/>
    </xf>
    <xf numFmtId="49" fontId="17" fillId="0" borderId="154" xfId="0" applyNumberFormat="1" applyFont="1" applyFill="1" applyBorder="1" applyAlignment="1" applyProtection="1">
      <alignment horizontal="center" vertical="center" shrinkToFit="1"/>
      <protection locked="0"/>
    </xf>
    <xf numFmtId="49" fontId="11" fillId="0" borderId="154" xfId="0" applyNumberFormat="1" applyFont="1" applyBorder="1" applyAlignment="1" applyProtection="1">
      <alignment horizontal="center" vertical="center" shrinkToFit="1"/>
      <protection locked="0"/>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5" fillId="5" borderId="137" xfId="0" applyFont="1" applyFill="1" applyBorder="1" applyAlignment="1" applyProtection="1">
      <alignment horizontal="center" vertical="center" wrapText="1"/>
      <protection hidden="1"/>
    </xf>
    <xf numFmtId="0" fontId="5" fillId="5" borderId="138" xfId="0" applyFont="1" applyFill="1" applyBorder="1" applyAlignment="1" applyProtection="1">
      <alignment horizontal="center" vertical="center" wrapText="1"/>
      <protection hidden="1"/>
    </xf>
    <xf numFmtId="49" fontId="18" fillId="0" borderId="158" xfId="0" applyNumberFormat="1" applyFont="1" applyBorder="1" applyAlignment="1" applyProtection="1">
      <alignment horizontal="center" vertical="center" shrinkToFit="1"/>
      <protection locked="0"/>
    </xf>
    <xf numFmtId="49" fontId="18" fillId="0" borderId="159" xfId="0" applyNumberFormat="1" applyFont="1" applyBorder="1" applyAlignment="1" applyProtection="1">
      <alignment horizontal="center" vertical="center" shrinkToFit="1"/>
      <protection locked="0"/>
    </xf>
    <xf numFmtId="49" fontId="18" fillId="0" borderId="160" xfId="0" applyNumberFormat="1" applyFont="1" applyBorder="1" applyAlignment="1" applyProtection="1">
      <alignment horizontal="center" vertical="center" shrinkToFit="1"/>
      <protection locked="0"/>
    </xf>
    <xf numFmtId="49" fontId="18" fillId="0" borderId="154" xfId="0" applyNumberFormat="1" applyFont="1" applyBorder="1" applyAlignment="1" applyProtection="1">
      <alignment horizontal="center" vertical="center" shrinkToFit="1"/>
      <protection locked="0"/>
    </xf>
    <xf numFmtId="0" fontId="53" fillId="2" borderId="48" xfId="0" applyFont="1" applyFill="1" applyBorder="1" applyAlignment="1" applyProtection="1">
      <alignment horizontal="center"/>
      <protection hidden="1"/>
    </xf>
    <xf numFmtId="0" fontId="17" fillId="7" borderId="25" xfId="0" applyFont="1" applyFill="1" applyBorder="1" applyAlignment="1" applyProtection="1">
      <alignment horizontal="center" vertical="center" wrapText="1"/>
      <protection hidden="1"/>
    </xf>
    <xf numFmtId="0" fontId="17" fillId="5" borderId="25" xfId="0" applyFont="1" applyFill="1" applyBorder="1" applyAlignment="1" applyProtection="1">
      <alignment horizontal="center" vertical="center"/>
      <protection hidden="1"/>
    </xf>
    <xf numFmtId="181" fontId="17" fillId="2" borderId="25" xfId="0" applyNumberFormat="1" applyFont="1" applyFill="1" applyBorder="1" applyAlignment="1" applyProtection="1">
      <alignment horizontal="center" vertical="center"/>
      <protection hidden="1"/>
    </xf>
    <xf numFmtId="0" fontId="6" fillId="7" borderId="121" xfId="0" applyFont="1" applyFill="1" applyBorder="1" applyAlignment="1" applyProtection="1">
      <alignment horizontal="center" vertical="center"/>
      <protection hidden="1"/>
    </xf>
    <xf numFmtId="0" fontId="6" fillId="7" borderId="122" xfId="0" applyFont="1" applyFill="1" applyBorder="1" applyAlignment="1" applyProtection="1">
      <alignment horizontal="center" vertical="center"/>
      <protection hidden="1"/>
    </xf>
    <xf numFmtId="0" fontId="18" fillId="2" borderId="122" xfId="0" applyFont="1" applyFill="1" applyBorder="1" applyAlignment="1" applyProtection="1">
      <alignment horizontal="center" vertical="center"/>
      <protection hidden="1"/>
    </xf>
    <xf numFmtId="0" fontId="18" fillId="2" borderId="123" xfId="0" applyFont="1" applyFill="1" applyBorder="1" applyAlignment="1" applyProtection="1">
      <alignment horizontal="center" vertical="center"/>
      <protection hidden="1"/>
    </xf>
    <xf numFmtId="0" fontId="17" fillId="7" borderId="91" xfId="0" applyFont="1" applyFill="1" applyBorder="1" applyAlignment="1" applyProtection="1">
      <alignment horizontal="center" vertical="center"/>
      <protection hidden="1"/>
    </xf>
    <xf numFmtId="0" fontId="17" fillId="5" borderId="79" xfId="0" applyFont="1" applyFill="1" applyBorder="1" applyAlignment="1" applyProtection="1">
      <alignment horizontal="center" vertical="center" shrinkToFit="1"/>
      <protection hidden="1"/>
    </xf>
    <xf numFmtId="0" fontId="17" fillId="5" borderId="80" xfId="0" applyFont="1" applyFill="1" applyBorder="1" applyAlignment="1" applyProtection="1">
      <alignment horizontal="center" vertical="center" shrinkToFit="1"/>
      <protection hidden="1"/>
    </xf>
    <xf numFmtId="0" fontId="17" fillId="5" borderId="81" xfId="0" applyFont="1" applyFill="1" applyBorder="1" applyAlignment="1" applyProtection="1">
      <alignment horizontal="center" vertical="center" shrinkToFit="1"/>
      <protection hidden="1"/>
    </xf>
    <xf numFmtId="0" fontId="17" fillId="4" borderId="79" xfId="0" applyFont="1" applyFill="1" applyBorder="1" applyAlignment="1" applyProtection="1">
      <alignment horizontal="center" vertical="center" shrinkToFit="1"/>
      <protection hidden="1"/>
    </xf>
    <xf numFmtId="0" fontId="17" fillId="4" borderId="80" xfId="0" applyFont="1" applyFill="1" applyBorder="1" applyAlignment="1" applyProtection="1">
      <alignment horizontal="center" vertical="center" shrinkToFit="1"/>
      <protection hidden="1"/>
    </xf>
    <xf numFmtId="0" fontId="17" fillId="4" borderId="81" xfId="0" applyFont="1" applyFill="1" applyBorder="1" applyAlignment="1" applyProtection="1">
      <alignment horizontal="center" vertical="center" shrinkToFit="1"/>
      <protection hidden="1"/>
    </xf>
    <xf numFmtId="0" fontId="17" fillId="5" borderId="79" xfId="0" applyFont="1" applyFill="1" applyBorder="1" applyAlignment="1" applyProtection="1">
      <alignment horizontal="center" vertical="center" wrapText="1"/>
      <protection hidden="1"/>
    </xf>
    <xf numFmtId="0" fontId="17" fillId="5" borderId="80" xfId="0" applyFont="1" applyFill="1" applyBorder="1" applyAlignment="1" applyProtection="1">
      <alignment horizontal="center" vertical="center" wrapText="1"/>
      <protection hidden="1"/>
    </xf>
    <xf numFmtId="0" fontId="17" fillId="5" borderId="81" xfId="0" applyFont="1" applyFill="1" applyBorder="1" applyAlignment="1" applyProtection="1">
      <alignment horizontal="center" vertical="center" wrapText="1"/>
      <protection hidden="1"/>
    </xf>
    <xf numFmtId="0" fontId="18" fillId="0" borderId="172" xfId="0" applyFont="1" applyFill="1" applyBorder="1" applyAlignment="1" applyProtection="1">
      <alignment horizontal="center" vertical="center"/>
      <protection locked="0"/>
    </xf>
    <xf numFmtId="0" fontId="18" fillId="0" borderId="155" xfId="0" applyFont="1" applyFill="1" applyBorder="1" applyAlignment="1" applyProtection="1">
      <alignment horizontal="center" vertical="center"/>
      <protection locked="0"/>
    </xf>
    <xf numFmtId="49" fontId="11" fillId="0" borderId="113" xfId="0" applyNumberFormat="1" applyFont="1" applyBorder="1" applyAlignment="1" applyProtection="1">
      <alignment horizontal="center" vertical="center" shrinkToFit="1"/>
      <protection hidden="1"/>
    </xf>
    <xf numFmtId="49" fontId="11" fillId="0" borderId="36"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7" fillId="0" borderId="98" xfId="0" applyNumberFormat="1" applyFont="1" applyFill="1" applyBorder="1" applyAlignment="1" applyProtection="1">
      <alignment horizontal="center" vertical="center" shrinkToFit="1"/>
      <protection hidden="1"/>
    </xf>
    <xf numFmtId="49" fontId="17" fillId="0" borderId="74" xfId="0" applyNumberFormat="1" applyFont="1" applyFill="1" applyBorder="1" applyAlignment="1" applyProtection="1">
      <alignment horizontal="center" vertical="center" shrinkToFit="1"/>
      <protection hidden="1"/>
    </xf>
    <xf numFmtId="49" fontId="17" fillId="0" borderId="20" xfId="0" applyNumberFormat="1" applyFont="1" applyFill="1" applyBorder="1" applyAlignment="1" applyProtection="1">
      <alignment horizontal="center" vertical="center" shrinkToFit="1"/>
      <protection hidden="1"/>
    </xf>
    <xf numFmtId="49" fontId="17" fillId="0" borderId="99" xfId="0" applyNumberFormat="1" applyFont="1" applyFill="1" applyBorder="1" applyAlignment="1" applyProtection="1">
      <alignment horizontal="center" vertical="center" shrinkToFit="1"/>
      <protection hidden="1"/>
    </xf>
    <xf numFmtId="49" fontId="17" fillId="0" borderId="3" xfId="0" applyNumberFormat="1" applyFont="1" applyFill="1" applyBorder="1" applyAlignment="1" applyProtection="1">
      <alignment horizontal="center" vertical="center" shrinkToFit="1"/>
      <protection hidden="1"/>
    </xf>
    <xf numFmtId="49" fontId="17" fillId="0" borderId="10" xfId="0" applyNumberFormat="1" applyFont="1" applyFill="1" applyBorder="1" applyAlignment="1" applyProtection="1">
      <alignment horizontal="center" vertical="center" shrinkToFit="1"/>
      <protection hidden="1"/>
    </xf>
    <xf numFmtId="49" fontId="11" fillId="0" borderId="97" xfId="0" applyNumberFormat="1" applyFont="1" applyBorder="1" applyAlignment="1" applyProtection="1">
      <alignment horizontal="center" vertical="center" shrinkToFit="1"/>
      <protection hidden="1"/>
    </xf>
    <xf numFmtId="49" fontId="11" fillId="0" borderId="34"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38" fontId="18" fillId="0" borderId="155" xfId="0" applyNumberFormat="1" applyFont="1" applyFill="1" applyBorder="1" applyAlignment="1" applyProtection="1">
      <alignment horizontal="right" vertical="center"/>
      <protection hidden="1"/>
    </xf>
    <xf numFmtId="38" fontId="18" fillId="0" borderId="119" xfId="0" applyNumberFormat="1" applyFont="1" applyFill="1" applyBorder="1" applyAlignment="1" applyProtection="1">
      <alignment horizontal="right" vertical="center"/>
      <protection hidden="1"/>
    </xf>
    <xf numFmtId="38" fontId="18" fillId="0" borderId="127" xfId="0" applyNumberFormat="1" applyFont="1" applyFill="1" applyBorder="1" applyAlignment="1" applyProtection="1">
      <alignment horizontal="right" vertical="center"/>
      <protection hidden="1"/>
    </xf>
    <xf numFmtId="0" fontId="12" fillId="0" borderId="119" xfId="0" applyFont="1" applyFill="1" applyBorder="1" applyAlignment="1" applyProtection="1">
      <alignment horizontal="center" vertical="center"/>
      <protection hidden="1"/>
    </xf>
    <xf numFmtId="0" fontId="12" fillId="0" borderId="127" xfId="0" applyFont="1" applyFill="1" applyBorder="1" applyAlignment="1" applyProtection="1">
      <alignment horizontal="center" vertical="center"/>
      <protection hidden="1"/>
    </xf>
    <xf numFmtId="0" fontId="17" fillId="5" borderId="82" xfId="0" applyFont="1" applyFill="1" applyBorder="1" applyAlignment="1" applyProtection="1">
      <alignment horizontal="center" vertical="center" wrapText="1"/>
      <protection hidden="1"/>
    </xf>
    <xf numFmtId="38" fontId="18" fillId="0" borderId="85" xfId="10" applyNumberFormat="1" applyFont="1" applyFill="1" applyBorder="1" applyAlignment="1" applyProtection="1">
      <alignment vertical="center" shrinkToFit="1"/>
      <protection locked="0"/>
    </xf>
    <xf numFmtId="38" fontId="18" fillId="0" borderId="34" xfId="10" applyNumberFormat="1" applyFont="1" applyFill="1" applyBorder="1" applyAlignment="1" applyProtection="1">
      <alignment vertical="center" shrinkToFit="1"/>
      <protection locked="0"/>
    </xf>
    <xf numFmtId="38" fontId="18" fillId="0" borderId="37" xfId="10" applyNumberFormat="1" applyFont="1" applyFill="1" applyBorder="1" applyAlignment="1" applyProtection="1">
      <alignment vertical="center" shrinkToFit="1"/>
      <protection locked="0"/>
    </xf>
    <xf numFmtId="38" fontId="17" fillId="0" borderId="161" xfId="10" applyNumberFormat="1" applyFont="1" applyFill="1" applyBorder="1" applyAlignment="1" applyProtection="1">
      <alignment vertical="center" shrinkToFit="1"/>
      <protection hidden="1"/>
    </xf>
    <xf numFmtId="38" fontId="17" fillId="0" borderId="162" xfId="10" applyNumberFormat="1" applyFont="1" applyFill="1" applyBorder="1" applyAlignment="1" applyProtection="1">
      <alignment vertical="center" shrinkToFit="1"/>
      <protection hidden="1"/>
    </xf>
    <xf numFmtId="38" fontId="17" fillId="0" borderId="163" xfId="10" applyNumberFormat="1" applyFont="1" applyFill="1" applyBorder="1" applyAlignment="1" applyProtection="1">
      <alignment vertical="center" shrinkToFit="1"/>
      <protection hidden="1"/>
    </xf>
    <xf numFmtId="0" fontId="17" fillId="7" borderId="93" xfId="0" applyFont="1" applyFill="1" applyBorder="1" applyAlignment="1" applyProtection="1">
      <alignment horizontal="center" vertical="center"/>
      <protection hidden="1"/>
    </xf>
    <xf numFmtId="38" fontId="23" fillId="0" borderId="120" xfId="0" applyNumberFormat="1" applyFont="1" applyFill="1" applyBorder="1" applyAlignment="1" applyProtection="1">
      <alignment horizontal="right" vertical="center"/>
      <protection hidden="1"/>
    </xf>
    <xf numFmtId="38" fontId="23" fillId="0" borderId="119" xfId="0" applyNumberFormat="1" applyFont="1" applyFill="1" applyBorder="1" applyAlignment="1" applyProtection="1">
      <alignment horizontal="right" vertical="center"/>
      <protection hidden="1"/>
    </xf>
    <xf numFmtId="0" fontId="12" fillId="0" borderId="156" xfId="0" applyFont="1" applyFill="1" applyBorder="1" applyAlignment="1" applyProtection="1">
      <alignment horizontal="center" vertical="center"/>
      <protection hidden="1"/>
    </xf>
    <xf numFmtId="0" fontId="12" fillId="0" borderId="28" xfId="0" applyFont="1" applyFill="1" applyBorder="1" applyAlignment="1" applyProtection="1">
      <alignment horizontal="center" vertical="center"/>
      <protection hidden="1"/>
    </xf>
    <xf numFmtId="0" fontId="17" fillId="0" borderId="157" xfId="0" applyFont="1" applyFill="1" applyBorder="1" applyAlignment="1" applyProtection="1">
      <alignment horizontal="center" vertical="center"/>
      <protection hidden="1"/>
    </xf>
    <xf numFmtId="0" fontId="17" fillId="0" borderId="149" xfId="0" applyFont="1" applyFill="1" applyBorder="1" applyAlignment="1" applyProtection="1">
      <alignment horizontal="center" vertical="center"/>
      <protection hidden="1"/>
    </xf>
    <xf numFmtId="0" fontId="17" fillId="0" borderId="21" xfId="0" applyFont="1" applyFill="1" applyBorder="1" applyAlignment="1" applyProtection="1">
      <alignment horizontal="center" vertical="center"/>
      <protection hidden="1"/>
    </xf>
    <xf numFmtId="0" fontId="17" fillId="5" borderId="64" xfId="0" applyFont="1" applyFill="1" applyBorder="1" applyAlignment="1" applyProtection="1">
      <alignment horizontal="right" vertical="center"/>
      <protection hidden="1"/>
    </xf>
    <xf numFmtId="0" fontId="17" fillId="5" borderId="65" xfId="0" applyFont="1" applyFill="1" applyBorder="1" applyAlignment="1" applyProtection="1">
      <alignment horizontal="right" vertical="center"/>
      <protection hidden="1"/>
    </xf>
    <xf numFmtId="0" fontId="17" fillId="5" borderId="29" xfId="0" applyFont="1" applyFill="1" applyBorder="1" applyAlignment="1" applyProtection="1">
      <alignment horizontal="right" vertical="center"/>
      <protection hidden="1"/>
    </xf>
    <xf numFmtId="0" fontId="17" fillId="4" borderId="91" xfId="0" applyFont="1" applyFill="1" applyBorder="1" applyAlignment="1" applyProtection="1">
      <alignment horizontal="center" vertical="center"/>
      <protection hidden="1"/>
    </xf>
    <xf numFmtId="0" fontId="18" fillId="0" borderId="118" xfId="0" applyFont="1" applyFill="1" applyBorder="1" applyAlignment="1" applyProtection="1">
      <alignment horizontal="center" vertical="center"/>
      <protection hidden="1"/>
    </xf>
    <xf numFmtId="0" fontId="18" fillId="0" borderId="119" xfId="0" applyFont="1" applyFill="1" applyBorder="1" applyAlignment="1" applyProtection="1">
      <alignment horizontal="center" vertical="center"/>
      <protection hidden="1"/>
    </xf>
    <xf numFmtId="0" fontId="17" fillId="4" borderId="79" xfId="0" applyFont="1" applyFill="1" applyBorder="1" applyAlignment="1" applyProtection="1">
      <alignment horizontal="center" vertical="center" wrapText="1"/>
      <protection hidden="1"/>
    </xf>
    <xf numFmtId="38" fontId="23" fillId="0" borderId="155" xfId="0" applyNumberFormat="1" applyFont="1" applyFill="1" applyBorder="1" applyAlignment="1" applyProtection="1">
      <alignment horizontal="right" vertical="center"/>
      <protection hidden="1"/>
    </xf>
    <xf numFmtId="38" fontId="23" fillId="0" borderId="155" xfId="0" applyNumberFormat="1" applyFont="1" applyFill="1" applyBorder="1" applyAlignment="1" applyProtection="1">
      <alignment horizontal="center" vertical="center"/>
      <protection hidden="1"/>
    </xf>
    <xf numFmtId="38" fontId="23" fillId="0" borderId="119" xfId="0" applyNumberFormat="1" applyFont="1" applyFill="1" applyBorder="1" applyAlignment="1" applyProtection="1">
      <alignment horizontal="center" vertical="center"/>
      <protection hidden="1"/>
    </xf>
    <xf numFmtId="38" fontId="24" fillId="0" borderId="119" xfId="10" applyNumberFormat="1" applyFont="1" applyBorder="1" applyAlignment="1" applyProtection="1">
      <alignment vertical="center" shrinkToFit="1"/>
      <protection hidden="1"/>
    </xf>
    <xf numFmtId="38" fontId="24" fillId="0" borderId="26" xfId="10" applyNumberFormat="1" applyFont="1" applyBorder="1" applyAlignment="1" applyProtection="1">
      <alignment vertical="center" shrinkToFit="1"/>
      <protection hidden="1"/>
    </xf>
    <xf numFmtId="0" fontId="19" fillId="4" borderId="147" xfId="0" applyFont="1" applyFill="1" applyBorder="1" applyAlignment="1" applyProtection="1">
      <alignment horizontal="right" vertical="center"/>
      <protection hidden="1"/>
    </xf>
    <xf numFmtId="179" fontId="18" fillId="0" borderId="172" xfId="10" applyNumberFormat="1" applyFont="1" applyFill="1" applyBorder="1" applyAlignment="1" applyProtection="1">
      <alignment horizontal="center" vertical="center" shrinkToFit="1"/>
      <protection locked="0"/>
    </xf>
    <xf numFmtId="38" fontId="18" fillId="0" borderId="155" xfId="10" applyNumberFormat="1" applyFont="1" applyFill="1" applyBorder="1" applyAlignment="1" applyProtection="1">
      <alignment horizontal="right" vertical="center" shrinkToFit="1"/>
      <protection locked="0"/>
    </xf>
    <xf numFmtId="38" fontId="18" fillId="0" borderId="119" xfId="10" applyNumberFormat="1" applyFont="1" applyFill="1" applyBorder="1" applyAlignment="1" applyProtection="1">
      <alignment horizontal="right" vertical="center" shrinkToFit="1"/>
      <protection locked="0"/>
    </xf>
    <xf numFmtId="38" fontId="18" fillId="0" borderId="26" xfId="10" applyNumberFormat="1" applyFont="1" applyFill="1" applyBorder="1" applyAlignment="1" applyProtection="1">
      <alignment horizontal="right" vertical="center" shrinkToFit="1"/>
      <protection locked="0"/>
    </xf>
    <xf numFmtId="49" fontId="17" fillId="0" borderId="118" xfId="0" applyNumberFormat="1" applyFont="1" applyFill="1" applyBorder="1" applyAlignment="1" applyProtection="1">
      <alignment horizontal="center" vertical="center" shrinkToFit="1"/>
      <protection hidden="1"/>
    </xf>
    <xf numFmtId="49" fontId="17" fillId="0" borderId="119" xfId="0" applyNumberFormat="1" applyFont="1" applyFill="1" applyBorder="1" applyAlignment="1" applyProtection="1">
      <alignment horizontal="center" vertical="center" shrinkToFit="1"/>
      <protection hidden="1"/>
    </xf>
    <xf numFmtId="49" fontId="17" fillId="0" borderId="147" xfId="0" applyNumberFormat="1" applyFont="1" applyFill="1" applyBorder="1" applyAlignment="1" applyProtection="1">
      <alignment horizontal="center" vertical="center" shrinkToFit="1"/>
      <protection hidden="1"/>
    </xf>
    <xf numFmtId="38" fontId="18" fillId="0" borderId="72" xfId="10" applyNumberFormat="1" applyFont="1" applyBorder="1" applyAlignment="1" applyProtection="1">
      <alignment vertical="center" shrinkToFit="1"/>
      <protection locked="0"/>
    </xf>
    <xf numFmtId="38" fontId="18" fillId="0" borderId="65" xfId="10" applyNumberFormat="1" applyFont="1" applyBorder="1" applyAlignment="1" applyProtection="1">
      <alignment vertical="center" shrinkToFit="1"/>
      <protection locked="0"/>
    </xf>
    <xf numFmtId="38" fontId="18" fillId="0" borderId="31" xfId="10" applyNumberFormat="1" applyFont="1" applyBorder="1" applyAlignment="1" applyProtection="1">
      <alignment vertical="center" shrinkToFit="1"/>
      <protection locked="0"/>
    </xf>
    <xf numFmtId="0" fontId="17" fillId="4" borderId="80" xfId="0" applyFont="1" applyFill="1" applyBorder="1" applyAlignment="1" applyProtection="1">
      <alignment horizontal="center" vertical="center" wrapText="1"/>
      <protection hidden="1"/>
    </xf>
    <xf numFmtId="179" fontId="18" fillId="0" borderId="34"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0" fontId="11" fillId="0" borderId="118" xfId="0" applyFont="1" applyFill="1" applyBorder="1" applyAlignment="1" applyProtection="1">
      <alignment horizontal="center" vertical="center"/>
      <protection hidden="1"/>
    </xf>
    <xf numFmtId="0" fontId="11" fillId="0" borderId="119" xfId="0" applyFont="1" applyFill="1" applyBorder="1" applyAlignment="1" applyProtection="1">
      <alignment horizontal="center" vertical="center"/>
      <protection hidden="1"/>
    </xf>
    <xf numFmtId="0" fontId="11" fillId="0" borderId="147" xfId="0" applyFont="1" applyFill="1" applyBorder="1" applyAlignment="1" applyProtection="1">
      <alignment horizontal="center" vertical="center"/>
      <protection hidden="1"/>
    </xf>
    <xf numFmtId="0" fontId="17" fillId="5" borderId="93" xfId="0" applyFont="1" applyFill="1" applyBorder="1" applyAlignment="1" applyProtection="1">
      <alignment horizontal="center" vertical="center" wrapText="1"/>
      <protection hidden="1"/>
    </xf>
    <xf numFmtId="49" fontId="18" fillId="0" borderId="171" xfId="0" applyNumberFormat="1" applyFont="1" applyBorder="1" applyAlignment="1" applyProtection="1">
      <alignment horizontal="center" vertical="center" shrinkToFit="1"/>
      <protection locked="0"/>
    </xf>
    <xf numFmtId="49" fontId="18" fillId="0" borderId="172" xfId="0" applyNumberFormat="1" applyFont="1" applyBorder="1" applyAlignment="1" applyProtection="1">
      <alignment horizontal="center" vertical="center" shrinkToFit="1"/>
      <protection locked="0"/>
    </xf>
    <xf numFmtId="0" fontId="18" fillId="0" borderId="120" xfId="0" applyFont="1" applyFill="1" applyBorder="1" applyAlignment="1" applyProtection="1">
      <alignment horizontal="center" vertical="center"/>
      <protection hidden="1"/>
    </xf>
    <xf numFmtId="0" fontId="12" fillId="0" borderId="155" xfId="0" applyFont="1" applyFill="1" applyBorder="1" applyAlignment="1" applyProtection="1">
      <alignment horizontal="center" vertical="center"/>
      <protection hidden="1"/>
    </xf>
    <xf numFmtId="179" fontId="18" fillId="0" borderId="86" xfId="10" applyNumberFormat="1" applyFont="1" applyFill="1" applyBorder="1" applyAlignment="1" applyProtection="1">
      <alignment vertical="center" shrinkToFit="1"/>
      <protection locked="0"/>
    </xf>
    <xf numFmtId="179" fontId="18" fillId="0" borderId="60" xfId="10" applyNumberFormat="1" applyFont="1" applyFill="1" applyBorder="1" applyAlignment="1" applyProtection="1">
      <alignment vertical="center" shrinkToFit="1"/>
      <protection locked="0"/>
    </xf>
    <xf numFmtId="179" fontId="18" fillId="0" borderId="46" xfId="10" applyNumberFormat="1" applyFont="1" applyFill="1" applyBorder="1" applyAlignment="1" applyProtection="1">
      <alignment vertical="center" shrinkToFit="1"/>
      <protection locked="0"/>
    </xf>
    <xf numFmtId="49" fontId="65" fillId="6" borderId="0" xfId="0" applyNumberFormat="1" applyFont="1" applyFill="1" applyBorder="1" applyAlignment="1" applyProtection="1">
      <alignment vertical="top" wrapText="1" shrinkToFit="1"/>
      <protection hidden="1"/>
    </xf>
    <xf numFmtId="0" fontId="29" fillId="6" borderId="0" xfId="73" applyFont="1" applyFill="1" applyBorder="1" applyAlignment="1" applyProtection="1">
      <alignment horizontal="center" vertical="center" wrapText="1"/>
      <protection hidden="1"/>
    </xf>
    <xf numFmtId="49" fontId="29" fillId="6" borderId="0" xfId="73" applyNumberFormat="1" applyFont="1" applyFill="1" applyAlignment="1" applyProtection="1">
      <alignment horizontal="center" vertical="center"/>
      <protection hidden="1"/>
    </xf>
    <xf numFmtId="0" fontId="31" fillId="6" borderId="0" xfId="0" applyFont="1" applyFill="1" applyBorder="1" applyAlignment="1" applyProtection="1">
      <alignment horizontal="center" vertical="center" wrapText="1"/>
      <protection hidden="1"/>
    </xf>
    <xf numFmtId="49" fontId="29" fillId="6" borderId="0" xfId="0" applyNumberFormat="1" applyFont="1" applyFill="1" applyBorder="1" applyAlignment="1" applyProtection="1">
      <alignment vertical="center" wrapText="1"/>
      <protection hidden="1"/>
    </xf>
    <xf numFmtId="49" fontId="29" fillId="6" borderId="0" xfId="0" applyNumberFormat="1" applyFont="1" applyFill="1" applyBorder="1" applyAlignment="1" applyProtection="1">
      <alignment horizontal="left" vertical="center"/>
      <protection hidden="1"/>
    </xf>
    <xf numFmtId="49" fontId="29" fillId="6" borderId="0" xfId="0" applyNumberFormat="1" applyFont="1" applyFill="1" applyBorder="1" applyAlignment="1" applyProtection="1">
      <alignment vertical="top"/>
      <protection hidden="1"/>
    </xf>
    <xf numFmtId="49" fontId="29"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wrapText="1"/>
      <protection hidden="1"/>
    </xf>
    <xf numFmtId="49" fontId="65" fillId="6" borderId="0" xfId="0" applyNumberFormat="1" applyFont="1" applyFill="1" applyBorder="1" applyAlignment="1" applyProtection="1">
      <alignment vertical="top"/>
      <protection hidden="1"/>
    </xf>
    <xf numFmtId="49" fontId="65" fillId="6" borderId="0" xfId="0" applyNumberFormat="1" applyFont="1" applyFill="1" applyAlignment="1" applyProtection="1">
      <alignment vertical="top" wrapText="1"/>
      <protection hidden="1"/>
    </xf>
    <xf numFmtId="183" fontId="73" fillId="0" borderId="0" xfId="73" applyNumberFormat="1" applyFont="1" applyFill="1" applyAlignment="1" applyProtection="1">
      <alignment horizontal="right" vertical="center" shrinkToFit="1"/>
      <protection hidden="1"/>
    </xf>
    <xf numFmtId="184" fontId="74" fillId="0" borderId="0" xfId="73" applyNumberFormat="1" applyFont="1" applyFill="1" applyBorder="1" applyAlignment="1" applyProtection="1">
      <alignment horizontal="center" vertical="center"/>
      <protection hidden="1"/>
    </xf>
    <xf numFmtId="184" fontId="74" fillId="0" borderId="0" xfId="0" applyNumberFormat="1" applyFont="1" applyFill="1" applyBorder="1" applyAlignment="1" applyProtection="1">
      <alignment horizontal="center" vertical="center"/>
      <protection hidden="1"/>
    </xf>
    <xf numFmtId="0" fontId="71" fillId="0" borderId="0" xfId="0" applyFont="1" applyFill="1" applyBorder="1" applyAlignment="1" applyProtection="1">
      <alignment horizontal="right" vertical="center"/>
      <protection hidden="1"/>
    </xf>
    <xf numFmtId="0" fontId="72" fillId="0" borderId="3" xfId="0" applyFont="1" applyFill="1" applyBorder="1" applyAlignment="1" applyProtection="1">
      <alignment vertical="center" shrinkToFit="1"/>
      <protection hidden="1"/>
    </xf>
    <xf numFmtId="0" fontId="70" fillId="0" borderId="3" xfId="0" applyFont="1" applyFill="1" applyBorder="1" applyAlignment="1" applyProtection="1">
      <alignment horizontal="center" vertical="center" textRotation="255"/>
      <protection hidden="1"/>
    </xf>
    <xf numFmtId="49" fontId="83" fillId="6" borderId="0" xfId="0" applyNumberFormat="1" applyFont="1" applyFill="1" applyAlignment="1" applyProtection="1">
      <alignment horizontal="center" vertical="center"/>
      <protection hidden="1"/>
    </xf>
    <xf numFmtId="0" fontId="12" fillId="5" borderId="0" xfId="0" applyFont="1" applyFill="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49" fontId="17" fillId="0" borderId="145" xfId="0" applyNumberFormat="1" applyFont="1" applyFill="1" applyBorder="1" applyAlignment="1" applyProtection="1">
      <alignment horizontal="center" vertical="center" shrinkToFit="1"/>
      <protection hidden="1"/>
    </xf>
    <xf numFmtId="49" fontId="17" fillId="0" borderId="34"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hidden="1"/>
    </xf>
    <xf numFmtId="49" fontId="11" fillId="0" borderId="50"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left" vertical="center" shrinkToFit="1"/>
      <protection hidden="1"/>
    </xf>
    <xf numFmtId="49" fontId="11" fillId="0" borderId="34" xfId="0" applyNumberFormat="1" applyFont="1" applyBorder="1" applyAlignment="1" applyProtection="1">
      <alignment horizontal="left" vertical="center" shrinkToFit="1"/>
      <protection hidden="1"/>
    </xf>
    <xf numFmtId="49" fontId="11" fillId="0" borderId="50" xfId="0" applyNumberFormat="1" applyFont="1" applyBorder="1" applyAlignment="1" applyProtection="1">
      <alignment horizontal="left" vertical="center" shrinkToFit="1"/>
      <protection hidden="1"/>
    </xf>
    <xf numFmtId="0" fontId="17" fillId="2" borderId="1" xfId="0" applyFont="1" applyFill="1" applyBorder="1" applyAlignment="1" applyProtection="1">
      <alignment horizontal="center" vertical="center"/>
      <protection hidden="1"/>
    </xf>
    <xf numFmtId="0" fontId="17" fillId="2" borderId="6" xfId="0" applyFont="1" applyFill="1" applyBorder="1" applyAlignment="1" applyProtection="1">
      <alignment horizontal="center" vertical="center"/>
      <protection hidden="1"/>
    </xf>
    <xf numFmtId="0" fontId="17" fillId="2" borderId="2" xfId="0" applyFont="1" applyFill="1" applyBorder="1" applyAlignment="1" applyProtection="1">
      <alignment horizontal="center" vertical="center"/>
      <protection hidden="1"/>
    </xf>
    <xf numFmtId="179" fontId="17" fillId="2" borderId="85" xfId="10" applyNumberFormat="1" applyFont="1" applyFill="1" applyBorder="1" applyAlignment="1" applyProtection="1">
      <alignment vertical="center" shrinkToFit="1"/>
      <protection hidden="1"/>
    </xf>
    <xf numFmtId="179" fontId="17" fillId="2" borderId="34" xfId="10" applyNumberFormat="1" applyFont="1" applyFill="1" applyBorder="1" applyAlignment="1" applyProtection="1">
      <alignment vertical="center" shrinkToFit="1"/>
      <protection hidden="1"/>
    </xf>
    <xf numFmtId="179" fontId="17" fillId="2" borderId="50" xfId="10" applyNumberFormat="1" applyFont="1" applyFill="1" applyBorder="1" applyAlignment="1" applyProtection="1">
      <alignment vertical="center" shrinkToFit="1"/>
      <protection hidden="1"/>
    </xf>
    <xf numFmtId="179" fontId="17" fillId="0" borderId="85" xfId="10" applyNumberFormat="1" applyFont="1" applyFill="1" applyBorder="1" applyAlignment="1" applyProtection="1">
      <alignment vertical="center" shrinkToFit="1"/>
      <protection hidden="1"/>
    </xf>
    <xf numFmtId="179" fontId="17" fillId="0" borderId="34" xfId="10" applyNumberFormat="1" applyFont="1" applyFill="1" applyBorder="1" applyAlignment="1" applyProtection="1">
      <alignment vertical="center" shrinkToFit="1"/>
      <protection hidden="1"/>
    </xf>
    <xf numFmtId="179" fontId="17" fillId="0" borderId="50" xfId="10" applyNumberFormat="1" applyFont="1" applyFill="1" applyBorder="1" applyAlignment="1" applyProtection="1">
      <alignment vertical="center" shrinkToFit="1"/>
      <protection hidden="1"/>
    </xf>
    <xf numFmtId="49" fontId="17" fillId="0" borderId="151" xfId="0" applyNumberFormat="1" applyFont="1" applyFill="1" applyBorder="1" applyAlignment="1" applyProtection="1">
      <alignment horizontal="center" vertical="center" shrinkToFit="1"/>
      <protection hidden="1"/>
    </xf>
    <xf numFmtId="49" fontId="17" fillId="0" borderId="152" xfId="0" applyNumberFormat="1" applyFont="1" applyFill="1" applyBorder="1" applyAlignment="1" applyProtection="1">
      <alignment horizontal="center" vertical="center" shrinkToFit="1"/>
      <protection hidden="1"/>
    </xf>
    <xf numFmtId="49" fontId="11" fillId="0" borderId="152"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43" xfId="0" applyNumberFormat="1" applyFont="1" applyBorder="1" applyAlignment="1" applyProtection="1">
      <alignment horizontal="center" vertical="center" shrinkToFit="1"/>
      <protection hidden="1"/>
    </xf>
    <xf numFmtId="49" fontId="11" fillId="0" borderId="112" xfId="0" applyNumberFormat="1" applyFont="1" applyBorder="1" applyAlignment="1" applyProtection="1">
      <alignment horizontal="left" vertical="center" shrinkToFit="1"/>
      <protection hidden="1"/>
    </xf>
    <xf numFmtId="49" fontId="11" fillId="0" borderId="35" xfId="0" applyNumberFormat="1" applyFont="1" applyBorder="1" applyAlignment="1" applyProtection="1">
      <alignment horizontal="left" vertical="center" shrinkToFit="1"/>
      <protection hidden="1"/>
    </xf>
    <xf numFmtId="49" fontId="11" fillId="0" borderId="43" xfId="0" applyNumberFormat="1" applyFont="1" applyBorder="1" applyAlignment="1" applyProtection="1">
      <alignment horizontal="left" vertical="center" shrinkToFit="1"/>
      <protection hidden="1"/>
    </xf>
    <xf numFmtId="179" fontId="17" fillId="2" borderId="112" xfId="10" applyNumberFormat="1" applyFont="1" applyFill="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hidden="1"/>
    </xf>
    <xf numFmtId="179" fontId="17" fillId="2" borderId="43" xfId="10" applyNumberFormat="1" applyFont="1" applyFill="1" applyBorder="1" applyAlignment="1" applyProtection="1">
      <alignment vertical="center" shrinkToFit="1"/>
      <protection hidden="1"/>
    </xf>
    <xf numFmtId="179" fontId="17" fillId="0" borderId="112" xfId="10" applyNumberFormat="1" applyFont="1" applyFill="1" applyBorder="1" applyAlignment="1" applyProtection="1">
      <alignment vertical="center" shrinkToFit="1"/>
      <protection hidden="1"/>
    </xf>
    <xf numFmtId="179" fontId="17" fillId="0" borderId="35" xfId="10" applyNumberFormat="1" applyFont="1" applyFill="1" applyBorder="1" applyAlignment="1" applyProtection="1">
      <alignment vertical="center" shrinkToFit="1"/>
      <protection hidden="1"/>
    </xf>
    <xf numFmtId="179" fontId="17" fillId="0" borderId="43" xfId="10" applyNumberFormat="1" applyFont="1" applyFill="1" applyBorder="1" applyAlignment="1" applyProtection="1">
      <alignment vertical="center" shrinkToFit="1"/>
      <protection hidden="1"/>
    </xf>
    <xf numFmtId="49" fontId="17" fillId="0" borderId="153" xfId="0" applyNumberFormat="1" applyFont="1" applyFill="1" applyBorder="1" applyAlignment="1" applyProtection="1">
      <alignment horizontal="center" vertical="center" shrinkToFit="1"/>
      <protection hidden="1"/>
    </xf>
    <xf numFmtId="49" fontId="17" fillId="0" borderId="154" xfId="0" applyNumberFormat="1" applyFont="1" applyFill="1" applyBorder="1" applyAlignment="1" applyProtection="1">
      <alignment horizontal="center" vertical="center" shrinkToFit="1"/>
      <protection hidden="1"/>
    </xf>
    <xf numFmtId="49" fontId="11" fillId="0" borderId="154" xfId="0" applyNumberFormat="1" applyFont="1" applyBorder="1" applyAlignment="1" applyProtection="1">
      <alignment horizontal="center" vertical="center" shrinkToFit="1"/>
      <protection hidden="1"/>
    </xf>
    <xf numFmtId="49" fontId="11" fillId="0" borderId="124" xfId="0" applyNumberFormat="1" applyFont="1" applyBorder="1" applyAlignment="1" applyProtection="1">
      <alignment horizontal="center" vertical="center" shrinkToFit="1"/>
      <protection hidden="1"/>
    </xf>
    <xf numFmtId="49" fontId="11" fillId="0" borderId="51" xfId="0" applyNumberFormat="1" applyFont="1" applyBorder="1" applyAlignment="1" applyProtection="1">
      <alignment horizontal="center" vertical="center" shrinkToFit="1"/>
      <protection hidden="1"/>
    </xf>
    <xf numFmtId="179" fontId="17" fillId="2" borderId="124" xfId="10" applyNumberFormat="1" applyFont="1" applyFill="1" applyBorder="1" applyAlignment="1" applyProtection="1">
      <alignment vertical="center" shrinkToFit="1"/>
      <protection hidden="1"/>
    </xf>
    <xf numFmtId="179" fontId="17" fillId="2" borderId="36" xfId="10" applyNumberFormat="1" applyFont="1" applyFill="1" applyBorder="1" applyAlignment="1" applyProtection="1">
      <alignment vertical="center" shrinkToFit="1"/>
      <protection hidden="1"/>
    </xf>
    <xf numFmtId="179" fontId="17" fillId="2" borderId="51" xfId="10" applyNumberFormat="1" applyFont="1" applyFill="1" applyBorder="1" applyAlignment="1" applyProtection="1">
      <alignment vertical="center" shrinkToFit="1"/>
      <protection hidden="1"/>
    </xf>
    <xf numFmtId="179" fontId="17" fillId="0" borderId="124" xfId="10" applyNumberFormat="1" applyFont="1" applyFill="1" applyBorder="1" applyAlignment="1" applyProtection="1">
      <alignment vertical="center" shrinkToFit="1"/>
      <protection hidden="1"/>
    </xf>
    <xf numFmtId="179" fontId="17" fillId="0" borderId="36" xfId="10" applyNumberFormat="1" applyFont="1" applyFill="1" applyBorder="1" applyAlignment="1" applyProtection="1">
      <alignment vertical="center" shrinkToFit="1"/>
      <protection hidden="1"/>
    </xf>
    <xf numFmtId="179" fontId="17" fillId="0" borderId="51" xfId="10" applyNumberFormat="1" applyFont="1" applyFill="1" applyBorder="1" applyAlignment="1" applyProtection="1">
      <alignment vertical="center" shrinkToFit="1"/>
      <protection hidden="1"/>
    </xf>
    <xf numFmtId="49" fontId="11" fillId="0" borderId="132" xfId="0" applyNumberFormat="1" applyFont="1" applyBorder="1" applyAlignment="1" applyProtection="1">
      <alignment horizontal="left" vertical="center" shrinkToFit="1"/>
      <protection hidden="1"/>
    </xf>
    <xf numFmtId="49" fontId="11" fillId="0" borderId="115" xfId="0" applyNumberFormat="1" applyFont="1" applyBorder="1" applyAlignment="1" applyProtection="1">
      <alignment horizontal="left" vertical="center" shrinkToFit="1"/>
      <protection hidden="1"/>
    </xf>
    <xf numFmtId="49" fontId="11" fillId="0" borderId="144" xfId="0" applyNumberFormat="1" applyFont="1" applyBorder="1" applyAlignment="1" applyProtection="1">
      <alignment horizontal="left" vertical="center" shrinkToFit="1"/>
      <protection hidden="1"/>
    </xf>
    <xf numFmtId="38" fontId="18" fillId="0" borderId="155" xfId="10" applyNumberFormat="1" applyFont="1" applyFill="1" applyBorder="1" applyAlignment="1" applyProtection="1">
      <alignment horizontal="right" vertical="center" shrinkToFit="1"/>
      <protection hidden="1"/>
    </xf>
    <xf numFmtId="38" fontId="18" fillId="0" borderId="119" xfId="10" applyNumberFormat="1" applyFont="1" applyFill="1" applyBorder="1" applyAlignment="1" applyProtection="1">
      <alignment horizontal="right" vertical="center" shrinkToFit="1"/>
      <protection hidden="1"/>
    </xf>
    <xf numFmtId="38" fontId="18" fillId="0" borderId="26" xfId="10" applyNumberFormat="1" applyFont="1" applyFill="1" applyBorder="1" applyAlignment="1" applyProtection="1">
      <alignment horizontal="right" vertical="center" shrinkToFit="1"/>
      <protection hidden="1"/>
    </xf>
    <xf numFmtId="49" fontId="18" fillId="0" borderId="171" xfId="0" applyNumberFormat="1" applyFont="1" applyBorder="1" applyAlignment="1" applyProtection="1">
      <alignment horizontal="center" vertical="center" shrinkToFit="1"/>
      <protection hidden="1"/>
    </xf>
    <xf numFmtId="49" fontId="18" fillId="0" borderId="172" xfId="0" applyNumberFormat="1" applyFont="1" applyBorder="1" applyAlignment="1" applyProtection="1">
      <alignment horizontal="center" vertical="center" shrinkToFit="1"/>
      <protection hidden="1"/>
    </xf>
    <xf numFmtId="0" fontId="18" fillId="0" borderId="172" xfId="0" applyFont="1" applyFill="1" applyBorder="1" applyAlignment="1" applyProtection="1">
      <alignment horizontal="center" vertical="center"/>
      <protection hidden="1"/>
    </xf>
    <xf numFmtId="0" fontId="18" fillId="0" borderId="155" xfId="0" applyFont="1" applyFill="1" applyBorder="1" applyAlignment="1" applyProtection="1">
      <alignment horizontal="center" vertical="center"/>
      <protection hidden="1"/>
    </xf>
    <xf numFmtId="179" fontId="18" fillId="0" borderId="172" xfId="10" applyNumberFormat="1" applyFont="1" applyFill="1" applyBorder="1" applyAlignment="1" applyProtection="1">
      <alignment horizontal="center" vertical="center" shrinkToFit="1"/>
      <protection hidden="1"/>
    </xf>
    <xf numFmtId="0" fontId="17" fillId="7" borderId="64" xfId="0" applyFont="1" applyFill="1" applyBorder="1" applyAlignment="1" applyProtection="1">
      <alignment horizontal="right" vertical="center"/>
      <protection hidden="1"/>
    </xf>
    <xf numFmtId="0" fontId="17" fillId="7" borderId="65" xfId="0" applyFont="1" applyFill="1" applyBorder="1" applyAlignment="1" applyProtection="1">
      <alignment horizontal="right" vertical="center"/>
      <protection hidden="1"/>
    </xf>
    <xf numFmtId="0" fontId="17" fillId="7" borderId="29" xfId="0" applyFont="1" applyFill="1" applyBorder="1" applyAlignment="1" applyProtection="1">
      <alignment horizontal="right" vertical="center"/>
      <protection hidden="1"/>
    </xf>
    <xf numFmtId="38" fontId="18" fillId="0" borderId="72" xfId="10" applyNumberFormat="1" applyFont="1" applyBorder="1" applyAlignment="1" applyProtection="1">
      <alignment vertical="center" shrinkToFit="1"/>
      <protection hidden="1"/>
    </xf>
    <xf numFmtId="38" fontId="18" fillId="0" borderId="65" xfId="10" applyNumberFormat="1" applyFont="1" applyBorder="1" applyAlignment="1" applyProtection="1">
      <alignment vertical="center" shrinkToFit="1"/>
      <protection hidden="1"/>
    </xf>
    <xf numFmtId="38" fontId="18" fillId="0" borderId="31" xfId="10" applyNumberFormat="1" applyFont="1" applyBorder="1" applyAlignment="1" applyProtection="1">
      <alignment vertical="center" shrinkToFit="1"/>
      <protection hidden="1"/>
    </xf>
    <xf numFmtId="49" fontId="18" fillId="0" borderId="158" xfId="0" applyNumberFormat="1" applyFont="1" applyBorder="1" applyAlignment="1" applyProtection="1">
      <alignment horizontal="center" vertical="center" shrinkToFit="1"/>
      <protection hidden="1"/>
    </xf>
    <xf numFmtId="49" fontId="18" fillId="0" borderId="159" xfId="0" applyNumberFormat="1" applyFont="1" applyBorder="1" applyAlignment="1" applyProtection="1">
      <alignment horizontal="center" vertical="center" shrinkToFit="1"/>
      <protection hidden="1"/>
    </xf>
    <xf numFmtId="179" fontId="18" fillId="0" borderId="34" xfId="10" applyNumberFormat="1" applyFont="1" applyFill="1" applyBorder="1" applyAlignment="1" applyProtection="1">
      <alignment vertical="center" shrinkToFit="1"/>
      <protection hidden="1"/>
    </xf>
    <xf numFmtId="179" fontId="18" fillId="0" borderId="50" xfId="10" applyNumberFormat="1" applyFont="1" applyFill="1" applyBorder="1" applyAlignment="1" applyProtection="1">
      <alignment vertical="center" shrinkToFit="1"/>
      <protection hidden="1"/>
    </xf>
    <xf numFmtId="38" fontId="18" fillId="0" borderId="85" xfId="10" applyNumberFormat="1" applyFont="1" applyFill="1" applyBorder="1" applyAlignment="1" applyProtection="1">
      <alignment vertical="center" shrinkToFit="1"/>
      <protection hidden="1"/>
    </xf>
    <xf numFmtId="38" fontId="18" fillId="0" borderId="34" xfId="10" applyNumberFormat="1" applyFont="1" applyFill="1" applyBorder="1" applyAlignment="1" applyProtection="1">
      <alignment vertical="center" shrinkToFit="1"/>
      <protection hidden="1"/>
    </xf>
    <xf numFmtId="38" fontId="18" fillId="0" borderId="37" xfId="10" applyNumberFormat="1" applyFont="1" applyFill="1" applyBorder="1" applyAlignment="1" applyProtection="1">
      <alignment vertical="center" shrinkToFit="1"/>
      <protection hidden="1"/>
    </xf>
    <xf numFmtId="49" fontId="18" fillId="0" borderId="160" xfId="0" applyNumberFormat="1" applyFont="1" applyBorder="1" applyAlignment="1" applyProtection="1">
      <alignment horizontal="center" vertical="center" shrinkToFit="1"/>
      <protection hidden="1"/>
    </xf>
    <xf numFmtId="49" fontId="18" fillId="0" borderId="154" xfId="0" applyNumberFormat="1" applyFont="1" applyBorder="1" applyAlignment="1" applyProtection="1">
      <alignment horizontal="center" vertical="center" shrinkToFit="1"/>
      <protection hidden="1"/>
    </xf>
    <xf numFmtId="179" fontId="18" fillId="0" borderId="86" xfId="10" applyNumberFormat="1" applyFont="1" applyFill="1" applyBorder="1" applyAlignment="1" applyProtection="1">
      <alignment vertical="center" shrinkToFit="1"/>
      <protection hidden="1"/>
    </xf>
    <xf numFmtId="179" fontId="18" fillId="0" borderId="60" xfId="10" applyNumberFormat="1" applyFont="1" applyFill="1" applyBorder="1" applyAlignment="1" applyProtection="1">
      <alignment vertical="center" shrinkToFit="1"/>
      <protection hidden="1"/>
    </xf>
    <xf numFmtId="179" fontId="18" fillId="0" borderId="46" xfId="10" applyNumberFormat="1" applyFont="1" applyFill="1" applyBorder="1" applyAlignment="1" applyProtection="1">
      <alignment vertical="center" shrinkToFit="1"/>
      <protection hidden="1"/>
    </xf>
    <xf numFmtId="177" fontId="17" fillId="0" borderId="85" xfId="11" applyNumberFormat="1" applyFont="1" applyFill="1" applyBorder="1" applyAlignment="1" applyProtection="1">
      <alignment horizontal="right" vertical="center" shrinkToFit="1"/>
      <protection hidden="1"/>
    </xf>
    <xf numFmtId="177" fontId="17" fillId="0" borderId="34" xfId="11" applyNumberFormat="1" applyFont="1" applyFill="1" applyBorder="1" applyAlignment="1" applyProtection="1">
      <alignment horizontal="right" vertical="center" shrinkToFit="1"/>
      <protection hidden="1"/>
    </xf>
    <xf numFmtId="49" fontId="11" fillId="0" borderId="86" xfId="0" applyNumberFormat="1" applyFont="1" applyFill="1" applyBorder="1" applyAlignment="1" applyProtection="1">
      <alignment horizontal="center" vertical="center" shrinkToFit="1"/>
      <protection hidden="1"/>
    </xf>
    <xf numFmtId="49" fontId="11" fillId="0" borderId="86" xfId="0" applyNumberFormat="1" applyFont="1" applyBorder="1" applyAlignment="1" applyProtection="1">
      <alignment horizontal="left" vertical="center" shrinkToFit="1"/>
      <protection hidden="1"/>
    </xf>
    <xf numFmtId="49" fontId="11" fillId="0" borderId="60" xfId="0" applyNumberFormat="1" applyFont="1" applyBorder="1" applyAlignment="1" applyProtection="1">
      <alignment horizontal="left" vertical="center" shrinkToFit="1"/>
      <protection hidden="1"/>
    </xf>
    <xf numFmtId="49" fontId="11" fillId="0" borderId="46" xfId="0" applyNumberFormat="1" applyFont="1" applyBorder="1" applyAlignment="1" applyProtection="1">
      <alignment horizontal="left" vertical="center" shrinkToFit="1"/>
      <protection hidden="1"/>
    </xf>
    <xf numFmtId="178" fontId="17" fillId="0" borderId="86" xfId="0" applyNumberFormat="1" applyFont="1" applyFill="1" applyBorder="1" applyAlignment="1" applyProtection="1">
      <alignment horizontal="right" vertical="center" shrinkToFit="1"/>
      <protection hidden="1"/>
    </xf>
    <xf numFmtId="178" fontId="17" fillId="0" borderId="60" xfId="0" applyNumberFormat="1" applyFont="1" applyFill="1" applyBorder="1" applyAlignment="1" applyProtection="1">
      <alignment horizontal="right" vertical="center" shrinkToFit="1"/>
      <protection hidden="1"/>
    </xf>
    <xf numFmtId="178" fontId="17" fillId="0" borderId="46" xfId="0" applyNumberFormat="1" applyFont="1" applyFill="1" applyBorder="1" applyAlignment="1" applyProtection="1">
      <alignment horizontal="right" vertical="center" shrinkToFit="1"/>
      <protection hidden="1"/>
    </xf>
    <xf numFmtId="179" fontId="17" fillId="0" borderId="86" xfId="0" applyNumberFormat="1" applyFont="1" applyFill="1" applyBorder="1" applyAlignment="1" applyProtection="1">
      <alignment horizontal="right" vertical="center" shrinkToFit="1"/>
      <protection hidden="1"/>
    </xf>
    <xf numFmtId="179" fontId="17" fillId="0" borderId="46" xfId="0" applyNumberFormat="1" applyFont="1" applyFill="1" applyBorder="1" applyAlignment="1" applyProtection="1">
      <alignment horizontal="right" vertical="center" shrinkToFit="1"/>
      <protection hidden="1"/>
    </xf>
    <xf numFmtId="178" fontId="17" fillId="0" borderId="85" xfId="0" applyNumberFormat="1" applyFont="1" applyFill="1" applyBorder="1" applyAlignment="1" applyProtection="1">
      <alignment horizontal="right" vertical="center" shrinkToFit="1"/>
      <protection hidden="1"/>
    </xf>
    <xf numFmtId="178" fontId="17" fillId="0" borderId="34" xfId="0" applyNumberFormat="1" applyFont="1" applyFill="1" applyBorder="1" applyAlignment="1" applyProtection="1">
      <alignment horizontal="right" vertical="center" shrinkToFit="1"/>
      <protection hidden="1"/>
    </xf>
    <xf numFmtId="178" fontId="17" fillId="0" borderId="50" xfId="0" applyNumberFormat="1" applyFont="1" applyFill="1" applyBorder="1" applyAlignment="1" applyProtection="1">
      <alignment horizontal="right" vertical="center" shrinkToFit="1"/>
      <protection hidden="1"/>
    </xf>
    <xf numFmtId="179" fontId="17" fillId="0" borderId="85" xfId="0" applyNumberFormat="1" applyFont="1" applyFill="1" applyBorder="1" applyAlignment="1" applyProtection="1">
      <alignment horizontal="right" vertical="center" shrinkToFit="1"/>
      <protection hidden="1"/>
    </xf>
    <xf numFmtId="179" fontId="17" fillId="0" borderId="50" xfId="0" applyNumberFormat="1" applyFont="1" applyFill="1" applyBorder="1" applyAlignment="1" applyProtection="1">
      <alignment horizontal="right" vertical="center" shrinkToFit="1"/>
      <protection hidden="1"/>
    </xf>
    <xf numFmtId="49" fontId="11" fillId="0" borderId="85" xfId="0" applyNumberFormat="1" applyFont="1" applyFill="1" applyBorder="1" applyAlignment="1" applyProtection="1">
      <alignment horizontal="center" vertical="center" shrinkToFit="1"/>
      <protection hidden="1"/>
    </xf>
    <xf numFmtId="177" fontId="17" fillId="0" borderId="86" xfId="11" applyNumberFormat="1" applyFont="1" applyFill="1" applyBorder="1" applyAlignment="1" applyProtection="1">
      <alignment horizontal="right" vertical="center" shrinkToFit="1"/>
      <protection hidden="1"/>
    </xf>
    <xf numFmtId="177" fontId="17" fillId="0" borderId="60" xfId="11" applyNumberFormat="1" applyFont="1" applyFill="1" applyBorder="1" applyAlignment="1" applyProtection="1">
      <alignment horizontal="right" vertical="center" shrinkToFit="1"/>
      <protection hidden="1"/>
    </xf>
    <xf numFmtId="0" fontId="17" fillId="0" borderId="100" xfId="0" applyFont="1" applyFill="1" applyBorder="1" applyAlignment="1" applyProtection="1">
      <alignment horizontal="center" vertical="center" shrinkToFit="1"/>
      <protection hidden="1"/>
    </xf>
    <xf numFmtId="0" fontId="17" fillId="0" borderId="74" xfId="0" applyFont="1" applyFill="1" applyBorder="1" applyAlignment="1" applyProtection="1">
      <alignment horizontal="center" vertical="center" shrinkToFit="1"/>
      <protection hidden="1"/>
    </xf>
    <xf numFmtId="0" fontId="17" fillId="0" borderId="8" xfId="0" applyFont="1" applyFill="1" applyBorder="1" applyAlignment="1" applyProtection="1">
      <alignment horizontal="center" vertical="center" shrinkToFit="1"/>
      <protection hidden="1"/>
    </xf>
    <xf numFmtId="0" fontId="17" fillId="0" borderId="3" xfId="0" applyFont="1" applyFill="1" applyBorder="1" applyAlignment="1" applyProtection="1">
      <alignment horizontal="center" vertical="center" shrinkToFit="1"/>
      <protection hidden="1"/>
    </xf>
    <xf numFmtId="177" fontId="17" fillId="0" borderId="83" xfId="11" applyNumberFormat="1" applyFont="1" applyFill="1" applyBorder="1" applyAlignment="1" applyProtection="1">
      <alignment horizontal="right" vertical="center" shrinkToFit="1"/>
      <protection hidden="1"/>
    </xf>
    <xf numFmtId="177" fontId="17" fillId="0" borderId="62" xfId="11" applyNumberFormat="1" applyFont="1" applyFill="1" applyBorder="1" applyAlignment="1" applyProtection="1">
      <alignment horizontal="right" vertical="center" shrinkToFit="1"/>
      <protection hidden="1"/>
    </xf>
    <xf numFmtId="0" fontId="17" fillId="0" borderId="7" xfId="0" applyFont="1" applyFill="1" applyBorder="1" applyAlignment="1" applyProtection="1">
      <alignment horizontal="center" vertical="center" shrinkToFit="1"/>
      <protection hidden="1"/>
    </xf>
    <xf numFmtId="0" fontId="17" fillId="0" borderId="4" xfId="0" applyFont="1" applyFill="1" applyBorder="1" applyAlignment="1" applyProtection="1">
      <alignment horizontal="center" vertical="center" shrinkToFit="1"/>
      <protection hidden="1"/>
    </xf>
    <xf numFmtId="49" fontId="11" fillId="0" borderId="83" xfId="0" applyNumberFormat="1" applyFont="1" applyFill="1" applyBorder="1" applyAlignment="1" applyProtection="1">
      <alignment horizontal="center" vertical="center" shrinkToFit="1"/>
      <protection hidden="1"/>
    </xf>
    <xf numFmtId="49" fontId="11" fillId="0" borderId="83" xfId="0" applyNumberFormat="1" applyFont="1" applyBorder="1" applyAlignment="1" applyProtection="1">
      <alignment horizontal="left" vertical="center" shrinkToFit="1"/>
      <protection hidden="1"/>
    </xf>
    <xf numFmtId="49" fontId="11" fillId="0" borderId="62" xfId="0" applyNumberFormat="1" applyFont="1" applyBorder="1" applyAlignment="1" applyProtection="1">
      <alignment horizontal="left" vertical="center" shrinkToFit="1"/>
      <protection hidden="1"/>
    </xf>
    <xf numFmtId="49" fontId="11" fillId="0" borderId="84" xfId="0" applyNumberFormat="1" applyFont="1" applyBorder="1" applyAlignment="1" applyProtection="1">
      <alignment horizontal="left" vertical="center" shrinkToFit="1"/>
      <protection hidden="1"/>
    </xf>
    <xf numFmtId="178" fontId="17" fillId="0" borderId="83" xfId="0" applyNumberFormat="1" applyFont="1" applyFill="1" applyBorder="1" applyAlignment="1" applyProtection="1">
      <alignment horizontal="right" vertical="center" shrinkToFit="1"/>
      <protection hidden="1"/>
    </xf>
    <xf numFmtId="178" fontId="17" fillId="0" borderId="62" xfId="0" applyNumberFormat="1" applyFont="1" applyFill="1" applyBorder="1" applyAlignment="1" applyProtection="1">
      <alignment horizontal="right" vertical="center" shrinkToFit="1"/>
      <protection hidden="1"/>
    </xf>
    <xf numFmtId="178" fontId="17" fillId="0" borderId="84" xfId="0" applyNumberFormat="1" applyFont="1" applyFill="1" applyBorder="1" applyAlignment="1" applyProtection="1">
      <alignment horizontal="right" vertical="center" shrinkToFit="1"/>
      <protection hidden="1"/>
    </xf>
    <xf numFmtId="179" fontId="17" fillId="0" borderId="83" xfId="0" applyNumberFormat="1" applyFont="1" applyFill="1" applyBorder="1" applyAlignment="1" applyProtection="1">
      <alignment horizontal="right" vertical="center" shrinkToFit="1"/>
      <protection hidden="1"/>
    </xf>
    <xf numFmtId="179" fontId="17" fillId="0" borderId="84" xfId="0" applyNumberFormat="1" applyFont="1" applyFill="1" applyBorder="1" applyAlignment="1" applyProtection="1">
      <alignment horizontal="right" vertical="center" shrinkToFit="1"/>
      <protection hidden="1"/>
    </xf>
    <xf numFmtId="49" fontId="11" fillId="0" borderId="94" xfId="0" applyNumberFormat="1" applyFont="1" applyFill="1" applyBorder="1" applyAlignment="1" applyProtection="1">
      <alignment horizontal="center" vertical="center" shrinkToFit="1"/>
      <protection hidden="1"/>
    </xf>
    <xf numFmtId="49" fontId="11" fillId="0" borderId="94" xfId="0" applyNumberFormat="1" applyFont="1" applyBorder="1" applyAlignment="1" applyProtection="1">
      <alignment horizontal="left" vertical="center" shrinkToFit="1"/>
      <protection hidden="1"/>
    </xf>
    <xf numFmtId="49" fontId="11" fillId="0" borderId="95" xfId="0" applyNumberFormat="1" applyFont="1" applyBorder="1" applyAlignment="1" applyProtection="1">
      <alignment horizontal="left" vertical="center" shrinkToFit="1"/>
      <protection hidden="1"/>
    </xf>
    <xf numFmtId="49" fontId="11" fillId="0" borderId="96" xfId="0" applyNumberFormat="1" applyFont="1" applyBorder="1" applyAlignment="1" applyProtection="1">
      <alignment horizontal="left" vertical="center" shrinkToFit="1"/>
      <protection hidden="1"/>
    </xf>
    <xf numFmtId="0" fontId="11" fillId="0" borderId="1" xfId="0" applyFont="1" applyFill="1" applyBorder="1" applyAlignment="1" applyProtection="1">
      <alignment vertical="center" shrinkToFit="1"/>
      <protection hidden="1"/>
    </xf>
    <xf numFmtId="0" fontId="11" fillId="0" borderId="6" xfId="0" applyFont="1" applyFill="1" applyBorder="1" applyAlignment="1" applyProtection="1">
      <alignment vertical="center" shrinkToFit="1"/>
      <protection hidden="1"/>
    </xf>
    <xf numFmtId="0" fontId="11" fillId="0" borderId="2" xfId="0" applyFont="1" applyFill="1" applyBorder="1" applyAlignment="1" applyProtection="1">
      <alignment vertical="center" shrinkToFit="1"/>
      <protection hidden="1"/>
    </xf>
    <xf numFmtId="178" fontId="17" fillId="0" borderId="94" xfId="0" applyNumberFormat="1" applyFont="1" applyFill="1" applyBorder="1" applyAlignment="1" applyProtection="1">
      <alignment horizontal="right" vertical="center" shrinkToFit="1"/>
      <protection hidden="1"/>
    </xf>
    <xf numFmtId="178" fontId="17" fillId="0" borderId="95" xfId="0" applyNumberFormat="1" applyFont="1" applyFill="1" applyBorder="1" applyAlignment="1" applyProtection="1">
      <alignment horizontal="right" vertical="center" shrinkToFit="1"/>
      <protection hidden="1"/>
    </xf>
    <xf numFmtId="178" fontId="17" fillId="0" borderId="96" xfId="0" applyNumberFormat="1" applyFont="1" applyFill="1" applyBorder="1" applyAlignment="1" applyProtection="1">
      <alignment horizontal="right" vertical="center" shrinkToFit="1"/>
      <protection hidden="1"/>
    </xf>
    <xf numFmtId="179" fontId="17" fillId="0" borderId="94" xfId="0" applyNumberFormat="1" applyFont="1" applyFill="1" applyBorder="1" applyAlignment="1" applyProtection="1">
      <alignment horizontal="right" vertical="center" shrinkToFit="1"/>
      <protection hidden="1"/>
    </xf>
    <xf numFmtId="179" fontId="17" fillId="0" borderId="96" xfId="0" applyNumberFormat="1" applyFont="1" applyFill="1" applyBorder="1" applyAlignment="1" applyProtection="1">
      <alignment horizontal="right" vertical="center" shrinkToFit="1"/>
      <protection hidden="1"/>
    </xf>
    <xf numFmtId="177" fontId="17" fillId="0" borderId="94" xfId="11" applyNumberFormat="1" applyFont="1" applyFill="1" applyBorder="1" applyAlignment="1" applyProtection="1">
      <alignment horizontal="right" vertical="center" shrinkToFit="1"/>
      <protection hidden="1"/>
    </xf>
    <xf numFmtId="177" fontId="17" fillId="0" borderId="95" xfId="11" applyNumberFormat="1" applyFont="1" applyFill="1" applyBorder="1" applyAlignment="1" applyProtection="1">
      <alignment horizontal="right" vertical="center" shrinkToFit="1"/>
      <protection hidden="1"/>
    </xf>
    <xf numFmtId="0" fontId="17" fillId="0" borderId="101" xfId="0" applyFont="1" applyFill="1" applyBorder="1" applyAlignment="1" applyProtection="1">
      <alignment horizontal="center" vertical="center" shrinkToFit="1"/>
      <protection hidden="1"/>
    </xf>
    <xf numFmtId="0" fontId="17" fillId="0" borderId="48" xfId="0" applyFont="1" applyFill="1" applyBorder="1" applyAlignment="1" applyProtection="1">
      <alignment horizontal="center" vertical="center" shrinkToFit="1"/>
      <protection hidden="1"/>
    </xf>
    <xf numFmtId="49" fontId="17" fillId="0" borderId="125" xfId="0" applyNumberFormat="1" applyFont="1" applyFill="1" applyBorder="1" applyAlignment="1" applyProtection="1">
      <alignment horizontal="center" vertical="center" shrinkToFit="1"/>
      <protection hidden="1"/>
    </xf>
    <xf numFmtId="49" fontId="17" fillId="0" borderId="35" xfId="0" applyNumberFormat="1" applyFont="1" applyFill="1" applyBorder="1" applyAlignment="1" applyProtection="1">
      <alignment horizontal="center" vertical="center" shrinkToFit="1"/>
      <protection hidden="1"/>
    </xf>
    <xf numFmtId="49" fontId="17" fillId="0" borderId="43" xfId="0" applyNumberFormat="1" applyFont="1" applyFill="1" applyBorder="1" applyAlignment="1" applyProtection="1">
      <alignment horizontal="center" vertical="center" shrinkToFit="1"/>
      <protection hidden="1"/>
    </xf>
    <xf numFmtId="49" fontId="11" fillId="0" borderId="112" xfId="0" applyNumberFormat="1" applyFont="1" applyBorder="1" applyAlignment="1" applyProtection="1">
      <alignment vertical="center" shrinkToFit="1"/>
      <protection hidden="1"/>
    </xf>
    <xf numFmtId="49" fontId="11" fillId="0" borderId="35" xfId="0" applyNumberFormat="1" applyFont="1" applyBorder="1" applyAlignment="1" applyProtection="1">
      <alignment vertical="center" shrinkToFit="1"/>
      <protection hidden="1"/>
    </xf>
    <xf numFmtId="49" fontId="11" fillId="0" borderId="43" xfId="0" applyNumberFormat="1" applyFont="1" applyBorder="1" applyAlignment="1" applyProtection="1">
      <alignment vertical="center" shrinkToFit="1"/>
      <protection hidden="1"/>
    </xf>
    <xf numFmtId="49" fontId="17" fillId="0" borderId="50" xfId="0" applyNumberFormat="1" applyFont="1" applyFill="1" applyBorder="1" applyAlignment="1" applyProtection="1">
      <alignment horizontal="center" vertical="center" shrinkToFit="1"/>
      <protection hidden="1"/>
    </xf>
    <xf numFmtId="49" fontId="11" fillId="0" borderId="85" xfId="0" applyNumberFormat="1" applyFont="1" applyBorder="1" applyAlignment="1" applyProtection="1">
      <alignment vertical="center" shrinkToFit="1"/>
      <protection hidden="1"/>
    </xf>
    <xf numFmtId="49" fontId="11" fillId="0" borderId="34" xfId="0" applyNumberFormat="1" applyFont="1" applyBorder="1" applyAlignment="1" applyProtection="1">
      <alignment vertical="center" shrinkToFit="1"/>
      <protection hidden="1"/>
    </xf>
    <xf numFmtId="49" fontId="11" fillId="0" borderId="50" xfId="0" applyNumberFormat="1" applyFont="1" applyBorder="1" applyAlignment="1" applyProtection="1">
      <alignment vertical="center" shrinkToFit="1"/>
      <protection hidden="1"/>
    </xf>
    <xf numFmtId="49" fontId="17" fillId="0" borderId="146" xfId="0" applyNumberFormat="1" applyFont="1" applyFill="1" applyBorder="1" applyAlignment="1" applyProtection="1">
      <alignment horizontal="center" vertical="center" shrinkToFit="1"/>
      <protection hidden="1"/>
    </xf>
    <xf numFmtId="49" fontId="17" fillId="0" borderId="36" xfId="0" applyNumberFormat="1" applyFont="1" applyFill="1" applyBorder="1" applyAlignment="1" applyProtection="1">
      <alignment horizontal="center" vertical="center" shrinkToFit="1"/>
      <protection hidden="1"/>
    </xf>
    <xf numFmtId="49" fontId="17" fillId="0" borderId="51" xfId="0" applyNumberFormat="1" applyFont="1" applyFill="1" applyBorder="1" applyAlignment="1" applyProtection="1">
      <alignment horizontal="center" vertical="center" shrinkToFit="1"/>
      <protection hidden="1"/>
    </xf>
    <xf numFmtId="49" fontId="11" fillId="0" borderId="124" xfId="0" applyNumberFormat="1" applyFont="1" applyBorder="1" applyAlignment="1" applyProtection="1">
      <alignment vertical="center" shrinkToFit="1"/>
      <protection hidden="1"/>
    </xf>
    <xf numFmtId="49" fontId="11" fillId="0" borderId="36" xfId="0" applyNumberFormat="1" applyFont="1" applyBorder="1" applyAlignment="1" applyProtection="1">
      <alignment vertical="center" shrinkToFit="1"/>
      <protection hidden="1"/>
    </xf>
    <xf numFmtId="49" fontId="11" fillId="0" borderId="51" xfId="0" applyNumberFormat="1" applyFont="1" applyBorder="1" applyAlignment="1" applyProtection="1">
      <alignment vertical="center" shrinkToFit="1"/>
      <protection hidden="1"/>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96">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0</xdr:colOff>
      <xdr:row>83</xdr:row>
      <xdr:rowOff>0</xdr:rowOff>
    </xdr:from>
    <xdr:to>
      <xdr:col>28</xdr:col>
      <xdr:colOff>22412</xdr:colOff>
      <xdr:row>83</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83</xdr:row>
      <xdr:rowOff>0</xdr:rowOff>
    </xdr:from>
    <xdr:to>
      <xdr:col>43</xdr:col>
      <xdr:colOff>89648</xdr:colOff>
      <xdr:row>83</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83</xdr:row>
      <xdr:rowOff>11205</xdr:rowOff>
    </xdr:from>
    <xdr:to>
      <xdr:col>91</xdr:col>
      <xdr:colOff>145677</xdr:colOff>
      <xdr:row>83</xdr:row>
      <xdr:rowOff>246528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48735" y="24686558"/>
          <a:ext cx="4874560"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2380</xdr:colOff>
      <xdr:row>11</xdr:row>
      <xdr:rowOff>9526</xdr:rowOff>
    </xdr:from>
    <xdr:to>
      <xdr:col>62</xdr:col>
      <xdr:colOff>95250</xdr:colOff>
      <xdr:row>11</xdr:row>
      <xdr:rowOff>223838</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6750844" y="2263587"/>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57</xdr:row>
      <xdr:rowOff>212912</xdr:rowOff>
    </xdr:from>
    <xdr:to>
      <xdr:col>28</xdr:col>
      <xdr:colOff>22412</xdr:colOff>
      <xdr:row>58</xdr:row>
      <xdr:rowOff>212912</xdr:rowOff>
    </xdr:to>
    <xdr:sp macro="" textlink="">
      <xdr:nvSpPr>
        <xdr:cNvPr id="13" name="正方形/長方形 12">
          <a:extLst>
            <a:ext uri="{FF2B5EF4-FFF2-40B4-BE49-F238E27FC236}">
              <a16:creationId xmlns:a16="http://schemas.microsoft.com/office/drawing/2014/main" id="{70C69802-980E-4978-A54C-585EC21132C4}"/>
            </a:ext>
          </a:extLst>
        </xdr:cNvPr>
        <xdr:cNvSpPr/>
      </xdr:nvSpPr>
      <xdr:spPr>
        <a:xfrm>
          <a:off x="1152525" y="1735791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0</xdr:colOff>
      <xdr:row>58</xdr:row>
      <xdr:rowOff>0</xdr:rowOff>
    </xdr:from>
    <xdr:to>
      <xdr:col>55</xdr:col>
      <xdr:colOff>95248</xdr:colOff>
      <xdr:row>58</xdr:row>
      <xdr:rowOff>226218</xdr:rowOff>
    </xdr:to>
    <xdr:sp macro="" textlink="">
      <xdr:nvSpPr>
        <xdr:cNvPr id="14" name="正方形/長方形 13">
          <a:extLst>
            <a:ext uri="{FF2B5EF4-FFF2-40B4-BE49-F238E27FC236}">
              <a16:creationId xmlns:a16="http://schemas.microsoft.com/office/drawing/2014/main" id="{696BF0AF-8774-48C4-96C5-5D9FEF11E939}"/>
            </a:ext>
          </a:extLst>
        </xdr:cNvPr>
        <xdr:cNvSpPr/>
      </xdr:nvSpPr>
      <xdr:spPr>
        <a:xfrm>
          <a:off x="2924175" y="17373600"/>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56</xdr:col>
      <xdr:colOff>11906</xdr:colOff>
      <xdr:row>58</xdr:row>
      <xdr:rowOff>11206</xdr:rowOff>
    </xdr:from>
    <xdr:to>
      <xdr:col>91</xdr:col>
      <xdr:colOff>145677</xdr:colOff>
      <xdr:row>58</xdr:row>
      <xdr:rowOff>202406</xdr:rowOff>
    </xdr:to>
    <xdr:sp macro="" textlink="">
      <xdr:nvSpPr>
        <xdr:cNvPr id="15" name="正方形/長方形 14">
          <a:extLst>
            <a:ext uri="{FF2B5EF4-FFF2-40B4-BE49-F238E27FC236}">
              <a16:creationId xmlns:a16="http://schemas.microsoft.com/office/drawing/2014/main" id="{1228EDDA-59A1-41C4-85DE-5950712B3D44}"/>
            </a:ext>
          </a:extLst>
        </xdr:cNvPr>
        <xdr:cNvSpPr/>
      </xdr:nvSpPr>
      <xdr:spPr>
        <a:xfrm>
          <a:off x="5869781" y="17384806"/>
          <a:ext cx="3800896" cy="191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96</xdr:col>
      <xdr:colOff>55563</xdr:colOff>
      <xdr:row>1</xdr:row>
      <xdr:rowOff>47625</xdr:rowOff>
    </xdr:from>
    <xdr:to>
      <xdr:col>149</xdr:col>
      <xdr:colOff>67470</xdr:colOff>
      <xdr:row>5</xdr:row>
      <xdr:rowOff>163778</xdr:rowOff>
    </xdr:to>
    <xdr:sp macro="" textlink="">
      <xdr:nvSpPr>
        <xdr:cNvPr id="16" name="吹き出し: 四角形 15">
          <a:extLst>
            <a:ext uri="{FF2B5EF4-FFF2-40B4-BE49-F238E27FC236}">
              <a16:creationId xmlns:a16="http://schemas.microsoft.com/office/drawing/2014/main" id="{F9112F8D-5B68-447D-AC47-B8F5E2D2813C}"/>
            </a:ext>
          </a:extLst>
        </xdr:cNvPr>
        <xdr:cNvSpPr/>
      </xdr:nvSpPr>
      <xdr:spPr>
        <a:xfrm>
          <a:off x="10390188" y="273844"/>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・書類の作成日（押印した日付）を記入してください。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p>
      </xdr:txBody>
    </xdr:sp>
    <xdr:clientData/>
  </xdr:twoCellAnchor>
  <xdr:oneCellAnchor>
    <xdr:from>
      <xdr:col>96</xdr:col>
      <xdr:colOff>11907</xdr:colOff>
      <xdr:row>11</xdr:row>
      <xdr:rowOff>318609</xdr:rowOff>
    </xdr:from>
    <xdr:ext cx="5734844" cy="1259319"/>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10346532" y="2580797"/>
          <a:ext cx="5734844" cy="1259319"/>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・登録印を押印してください。</a:t>
          </a:r>
        </a:p>
      </xdr:txBody>
    </xdr:sp>
    <xdr:clientData/>
  </xdr:oneCellAnchor>
  <xdr:oneCellAnchor>
    <xdr:from>
      <xdr:col>96</xdr:col>
      <xdr:colOff>33073</xdr:colOff>
      <xdr:row>21</xdr:row>
      <xdr:rowOff>366233</xdr:rowOff>
    </xdr:from>
    <xdr:ext cx="5737491" cy="1259319"/>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10367698" y="5331139"/>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・代表者氏名は役職名から記入し、代表者印を押印してください。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51</xdr:row>
      <xdr:rowOff>47626</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382250" y="15442407"/>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58</xdr:row>
      <xdr:rowOff>94486</xdr:rowOff>
    </xdr:from>
    <xdr:ext cx="5779068" cy="1025922"/>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382250" y="17763361"/>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69</xdr:row>
      <xdr:rowOff>168948</xdr:rowOff>
    </xdr:from>
    <xdr:ext cx="5819889" cy="559127"/>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382250" y="2229076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74</xdr:row>
      <xdr:rowOff>149104</xdr:rowOff>
    </xdr:from>
    <xdr:ext cx="5860711" cy="559127"/>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382250" y="23842542"/>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82</xdr:row>
      <xdr:rowOff>102243</xdr:rowOff>
    </xdr:from>
    <xdr:ext cx="5955960"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394157" y="26141212"/>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83342</xdr:colOff>
      <xdr:row>96</xdr:row>
      <xdr:rowOff>5095</xdr:rowOff>
    </xdr:from>
    <xdr:ext cx="6023997" cy="559127"/>
    <xdr:sp macro="" textlink="">
      <xdr:nvSpPr>
        <xdr:cNvPr id="33" name="吹き出し: 四角形 32">
          <a:extLst>
            <a:ext uri="{FF2B5EF4-FFF2-40B4-BE49-F238E27FC236}">
              <a16:creationId xmlns:a16="http://schemas.microsoft.com/office/drawing/2014/main" id="{9249540A-F7FE-4CDC-A912-AF4B8BE6208B}"/>
            </a:ext>
          </a:extLst>
        </xdr:cNvPr>
        <xdr:cNvSpPr/>
      </xdr:nvSpPr>
      <xdr:spPr>
        <a:xfrm>
          <a:off x="10417967" y="30104095"/>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・申請書の提出をもって同意したとみなしますので、誓約内容に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50131</xdr:colOff>
      <xdr:row>6</xdr:row>
      <xdr:rowOff>134052</xdr:rowOff>
    </xdr:from>
    <xdr:ext cx="9594415" cy="4761175"/>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5340263" y="2039052"/>
          <a:ext cx="9594415" cy="476117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・延べ床面積、床面積、補助対象床面積合計、改修率は、提出書類の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求積表で算出した各面積及び改修率を転記してください。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地域区分表は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・太陽光発電システム等の設置状況を選択してください。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設置している場合、売電契約（</a:t>
          </a:r>
          <a:r>
            <a:rPr kumimoji="1" lang="en-US" altLang="ja-JP" sz="2000">
              <a:solidFill>
                <a:srgbClr val="FF0000"/>
              </a:solidFill>
              <a:latin typeface="HGｺﾞｼｯｸM" panose="020B0609000000000000" pitchFamily="49" charset="-128"/>
              <a:ea typeface="HGｺﾞｼｯｸM" panose="020B0609000000000000" pitchFamily="49" charset="-128"/>
            </a:rPr>
            <a:t>FIT</a:t>
          </a:r>
          <a:r>
            <a:rPr kumimoji="1" lang="ja-JP" altLang="en-US" sz="2000">
              <a:solidFill>
                <a:srgbClr val="FF0000"/>
              </a:solidFill>
              <a:latin typeface="HGｺﾞｼｯｸM" panose="020B0609000000000000" pitchFamily="49" charset="-128"/>
              <a:ea typeface="HGｺﾞｼｯｸM" panose="020B0609000000000000" pitchFamily="49" charset="-128"/>
            </a:rPr>
            <a:t>契約）の有無と契約終了時期を記入</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・公募要領のエネルギー計算結果早見表使用の有無及び該当する組合せ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番号を記入してください。</a:t>
          </a:r>
        </a:p>
      </xdr:txBody>
    </xdr:sp>
    <xdr:clientData/>
  </xdr:oneCellAnchor>
  <xdr:oneCellAnchor>
    <xdr:from>
      <xdr:col>57</xdr:col>
      <xdr:colOff>100266</xdr:colOff>
      <xdr:row>31</xdr:row>
      <xdr:rowOff>88238</xdr:rowOff>
    </xdr:from>
    <xdr:ext cx="9758944" cy="4761175"/>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5390398" y="10031001"/>
          <a:ext cx="9758944"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・補助金交付申請額（Ｅ）は、高性能建材及び設備の適用補助算定額（（Ｃ）</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266766</xdr:colOff>
      <xdr:row>41</xdr:row>
      <xdr:rowOff>104688</xdr:rowOff>
    </xdr:from>
    <xdr:to>
      <xdr:col>90</xdr:col>
      <xdr:colOff>518026</xdr:colOff>
      <xdr:row>58</xdr:row>
      <xdr:rowOff>584868</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5272819" y="15695609"/>
          <a:ext cx="11915207" cy="7715838"/>
          <a:chOff x="15272819" y="14826662"/>
          <a:chExt cx="11915207" cy="7715838"/>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7158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断熱リノベの「よくあるご質問」をご参照してください。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211004"/>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1,222,044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1,003,055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110,573</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2,335,672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954,500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107,700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0636898" y="1519429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u="none">
                <a:solidFill>
                  <a:srgbClr val="FF0000"/>
                </a:solidFill>
                <a:latin typeface="HGｺﾞｼｯｸM" panose="020B0609000000000000" pitchFamily="49" charset="-128"/>
                <a:ea typeface="HGｺﾞｼｯｸM" panose="020B0609000000000000" pitchFamily="49" charset="-128"/>
              </a:rPr>
              <a:t>1,160,955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954,500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107,700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2,223,155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断熱材　　　　　：</a:t>
            </a:r>
            <a:r>
              <a:rPr kumimoji="1" lang="en-US" altLang="ja-JP" sz="2000" b="1">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749,200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a:solidFill>
                  <a:srgbClr val="FF0000"/>
                </a:solidFill>
                <a:latin typeface="HGｺﾞｼｯｸM" panose="020B0609000000000000" pitchFamily="49" charset="-128"/>
                <a:ea typeface="HGｺﾞｼｯｸM" panose="020B0609000000000000" pitchFamily="49" charset="-128"/>
              </a:rPr>
              <a:t>105,892</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断熱材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1,020,485</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2000" b="1" u="sng">
                <a:solidFill>
                  <a:srgbClr val="FF0000"/>
                </a:solidFill>
                <a:latin typeface="HGｺﾞｼｯｸM" panose="020B0609000000000000" pitchFamily="49" charset="-128"/>
                <a:ea typeface="HGｺﾞｼｯｸM" panose="020B0609000000000000" pitchFamily="49" charset="-128"/>
              </a:rPr>
              <a:t>749,200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ガラス　　　　　：　</a:t>
            </a:r>
            <a:r>
              <a:rPr kumimoji="1" lang="en-US" altLang="ja-JP" sz="2000" b="1" u="sng">
                <a:solidFill>
                  <a:srgbClr val="FF0000"/>
                </a:solidFill>
                <a:latin typeface="HGｺﾞｼｯｸM" panose="020B0609000000000000" pitchFamily="49" charset="-128"/>
                <a:ea typeface="HGｺﾞｼｯｸM" panose="020B0609000000000000" pitchFamily="49" charset="-128"/>
              </a:rPr>
              <a:t>105,892</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1,875,577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5707591" y="3398808"/>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のホームページをご参照ください。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4" y="190500"/>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5690273" y="14205807"/>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5915409" y="3373057"/>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5880773" y="1485501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7768454" y="86591"/>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66</xdr:row>
      <xdr:rowOff>500233</xdr:rowOff>
    </xdr:from>
    <xdr:ext cx="9594415" cy="425822"/>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5898091" y="2263286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7681864" y="103908"/>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5950046" y="2978727"/>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EF54B6FF-FDA3-41CF-9B86-FC94462F6FF5}"/>
            </a:ext>
          </a:extLst>
        </xdr:cNvPr>
        <xdr:cNvSpPr/>
      </xdr:nvSpPr>
      <xdr:spPr>
        <a:xfrm>
          <a:off x="16071274" y="13852097"/>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41069</xdr:rowOff>
    </xdr:from>
    <xdr:ext cx="9819408" cy="2426755"/>
    <xdr:sp macro="" textlink="">
      <xdr:nvSpPr>
        <xdr:cNvPr id="5" name="吹き出し: 四角形 4">
          <a:extLst>
            <a:ext uri="{FF2B5EF4-FFF2-40B4-BE49-F238E27FC236}">
              <a16:creationId xmlns:a16="http://schemas.microsoft.com/office/drawing/2014/main" id="{213EEC8B-17C8-4D1E-A091-113AB2588EAD}"/>
            </a:ext>
          </a:extLst>
        </xdr:cNvPr>
        <xdr:cNvSpPr/>
      </xdr:nvSpPr>
      <xdr:spPr>
        <a:xfrm>
          <a:off x="16088592" y="21065342"/>
          <a:ext cx="9819408"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31</xdr:row>
      <xdr:rowOff>242454</xdr:rowOff>
    </xdr:from>
    <xdr:ext cx="9594415" cy="425822"/>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6071273" y="10200409"/>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51</xdr:row>
      <xdr:rowOff>467591</xdr:rowOff>
    </xdr:from>
    <xdr:ext cx="9594415" cy="425822"/>
    <xdr:sp macro="" textlink="">
      <xdr:nvSpPr>
        <xdr:cNvPr id="7" name="吹き出し: 四角形 6">
          <a:extLst>
            <a:ext uri="{FF2B5EF4-FFF2-40B4-BE49-F238E27FC236}">
              <a16:creationId xmlns:a16="http://schemas.microsoft.com/office/drawing/2014/main" id="{50F49DC0-5BC7-4A4F-9B0B-0B215B675E4F}"/>
            </a:ext>
          </a:extLst>
        </xdr:cNvPr>
        <xdr:cNvSpPr/>
      </xdr:nvSpPr>
      <xdr:spPr>
        <a:xfrm>
          <a:off x="16088592" y="18270682"/>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xdr:colOff>
      <xdr:row>66</xdr:row>
      <xdr:rowOff>242454</xdr:rowOff>
    </xdr:from>
    <xdr:ext cx="9594415" cy="425822"/>
    <xdr:sp macro="" textlink="">
      <xdr:nvSpPr>
        <xdr:cNvPr id="8" name="吹き出し: 四角形 7">
          <a:extLst>
            <a:ext uri="{FF2B5EF4-FFF2-40B4-BE49-F238E27FC236}">
              <a16:creationId xmlns:a16="http://schemas.microsoft.com/office/drawing/2014/main" id="{D0AA8915-740A-4C2E-B1D6-865EC1D13B1B}"/>
            </a:ext>
          </a:extLst>
        </xdr:cNvPr>
        <xdr:cNvSpPr/>
      </xdr:nvSpPr>
      <xdr:spPr>
        <a:xfrm>
          <a:off x="16053956" y="24401318"/>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56</xdr:col>
      <xdr:colOff>88900</xdr:colOff>
      <xdr:row>68</xdr:row>
      <xdr:rowOff>33382</xdr:rowOff>
    </xdr:from>
    <xdr:ext cx="6670675" cy="692497"/>
    <xdr:sp macro="" textlink="">
      <xdr:nvSpPr>
        <xdr:cNvPr id="2" name="吹き出し: 四角形 1">
          <a:extLst>
            <a:ext uri="{FF2B5EF4-FFF2-40B4-BE49-F238E27FC236}">
              <a16:creationId xmlns:a16="http://schemas.microsoft.com/office/drawing/2014/main" id="{FB7D245B-7C82-4D7C-8A03-23F26314454D}"/>
            </a:ext>
          </a:extLst>
        </xdr:cNvPr>
        <xdr:cNvSpPr/>
      </xdr:nvSpPr>
      <xdr:spPr>
        <a:xfrm>
          <a:off x="11518900" y="15260682"/>
          <a:ext cx="6670675" cy="69249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・捺印してください。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en-US" altLang="ja-JP" sz="18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様式第</a:t>
          </a:r>
          <a:r>
            <a:rPr kumimoji="1" lang="en-US" altLang="ja-JP" sz="1800">
              <a:solidFill>
                <a:srgbClr val="FF0000"/>
              </a:solidFill>
              <a:latin typeface="HGｺﾞｼｯｸM" panose="020B0609000000000000" pitchFamily="49" charset="-128"/>
              <a:ea typeface="HGｺﾞｼｯｸM" panose="020B0609000000000000" pitchFamily="49" charset="-128"/>
            </a:rPr>
            <a:t>1</a:t>
          </a:r>
          <a:r>
            <a:rPr kumimoji="1" lang="ja-JP" altLang="en-US" sz="1800">
              <a:solidFill>
                <a:srgbClr val="FF0000"/>
              </a:solidFill>
              <a:latin typeface="HGｺﾞｼｯｸM" panose="020B0609000000000000" pitchFamily="49" charset="-128"/>
              <a:ea typeface="HGｺﾞｼｯｸM" panose="020B0609000000000000" pitchFamily="49" charset="-128"/>
            </a:rPr>
            <a:t>交付申請書と同じ印を押印してください。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63</xdr:col>
      <xdr:colOff>103909</xdr:colOff>
      <xdr:row>0</xdr:row>
      <xdr:rowOff>103908</xdr:rowOff>
    </xdr:from>
    <xdr:to>
      <xdr:col>85</xdr:col>
      <xdr:colOff>209742</xdr:colOff>
      <xdr:row>7</xdr:row>
      <xdr:rowOff>126999</xdr:rowOff>
    </xdr:to>
    <xdr:sp macro="" textlink="">
      <xdr:nvSpPr>
        <xdr:cNvPr id="2" name="正方形/長方形 1">
          <a:extLst>
            <a:ext uri="{FF2B5EF4-FFF2-40B4-BE49-F238E27FC236}">
              <a16:creationId xmlns:a16="http://schemas.microsoft.com/office/drawing/2014/main" id="{977DB759-4084-4810-B1CE-ACE02694B4A5}"/>
            </a:ext>
          </a:extLst>
        </xdr:cNvPr>
        <xdr:cNvSpPr/>
      </xdr:nvSpPr>
      <xdr:spPr>
        <a:xfrm>
          <a:off x="17763259" y="103908"/>
          <a:ext cx="6182783" cy="1642341"/>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12</xdr:row>
      <xdr:rowOff>86591</xdr:rowOff>
    </xdr:from>
    <xdr:ext cx="9698181" cy="2093265"/>
    <xdr:sp macro="" textlink="">
      <xdr:nvSpPr>
        <xdr:cNvPr id="3" name="吹き出し: 四角形 2">
          <a:extLst>
            <a:ext uri="{FF2B5EF4-FFF2-40B4-BE49-F238E27FC236}">
              <a16:creationId xmlns:a16="http://schemas.microsoft.com/office/drawing/2014/main" id="{CBB73F5A-9C92-4AFD-B7D4-1490A22AE017}"/>
            </a:ext>
          </a:extLst>
        </xdr:cNvPr>
        <xdr:cNvSpPr/>
      </xdr:nvSpPr>
      <xdr:spPr>
        <a:xfrm>
          <a:off x="16036637" y="2972666"/>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17319</xdr:colOff>
      <xdr:row>41</xdr:row>
      <xdr:rowOff>170733</xdr:rowOff>
    </xdr:from>
    <xdr:ext cx="9819408" cy="3760709"/>
    <xdr:sp macro="" textlink="">
      <xdr:nvSpPr>
        <xdr:cNvPr id="4" name="吹き出し: 四角形 3">
          <a:extLst>
            <a:ext uri="{FF2B5EF4-FFF2-40B4-BE49-F238E27FC236}">
              <a16:creationId xmlns:a16="http://schemas.microsoft.com/office/drawing/2014/main" id="{BD8D1CB1-A5B6-4569-B09D-D148A88AE65A}"/>
            </a:ext>
          </a:extLst>
        </xdr:cNvPr>
        <xdr:cNvSpPr/>
      </xdr:nvSpPr>
      <xdr:spPr>
        <a:xfrm>
          <a:off x="16019319" y="13839108"/>
          <a:ext cx="9819408"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・使用する蓄電システムの製品情報を記入してください。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環境省</a:t>
          </a:r>
          <a:r>
            <a:rPr kumimoji="1" lang="en-US" altLang="ja-JP" sz="2000">
              <a:solidFill>
                <a:srgbClr val="FF0000"/>
              </a:solidFill>
              <a:latin typeface="HGｺﾞｼｯｸM" panose="020B0609000000000000" pitchFamily="49" charset="-128"/>
              <a:ea typeface="HGｺﾞｼｯｸM" panose="020B0609000000000000" pitchFamily="49" charset="-128"/>
            </a:rPr>
            <a:t>ZEH</a:t>
          </a:r>
          <a:r>
            <a:rPr kumimoji="1" lang="ja-JP" altLang="en-US" sz="2000">
              <a:solidFill>
                <a:srgbClr val="FF0000"/>
              </a:solidFill>
              <a:latin typeface="HGｺﾞｼｯｸM" panose="020B0609000000000000" pitchFamily="49" charset="-128"/>
              <a:ea typeface="HGｺﾞｼｯｸM" panose="020B0609000000000000" pitchFamily="49" charset="-128"/>
            </a:rPr>
            <a:t>の蓄電システム登録済製品一覧のページを参照してください。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見積書による補助対象経費（蓄電システムの導入価格）は目標価格</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以下となるよう記入してください。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59</xdr:row>
      <xdr:rowOff>541302</xdr:rowOff>
    </xdr:from>
    <xdr:ext cx="9819408" cy="1426288"/>
    <xdr:sp macro="" textlink="">
      <xdr:nvSpPr>
        <xdr:cNvPr id="5" name="吹き出し: 四角形 4">
          <a:extLst>
            <a:ext uri="{FF2B5EF4-FFF2-40B4-BE49-F238E27FC236}">
              <a16:creationId xmlns:a16="http://schemas.microsoft.com/office/drawing/2014/main" id="{3D64DF8B-8928-46BA-B977-103FA3AA830E}"/>
            </a:ext>
          </a:extLst>
        </xdr:cNvPr>
        <xdr:cNvSpPr/>
      </xdr:nvSpPr>
      <xdr:spPr>
        <a:xfrm>
          <a:off x="16036637" y="21553452"/>
          <a:ext cx="9819408"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・使用する蓄熱設備の製品情報を記入してください。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17318</xdr:colOff>
      <xdr:row>10</xdr:row>
      <xdr:rowOff>420081</xdr:rowOff>
    </xdr:from>
    <xdr:ext cx="9594415" cy="4094198"/>
    <xdr:sp macro="" textlink="">
      <xdr:nvSpPr>
        <xdr:cNvPr id="2" name="吹き出し: 四角形 1">
          <a:extLst>
            <a:ext uri="{FF2B5EF4-FFF2-40B4-BE49-F238E27FC236}">
              <a16:creationId xmlns:a16="http://schemas.microsoft.com/office/drawing/2014/main" id="{E9D8A9BD-1C4F-4ADA-B2A8-229BB23597D6}"/>
            </a:ext>
          </a:extLst>
        </xdr:cNvPr>
        <xdr:cNvSpPr/>
      </xdr:nvSpPr>
      <xdr:spPr>
        <a:xfrm>
          <a:off x="15743093" y="3420456"/>
          <a:ext cx="9594415" cy="409419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に登録された施工業者の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登録された施工業者の情報は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のホームページを参照してください。</a:t>
          </a:r>
        </a:p>
      </xdr:txBody>
    </xdr:sp>
    <xdr:clientData/>
  </xdr:oneCellAnchor>
  <xdr:twoCellAnchor>
    <xdr:from>
      <xdr:col>57</xdr:col>
      <xdr:colOff>86591</xdr:colOff>
      <xdr:row>0</xdr:row>
      <xdr:rowOff>190500</xdr:rowOff>
    </xdr:from>
    <xdr:to>
      <xdr:col>85</xdr:col>
      <xdr:colOff>469515</xdr:colOff>
      <xdr:row>7</xdr:row>
      <xdr:rowOff>178955</xdr:rowOff>
    </xdr:to>
    <xdr:sp macro="" textlink="">
      <xdr:nvSpPr>
        <xdr:cNvPr id="3" name="正方形/長方形 2">
          <a:extLst>
            <a:ext uri="{FF2B5EF4-FFF2-40B4-BE49-F238E27FC236}">
              <a16:creationId xmlns:a16="http://schemas.microsoft.com/office/drawing/2014/main" id="{C948E194-6DB7-43E7-9C1E-801E047B51BF}"/>
            </a:ext>
          </a:extLst>
        </xdr:cNvPr>
        <xdr:cNvSpPr/>
      </xdr:nvSpPr>
      <xdr:spPr>
        <a:xfrm>
          <a:off x="15812366" y="190500"/>
          <a:ext cx="6183649" cy="166485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0</xdr:colOff>
      <xdr:row>36</xdr:row>
      <xdr:rowOff>126125</xdr:rowOff>
    </xdr:from>
    <xdr:ext cx="9594415" cy="1426288"/>
    <xdr:sp macro="" textlink="">
      <xdr:nvSpPr>
        <xdr:cNvPr id="4" name="吹き出し: 四角形 3">
          <a:extLst>
            <a:ext uri="{FF2B5EF4-FFF2-40B4-BE49-F238E27FC236}">
              <a16:creationId xmlns:a16="http://schemas.microsoft.com/office/drawing/2014/main" id="{93066963-2E6D-4921-A8E7-42AC87E51E97}"/>
            </a:ext>
          </a:extLst>
        </xdr:cNvPr>
        <xdr:cNvSpPr/>
      </xdr:nvSpPr>
      <xdr:spPr>
        <a:xfrm>
          <a:off x="15725775" y="14737475"/>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・地域区分は総括表より自動で転記されますので、先に総括表の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地域区分を選択してください。</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57</xdr:col>
      <xdr:colOff>17318</xdr:colOff>
      <xdr:row>13</xdr:row>
      <xdr:rowOff>307739</xdr:rowOff>
    </xdr:from>
    <xdr:ext cx="9594415" cy="2093265"/>
    <xdr:sp macro="" textlink="">
      <xdr:nvSpPr>
        <xdr:cNvPr id="2" name="吹き出し: 四角形 1">
          <a:extLst>
            <a:ext uri="{FF2B5EF4-FFF2-40B4-BE49-F238E27FC236}">
              <a16:creationId xmlns:a16="http://schemas.microsoft.com/office/drawing/2014/main" id="{AC12B2E5-E543-4D2F-8B04-1E77536CB5FC}"/>
            </a:ext>
          </a:extLst>
        </xdr:cNvPr>
        <xdr:cNvSpPr/>
      </xdr:nvSpPr>
      <xdr:spPr>
        <a:xfrm>
          <a:off x="15857393" y="335573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46</xdr:row>
      <xdr:rowOff>99921</xdr:rowOff>
    </xdr:from>
    <xdr:ext cx="9594415" cy="2093265"/>
    <xdr:sp macro="" textlink="">
      <xdr:nvSpPr>
        <xdr:cNvPr id="3" name="吹き出し: 四角形 2">
          <a:extLst>
            <a:ext uri="{FF2B5EF4-FFF2-40B4-BE49-F238E27FC236}">
              <a16:creationId xmlns:a16="http://schemas.microsoft.com/office/drawing/2014/main" id="{83507C63-CE8A-487A-996C-4128A5A6B68B}"/>
            </a:ext>
          </a:extLst>
        </xdr:cNvPr>
        <xdr:cNvSpPr/>
      </xdr:nvSpPr>
      <xdr:spPr>
        <a:xfrm>
          <a:off x="15823623" y="14816046"/>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63</xdr:col>
      <xdr:colOff>207818</xdr:colOff>
      <xdr:row>0</xdr:row>
      <xdr:rowOff>86591</xdr:rowOff>
    </xdr:from>
    <xdr:to>
      <xdr:col>85</xdr:col>
      <xdr:colOff>313651</xdr:colOff>
      <xdr:row>7</xdr:row>
      <xdr:rowOff>248227</xdr:rowOff>
    </xdr:to>
    <xdr:sp macro="" textlink="">
      <xdr:nvSpPr>
        <xdr:cNvPr id="4" name="正方形/長方形 3">
          <a:extLst>
            <a:ext uri="{FF2B5EF4-FFF2-40B4-BE49-F238E27FC236}">
              <a16:creationId xmlns:a16="http://schemas.microsoft.com/office/drawing/2014/main" id="{CD9E3274-1C3E-4CE0-8C37-735AC7BD27C1}"/>
            </a:ext>
          </a:extLst>
        </xdr:cNvPr>
        <xdr:cNvSpPr/>
      </xdr:nvSpPr>
      <xdr:spPr>
        <a:xfrm>
          <a:off x="17705243" y="86591"/>
          <a:ext cx="6182783" cy="164753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S121"/>
  <sheetViews>
    <sheetView showGridLines="0" tabSelected="1" view="pageBreakPreview" zoomScale="80" zoomScaleNormal="100" zoomScaleSheetLayoutView="80" workbookViewId="0">
      <selection activeCell="A2" sqref="A2"/>
    </sheetView>
  </sheetViews>
  <sheetFormatPr defaultColWidth="1.375" defaultRowHeight="18" customHeight="1"/>
  <cols>
    <col min="1" max="4" width="1.375" style="83" customWidth="1"/>
    <col min="5" max="6" width="1.375" style="81" customWidth="1"/>
    <col min="7" max="8" width="1.375" style="82" customWidth="1"/>
    <col min="9" max="12" width="1.375" style="83"/>
    <col min="13" max="13" width="1.25" style="83" customWidth="1"/>
    <col min="14" max="91" width="1.375" style="83"/>
    <col min="92" max="92" width="2.125" style="83" customWidth="1"/>
    <col min="93" max="16384" width="1.375" style="83"/>
  </cols>
  <sheetData>
    <row r="2" spans="1:93" s="63" customFormat="1" ht="19.5" customHeight="1">
      <c r="A2" s="68" t="s">
        <v>315</v>
      </c>
      <c r="C2" s="64"/>
      <c r="D2" s="64"/>
      <c r="E2" s="65"/>
      <c r="F2" s="65"/>
      <c r="G2" s="66"/>
      <c r="H2" s="66"/>
      <c r="I2" s="64"/>
      <c r="J2" s="67"/>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BN2" s="69"/>
      <c r="BP2" s="205"/>
      <c r="BQ2" s="205"/>
      <c r="BR2" s="205"/>
      <c r="BS2" s="205"/>
      <c r="BT2" s="205"/>
      <c r="BU2" s="205"/>
      <c r="BV2" s="205"/>
      <c r="BW2" s="205"/>
      <c r="BX2" s="205"/>
      <c r="BY2" s="205"/>
      <c r="BZ2" s="205"/>
      <c r="CA2" s="205"/>
      <c r="CB2" s="205"/>
      <c r="CC2" s="205"/>
      <c r="CD2" s="205"/>
      <c r="CE2" s="205"/>
      <c r="CF2" s="205"/>
      <c r="CG2" s="205"/>
      <c r="CH2" s="205"/>
      <c r="CI2" s="205"/>
      <c r="CJ2" s="205"/>
      <c r="CK2" s="205"/>
      <c r="CL2" s="205"/>
      <c r="CM2" s="205"/>
      <c r="CN2" s="205"/>
    </row>
    <row r="3" spans="1:93" s="63" customFormat="1" ht="9.75" customHeight="1">
      <c r="C3" s="64"/>
      <c r="D3" s="64"/>
      <c r="E3" s="65"/>
      <c r="F3" s="65"/>
      <c r="G3" s="66"/>
      <c r="H3" s="66"/>
      <c r="I3" s="64"/>
      <c r="J3" s="67"/>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BN3" s="70"/>
      <c r="BO3" s="70"/>
      <c r="BP3" s="70"/>
      <c r="BQ3" s="70"/>
      <c r="BR3" s="70"/>
      <c r="BS3" s="70"/>
      <c r="BT3" s="70"/>
      <c r="BU3" s="70"/>
      <c r="BV3" s="70"/>
      <c r="BW3" s="70"/>
      <c r="BX3" s="70"/>
      <c r="BY3" s="70"/>
      <c r="BZ3" s="70"/>
      <c r="CA3" s="70"/>
      <c r="CB3" s="70"/>
      <c r="CC3" s="70"/>
      <c r="CD3" s="70"/>
      <c r="CE3" s="70"/>
      <c r="CF3" s="70"/>
      <c r="CG3" s="70"/>
      <c r="CH3" s="70"/>
      <c r="CI3" s="70"/>
      <c r="CJ3" s="70"/>
      <c r="CK3" s="70"/>
      <c r="CL3" s="70"/>
    </row>
    <row r="4" spans="1:93" s="63" customFormat="1" ht="9.75" customHeight="1">
      <c r="C4" s="64"/>
      <c r="D4" s="64"/>
      <c r="E4" s="65"/>
      <c r="F4" s="65"/>
      <c r="G4" s="66"/>
      <c r="H4" s="66"/>
      <c r="I4" s="64"/>
      <c r="J4" s="67"/>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BN4" s="70"/>
      <c r="BO4" s="70"/>
      <c r="BP4" s="70"/>
      <c r="BQ4" s="70"/>
      <c r="BR4" s="70"/>
      <c r="BS4" s="70"/>
      <c r="BT4" s="70"/>
      <c r="BU4" s="70"/>
      <c r="BV4" s="70"/>
      <c r="BW4" s="70"/>
      <c r="BX4" s="70"/>
      <c r="BY4" s="70"/>
      <c r="BZ4" s="70"/>
      <c r="CA4" s="70"/>
      <c r="CB4" s="70"/>
      <c r="CC4" s="70"/>
      <c r="CD4" s="70"/>
      <c r="CE4" s="70"/>
      <c r="CF4" s="70"/>
      <c r="CG4" s="70"/>
      <c r="CH4" s="70"/>
      <c r="CI4" s="70"/>
      <c r="CJ4" s="70"/>
      <c r="CK4" s="70"/>
      <c r="CL4" s="70"/>
    </row>
    <row r="5" spans="1:93" s="63" customFormat="1" ht="18" customHeight="1">
      <c r="A5" s="68"/>
      <c r="B5" s="68"/>
      <c r="C5" s="64"/>
      <c r="D5" s="64"/>
      <c r="E5" s="65"/>
      <c r="F5" s="65"/>
      <c r="G5" s="66"/>
      <c r="H5" s="66"/>
      <c r="I5" s="64"/>
      <c r="J5" s="68"/>
      <c r="K5" s="68"/>
      <c r="L5" s="68"/>
      <c r="M5" s="68"/>
      <c r="N5" s="68"/>
      <c r="O5" s="68"/>
      <c r="P5" s="68"/>
      <c r="Q5" s="68"/>
      <c r="R5" s="68"/>
      <c r="S5" s="68"/>
      <c r="T5" s="68"/>
      <c r="U5" s="68"/>
      <c r="V5" s="68"/>
      <c r="W5" s="68"/>
      <c r="X5" s="68"/>
      <c r="Y5" s="68"/>
      <c r="Z5" s="68"/>
      <c r="AA5" s="68"/>
      <c r="AB5" s="68"/>
      <c r="AC5" s="68"/>
      <c r="AD5" s="68"/>
      <c r="AE5" s="68"/>
      <c r="AF5" s="68"/>
      <c r="AG5" s="68"/>
      <c r="AH5" s="68"/>
      <c r="AJ5" s="68"/>
      <c r="AK5" s="68"/>
      <c r="AL5" s="68"/>
      <c r="AM5" s="68"/>
      <c r="AN5" s="68"/>
      <c r="AO5" s="68"/>
      <c r="AP5" s="68"/>
      <c r="AQ5" s="68"/>
      <c r="AR5" s="68"/>
      <c r="BK5" s="68"/>
      <c r="BL5" s="68"/>
      <c r="BM5" s="68"/>
      <c r="BO5" s="68"/>
      <c r="BP5" s="417"/>
      <c r="BQ5" s="417"/>
      <c r="BR5" s="417"/>
      <c r="BS5" s="417"/>
      <c r="BT5" s="417">
        <v>2020</v>
      </c>
      <c r="BU5" s="417"/>
      <c r="BV5" s="417"/>
      <c r="BW5" s="417"/>
      <c r="BX5" s="417"/>
      <c r="BY5" s="417" t="s">
        <v>10</v>
      </c>
      <c r="BZ5" s="417"/>
      <c r="CA5" s="418"/>
      <c r="CB5" s="418"/>
      <c r="CC5" s="418"/>
      <c r="CD5" s="418"/>
      <c r="CE5" s="418"/>
      <c r="CF5" s="417" t="s">
        <v>9</v>
      </c>
      <c r="CG5" s="417"/>
      <c r="CH5" s="418"/>
      <c r="CI5" s="418"/>
      <c r="CJ5" s="418"/>
      <c r="CK5" s="418"/>
      <c r="CL5" s="418"/>
      <c r="CM5" s="417" t="s">
        <v>8</v>
      </c>
      <c r="CN5" s="417"/>
      <c r="CO5" s="334"/>
    </row>
    <row r="6" spans="1:93" s="63" customFormat="1" ht="18" customHeight="1">
      <c r="A6" s="72"/>
      <c r="B6" s="72"/>
      <c r="C6" s="64"/>
      <c r="D6" s="64"/>
      <c r="E6" s="65"/>
      <c r="F6" s="65"/>
      <c r="G6" s="66"/>
      <c r="H6" s="66"/>
      <c r="I6" s="64"/>
      <c r="J6" s="68"/>
      <c r="K6" s="68"/>
      <c r="L6" s="68"/>
      <c r="M6" s="68"/>
      <c r="N6" s="68"/>
      <c r="O6" s="68"/>
      <c r="P6" s="68"/>
      <c r="Q6" s="68"/>
      <c r="R6" s="68"/>
      <c r="S6" s="68"/>
      <c r="T6" s="68"/>
      <c r="U6" s="68"/>
      <c r="V6" s="68"/>
      <c r="W6" s="68"/>
      <c r="X6" s="68"/>
      <c r="Y6" s="68"/>
      <c r="Z6" s="68"/>
      <c r="AA6" s="68"/>
      <c r="AB6" s="68"/>
      <c r="AC6" s="68"/>
      <c r="AD6" s="68"/>
      <c r="AE6" s="68"/>
      <c r="AF6" s="68"/>
      <c r="AG6" s="68"/>
      <c r="AH6" s="68"/>
      <c r="AJ6" s="71"/>
      <c r="AK6" s="71"/>
      <c r="AL6" s="68"/>
      <c r="AM6" s="68"/>
      <c r="AN6" s="68"/>
      <c r="AO6" s="68"/>
      <c r="AP6" s="68"/>
      <c r="AQ6" s="68"/>
      <c r="AR6" s="68"/>
      <c r="BK6" s="68"/>
      <c r="BL6" s="68"/>
      <c r="BM6" s="68"/>
      <c r="BN6" s="71"/>
      <c r="BO6" s="71"/>
      <c r="BP6" s="71"/>
      <c r="BQ6" s="71"/>
      <c r="BR6" s="73"/>
      <c r="BS6" s="73"/>
      <c r="BT6" s="73"/>
      <c r="BU6" s="73"/>
      <c r="BV6" s="73"/>
      <c r="BW6" s="73"/>
      <c r="BX6" s="73"/>
      <c r="BY6" s="73"/>
      <c r="BZ6" s="73"/>
      <c r="CA6" s="73"/>
      <c r="CB6" s="73"/>
      <c r="CC6" s="73"/>
      <c r="CD6" s="73"/>
      <c r="CE6" s="73"/>
      <c r="CF6" s="73"/>
      <c r="CG6" s="73"/>
      <c r="CH6" s="73"/>
      <c r="CI6" s="73"/>
      <c r="CJ6" s="73"/>
      <c r="CK6" s="73"/>
      <c r="CL6" s="73"/>
      <c r="CO6" s="334"/>
    </row>
    <row r="7" spans="1:93" s="63" customFormat="1" ht="18" customHeight="1">
      <c r="A7" s="74" t="s">
        <v>30</v>
      </c>
      <c r="B7" s="74"/>
      <c r="C7" s="75"/>
      <c r="D7" s="75"/>
      <c r="E7" s="75"/>
      <c r="F7" s="75"/>
      <c r="G7" s="75"/>
      <c r="H7" s="75"/>
      <c r="I7" s="75"/>
      <c r="J7" s="76"/>
      <c r="K7" s="68"/>
      <c r="L7" s="68"/>
      <c r="M7" s="68"/>
      <c r="N7" s="68"/>
      <c r="O7" s="68"/>
      <c r="P7" s="68"/>
      <c r="Q7" s="68"/>
      <c r="R7" s="68"/>
      <c r="S7" s="68"/>
      <c r="T7" s="68"/>
      <c r="U7" s="68"/>
      <c r="V7" s="68"/>
      <c r="W7" s="68"/>
      <c r="X7" s="68"/>
      <c r="Y7" s="68"/>
      <c r="Z7" s="68"/>
      <c r="AA7" s="68"/>
      <c r="AB7" s="68"/>
      <c r="AC7" s="68"/>
      <c r="AD7" s="68"/>
      <c r="AE7" s="68"/>
      <c r="AF7" s="68"/>
      <c r="AG7" s="68"/>
      <c r="AH7" s="68"/>
      <c r="AI7" s="77"/>
      <c r="AJ7" s="68"/>
      <c r="AK7" s="68"/>
      <c r="AL7" s="68"/>
      <c r="AM7" s="68"/>
      <c r="AN7" s="68"/>
      <c r="AO7" s="68"/>
      <c r="AP7" s="68"/>
      <c r="AQ7" s="68"/>
      <c r="AR7" s="68"/>
    </row>
    <row r="8" spans="1:93" s="63" customFormat="1" ht="18" customHeight="1">
      <c r="A8" s="64" t="s">
        <v>60</v>
      </c>
      <c r="B8" s="64"/>
      <c r="C8" s="64"/>
      <c r="D8" s="78"/>
      <c r="E8" s="78"/>
      <c r="F8" s="78"/>
      <c r="G8" s="78"/>
      <c r="H8" s="78"/>
      <c r="I8" s="78"/>
      <c r="J8" s="78"/>
      <c r="K8" s="68"/>
      <c r="L8" s="68"/>
      <c r="M8" s="68"/>
      <c r="N8" s="68"/>
      <c r="O8" s="417" t="s">
        <v>59</v>
      </c>
      <c r="P8" s="417"/>
      <c r="Q8" s="417"/>
      <c r="R8" s="417"/>
      <c r="S8" s="417"/>
      <c r="T8" s="417"/>
      <c r="U8" s="417"/>
      <c r="V8" s="417"/>
      <c r="W8" s="417"/>
      <c r="X8" s="417"/>
      <c r="Y8" s="68" t="s">
        <v>61</v>
      </c>
      <c r="Z8" s="68"/>
      <c r="AA8" s="68"/>
      <c r="AB8" s="68"/>
      <c r="AC8" s="68"/>
      <c r="AD8" s="68"/>
      <c r="AE8" s="68"/>
      <c r="AF8" s="68"/>
      <c r="AG8" s="68"/>
      <c r="AH8" s="68"/>
      <c r="AI8" s="68"/>
      <c r="AJ8" s="68"/>
      <c r="AK8" s="68"/>
      <c r="AL8" s="68"/>
      <c r="AM8" s="68"/>
      <c r="AN8" s="68"/>
      <c r="AO8" s="68"/>
      <c r="AP8" s="68"/>
      <c r="AQ8" s="68"/>
      <c r="AR8" s="68"/>
    </row>
    <row r="9" spans="1:93" s="63" customFormat="1" ht="15" customHeight="1">
      <c r="A9" s="79"/>
      <c r="B9" s="79"/>
      <c r="C9" s="79"/>
      <c r="D9" s="79"/>
      <c r="E9" s="79"/>
      <c r="F9" s="79"/>
      <c r="G9" s="79"/>
      <c r="H9" s="79"/>
      <c r="I9" s="79"/>
      <c r="J9" s="79"/>
      <c r="T9" s="79"/>
      <c r="AD9" s="79"/>
      <c r="AE9" s="79"/>
      <c r="AF9" s="79"/>
      <c r="AG9" s="79"/>
      <c r="AH9" s="79"/>
      <c r="AI9" s="79"/>
      <c r="AJ9" s="79"/>
      <c r="AK9" s="79"/>
      <c r="AL9" s="79"/>
      <c r="AM9" s="79"/>
      <c r="AN9" s="79"/>
      <c r="AO9" s="79"/>
      <c r="AP9" s="79"/>
      <c r="AQ9" s="79"/>
      <c r="AR9" s="79"/>
    </row>
    <row r="10" spans="1:93" s="63" customFormat="1" ht="15" customHeight="1">
      <c r="A10" s="79"/>
      <c r="B10" s="79"/>
      <c r="C10" s="79"/>
      <c r="D10" s="79"/>
      <c r="E10" s="79"/>
      <c r="F10" s="79"/>
      <c r="G10" s="79"/>
      <c r="H10" s="79"/>
      <c r="I10" s="79"/>
      <c r="J10" s="79"/>
      <c r="T10" s="79"/>
      <c r="AD10" s="79"/>
      <c r="AE10" s="79"/>
      <c r="AF10" s="79"/>
      <c r="AG10" s="79"/>
      <c r="AH10" s="79"/>
      <c r="AI10" s="79"/>
      <c r="AJ10" s="79"/>
      <c r="AK10" s="79"/>
      <c r="AL10" s="79"/>
      <c r="AM10" s="79"/>
      <c r="AN10" s="79"/>
      <c r="AO10" s="79"/>
      <c r="AP10" s="79"/>
      <c r="AQ10" s="79"/>
      <c r="AR10" s="79"/>
    </row>
    <row r="11" spans="1:93" ht="21" customHeight="1">
      <c r="A11" s="80"/>
      <c r="B11" s="80"/>
      <c r="C11" s="80"/>
      <c r="D11" s="80"/>
      <c r="T11" s="84"/>
      <c r="U11" s="84"/>
      <c r="V11" s="84"/>
      <c r="W11" s="84"/>
      <c r="X11" s="85"/>
      <c r="Y11" s="85"/>
      <c r="Z11" s="85"/>
      <c r="AA11" s="85"/>
      <c r="AB11" s="85"/>
      <c r="AC11" s="85"/>
      <c r="AD11" s="85"/>
      <c r="AE11" s="85"/>
      <c r="AF11" s="85"/>
      <c r="AG11" s="85"/>
      <c r="AH11" s="85"/>
      <c r="AI11" s="85"/>
      <c r="AJ11" s="422" t="s">
        <v>31</v>
      </c>
      <c r="AK11" s="422"/>
      <c r="AL11" s="422"/>
      <c r="AM11" s="422"/>
      <c r="AN11" s="422"/>
      <c r="AO11" s="422"/>
      <c r="AP11" s="422"/>
      <c r="AQ11" s="422"/>
      <c r="AR11" s="422"/>
      <c r="AS11" s="85"/>
      <c r="AT11" s="423" t="s">
        <v>32</v>
      </c>
      <c r="AU11" s="423"/>
      <c r="AV11" s="423"/>
      <c r="AW11" s="423"/>
      <c r="AX11" s="423"/>
      <c r="AY11" s="423"/>
      <c r="AZ11" s="423"/>
      <c r="BA11" s="423"/>
      <c r="BB11" s="423"/>
      <c r="BC11" s="423"/>
      <c r="BD11" s="425"/>
      <c r="BE11" s="425"/>
      <c r="BF11" s="425"/>
      <c r="BG11" s="425"/>
      <c r="BH11" s="425"/>
      <c r="BI11" s="426" t="s">
        <v>73</v>
      </c>
      <c r="BJ11" s="426"/>
      <c r="BK11" s="425"/>
      <c r="BL11" s="425"/>
      <c r="BM11" s="425"/>
      <c r="BN11" s="425"/>
      <c r="BO11" s="425"/>
      <c r="BP11" s="90"/>
      <c r="BQ11" s="90"/>
      <c r="BR11" s="90"/>
      <c r="BS11" s="90"/>
      <c r="BT11" s="90"/>
      <c r="BU11" s="90"/>
      <c r="BV11" s="90"/>
      <c r="BW11" s="90"/>
      <c r="BX11" s="90"/>
      <c r="BY11" s="90"/>
      <c r="BZ11" s="90"/>
      <c r="CA11" s="90"/>
      <c r="CB11" s="90"/>
      <c r="CC11" s="90"/>
      <c r="CD11" s="90"/>
      <c r="CE11" s="90"/>
      <c r="CF11" s="90"/>
      <c r="CG11" s="90"/>
      <c r="CH11" s="90"/>
      <c r="CI11" s="90"/>
      <c r="CJ11" s="90"/>
      <c r="CK11" s="90"/>
      <c r="CL11" s="90"/>
    </row>
    <row r="12" spans="1:93" ht="41.25" customHeight="1">
      <c r="A12" s="87"/>
      <c r="B12" s="87"/>
      <c r="C12" s="87"/>
      <c r="D12" s="87"/>
      <c r="T12" s="88"/>
      <c r="U12" s="88"/>
      <c r="V12" s="88"/>
      <c r="W12" s="88"/>
      <c r="X12" s="85"/>
      <c r="Y12" s="85"/>
      <c r="Z12" s="85"/>
      <c r="AA12" s="85"/>
      <c r="AB12" s="85"/>
      <c r="AC12" s="85"/>
      <c r="AD12" s="85"/>
      <c r="AE12" s="85"/>
      <c r="AF12" s="85"/>
      <c r="AG12" s="85"/>
      <c r="AH12" s="85"/>
      <c r="AI12" s="85"/>
      <c r="AJ12" s="85"/>
      <c r="AK12" s="85"/>
      <c r="AL12" s="85"/>
      <c r="AM12" s="85"/>
      <c r="AN12" s="85"/>
      <c r="AO12" s="85"/>
      <c r="AP12" s="85"/>
      <c r="AQ12" s="85"/>
      <c r="AR12" s="89"/>
      <c r="AT12" s="423" t="s">
        <v>33</v>
      </c>
      <c r="AU12" s="423"/>
      <c r="AV12" s="423"/>
      <c r="AW12" s="423"/>
      <c r="AX12" s="423"/>
      <c r="AY12" s="423"/>
      <c r="AZ12" s="423"/>
      <c r="BA12" s="423"/>
      <c r="BB12" s="423"/>
      <c r="BC12" s="423"/>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142"/>
      <c r="CN12" s="142"/>
      <c r="CO12" s="334"/>
    </row>
    <row r="13" spans="1:93" ht="26.25" customHeight="1">
      <c r="A13" s="87"/>
      <c r="B13" s="87"/>
      <c r="C13" s="87"/>
      <c r="D13" s="87"/>
      <c r="T13" s="88"/>
      <c r="U13" s="88"/>
      <c r="V13" s="88"/>
      <c r="W13" s="88"/>
      <c r="X13" s="85"/>
      <c r="Y13" s="85"/>
      <c r="Z13" s="85"/>
      <c r="AA13" s="85"/>
      <c r="AB13" s="85"/>
      <c r="AC13" s="85"/>
      <c r="AD13" s="85"/>
      <c r="AE13" s="85"/>
      <c r="AF13" s="85"/>
      <c r="AG13" s="85"/>
      <c r="AH13" s="85"/>
      <c r="AI13" s="85"/>
      <c r="AJ13" s="85"/>
      <c r="AK13" s="85"/>
      <c r="AL13" s="85"/>
      <c r="AM13" s="85"/>
      <c r="AN13" s="85"/>
      <c r="AO13" s="85"/>
      <c r="AP13" s="85"/>
      <c r="AQ13" s="85"/>
      <c r="AR13" s="89"/>
      <c r="AT13" s="423"/>
      <c r="AU13" s="423"/>
      <c r="AV13" s="423"/>
      <c r="AW13" s="423"/>
      <c r="AX13" s="423"/>
      <c r="AY13" s="423"/>
      <c r="AZ13" s="423"/>
      <c r="BA13" s="423"/>
      <c r="BB13" s="423"/>
      <c r="BC13" s="423"/>
      <c r="BD13" s="429"/>
      <c r="BE13" s="429"/>
      <c r="BF13" s="429"/>
      <c r="BG13" s="429"/>
      <c r="BH13" s="429"/>
      <c r="BI13" s="429"/>
      <c r="BJ13" s="429"/>
      <c r="BK13" s="429"/>
      <c r="BL13" s="429"/>
      <c r="BM13" s="429"/>
      <c r="BN13" s="429"/>
      <c r="BO13" s="429"/>
      <c r="BP13" s="429"/>
      <c r="BQ13" s="429"/>
      <c r="BR13" s="429"/>
      <c r="BS13" s="429"/>
      <c r="BT13" s="429"/>
      <c r="BU13" s="429"/>
      <c r="BV13" s="429"/>
      <c r="BW13" s="429"/>
      <c r="BX13" s="429"/>
      <c r="BY13" s="429"/>
      <c r="BZ13" s="429"/>
      <c r="CA13" s="429"/>
      <c r="CB13" s="429"/>
      <c r="CC13" s="429"/>
      <c r="CD13" s="429"/>
      <c r="CE13" s="429"/>
      <c r="CF13" s="429"/>
      <c r="CG13" s="429"/>
      <c r="CH13" s="429"/>
      <c r="CI13" s="429"/>
      <c r="CJ13" s="429"/>
      <c r="CK13" s="429"/>
      <c r="CL13" s="429"/>
      <c r="CM13" s="142"/>
      <c r="CN13" s="142"/>
      <c r="CO13" s="334"/>
    </row>
    <row r="14" spans="1:93" ht="15" customHeight="1">
      <c r="A14" s="87"/>
      <c r="B14" s="87"/>
      <c r="C14" s="87"/>
      <c r="D14" s="87"/>
      <c r="T14" s="88"/>
      <c r="U14" s="88"/>
      <c r="V14" s="88"/>
      <c r="W14" s="88"/>
      <c r="X14" s="85"/>
      <c r="Y14" s="85"/>
      <c r="Z14" s="85"/>
      <c r="AA14" s="85"/>
      <c r="AB14" s="85"/>
      <c r="AC14" s="85"/>
      <c r="AD14" s="85"/>
      <c r="AE14" s="85"/>
      <c r="AF14" s="85"/>
      <c r="AG14" s="85"/>
      <c r="AH14" s="85"/>
      <c r="AI14" s="85"/>
      <c r="AJ14" s="85"/>
      <c r="AK14" s="85"/>
      <c r="AL14" s="85"/>
      <c r="AM14" s="85"/>
      <c r="AN14" s="85"/>
      <c r="AO14" s="85"/>
      <c r="AP14" s="85"/>
      <c r="AQ14" s="85"/>
      <c r="AR14" s="89"/>
      <c r="AT14" s="427" t="s">
        <v>34</v>
      </c>
      <c r="AU14" s="427"/>
      <c r="AV14" s="427"/>
      <c r="AW14" s="427"/>
      <c r="AX14" s="427"/>
      <c r="AY14" s="427"/>
      <c r="AZ14" s="427"/>
      <c r="BA14" s="427"/>
      <c r="BB14" s="427"/>
      <c r="BC14" s="427"/>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366"/>
      <c r="CL14" s="366"/>
      <c r="CM14" s="235"/>
      <c r="CN14" s="235"/>
    </row>
    <row r="15" spans="1:93" ht="26.25" customHeight="1">
      <c r="A15" s="87"/>
      <c r="B15" s="87"/>
      <c r="C15" s="87"/>
      <c r="D15" s="87"/>
      <c r="T15" s="88"/>
      <c r="U15" s="88"/>
      <c r="V15" s="88"/>
      <c r="W15" s="88"/>
      <c r="X15" s="85"/>
      <c r="Y15" s="85"/>
      <c r="Z15" s="85"/>
      <c r="AA15" s="85"/>
      <c r="AB15" s="85"/>
      <c r="AC15" s="85"/>
      <c r="AD15" s="85"/>
      <c r="AE15" s="85"/>
      <c r="AF15" s="85"/>
      <c r="AG15" s="85"/>
      <c r="AH15" s="85"/>
      <c r="AI15" s="85"/>
      <c r="AJ15" s="85"/>
      <c r="AK15" s="85"/>
      <c r="AL15" s="85"/>
      <c r="AM15" s="85"/>
      <c r="AN15" s="85"/>
      <c r="AO15" s="85"/>
      <c r="AP15" s="85"/>
      <c r="AQ15" s="85"/>
      <c r="AR15" s="89"/>
      <c r="AT15" s="423" t="s">
        <v>35</v>
      </c>
      <c r="AU15" s="423"/>
      <c r="AV15" s="423"/>
      <c r="AW15" s="423"/>
      <c r="AX15" s="423"/>
      <c r="AY15" s="423"/>
      <c r="AZ15" s="423"/>
      <c r="BA15" s="423"/>
      <c r="BB15" s="423"/>
      <c r="BC15" s="423"/>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1" t="s">
        <v>12</v>
      </c>
      <c r="CL15" s="421"/>
      <c r="CM15" s="421"/>
      <c r="CN15" s="421"/>
      <c r="CO15" s="334"/>
    </row>
    <row r="16" spans="1:93" ht="26.25" customHeight="1">
      <c r="A16" s="87"/>
      <c r="B16" s="87"/>
      <c r="C16" s="87"/>
      <c r="D16" s="87"/>
      <c r="T16" s="88"/>
      <c r="U16" s="88"/>
      <c r="V16" s="88"/>
      <c r="W16" s="88"/>
      <c r="X16" s="85"/>
      <c r="Y16" s="85"/>
      <c r="Z16" s="85"/>
      <c r="AA16" s="85"/>
      <c r="AB16" s="85"/>
      <c r="AC16" s="85"/>
      <c r="AD16" s="85"/>
      <c r="AE16" s="85"/>
      <c r="AF16" s="85"/>
      <c r="AG16" s="85"/>
      <c r="AH16" s="85"/>
      <c r="AI16" s="85"/>
      <c r="AJ16" s="85"/>
      <c r="AK16" s="85"/>
      <c r="AL16" s="85"/>
      <c r="AM16" s="85"/>
      <c r="AN16" s="85"/>
      <c r="AO16" s="85"/>
      <c r="AP16" s="85"/>
      <c r="AQ16" s="85"/>
      <c r="AR16" s="89"/>
      <c r="AT16" s="423" t="s">
        <v>36</v>
      </c>
      <c r="AU16" s="423"/>
      <c r="AV16" s="423"/>
      <c r="AW16" s="423"/>
      <c r="AX16" s="423"/>
      <c r="AY16" s="423"/>
      <c r="AZ16" s="423"/>
      <c r="BA16" s="423"/>
      <c r="BB16" s="423"/>
      <c r="BC16" s="423"/>
      <c r="BD16" s="424" t="s">
        <v>62</v>
      </c>
      <c r="BE16" s="424"/>
      <c r="BF16" s="424"/>
      <c r="BG16" s="424"/>
      <c r="BH16" s="424"/>
      <c r="BI16" s="424"/>
      <c r="BJ16" s="424"/>
      <c r="BK16" s="424"/>
      <c r="BL16" s="430" t="s">
        <v>10</v>
      </c>
      <c r="BM16" s="430"/>
      <c r="BN16" s="430"/>
      <c r="BO16" s="424"/>
      <c r="BP16" s="424"/>
      <c r="BQ16" s="424"/>
      <c r="BR16" s="424"/>
      <c r="BS16" s="430" t="s">
        <v>9</v>
      </c>
      <c r="BT16" s="430"/>
      <c r="BU16" s="430"/>
      <c r="BV16" s="424"/>
      <c r="BW16" s="424"/>
      <c r="BX16" s="424"/>
      <c r="BY16" s="424"/>
      <c r="BZ16" s="430" t="s">
        <v>8</v>
      </c>
      <c r="CA16" s="430"/>
      <c r="CB16" s="430"/>
      <c r="CK16" s="421"/>
      <c r="CL16" s="421"/>
      <c r="CM16" s="421"/>
      <c r="CN16" s="421"/>
      <c r="CO16" s="91"/>
    </row>
    <row r="17" spans="1:93" ht="15" customHeight="1">
      <c r="A17" s="80"/>
      <c r="B17" s="80"/>
      <c r="C17" s="80"/>
      <c r="D17" s="80"/>
      <c r="E17" s="80"/>
      <c r="F17" s="80"/>
      <c r="G17" s="80"/>
      <c r="H17" s="80"/>
      <c r="I17" s="80"/>
      <c r="J17" s="80"/>
      <c r="T17" s="80"/>
      <c r="AD17" s="80"/>
      <c r="AE17" s="80"/>
      <c r="AF17" s="80"/>
      <c r="AG17" s="80"/>
      <c r="AH17" s="80"/>
      <c r="AI17" s="80"/>
      <c r="AJ17" s="80"/>
      <c r="AK17" s="80"/>
      <c r="AL17" s="80"/>
      <c r="AM17" s="80"/>
      <c r="AN17" s="80"/>
      <c r="AO17" s="80"/>
      <c r="AP17" s="80"/>
      <c r="AQ17" s="80"/>
      <c r="AR17" s="80"/>
    </row>
    <row r="18" spans="1:93" ht="15" customHeight="1">
      <c r="A18" s="80"/>
      <c r="B18" s="80"/>
      <c r="C18" s="80"/>
      <c r="D18" s="80"/>
      <c r="E18" s="80"/>
      <c r="F18" s="80"/>
      <c r="G18" s="80"/>
      <c r="H18" s="80"/>
      <c r="I18" s="80"/>
      <c r="J18" s="80"/>
      <c r="T18" s="80"/>
      <c r="AD18" s="80"/>
      <c r="AE18" s="80"/>
      <c r="AF18" s="80"/>
      <c r="AG18" s="80"/>
      <c r="AH18" s="80"/>
      <c r="AI18" s="80"/>
      <c r="AJ18" s="80"/>
      <c r="AK18" s="80"/>
      <c r="AL18" s="80"/>
      <c r="AM18" s="80"/>
      <c r="AN18" s="80"/>
      <c r="AO18" s="80"/>
      <c r="AP18" s="80"/>
      <c r="AQ18" s="80"/>
      <c r="AR18" s="80"/>
    </row>
    <row r="19" spans="1:93" ht="15" customHeight="1">
      <c r="A19" s="80"/>
      <c r="B19" s="80"/>
      <c r="C19" s="80"/>
      <c r="D19" s="80"/>
      <c r="E19" s="80"/>
      <c r="F19" s="80"/>
      <c r="G19" s="80"/>
      <c r="H19" s="80"/>
      <c r="I19" s="80"/>
      <c r="J19" s="80"/>
      <c r="T19" s="80"/>
      <c r="AD19" s="80"/>
      <c r="AE19" s="80"/>
      <c r="AF19" s="80"/>
      <c r="AG19" s="80"/>
      <c r="AH19" s="80"/>
      <c r="AI19" s="80"/>
      <c r="AJ19" s="80"/>
      <c r="AK19" s="80"/>
      <c r="AL19" s="80"/>
      <c r="AM19" s="80"/>
      <c r="AN19" s="80"/>
      <c r="AO19" s="80"/>
      <c r="AP19" s="80"/>
      <c r="AQ19" s="80"/>
      <c r="AR19" s="80"/>
    </row>
    <row r="20" spans="1:93" ht="12" customHeight="1">
      <c r="A20" s="87"/>
      <c r="B20" s="87"/>
      <c r="C20" s="87"/>
      <c r="D20" s="87"/>
      <c r="T20" s="88"/>
      <c r="U20" s="88"/>
      <c r="V20" s="88"/>
      <c r="W20" s="88"/>
      <c r="X20" s="85"/>
      <c r="Y20" s="85"/>
      <c r="Z20" s="85"/>
      <c r="AA20" s="85"/>
      <c r="AB20" s="85"/>
      <c r="AC20" s="85"/>
      <c r="AD20" s="85"/>
      <c r="AE20" s="85"/>
      <c r="AF20" s="85"/>
      <c r="AG20" s="85"/>
      <c r="AH20" s="85"/>
      <c r="AI20" s="85"/>
      <c r="AJ20" s="85"/>
      <c r="AK20" s="85"/>
      <c r="AL20" s="85"/>
      <c r="AM20" s="85"/>
      <c r="AN20" s="85"/>
      <c r="AO20" s="85"/>
      <c r="AP20" s="85"/>
      <c r="AQ20" s="85"/>
      <c r="AR20" s="89"/>
      <c r="AT20" s="86"/>
      <c r="AU20" s="86"/>
      <c r="AV20" s="86"/>
      <c r="AW20" s="86"/>
      <c r="AX20" s="86"/>
      <c r="AY20" s="86"/>
      <c r="AZ20" s="86"/>
      <c r="BA20" s="86"/>
      <c r="BB20" s="86"/>
      <c r="BC20" s="86"/>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row>
    <row r="21" spans="1:93" ht="21" customHeight="1">
      <c r="A21" s="87"/>
      <c r="B21" s="87"/>
      <c r="C21" s="87"/>
      <c r="D21" s="87"/>
      <c r="T21" s="84"/>
      <c r="U21" s="84"/>
      <c r="V21" s="84"/>
      <c r="W21" s="84"/>
      <c r="X21" s="85"/>
      <c r="Y21" s="85"/>
      <c r="Z21" s="85"/>
      <c r="AA21" s="85"/>
      <c r="AB21" s="85"/>
      <c r="AC21" s="85"/>
      <c r="AD21" s="85"/>
      <c r="AE21" s="85"/>
      <c r="AF21" s="85"/>
      <c r="AG21" s="85"/>
      <c r="AH21" s="85"/>
      <c r="AI21" s="85"/>
      <c r="AJ21" s="422" t="s">
        <v>38</v>
      </c>
      <c r="AK21" s="422"/>
      <c r="AL21" s="422"/>
      <c r="AM21" s="422"/>
      <c r="AN21" s="422"/>
      <c r="AO21" s="422"/>
      <c r="AP21" s="422"/>
      <c r="AQ21" s="422"/>
      <c r="AR21" s="422"/>
      <c r="AS21" s="85"/>
      <c r="AT21" s="423" t="s">
        <v>32</v>
      </c>
      <c r="AU21" s="423"/>
      <c r="AV21" s="423"/>
      <c r="AW21" s="423"/>
      <c r="AX21" s="423"/>
      <c r="AY21" s="423"/>
      <c r="AZ21" s="423"/>
      <c r="BA21" s="423"/>
      <c r="BB21" s="423"/>
      <c r="BC21" s="423"/>
      <c r="BD21" s="425"/>
      <c r="BE21" s="425"/>
      <c r="BF21" s="425"/>
      <c r="BG21" s="425"/>
      <c r="BH21" s="425"/>
      <c r="BI21" s="426" t="s">
        <v>73</v>
      </c>
      <c r="BJ21" s="426"/>
      <c r="BK21" s="425"/>
      <c r="BL21" s="425"/>
      <c r="BM21" s="425"/>
      <c r="BN21" s="425"/>
      <c r="BO21" s="425"/>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O21" s="334"/>
    </row>
    <row r="22" spans="1:93" ht="41.25" customHeight="1">
      <c r="A22" s="80"/>
      <c r="B22" s="80"/>
      <c r="C22" s="80"/>
      <c r="D22" s="80"/>
      <c r="E22" s="83"/>
      <c r="F22" s="83"/>
      <c r="T22" s="87"/>
      <c r="U22" s="87"/>
      <c r="V22" s="87"/>
      <c r="W22" s="80"/>
      <c r="X22" s="85"/>
      <c r="Y22" s="85"/>
      <c r="Z22" s="85"/>
      <c r="AA22" s="85"/>
      <c r="AB22" s="85"/>
      <c r="AC22" s="85"/>
      <c r="AD22" s="85"/>
      <c r="AE22" s="85"/>
      <c r="AF22" s="85"/>
      <c r="AG22" s="85"/>
      <c r="AH22" s="85"/>
      <c r="AI22" s="85"/>
      <c r="AJ22" s="85"/>
      <c r="AK22" s="85"/>
      <c r="AL22" s="85"/>
      <c r="AM22" s="85"/>
      <c r="AN22" s="85"/>
      <c r="AO22" s="85"/>
      <c r="AP22" s="85"/>
      <c r="AQ22" s="85"/>
      <c r="AR22" s="89"/>
      <c r="AT22" s="434" t="s">
        <v>33</v>
      </c>
      <c r="AU22" s="434"/>
      <c r="AV22" s="434"/>
      <c r="AW22" s="434"/>
      <c r="AX22" s="434"/>
      <c r="AY22" s="434"/>
      <c r="AZ22" s="434"/>
      <c r="BA22" s="434"/>
      <c r="BB22" s="434"/>
      <c r="BC22" s="434"/>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row>
    <row r="23" spans="1:93" s="400" customFormat="1" ht="27.75" customHeight="1">
      <c r="A23" s="397"/>
      <c r="B23" s="397"/>
      <c r="C23" s="397"/>
      <c r="D23" s="397"/>
      <c r="E23" s="398"/>
      <c r="F23" s="398"/>
      <c r="G23" s="399"/>
      <c r="H23" s="399"/>
      <c r="T23" s="401"/>
      <c r="U23" s="401"/>
      <c r="V23" s="401"/>
      <c r="W23" s="401"/>
      <c r="X23" s="402"/>
      <c r="Y23" s="402"/>
      <c r="Z23" s="402"/>
      <c r="AA23" s="402"/>
      <c r="AB23" s="402"/>
      <c r="AC23" s="402"/>
      <c r="AD23" s="402"/>
      <c r="AE23" s="402"/>
      <c r="AF23" s="402"/>
      <c r="AG23" s="402"/>
      <c r="AH23" s="402"/>
      <c r="AI23" s="402"/>
      <c r="AJ23" s="402"/>
      <c r="AK23" s="402"/>
      <c r="AL23" s="402"/>
      <c r="AM23" s="402"/>
      <c r="AN23" s="402"/>
      <c r="AO23" s="402"/>
      <c r="AP23" s="402"/>
      <c r="AQ23" s="402"/>
      <c r="AR23" s="403"/>
      <c r="AT23" s="434"/>
      <c r="AU23" s="434"/>
      <c r="AV23" s="434"/>
      <c r="AW23" s="434"/>
      <c r="AX23" s="434"/>
      <c r="AY23" s="434"/>
      <c r="AZ23" s="434"/>
      <c r="BA23" s="434"/>
      <c r="BB23" s="434"/>
      <c r="BC23" s="434"/>
      <c r="BD23" s="433"/>
      <c r="BE23" s="433"/>
      <c r="BF23" s="433"/>
      <c r="BG23" s="433"/>
      <c r="BH23" s="433"/>
      <c r="BI23" s="433"/>
      <c r="BJ23" s="433"/>
      <c r="BK23" s="433"/>
      <c r="BL23" s="433"/>
      <c r="BM23" s="433"/>
      <c r="BN23" s="433"/>
      <c r="BO23" s="433"/>
      <c r="BP23" s="433"/>
      <c r="BQ23" s="433"/>
      <c r="BR23" s="433"/>
      <c r="BS23" s="433"/>
      <c r="BT23" s="433"/>
      <c r="BU23" s="433"/>
      <c r="BV23" s="433"/>
      <c r="BW23" s="433"/>
      <c r="BX23" s="433"/>
      <c r="BY23" s="433"/>
      <c r="BZ23" s="433"/>
      <c r="CA23" s="433"/>
      <c r="CB23" s="433"/>
      <c r="CC23" s="433"/>
      <c r="CD23" s="433"/>
      <c r="CE23" s="433"/>
      <c r="CF23" s="433"/>
      <c r="CG23" s="433"/>
      <c r="CH23" s="433"/>
      <c r="CI23" s="433"/>
      <c r="CJ23" s="433"/>
      <c r="CK23" s="433"/>
      <c r="CL23" s="433"/>
      <c r="CM23" s="404"/>
      <c r="CN23" s="404"/>
      <c r="CO23" s="405"/>
    </row>
    <row r="24" spans="1:93" ht="26.25" customHeight="1">
      <c r="A24" s="87"/>
      <c r="B24" s="87"/>
      <c r="C24" s="87"/>
      <c r="D24" s="87"/>
      <c r="E24" s="83"/>
      <c r="F24" s="83"/>
      <c r="T24" s="87"/>
      <c r="U24" s="87"/>
      <c r="V24" s="87"/>
      <c r="W24" s="80"/>
      <c r="X24" s="85"/>
      <c r="Y24" s="85"/>
      <c r="Z24" s="85"/>
      <c r="AA24" s="85"/>
      <c r="AB24" s="85"/>
      <c r="AC24" s="85"/>
      <c r="AD24" s="85"/>
      <c r="AE24" s="85"/>
      <c r="AF24" s="85"/>
      <c r="AG24" s="85"/>
      <c r="AH24" s="85"/>
      <c r="AI24" s="85"/>
      <c r="AJ24" s="85"/>
      <c r="AK24" s="85"/>
      <c r="AL24" s="85"/>
      <c r="AM24" s="85"/>
      <c r="AN24" s="85"/>
      <c r="AO24" s="85"/>
      <c r="AP24" s="85"/>
      <c r="AQ24" s="85"/>
      <c r="AR24" s="89"/>
      <c r="AT24" s="423" t="s">
        <v>37</v>
      </c>
      <c r="AU24" s="423"/>
      <c r="AV24" s="423"/>
      <c r="AW24" s="423"/>
      <c r="AX24" s="423"/>
      <c r="AY24" s="423"/>
      <c r="AZ24" s="423"/>
      <c r="BA24" s="423"/>
      <c r="BB24" s="423"/>
      <c r="BC24" s="423"/>
      <c r="BD24" s="431"/>
      <c r="BE24" s="431"/>
      <c r="BF24" s="431"/>
      <c r="BG24" s="431"/>
      <c r="BH24" s="431"/>
      <c r="BI24" s="431"/>
      <c r="BJ24" s="431"/>
      <c r="BK24" s="431"/>
      <c r="BL24" s="431"/>
      <c r="BM24" s="431"/>
      <c r="BN24" s="431"/>
      <c r="BO24" s="431"/>
      <c r="BP24" s="431"/>
      <c r="BQ24" s="431"/>
      <c r="BR24" s="431"/>
      <c r="BS24" s="431"/>
      <c r="BT24" s="431"/>
      <c r="BU24" s="431"/>
      <c r="BV24" s="431"/>
      <c r="BW24" s="431"/>
      <c r="BX24" s="431"/>
      <c r="BY24" s="431"/>
      <c r="BZ24" s="431"/>
      <c r="CA24" s="431"/>
      <c r="CB24" s="431"/>
      <c r="CC24" s="431"/>
      <c r="CD24" s="431"/>
      <c r="CE24" s="431"/>
      <c r="CF24" s="431"/>
      <c r="CG24" s="431"/>
      <c r="CH24" s="431"/>
      <c r="CI24" s="431"/>
      <c r="CJ24" s="431"/>
      <c r="CK24" s="431"/>
      <c r="CL24" s="431"/>
    </row>
    <row r="25" spans="1:93" ht="41.25" customHeight="1">
      <c r="A25" s="87"/>
      <c r="B25" s="87"/>
      <c r="C25" s="87"/>
      <c r="D25" s="87"/>
      <c r="E25" s="83"/>
      <c r="F25" s="83"/>
      <c r="T25" s="87"/>
      <c r="U25" s="87"/>
      <c r="V25" s="87"/>
      <c r="W25" s="80"/>
      <c r="X25" s="85"/>
      <c r="Y25" s="85"/>
      <c r="Z25" s="85"/>
      <c r="AA25" s="85"/>
      <c r="AB25" s="85"/>
      <c r="AC25" s="85"/>
      <c r="AD25" s="85"/>
      <c r="AE25" s="85"/>
      <c r="AF25" s="85"/>
      <c r="AG25" s="85"/>
      <c r="AH25" s="85"/>
      <c r="AI25" s="85"/>
      <c r="AJ25" s="85"/>
      <c r="AK25" s="85"/>
      <c r="AL25" s="85"/>
      <c r="AM25" s="85"/>
      <c r="AN25" s="85"/>
      <c r="AO25" s="85"/>
      <c r="AP25" s="85"/>
      <c r="AQ25" s="85"/>
      <c r="AR25" s="89"/>
      <c r="AT25" s="435" t="s">
        <v>305</v>
      </c>
      <c r="AU25" s="423"/>
      <c r="AV25" s="423"/>
      <c r="AW25" s="423"/>
      <c r="AX25" s="423"/>
      <c r="AY25" s="423"/>
      <c r="AZ25" s="423"/>
      <c r="BA25" s="423"/>
      <c r="BB25" s="423"/>
      <c r="BC25" s="423"/>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1" t="s">
        <v>12</v>
      </c>
      <c r="CL25" s="421"/>
      <c r="CM25" s="421"/>
      <c r="CN25" s="421"/>
      <c r="CO25" s="334"/>
    </row>
    <row r="26" spans="1:93" s="63" customFormat="1" ht="15" customHeight="1">
      <c r="A26" s="94"/>
      <c r="B26" s="94"/>
      <c r="C26" s="94"/>
      <c r="D26" s="94"/>
      <c r="G26" s="95"/>
      <c r="H26" s="95"/>
      <c r="T26" s="94"/>
      <c r="U26" s="94"/>
      <c r="V26" s="94"/>
      <c r="W26" s="79"/>
      <c r="X26" s="96"/>
      <c r="Y26" s="96"/>
      <c r="Z26" s="96"/>
      <c r="AA26" s="96"/>
      <c r="AB26" s="96"/>
      <c r="AC26" s="96"/>
      <c r="AD26" s="96"/>
      <c r="AE26" s="96"/>
      <c r="AF26" s="96"/>
      <c r="AG26" s="96"/>
      <c r="AH26" s="96"/>
      <c r="AI26" s="96"/>
      <c r="AJ26" s="96"/>
      <c r="AK26" s="96"/>
      <c r="AL26" s="96"/>
      <c r="AM26" s="96"/>
      <c r="AN26" s="96"/>
      <c r="AO26" s="96"/>
      <c r="AP26" s="96"/>
      <c r="AQ26" s="96"/>
      <c r="AR26" s="64"/>
      <c r="AT26" s="97"/>
      <c r="AU26" s="97"/>
      <c r="AV26" s="97"/>
      <c r="AW26" s="97"/>
      <c r="AX26" s="97"/>
      <c r="AY26" s="97"/>
      <c r="AZ26" s="97"/>
      <c r="BA26" s="97"/>
      <c r="BB26" s="97"/>
      <c r="BC26" s="97"/>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71"/>
      <c r="CN26" s="71"/>
    </row>
    <row r="27" spans="1:93" s="63" customFormat="1" ht="38.25" customHeight="1">
      <c r="A27" s="98"/>
      <c r="B27" s="98"/>
      <c r="C27" s="98"/>
      <c r="X27" s="96"/>
      <c r="Y27" s="96"/>
      <c r="Z27" s="96"/>
      <c r="AA27" s="96"/>
      <c r="AB27" s="96"/>
      <c r="AN27" s="96"/>
      <c r="AO27" s="96"/>
      <c r="AP27" s="96"/>
      <c r="AQ27" s="96"/>
      <c r="AR27" s="64"/>
    </row>
    <row r="28" spans="1:93" s="63" customFormat="1" ht="24.75" customHeight="1">
      <c r="A28" s="436" t="s">
        <v>312</v>
      </c>
      <c r="B28" s="436"/>
      <c r="C28" s="436"/>
      <c r="D28" s="436"/>
      <c r="E28" s="436"/>
      <c r="F28" s="436"/>
      <c r="G28" s="436"/>
      <c r="H28" s="436"/>
      <c r="I28" s="436"/>
      <c r="J28" s="436"/>
      <c r="K28" s="436"/>
      <c r="L28" s="436"/>
      <c r="M28" s="436"/>
      <c r="N28" s="436"/>
      <c r="O28" s="436"/>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6"/>
      <c r="AY28" s="436"/>
      <c r="AZ28" s="436"/>
      <c r="BA28" s="436"/>
      <c r="BB28" s="436"/>
      <c r="BC28" s="436"/>
      <c r="BD28" s="436"/>
      <c r="BE28" s="436"/>
      <c r="BF28" s="436"/>
      <c r="BG28" s="436"/>
      <c r="BH28" s="436"/>
      <c r="BI28" s="436"/>
      <c r="BJ28" s="436"/>
      <c r="BK28" s="436"/>
      <c r="BL28" s="436"/>
      <c r="BM28" s="436"/>
      <c r="BN28" s="436"/>
      <c r="BO28" s="436"/>
      <c r="BP28" s="436"/>
      <c r="BQ28" s="436"/>
      <c r="BR28" s="436"/>
      <c r="BS28" s="436"/>
      <c r="BT28" s="436"/>
      <c r="BU28" s="436"/>
      <c r="BV28" s="436"/>
      <c r="BW28" s="436"/>
      <c r="BX28" s="436"/>
      <c r="BY28" s="436"/>
      <c r="BZ28" s="436"/>
      <c r="CA28" s="436"/>
      <c r="CB28" s="436"/>
      <c r="CC28" s="436"/>
      <c r="CD28" s="436"/>
      <c r="CE28" s="436"/>
      <c r="CF28" s="436"/>
      <c r="CG28" s="436"/>
      <c r="CH28" s="436"/>
      <c r="CI28" s="436"/>
      <c r="CJ28" s="436"/>
      <c r="CK28" s="436"/>
      <c r="CL28" s="436"/>
      <c r="CM28" s="436"/>
      <c r="CN28" s="436"/>
    </row>
    <row r="29" spans="1:93" s="63" customFormat="1" ht="24.75" customHeight="1">
      <c r="A29" s="439" t="s">
        <v>94</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439"/>
      <c r="CN29" s="439"/>
    </row>
    <row r="30" spans="1:93" s="63" customFormat="1" ht="24.75" customHeight="1">
      <c r="A30" s="439" t="s">
        <v>313</v>
      </c>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c r="BT30" s="439"/>
      <c r="BU30" s="439"/>
      <c r="BV30" s="439"/>
      <c r="BW30" s="439"/>
      <c r="BX30" s="439"/>
      <c r="BY30" s="439"/>
      <c r="BZ30" s="439"/>
      <c r="CA30" s="439"/>
      <c r="CB30" s="439"/>
      <c r="CC30" s="439"/>
      <c r="CD30" s="439"/>
      <c r="CE30" s="439"/>
      <c r="CF30" s="439"/>
      <c r="CG30" s="439"/>
      <c r="CH30" s="439"/>
      <c r="CI30" s="439"/>
      <c r="CJ30" s="439"/>
      <c r="CK30" s="439"/>
      <c r="CL30" s="439"/>
      <c r="CM30" s="439"/>
      <c r="CN30" s="439"/>
    </row>
    <row r="31" spans="1:93" s="63" customFormat="1" ht="24.75" customHeight="1">
      <c r="A31" s="439" t="s">
        <v>314</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39"/>
      <c r="BX31" s="439"/>
      <c r="BY31" s="439"/>
      <c r="BZ31" s="439"/>
      <c r="CA31" s="439"/>
      <c r="CB31" s="439"/>
      <c r="CC31" s="439"/>
      <c r="CD31" s="439"/>
      <c r="CE31" s="439"/>
      <c r="CF31" s="439"/>
      <c r="CG31" s="439"/>
      <c r="CH31" s="439"/>
      <c r="CI31" s="439"/>
      <c r="CJ31" s="439"/>
      <c r="CK31" s="439"/>
      <c r="CL31" s="439"/>
      <c r="CM31" s="439"/>
      <c r="CN31" s="439"/>
    </row>
    <row r="32" spans="1:93" s="63" customFormat="1" ht="24.75" customHeight="1">
      <c r="A32" s="439" t="s">
        <v>39</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439"/>
      <c r="CN32" s="439"/>
    </row>
    <row r="33" spans="1:92" s="63" customFormat="1" ht="24.75" customHeight="1">
      <c r="A33" s="448" t="s">
        <v>40</v>
      </c>
      <c r="B33" s="448"/>
      <c r="C33" s="448"/>
      <c r="D33" s="448"/>
      <c r="E33" s="448"/>
      <c r="F33" s="448"/>
      <c r="G33" s="448"/>
      <c r="H33" s="448"/>
      <c r="I33" s="448"/>
      <c r="J33" s="448"/>
      <c r="K33" s="448"/>
      <c r="L33" s="448"/>
      <c r="M33" s="448"/>
      <c r="N33" s="448"/>
      <c r="O33" s="448"/>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8"/>
      <c r="BC33" s="448"/>
      <c r="BD33" s="448"/>
      <c r="BE33" s="448"/>
      <c r="BF33" s="448"/>
      <c r="BG33" s="448"/>
      <c r="BH33" s="448"/>
      <c r="BI33" s="448"/>
      <c r="BJ33" s="448"/>
      <c r="BK33" s="448"/>
      <c r="BL33" s="448"/>
      <c r="BM33" s="448"/>
      <c r="BN33" s="448"/>
      <c r="BO33" s="448"/>
      <c r="BP33" s="448"/>
      <c r="BQ33" s="448"/>
      <c r="BR33" s="448"/>
      <c r="BS33" s="448"/>
      <c r="BT33" s="448"/>
      <c r="BU33" s="448"/>
      <c r="BV33" s="448"/>
      <c r="BW33" s="448"/>
      <c r="BX33" s="448"/>
      <c r="BY33" s="448"/>
      <c r="BZ33" s="448"/>
      <c r="CA33" s="448"/>
      <c r="CB33" s="448"/>
      <c r="CC33" s="448"/>
      <c r="CD33" s="448"/>
      <c r="CE33" s="448"/>
      <c r="CF33" s="448"/>
      <c r="CG33" s="448"/>
      <c r="CH33" s="448"/>
      <c r="CI33" s="448"/>
      <c r="CJ33" s="448"/>
      <c r="CK33" s="448"/>
      <c r="CL33" s="448"/>
      <c r="CM33" s="448"/>
      <c r="CN33" s="448"/>
    </row>
    <row r="34" spans="1:92" s="63" customFormat="1" ht="36" customHeight="1">
      <c r="A34" s="99"/>
      <c r="B34" s="99"/>
      <c r="C34" s="99"/>
      <c r="D34" s="98"/>
      <c r="E34" s="98"/>
      <c r="F34" s="100"/>
      <c r="G34" s="101"/>
      <c r="H34" s="101"/>
      <c r="I34" s="100"/>
      <c r="J34" s="100"/>
    </row>
    <row r="35" spans="1:92" s="63" customFormat="1" ht="29.25" customHeight="1">
      <c r="A35" s="587" t="s">
        <v>326</v>
      </c>
      <c r="B35" s="587"/>
      <c r="C35" s="587"/>
      <c r="D35" s="587"/>
      <c r="E35" s="587"/>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587"/>
      <c r="AQ35" s="587"/>
      <c r="AR35" s="587"/>
      <c r="AS35" s="587"/>
      <c r="AT35" s="587"/>
      <c r="AU35" s="587"/>
      <c r="AV35" s="587"/>
      <c r="AW35" s="587"/>
      <c r="AX35" s="587"/>
      <c r="AY35" s="587"/>
      <c r="AZ35" s="587"/>
      <c r="BA35" s="587"/>
      <c r="BB35" s="587"/>
      <c r="BC35" s="587"/>
      <c r="BD35" s="587"/>
      <c r="BE35" s="587"/>
      <c r="BF35" s="587"/>
      <c r="BG35" s="587"/>
      <c r="BH35" s="587"/>
      <c r="BI35" s="587"/>
      <c r="BJ35" s="587"/>
      <c r="BK35" s="587"/>
      <c r="BL35" s="587"/>
      <c r="BM35" s="587"/>
      <c r="BN35" s="587"/>
      <c r="BO35" s="587"/>
      <c r="BP35" s="587"/>
      <c r="BQ35" s="587"/>
      <c r="BR35" s="587"/>
      <c r="BS35" s="587"/>
      <c r="BT35" s="587"/>
      <c r="BU35" s="587"/>
      <c r="BV35" s="587"/>
      <c r="BW35" s="587"/>
      <c r="BX35" s="587"/>
      <c r="BY35" s="587"/>
      <c r="BZ35" s="587"/>
      <c r="CA35" s="587"/>
      <c r="CB35" s="587"/>
      <c r="CC35" s="587"/>
      <c r="CD35" s="587"/>
      <c r="CE35" s="587"/>
      <c r="CF35" s="587"/>
      <c r="CG35" s="587"/>
      <c r="CH35" s="587"/>
      <c r="CI35" s="587"/>
      <c r="CJ35" s="587"/>
      <c r="CK35" s="587"/>
      <c r="CL35" s="587"/>
      <c r="CM35" s="587"/>
      <c r="CN35" s="587"/>
    </row>
    <row r="36" spans="1:92" s="63" customFormat="1" ht="29.25" customHeight="1">
      <c r="A36" s="587"/>
      <c r="B36" s="587"/>
      <c r="C36" s="587"/>
      <c r="D36" s="587"/>
      <c r="E36" s="587"/>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587"/>
      <c r="AQ36" s="587"/>
      <c r="AR36" s="587"/>
      <c r="AS36" s="587"/>
      <c r="AT36" s="587"/>
      <c r="AU36" s="587"/>
      <c r="AV36" s="587"/>
      <c r="AW36" s="587"/>
      <c r="AX36" s="587"/>
      <c r="AY36" s="587"/>
      <c r="AZ36" s="587"/>
      <c r="BA36" s="587"/>
      <c r="BB36" s="587"/>
      <c r="BC36" s="587"/>
      <c r="BD36" s="587"/>
      <c r="BE36" s="587"/>
      <c r="BF36" s="587"/>
      <c r="BG36" s="587"/>
      <c r="BH36" s="587"/>
      <c r="BI36" s="587"/>
      <c r="BJ36" s="587"/>
      <c r="BK36" s="587"/>
      <c r="BL36" s="587"/>
      <c r="BM36" s="587"/>
      <c r="BN36" s="587"/>
      <c r="BO36" s="587"/>
      <c r="BP36" s="587"/>
      <c r="BQ36" s="587"/>
      <c r="BR36" s="587"/>
      <c r="BS36" s="587"/>
      <c r="BT36" s="587"/>
      <c r="BU36" s="587"/>
      <c r="BV36" s="587"/>
      <c r="BW36" s="587"/>
      <c r="BX36" s="587"/>
      <c r="BY36" s="587"/>
      <c r="BZ36" s="587"/>
      <c r="CA36" s="587"/>
      <c r="CB36" s="587"/>
      <c r="CC36" s="587"/>
      <c r="CD36" s="587"/>
      <c r="CE36" s="587"/>
      <c r="CF36" s="587"/>
      <c r="CG36" s="587"/>
      <c r="CH36" s="587"/>
      <c r="CI36" s="587"/>
      <c r="CJ36" s="587"/>
      <c r="CK36" s="587"/>
      <c r="CL36" s="587"/>
      <c r="CM36" s="587"/>
      <c r="CN36" s="587"/>
    </row>
    <row r="37" spans="1:92" s="102" customFormat="1" ht="29.25" customHeight="1">
      <c r="A37" s="587"/>
      <c r="B37" s="587"/>
      <c r="C37" s="587"/>
      <c r="D37" s="587"/>
      <c r="E37" s="587"/>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row>
    <row r="38" spans="1:92" s="102" customFormat="1" ht="29.25" customHeight="1">
      <c r="A38" s="587"/>
      <c r="B38" s="587"/>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7"/>
      <c r="AL38" s="587"/>
      <c r="AM38" s="587"/>
      <c r="AN38" s="587"/>
      <c r="AO38" s="587"/>
      <c r="AP38" s="587"/>
      <c r="AQ38" s="587"/>
      <c r="AR38" s="587"/>
      <c r="AS38" s="587"/>
      <c r="AT38" s="587"/>
      <c r="AU38" s="587"/>
      <c r="AV38" s="587"/>
      <c r="AW38" s="587"/>
      <c r="AX38" s="587"/>
      <c r="AY38" s="587"/>
      <c r="AZ38" s="587"/>
      <c r="BA38" s="587"/>
      <c r="BB38" s="587"/>
      <c r="BC38" s="587"/>
      <c r="BD38" s="587"/>
      <c r="BE38" s="587"/>
      <c r="BF38" s="587"/>
      <c r="BG38" s="587"/>
      <c r="BH38" s="587"/>
      <c r="BI38" s="587"/>
      <c r="BJ38" s="587"/>
      <c r="BK38" s="587"/>
      <c r="BL38" s="587"/>
      <c r="BM38" s="587"/>
      <c r="BN38" s="587"/>
      <c r="BO38" s="587"/>
      <c r="BP38" s="587"/>
      <c r="BQ38" s="587"/>
      <c r="BR38" s="587"/>
      <c r="BS38" s="587"/>
      <c r="BT38" s="587"/>
      <c r="BU38" s="587"/>
      <c r="BV38" s="587"/>
      <c r="BW38" s="587"/>
      <c r="BX38" s="587"/>
      <c r="BY38" s="587"/>
      <c r="BZ38" s="587"/>
      <c r="CA38" s="587"/>
      <c r="CB38" s="587"/>
      <c r="CC38" s="587"/>
      <c r="CD38" s="587"/>
      <c r="CE38" s="587"/>
      <c r="CF38" s="587"/>
      <c r="CG38" s="587"/>
      <c r="CH38" s="587"/>
      <c r="CI38" s="587"/>
      <c r="CJ38" s="587"/>
      <c r="CK38" s="587"/>
      <c r="CL38" s="587"/>
      <c r="CM38" s="587"/>
      <c r="CN38" s="587"/>
    </row>
    <row r="39" spans="1:92" s="102" customFormat="1" ht="29.25" customHeight="1">
      <c r="A39" s="587"/>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c r="BP39" s="587"/>
      <c r="BQ39" s="587"/>
      <c r="BR39" s="587"/>
      <c r="BS39" s="587"/>
      <c r="BT39" s="587"/>
      <c r="BU39" s="587"/>
      <c r="BV39" s="587"/>
      <c r="BW39" s="587"/>
      <c r="BX39" s="587"/>
      <c r="BY39" s="587"/>
      <c r="BZ39" s="587"/>
      <c r="CA39" s="587"/>
      <c r="CB39" s="587"/>
      <c r="CC39" s="587"/>
      <c r="CD39" s="587"/>
      <c r="CE39" s="587"/>
      <c r="CF39" s="587"/>
      <c r="CG39" s="587"/>
      <c r="CH39" s="587"/>
      <c r="CI39" s="587"/>
      <c r="CJ39" s="587"/>
      <c r="CK39" s="587"/>
      <c r="CL39" s="587"/>
      <c r="CM39" s="587"/>
      <c r="CN39" s="587"/>
    </row>
    <row r="40" spans="1:92" s="102" customFormat="1" ht="29.25" customHeight="1">
      <c r="A40" s="587"/>
      <c r="B40" s="587"/>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587"/>
      <c r="AM40" s="587"/>
      <c r="AN40" s="587"/>
      <c r="AO40" s="587"/>
      <c r="AP40" s="587"/>
      <c r="AQ40" s="587"/>
      <c r="AR40" s="587"/>
      <c r="AS40" s="587"/>
      <c r="AT40" s="587"/>
      <c r="AU40" s="587"/>
      <c r="AV40" s="587"/>
      <c r="AW40" s="587"/>
      <c r="AX40" s="587"/>
      <c r="AY40" s="587"/>
      <c r="AZ40" s="587"/>
      <c r="BA40" s="587"/>
      <c r="BB40" s="587"/>
      <c r="BC40" s="587"/>
      <c r="BD40" s="587"/>
      <c r="BE40" s="587"/>
      <c r="BF40" s="587"/>
      <c r="BG40" s="587"/>
      <c r="BH40" s="587"/>
      <c r="BI40" s="587"/>
      <c r="BJ40" s="587"/>
      <c r="BK40" s="587"/>
      <c r="BL40" s="587"/>
      <c r="BM40" s="587"/>
      <c r="BN40" s="587"/>
      <c r="BO40" s="587"/>
      <c r="BP40" s="587"/>
      <c r="BQ40" s="587"/>
      <c r="BR40" s="587"/>
      <c r="BS40" s="587"/>
      <c r="BT40" s="587"/>
      <c r="BU40" s="587"/>
      <c r="BV40" s="587"/>
      <c r="BW40" s="587"/>
      <c r="BX40" s="587"/>
      <c r="BY40" s="587"/>
      <c r="BZ40" s="587"/>
      <c r="CA40" s="587"/>
      <c r="CB40" s="587"/>
      <c r="CC40" s="587"/>
      <c r="CD40" s="587"/>
      <c r="CE40" s="587"/>
      <c r="CF40" s="587"/>
      <c r="CG40" s="587"/>
      <c r="CH40" s="587"/>
      <c r="CI40" s="587"/>
      <c r="CJ40" s="587"/>
      <c r="CK40" s="587"/>
      <c r="CL40" s="587"/>
      <c r="CM40" s="587"/>
      <c r="CN40" s="587"/>
    </row>
    <row r="41" spans="1:92" s="102" customFormat="1" ht="29.25" customHeight="1">
      <c r="A41" s="587"/>
      <c r="B41" s="587"/>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7"/>
      <c r="AL41" s="587"/>
      <c r="AM41" s="587"/>
      <c r="AN41" s="587"/>
      <c r="AO41" s="587"/>
      <c r="AP41" s="587"/>
      <c r="AQ41" s="587"/>
      <c r="AR41" s="587"/>
      <c r="AS41" s="587"/>
      <c r="AT41" s="587"/>
      <c r="AU41" s="587"/>
      <c r="AV41" s="587"/>
      <c r="AW41" s="587"/>
      <c r="AX41" s="587"/>
      <c r="AY41" s="587"/>
      <c r="AZ41" s="587"/>
      <c r="BA41" s="587"/>
      <c r="BB41" s="587"/>
      <c r="BC41" s="587"/>
      <c r="BD41" s="587"/>
      <c r="BE41" s="587"/>
      <c r="BF41" s="587"/>
      <c r="BG41" s="587"/>
      <c r="BH41" s="587"/>
      <c r="BI41" s="587"/>
      <c r="BJ41" s="587"/>
      <c r="BK41" s="587"/>
      <c r="BL41" s="587"/>
      <c r="BM41" s="587"/>
      <c r="BN41" s="587"/>
      <c r="BO41" s="587"/>
      <c r="BP41" s="587"/>
      <c r="BQ41" s="587"/>
      <c r="BR41" s="587"/>
      <c r="BS41" s="587"/>
      <c r="BT41" s="587"/>
      <c r="BU41" s="587"/>
      <c r="BV41" s="587"/>
      <c r="BW41" s="587"/>
      <c r="BX41" s="587"/>
      <c r="BY41" s="587"/>
      <c r="BZ41" s="587"/>
      <c r="CA41" s="587"/>
      <c r="CB41" s="587"/>
      <c r="CC41" s="587"/>
      <c r="CD41" s="587"/>
      <c r="CE41" s="587"/>
      <c r="CF41" s="587"/>
      <c r="CG41" s="587"/>
      <c r="CH41" s="587"/>
      <c r="CI41" s="587"/>
      <c r="CJ41" s="587"/>
      <c r="CK41" s="587"/>
      <c r="CL41" s="587"/>
      <c r="CM41" s="587"/>
      <c r="CN41" s="587"/>
    </row>
    <row r="42" spans="1:92" s="102" customFormat="1" ht="27.75" customHeight="1">
      <c r="A42" s="145"/>
      <c r="B42" s="145"/>
      <c r="C42" s="145"/>
      <c r="D42" s="145"/>
      <c r="E42" s="145"/>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5"/>
      <c r="AX42" s="105"/>
      <c r="AY42" s="105"/>
      <c r="AZ42" s="105"/>
      <c r="BA42" s="105"/>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7"/>
      <c r="CE42" s="107"/>
      <c r="CF42" s="107"/>
      <c r="CG42" s="107"/>
      <c r="CH42" s="107"/>
      <c r="CI42" s="107"/>
      <c r="CJ42" s="107"/>
      <c r="CK42" s="107"/>
      <c r="CL42" s="107"/>
      <c r="CM42" s="107"/>
      <c r="CN42" s="107"/>
    </row>
    <row r="43" spans="1:92" s="102" customFormat="1" ht="27.75" customHeight="1">
      <c r="A43" s="145"/>
      <c r="B43" s="145"/>
      <c r="C43" s="145"/>
      <c r="D43" s="145"/>
      <c r="E43" s="145"/>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5"/>
      <c r="AX43" s="105"/>
      <c r="AY43" s="105"/>
      <c r="AZ43" s="105"/>
      <c r="BA43" s="105"/>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7"/>
      <c r="CE43" s="107"/>
      <c r="CF43" s="107"/>
      <c r="CG43" s="107"/>
      <c r="CH43" s="107"/>
      <c r="CI43" s="107"/>
      <c r="CJ43" s="107"/>
      <c r="CK43" s="107"/>
      <c r="CL43" s="107"/>
      <c r="CM43" s="107"/>
      <c r="CN43" s="107"/>
    </row>
    <row r="44" spans="1:92" s="102" customFormat="1" ht="27.75"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row>
    <row r="45" spans="1:92" s="102" customFormat="1" ht="27.75" customHeight="1">
      <c r="A45" s="103"/>
      <c r="B45" s="103"/>
      <c r="C45" s="103"/>
      <c r="D45" s="103"/>
      <c r="E45" s="103"/>
      <c r="F45" s="103"/>
      <c r="G45" s="103"/>
      <c r="H45" s="103"/>
      <c r="I45" s="103"/>
      <c r="J45" s="103"/>
      <c r="K45" s="103"/>
      <c r="L45" s="103"/>
      <c r="M45" s="103"/>
      <c r="N45" s="103"/>
      <c r="O45" s="108"/>
      <c r="P45" s="108"/>
      <c r="Q45" s="108"/>
      <c r="R45" s="108"/>
      <c r="S45" s="108"/>
      <c r="T45" s="109"/>
      <c r="U45" s="109"/>
      <c r="V45" s="109"/>
      <c r="W45" s="109"/>
      <c r="X45" s="109"/>
      <c r="Y45" s="108"/>
      <c r="Z45" s="108"/>
      <c r="AA45" s="108"/>
      <c r="AB45" s="108"/>
      <c r="AC45" s="109"/>
      <c r="AD45" s="109"/>
      <c r="AE45" s="109"/>
      <c r="AF45" s="109"/>
      <c r="AG45" s="109"/>
      <c r="AH45" s="108"/>
      <c r="AI45" s="108"/>
      <c r="AJ45" s="108"/>
      <c r="AK45" s="108"/>
      <c r="AL45" s="109"/>
      <c r="AM45" s="109"/>
      <c r="AN45" s="109"/>
      <c r="AO45" s="109"/>
      <c r="AP45" s="109"/>
      <c r="AQ45" s="108"/>
      <c r="AR45" s="108"/>
      <c r="AS45" s="108"/>
      <c r="AT45" s="108"/>
      <c r="AV45" s="103"/>
      <c r="AW45" s="103"/>
      <c r="AX45" s="103"/>
      <c r="AY45" s="103"/>
      <c r="AZ45" s="103"/>
      <c r="BA45" s="103"/>
      <c r="BB45" s="103"/>
      <c r="BC45" s="103"/>
      <c r="BD45" s="103"/>
      <c r="BE45" s="103"/>
      <c r="BF45" s="103"/>
      <c r="BG45" s="103"/>
      <c r="BH45" s="106"/>
      <c r="BM45" s="106"/>
      <c r="BN45" s="106"/>
      <c r="BO45" s="106"/>
      <c r="BP45" s="106"/>
      <c r="BQ45" s="106"/>
      <c r="BV45" s="106"/>
      <c r="BW45" s="106"/>
      <c r="BX45" s="106"/>
      <c r="BY45" s="106"/>
      <c r="BZ45" s="106"/>
      <c r="CE45" s="106"/>
      <c r="CF45" s="106"/>
      <c r="CG45" s="106"/>
      <c r="CH45" s="106"/>
      <c r="CI45" s="106"/>
      <c r="CN45" s="106"/>
    </row>
    <row r="46" spans="1:92" s="102" customFormat="1" ht="27.75" customHeight="1">
      <c r="A46" s="107"/>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row>
    <row r="47" spans="1:92" s="102" customFormat="1" ht="27.75" customHeight="1">
      <c r="A47" s="146"/>
      <c r="B47" s="146"/>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7"/>
      <c r="AT47" s="147"/>
      <c r="AU47" s="147"/>
      <c r="AV47" s="147"/>
      <c r="AW47" s="147"/>
      <c r="AX47" s="147"/>
      <c r="AY47" s="147"/>
      <c r="AZ47" s="147"/>
      <c r="BA47" s="147"/>
      <c r="BB47" s="147"/>
      <c r="BC47" s="147"/>
      <c r="BD47" s="146"/>
      <c r="BE47" s="146"/>
      <c r="BF47" s="146"/>
      <c r="BG47" s="146"/>
      <c r="BH47" s="146"/>
      <c r="BI47" s="146"/>
      <c r="BJ47" s="146"/>
      <c r="BK47" s="146"/>
      <c r="BL47" s="146"/>
      <c r="BM47" s="146"/>
      <c r="BN47" s="146"/>
      <c r="BO47" s="146"/>
      <c r="BP47" s="146"/>
      <c r="BQ47" s="146"/>
      <c r="BR47" s="146"/>
      <c r="BS47" s="147"/>
      <c r="BT47" s="147"/>
      <c r="BU47" s="146"/>
      <c r="BV47" s="146"/>
      <c r="BW47" s="146"/>
      <c r="BX47" s="146"/>
      <c r="BY47" s="146"/>
      <c r="BZ47" s="146"/>
      <c r="CA47" s="146"/>
      <c r="CB47" s="146"/>
      <c r="CC47" s="146"/>
      <c r="CD47" s="146"/>
      <c r="CE47" s="146"/>
      <c r="CF47" s="146"/>
      <c r="CG47" s="146"/>
      <c r="CH47" s="146"/>
      <c r="CI47" s="146"/>
      <c r="CJ47" s="146"/>
      <c r="CK47" s="146"/>
      <c r="CL47" s="146"/>
      <c r="CM47" s="146"/>
      <c r="CN47" s="146"/>
    </row>
    <row r="48" spans="1:92" ht="18" customHeight="1">
      <c r="A48" s="269"/>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C48" s="269"/>
      <c r="CD48" s="269"/>
      <c r="CE48" s="269"/>
      <c r="CF48" s="269"/>
      <c r="CG48" s="269"/>
      <c r="CH48" s="269"/>
      <c r="CI48" s="269"/>
      <c r="CJ48" s="269"/>
      <c r="CK48" s="269"/>
      <c r="CL48" s="269"/>
      <c r="CM48" s="269"/>
      <c r="CN48" s="269"/>
    </row>
    <row r="49" spans="1:97" ht="18" customHeight="1">
      <c r="A49" s="449" t="s">
        <v>258</v>
      </c>
      <c r="B49" s="449"/>
      <c r="C49" s="449"/>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49"/>
      <c r="AJ49" s="449"/>
      <c r="AK49" s="449"/>
      <c r="AL49" s="449"/>
      <c r="AM49" s="449"/>
      <c r="AN49" s="449"/>
      <c r="AO49" s="449"/>
      <c r="AP49" s="449"/>
      <c r="AQ49" s="449"/>
      <c r="AR49" s="449"/>
      <c r="AS49" s="449"/>
      <c r="AT49" s="449"/>
      <c r="AU49" s="449"/>
      <c r="AV49" s="449"/>
      <c r="AW49" s="449"/>
      <c r="AX49" s="449"/>
      <c r="AY49" s="449"/>
      <c r="AZ49" s="449"/>
      <c r="BA49" s="449"/>
      <c r="BB49" s="449"/>
      <c r="BC49" s="449"/>
      <c r="BD49" s="449"/>
      <c r="BE49" s="449"/>
      <c r="BF49" s="449"/>
      <c r="BG49" s="449"/>
      <c r="BH49" s="449"/>
      <c r="BI49" s="449"/>
      <c r="BJ49" s="449"/>
      <c r="BK49" s="449"/>
      <c r="BL49" s="449"/>
      <c r="BM49" s="449"/>
      <c r="BN49" s="449"/>
      <c r="BO49" s="449"/>
      <c r="BP49" s="449"/>
      <c r="BQ49" s="449"/>
      <c r="BR49" s="449"/>
      <c r="BS49" s="449"/>
      <c r="BT49" s="449"/>
      <c r="BU49" s="449"/>
      <c r="BV49" s="449"/>
      <c r="BW49" s="449"/>
      <c r="BX49" s="449"/>
      <c r="BY49" s="449"/>
      <c r="BZ49" s="449"/>
      <c r="CA49" s="449"/>
      <c r="CB49" s="449"/>
      <c r="CC49" s="449"/>
      <c r="CD49" s="449"/>
      <c r="CE49" s="449"/>
      <c r="CF49" s="449"/>
      <c r="CG49" s="449"/>
      <c r="CH49" s="449"/>
      <c r="CI49" s="449"/>
      <c r="CJ49" s="449"/>
      <c r="CK49" s="449"/>
      <c r="CL49" s="449"/>
      <c r="CM49" s="449"/>
      <c r="CN49" s="449"/>
    </row>
    <row r="50" spans="1:97" ht="18" customHeight="1">
      <c r="C50" s="89"/>
      <c r="D50" s="89"/>
      <c r="E50" s="93"/>
      <c r="F50" s="93"/>
      <c r="G50" s="110"/>
      <c r="H50" s="110"/>
      <c r="I50" s="89"/>
      <c r="J50" s="111"/>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50"/>
    </row>
    <row r="51" spans="1:97" ht="23.25" customHeight="1">
      <c r="A51" s="469" t="s">
        <v>307</v>
      </c>
      <c r="B51" s="469"/>
      <c r="C51" s="469"/>
      <c r="D51" s="469"/>
      <c r="E51" s="469"/>
      <c r="F51" s="469"/>
      <c r="G51" s="469"/>
      <c r="H51" s="469"/>
      <c r="I51" s="469"/>
      <c r="J51" s="469"/>
      <c r="K51" s="469"/>
      <c r="L51" s="475"/>
      <c r="M51" s="475"/>
      <c r="N51" s="475"/>
      <c r="O51" s="475"/>
      <c r="P51" s="475"/>
      <c r="Q51" s="475"/>
      <c r="R51" s="475"/>
      <c r="S51" s="475"/>
      <c r="T51" s="475"/>
      <c r="U51" s="475"/>
      <c r="V51" s="475"/>
      <c r="W51" s="475"/>
      <c r="X51" s="475"/>
      <c r="Y51" s="108"/>
      <c r="Z51" s="108"/>
      <c r="AA51" s="108"/>
      <c r="AB51" s="108"/>
      <c r="AC51" s="109"/>
      <c r="AD51" s="109"/>
      <c r="AE51" s="109"/>
      <c r="AF51" s="109"/>
      <c r="AG51" s="109"/>
      <c r="AH51" s="108"/>
      <c r="AI51" s="108"/>
      <c r="AJ51" s="108"/>
      <c r="AK51" s="108"/>
      <c r="AL51" s="109"/>
      <c r="AM51" s="109"/>
      <c r="AN51" s="109"/>
      <c r="AO51" s="109"/>
      <c r="AP51" s="109"/>
      <c r="AQ51" s="108"/>
      <c r="AR51" s="108"/>
      <c r="AS51" s="108"/>
      <c r="AT51" s="108"/>
      <c r="AU51" s="102"/>
      <c r="AV51" s="103"/>
      <c r="AW51" s="103"/>
      <c r="AX51" s="103"/>
      <c r="AY51" s="103"/>
      <c r="AZ51" s="103"/>
      <c r="BA51" s="103"/>
      <c r="BB51" s="103"/>
      <c r="BC51" s="103"/>
      <c r="BD51" s="103"/>
      <c r="BE51" s="103"/>
      <c r="BF51" s="103"/>
      <c r="BG51" s="103"/>
      <c r="BH51" s="106"/>
      <c r="BI51" s="102"/>
      <c r="BJ51" s="102"/>
      <c r="BK51" s="102"/>
      <c r="BL51" s="102"/>
      <c r="BM51" s="106"/>
      <c r="BN51" s="106"/>
      <c r="BO51" s="106"/>
      <c r="BP51" s="106"/>
      <c r="BQ51" s="106"/>
      <c r="BR51" s="102"/>
      <c r="BS51" s="102"/>
      <c r="BT51" s="102"/>
      <c r="BU51" s="102"/>
      <c r="BV51" s="106"/>
      <c r="BW51" s="106"/>
      <c r="BX51" s="106"/>
      <c r="BY51" s="106"/>
      <c r="BZ51" s="106"/>
      <c r="CA51" s="102"/>
      <c r="CB51" s="102"/>
      <c r="CC51" s="102"/>
      <c r="CD51" s="102"/>
      <c r="CE51" s="106"/>
      <c r="CF51" s="106"/>
      <c r="CG51" s="106"/>
      <c r="CH51" s="106"/>
      <c r="CI51" s="106"/>
      <c r="CJ51" s="102"/>
      <c r="CK51" s="102"/>
      <c r="CL51" s="102"/>
      <c r="CM51" s="102"/>
      <c r="CN51" s="106"/>
    </row>
    <row r="52" spans="1:97" ht="33" customHeight="1">
      <c r="A52" s="441" t="s">
        <v>306</v>
      </c>
      <c r="B52" s="442"/>
      <c r="C52" s="442"/>
      <c r="D52" s="442"/>
      <c r="E52" s="442"/>
      <c r="F52" s="442"/>
      <c r="G52" s="442"/>
      <c r="H52" s="442"/>
      <c r="I52" s="442"/>
      <c r="J52" s="442"/>
      <c r="K52" s="443"/>
      <c r="L52" s="450" t="str">
        <f>IF(BD15="","",BD15)</f>
        <v/>
      </c>
      <c r="M52" s="451"/>
      <c r="N52" s="451"/>
      <c r="O52" s="451"/>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332"/>
      <c r="AT52" s="134"/>
      <c r="AU52" s="134"/>
      <c r="AV52" s="134"/>
      <c r="AW52" s="134"/>
      <c r="AX52" s="134"/>
      <c r="AY52" s="134"/>
      <c r="AZ52" s="134"/>
      <c r="BA52" s="134"/>
      <c r="BB52" s="134"/>
      <c r="BC52" s="134"/>
      <c r="BD52" s="134"/>
      <c r="BE52" s="333" t="s">
        <v>308</v>
      </c>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row>
    <row r="53" spans="1:97" s="129" customFormat="1" ht="33" customHeight="1">
      <c r="A53" s="441" t="s">
        <v>46</v>
      </c>
      <c r="B53" s="442"/>
      <c r="C53" s="442"/>
      <c r="D53" s="442"/>
      <c r="E53" s="442"/>
      <c r="F53" s="442"/>
      <c r="G53" s="442"/>
      <c r="H53" s="442"/>
      <c r="I53" s="442"/>
      <c r="J53" s="442"/>
      <c r="K53" s="443"/>
      <c r="L53" s="457" t="s">
        <v>64</v>
      </c>
      <c r="M53" s="458"/>
      <c r="N53" s="452"/>
      <c r="O53" s="452"/>
      <c r="P53" s="452"/>
      <c r="Q53" s="452"/>
      <c r="R53" s="452"/>
      <c r="S53" s="452"/>
      <c r="T53" s="452"/>
      <c r="U53" s="452"/>
      <c r="V53" s="452"/>
      <c r="W53" s="458" t="s">
        <v>68</v>
      </c>
      <c r="X53" s="458"/>
      <c r="Y53" s="452"/>
      <c r="Z53" s="452"/>
      <c r="AA53" s="452"/>
      <c r="AB53" s="452"/>
      <c r="AC53" s="452"/>
      <c r="AD53" s="452"/>
      <c r="AE53" s="452"/>
      <c r="AF53" s="452"/>
      <c r="AG53" s="452"/>
      <c r="AH53" s="458" t="s">
        <v>67</v>
      </c>
      <c r="AI53" s="458"/>
      <c r="AJ53" s="452"/>
      <c r="AK53" s="452"/>
      <c r="AL53" s="452"/>
      <c r="AM53" s="452"/>
      <c r="AN53" s="452"/>
      <c r="AO53" s="452"/>
      <c r="AP53" s="452"/>
      <c r="AQ53" s="452"/>
      <c r="AR53" s="453"/>
      <c r="AS53" s="578" t="s">
        <v>69</v>
      </c>
      <c r="AT53" s="579"/>
      <c r="AU53" s="579"/>
      <c r="AV53" s="579"/>
      <c r="AW53" s="579"/>
      <c r="AX53" s="579"/>
      <c r="AY53" s="579"/>
      <c r="AZ53" s="579"/>
      <c r="BA53" s="579"/>
      <c r="BB53" s="579"/>
      <c r="BC53" s="580"/>
      <c r="BD53" s="528"/>
      <c r="BE53" s="529"/>
      <c r="BF53" s="529"/>
      <c r="BG53" s="529"/>
      <c r="BH53" s="529"/>
      <c r="BI53" s="529"/>
      <c r="BJ53" s="529"/>
      <c r="BK53" s="529"/>
      <c r="BL53" s="529"/>
      <c r="BM53" s="529"/>
      <c r="BN53" s="529"/>
      <c r="BO53" s="529"/>
      <c r="BP53" s="529"/>
      <c r="BQ53" s="529"/>
      <c r="BR53" s="529"/>
      <c r="BS53" s="567" t="s">
        <v>70</v>
      </c>
      <c r="BT53" s="567"/>
      <c r="BU53" s="529"/>
      <c r="BV53" s="529"/>
      <c r="BW53" s="529"/>
      <c r="BX53" s="529"/>
      <c r="BY53" s="529"/>
      <c r="BZ53" s="529"/>
      <c r="CA53" s="529"/>
      <c r="CB53" s="529"/>
      <c r="CC53" s="529"/>
      <c r="CD53" s="529"/>
      <c r="CE53" s="529"/>
      <c r="CF53" s="529"/>
      <c r="CG53" s="529"/>
      <c r="CH53" s="529"/>
      <c r="CI53" s="529"/>
      <c r="CJ53" s="529"/>
      <c r="CK53" s="529"/>
      <c r="CL53" s="529"/>
      <c r="CM53" s="529"/>
      <c r="CN53" s="581"/>
      <c r="CO53" s="334"/>
    </row>
    <row r="54" spans="1:97" ht="33" customHeight="1">
      <c r="A54" s="470" t="s">
        <v>48</v>
      </c>
      <c r="B54" s="551"/>
      <c r="C54" s="442"/>
      <c r="D54" s="442"/>
      <c r="E54" s="442"/>
      <c r="F54" s="442"/>
      <c r="G54" s="442"/>
      <c r="H54" s="442"/>
      <c r="I54" s="442"/>
      <c r="J54" s="442"/>
      <c r="K54" s="443"/>
      <c r="L54" s="457" t="s">
        <v>64</v>
      </c>
      <c r="M54" s="458"/>
      <c r="N54" s="452"/>
      <c r="O54" s="452"/>
      <c r="P54" s="452"/>
      <c r="Q54" s="452"/>
      <c r="R54" s="452"/>
      <c r="S54" s="452"/>
      <c r="T54" s="452"/>
      <c r="U54" s="452"/>
      <c r="V54" s="452"/>
      <c r="W54" s="458" t="s">
        <v>68</v>
      </c>
      <c r="X54" s="458"/>
      <c r="Y54" s="452"/>
      <c r="Z54" s="452"/>
      <c r="AA54" s="452"/>
      <c r="AB54" s="452"/>
      <c r="AC54" s="452"/>
      <c r="AD54" s="452"/>
      <c r="AE54" s="452"/>
      <c r="AF54" s="452"/>
      <c r="AG54" s="452"/>
      <c r="AH54" s="458" t="s">
        <v>67</v>
      </c>
      <c r="AI54" s="458"/>
      <c r="AJ54" s="452"/>
      <c r="AK54" s="452"/>
      <c r="AL54" s="452"/>
      <c r="AM54" s="452"/>
      <c r="AN54" s="452"/>
      <c r="AO54" s="452"/>
      <c r="AP54" s="452"/>
      <c r="AQ54" s="452"/>
      <c r="AR54" s="453"/>
      <c r="AS54" s="454" t="s">
        <v>49</v>
      </c>
      <c r="AT54" s="455"/>
      <c r="AU54" s="455"/>
      <c r="AV54" s="455"/>
      <c r="AW54" s="455"/>
      <c r="AX54" s="455"/>
      <c r="AY54" s="455"/>
      <c r="AZ54" s="455"/>
      <c r="BA54" s="455"/>
      <c r="BB54" s="455"/>
      <c r="BC54" s="456"/>
      <c r="BD54" s="457" t="s">
        <v>71</v>
      </c>
      <c r="BE54" s="458"/>
      <c r="BF54" s="453"/>
      <c r="BG54" s="526"/>
      <c r="BH54" s="526"/>
      <c r="BI54" s="526"/>
      <c r="BJ54" s="526"/>
      <c r="BK54" s="526"/>
      <c r="BL54" s="526"/>
      <c r="BM54" s="526"/>
      <c r="BN54" s="577"/>
      <c r="BO54" s="505" t="s">
        <v>72</v>
      </c>
      <c r="BP54" s="505"/>
      <c r="BQ54" s="453"/>
      <c r="BR54" s="526"/>
      <c r="BS54" s="526"/>
      <c r="BT54" s="526"/>
      <c r="BU54" s="526"/>
      <c r="BV54" s="526"/>
      <c r="BW54" s="526"/>
      <c r="BX54" s="526"/>
      <c r="BY54" s="526"/>
      <c r="BZ54" s="577"/>
      <c r="CA54" s="458" t="s">
        <v>67</v>
      </c>
      <c r="CB54" s="458"/>
      <c r="CC54" s="453"/>
      <c r="CD54" s="526"/>
      <c r="CE54" s="526"/>
      <c r="CF54" s="526"/>
      <c r="CG54" s="526"/>
      <c r="CH54" s="526"/>
      <c r="CI54" s="526"/>
      <c r="CJ54" s="526"/>
      <c r="CK54" s="526"/>
      <c r="CL54" s="526"/>
      <c r="CM54" s="526"/>
      <c r="CN54" s="526"/>
    </row>
    <row r="55" spans="1:97" ht="22.5" customHeight="1">
      <c r="A55" s="130"/>
      <c r="B55" s="130"/>
      <c r="C55" s="131"/>
      <c r="D55" s="131"/>
      <c r="E55" s="131"/>
      <c r="F55" s="131"/>
      <c r="G55" s="131"/>
      <c r="H55" s="131"/>
      <c r="I55" s="131"/>
      <c r="J55" s="131"/>
      <c r="K55" s="131"/>
      <c r="L55" s="132"/>
      <c r="M55" s="132"/>
      <c r="N55" s="155"/>
      <c r="O55" s="155"/>
      <c r="P55" s="155"/>
      <c r="Q55" s="155"/>
      <c r="R55" s="155"/>
      <c r="S55" s="155"/>
      <c r="T55" s="155"/>
      <c r="U55" s="155"/>
      <c r="V55" s="155"/>
      <c r="W55" s="132"/>
      <c r="X55" s="132"/>
      <c r="Y55" s="155"/>
      <c r="Z55" s="155"/>
      <c r="AA55" s="155"/>
      <c r="AB55" s="155"/>
      <c r="AC55" s="155"/>
      <c r="AD55" s="155"/>
      <c r="AE55" s="155"/>
      <c r="AF55" s="155"/>
      <c r="AG55" s="155"/>
      <c r="AH55" s="132"/>
      <c r="AI55" s="132"/>
      <c r="AJ55" s="155"/>
      <c r="AK55" s="155"/>
      <c r="AL55" s="155"/>
      <c r="AM55" s="155"/>
      <c r="AN55" s="155"/>
      <c r="AO55" s="155"/>
      <c r="AP55" s="155"/>
      <c r="AQ55" s="155"/>
      <c r="AR55" s="155"/>
      <c r="AS55" s="131"/>
      <c r="AT55" s="131"/>
      <c r="AU55" s="131"/>
      <c r="AV55" s="131"/>
      <c r="AW55" s="131"/>
      <c r="AX55" s="131"/>
      <c r="AY55" s="131"/>
      <c r="AZ55" s="131"/>
      <c r="BA55" s="131"/>
      <c r="BB55" s="131"/>
      <c r="BC55" s="131"/>
      <c r="BD55" s="133"/>
      <c r="BE55" s="132"/>
      <c r="BF55" s="132"/>
      <c r="BG55" s="155"/>
      <c r="BH55" s="155"/>
      <c r="BI55" s="155"/>
      <c r="BJ55" s="155"/>
      <c r="BK55" s="155"/>
      <c r="BL55" s="155"/>
      <c r="BM55" s="155"/>
      <c r="BN55" s="155"/>
      <c r="BO55" s="155"/>
      <c r="BP55" s="132"/>
      <c r="BQ55" s="132"/>
      <c r="BR55" s="155"/>
      <c r="BS55" s="155"/>
      <c r="BT55" s="155"/>
      <c r="BU55" s="155"/>
      <c r="BV55" s="155"/>
      <c r="BW55" s="155"/>
      <c r="BX55" s="155"/>
      <c r="BY55" s="155"/>
      <c r="BZ55" s="155"/>
      <c r="CA55" s="155"/>
      <c r="CB55" s="132"/>
      <c r="CC55" s="132"/>
      <c r="CD55" s="155"/>
      <c r="CE55" s="155"/>
      <c r="CF55" s="155"/>
      <c r="CG55" s="155"/>
      <c r="CH55" s="155"/>
      <c r="CI55" s="155"/>
      <c r="CJ55" s="155"/>
      <c r="CK55" s="155"/>
      <c r="CL55" s="155"/>
      <c r="CM55" s="155"/>
      <c r="CN55" s="155"/>
    </row>
    <row r="56" spans="1:97" ht="22.5" customHeight="1">
      <c r="A56" s="130"/>
      <c r="B56" s="130"/>
      <c r="C56" s="131"/>
      <c r="D56" s="131"/>
      <c r="E56" s="131"/>
      <c r="F56" s="131"/>
      <c r="G56" s="131"/>
      <c r="H56" s="131"/>
      <c r="I56" s="131"/>
      <c r="J56" s="131"/>
      <c r="K56" s="131"/>
      <c r="L56" s="132"/>
      <c r="M56" s="132"/>
      <c r="N56" s="155"/>
      <c r="O56" s="155"/>
      <c r="P56" s="155"/>
      <c r="Q56" s="155"/>
      <c r="R56" s="155"/>
      <c r="S56" s="155"/>
      <c r="T56" s="155"/>
      <c r="U56" s="155"/>
      <c r="V56" s="155"/>
      <c r="W56" s="132"/>
      <c r="X56" s="132"/>
      <c r="Y56" s="155"/>
      <c r="Z56" s="155"/>
      <c r="AA56" s="155"/>
      <c r="AB56" s="155"/>
      <c r="AC56" s="155"/>
      <c r="AD56" s="155"/>
      <c r="AE56" s="155"/>
      <c r="AF56" s="155"/>
      <c r="AG56" s="155"/>
      <c r="AH56" s="132"/>
      <c r="AI56" s="132"/>
      <c r="AJ56" s="155"/>
      <c r="AK56" s="155"/>
      <c r="AL56" s="155"/>
      <c r="AM56" s="155"/>
      <c r="AN56" s="155"/>
      <c r="AO56" s="155"/>
      <c r="AP56" s="155"/>
      <c r="AQ56" s="155"/>
      <c r="AR56" s="155"/>
      <c r="AS56" s="131"/>
      <c r="AT56" s="131"/>
      <c r="AU56" s="131"/>
      <c r="AV56" s="131"/>
      <c r="AW56" s="131"/>
      <c r="AX56" s="131"/>
      <c r="AY56" s="131"/>
      <c r="AZ56" s="131"/>
      <c r="BA56" s="131"/>
      <c r="BB56" s="131"/>
      <c r="BC56" s="131"/>
      <c r="BD56" s="133"/>
      <c r="BE56" s="132"/>
      <c r="BF56" s="132"/>
      <c r="BG56" s="155"/>
      <c r="BH56" s="155"/>
      <c r="BI56" s="155"/>
      <c r="BJ56" s="155"/>
      <c r="BK56" s="155"/>
      <c r="BL56" s="155"/>
      <c r="BM56" s="155"/>
      <c r="BN56" s="155"/>
      <c r="BO56" s="155"/>
      <c r="BP56" s="132"/>
      <c r="BQ56" s="132"/>
      <c r="BR56" s="155"/>
      <c r="BS56" s="155"/>
      <c r="BT56" s="155"/>
      <c r="BU56" s="155"/>
      <c r="BV56" s="155"/>
      <c r="BW56" s="155"/>
      <c r="BX56" s="155"/>
      <c r="BY56" s="155"/>
      <c r="BZ56" s="155"/>
      <c r="CA56" s="155"/>
      <c r="CB56" s="132"/>
      <c r="CC56" s="132"/>
      <c r="CD56" s="155"/>
      <c r="CE56" s="155"/>
      <c r="CF56" s="155"/>
      <c r="CG56" s="155"/>
      <c r="CH56" s="155"/>
      <c r="CI56" s="155"/>
      <c r="CJ56" s="155"/>
      <c r="CK56" s="155"/>
      <c r="CL56" s="155"/>
      <c r="CM56" s="155"/>
      <c r="CN56" s="155"/>
    </row>
    <row r="57" spans="1:97" ht="18" customHeight="1">
      <c r="A57" s="440" t="s">
        <v>309</v>
      </c>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113"/>
      <c r="Z57" s="113"/>
      <c r="AA57" s="113"/>
      <c r="AB57" s="113"/>
      <c r="AC57" s="113"/>
      <c r="AD57" s="113"/>
      <c r="AE57" s="113"/>
      <c r="AF57" s="113"/>
      <c r="AG57" s="113"/>
      <c r="AH57" s="113"/>
      <c r="AI57" s="113"/>
      <c r="AJ57" s="113"/>
      <c r="AK57" s="113"/>
      <c r="AL57" s="113"/>
      <c r="AM57" s="113"/>
      <c r="AN57" s="113"/>
      <c r="AO57" s="113"/>
      <c r="AP57" s="113"/>
      <c r="AQ57" s="113"/>
      <c r="AR57" s="113"/>
      <c r="AS57" s="113"/>
      <c r="AT57" s="113"/>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row>
    <row r="58" spans="1:97" ht="18" customHeight="1">
      <c r="A58" s="545" t="s">
        <v>260</v>
      </c>
      <c r="B58" s="546"/>
      <c r="C58" s="546"/>
      <c r="D58" s="546"/>
      <c r="E58" s="546"/>
      <c r="F58" s="546"/>
      <c r="G58" s="546"/>
      <c r="H58" s="546"/>
      <c r="I58" s="546"/>
      <c r="J58" s="546"/>
      <c r="K58" s="547"/>
      <c r="L58" s="520" t="s">
        <v>234</v>
      </c>
      <c r="M58" s="521"/>
      <c r="N58" s="521"/>
      <c r="O58" s="522"/>
      <c r="P58" s="522"/>
      <c r="Q58" s="522"/>
      <c r="R58" s="522"/>
      <c r="S58" s="522"/>
      <c r="T58" s="522"/>
      <c r="U58" s="522"/>
      <c r="V58" s="522"/>
      <c r="W58" s="522"/>
      <c r="X58" s="522"/>
      <c r="Y58" s="521" t="s">
        <v>235</v>
      </c>
      <c r="Z58" s="521"/>
      <c r="AA58" s="521"/>
      <c r="AB58" s="522"/>
      <c r="AC58" s="522"/>
      <c r="AD58" s="522"/>
      <c r="AE58" s="522"/>
      <c r="AF58" s="522"/>
      <c r="AG58" s="522"/>
      <c r="AH58" s="522"/>
      <c r="AI58" s="522"/>
      <c r="AJ58" s="522"/>
      <c r="AK58" s="522"/>
      <c r="AL58" s="114"/>
      <c r="AM58" s="114"/>
      <c r="AN58" s="114"/>
      <c r="AO58" s="114"/>
      <c r="AP58" s="114"/>
      <c r="AQ58" s="114"/>
      <c r="AR58" s="114"/>
      <c r="AS58" s="114"/>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c r="CD58" s="115"/>
      <c r="CE58" s="115"/>
      <c r="CF58" s="115"/>
      <c r="CG58" s="116"/>
      <c r="CH58" s="116"/>
      <c r="CI58" s="116"/>
      <c r="CJ58" s="116"/>
      <c r="CK58" s="116"/>
      <c r="CL58" s="116"/>
      <c r="CM58" s="116"/>
      <c r="CN58" s="117"/>
    </row>
    <row r="59" spans="1:97" ht="45" customHeight="1">
      <c r="A59" s="548"/>
      <c r="B59" s="549"/>
      <c r="C59" s="549"/>
      <c r="D59" s="549"/>
      <c r="E59" s="549"/>
      <c r="F59" s="549"/>
      <c r="G59" s="549"/>
      <c r="H59" s="549"/>
      <c r="I59" s="549"/>
      <c r="J59" s="549"/>
      <c r="K59" s="550"/>
      <c r="L59" s="582"/>
      <c r="M59" s="583"/>
      <c r="N59" s="583"/>
      <c r="O59" s="583"/>
      <c r="P59" s="583"/>
      <c r="Q59" s="583"/>
      <c r="R59" s="583"/>
      <c r="S59" s="583"/>
      <c r="T59" s="583"/>
      <c r="U59" s="583"/>
      <c r="V59" s="583"/>
      <c r="W59" s="583"/>
      <c r="X59" s="583"/>
      <c r="Y59" s="583"/>
      <c r="Z59" s="583"/>
      <c r="AA59" s="583"/>
      <c r="AB59" s="584"/>
      <c r="AC59" s="585"/>
      <c r="AD59" s="583"/>
      <c r="AE59" s="583"/>
      <c r="AF59" s="583"/>
      <c r="AG59" s="583"/>
      <c r="AH59" s="583"/>
      <c r="AI59" s="583"/>
      <c r="AJ59" s="583"/>
      <c r="AK59" s="583"/>
      <c r="AL59" s="583"/>
      <c r="AM59" s="583"/>
      <c r="AN59" s="583"/>
      <c r="AO59" s="583"/>
      <c r="AP59" s="583"/>
      <c r="AQ59" s="583"/>
      <c r="AR59" s="583"/>
      <c r="AS59" s="583"/>
      <c r="AT59" s="583"/>
      <c r="AU59" s="583"/>
      <c r="AV59" s="583"/>
      <c r="AW59" s="583"/>
      <c r="AX59" s="583"/>
      <c r="AY59" s="583"/>
      <c r="AZ59" s="583"/>
      <c r="BA59" s="583"/>
      <c r="BB59" s="583"/>
      <c r="BC59" s="583"/>
      <c r="BD59" s="584"/>
      <c r="BE59" s="585"/>
      <c r="BF59" s="583"/>
      <c r="BG59" s="583"/>
      <c r="BH59" s="583"/>
      <c r="BI59" s="583"/>
      <c r="BJ59" s="583"/>
      <c r="BK59" s="583"/>
      <c r="BL59" s="583"/>
      <c r="BM59" s="583"/>
      <c r="BN59" s="583"/>
      <c r="BO59" s="583"/>
      <c r="BP59" s="583"/>
      <c r="BQ59" s="583"/>
      <c r="BR59" s="583"/>
      <c r="BS59" s="583"/>
      <c r="BT59" s="583"/>
      <c r="BU59" s="583"/>
      <c r="BV59" s="583"/>
      <c r="BW59" s="583"/>
      <c r="BX59" s="583"/>
      <c r="BY59" s="583"/>
      <c r="BZ59" s="583"/>
      <c r="CA59" s="583"/>
      <c r="CB59" s="583"/>
      <c r="CC59" s="583"/>
      <c r="CD59" s="583"/>
      <c r="CE59" s="583"/>
      <c r="CF59" s="583"/>
      <c r="CG59" s="583"/>
      <c r="CH59" s="583"/>
      <c r="CI59" s="583"/>
      <c r="CJ59" s="583"/>
      <c r="CK59" s="583"/>
      <c r="CL59" s="583"/>
      <c r="CM59" s="583"/>
      <c r="CN59" s="586"/>
      <c r="CO59" s="334"/>
    </row>
    <row r="60" spans="1:97" ht="33" customHeight="1">
      <c r="A60" s="441" t="s">
        <v>42</v>
      </c>
      <c r="B60" s="442"/>
      <c r="C60" s="442"/>
      <c r="D60" s="442"/>
      <c r="E60" s="442"/>
      <c r="F60" s="442"/>
      <c r="G60" s="442"/>
      <c r="H60" s="442"/>
      <c r="I60" s="442"/>
      <c r="J60" s="442"/>
      <c r="K60" s="443"/>
      <c r="L60" s="444" t="s">
        <v>159</v>
      </c>
      <c r="M60" s="445"/>
      <c r="N60" s="445"/>
      <c r="O60" s="446" t="s">
        <v>43</v>
      </c>
      <c r="P60" s="447"/>
      <c r="Q60" s="447"/>
      <c r="R60" s="447"/>
      <c r="S60" s="447"/>
      <c r="T60" s="447"/>
      <c r="U60" s="447"/>
      <c r="V60" s="447"/>
      <c r="W60" s="447"/>
      <c r="X60" s="447"/>
      <c r="Y60" s="447"/>
      <c r="Z60" s="447"/>
      <c r="AA60" s="447"/>
      <c r="AB60" s="447"/>
      <c r="AC60" s="278"/>
      <c r="AD60" s="278"/>
      <c r="AE60" s="278"/>
      <c r="AF60" s="278"/>
      <c r="AG60" s="278"/>
      <c r="AH60" s="278"/>
      <c r="AI60" s="278"/>
      <c r="AJ60" s="278"/>
      <c r="AK60" s="278"/>
      <c r="AL60" s="278"/>
      <c r="AM60" s="278"/>
      <c r="AN60" s="278"/>
      <c r="AO60" s="278"/>
      <c r="AP60" s="278"/>
      <c r="AQ60" s="278"/>
      <c r="AR60" s="278"/>
      <c r="AS60" s="278"/>
      <c r="AT60" s="441" t="s">
        <v>85</v>
      </c>
      <c r="AU60" s="442"/>
      <c r="AV60" s="442"/>
      <c r="AW60" s="442"/>
      <c r="AX60" s="442"/>
      <c r="AY60" s="442"/>
      <c r="AZ60" s="442"/>
      <c r="BA60" s="442"/>
      <c r="BB60" s="442"/>
      <c r="BC60" s="442"/>
      <c r="BD60" s="443"/>
      <c r="BE60" s="588"/>
      <c r="BF60" s="527"/>
      <c r="BG60" s="527"/>
      <c r="BH60" s="527"/>
      <c r="BI60" s="527"/>
      <c r="BJ60" s="527"/>
      <c r="BK60" s="527"/>
      <c r="BL60" s="527"/>
      <c r="BM60" s="527"/>
      <c r="BN60" s="527"/>
      <c r="BO60" s="527"/>
      <c r="BP60" s="527"/>
      <c r="BQ60" s="527"/>
      <c r="BR60" s="527"/>
      <c r="BS60" s="540" t="s">
        <v>239</v>
      </c>
      <c r="BT60" s="540"/>
      <c r="BU60" s="540"/>
      <c r="BV60" s="540"/>
      <c r="BW60" s="540"/>
      <c r="BX60" s="127"/>
      <c r="BY60" s="127"/>
      <c r="BZ60" s="127"/>
      <c r="CA60" s="127"/>
      <c r="CB60" s="127"/>
      <c r="CC60" s="127"/>
      <c r="CD60" s="127"/>
      <c r="CE60" s="127"/>
      <c r="CF60" s="127"/>
      <c r="CG60" s="127"/>
      <c r="CH60" s="127"/>
      <c r="CI60" s="127"/>
      <c r="CJ60" s="127"/>
      <c r="CK60" s="127"/>
      <c r="CL60" s="127"/>
      <c r="CM60" s="127"/>
      <c r="CN60" s="128"/>
    </row>
    <row r="61" spans="1:97" ht="37.5" customHeight="1">
      <c r="A61" s="568" t="s">
        <v>44</v>
      </c>
      <c r="B61" s="569"/>
      <c r="C61" s="569"/>
      <c r="D61" s="569"/>
      <c r="E61" s="569"/>
      <c r="F61" s="569"/>
      <c r="G61" s="569"/>
      <c r="H61" s="569"/>
      <c r="I61" s="569"/>
      <c r="J61" s="569"/>
      <c r="K61" s="570"/>
      <c r="L61" s="467" t="s">
        <v>5</v>
      </c>
      <c r="M61" s="468"/>
      <c r="N61" s="468"/>
      <c r="O61" s="446" t="s">
        <v>84</v>
      </c>
      <c r="P61" s="447"/>
      <c r="Q61" s="447"/>
      <c r="R61" s="447"/>
      <c r="S61" s="447"/>
      <c r="T61" s="447"/>
      <c r="U61" s="447"/>
      <c r="V61" s="447"/>
      <c r="W61" s="447"/>
      <c r="X61" s="447"/>
      <c r="Y61" s="447"/>
      <c r="Z61" s="447"/>
      <c r="AA61" s="447"/>
      <c r="AB61" s="447"/>
      <c r="AC61" s="474" t="s">
        <v>5</v>
      </c>
      <c r="AD61" s="468"/>
      <c r="AE61" s="468"/>
      <c r="AF61" s="574" t="s">
        <v>347</v>
      </c>
      <c r="AG61" s="575"/>
      <c r="AH61" s="575"/>
      <c r="AI61" s="575"/>
      <c r="AJ61" s="575"/>
      <c r="AK61" s="575"/>
      <c r="AL61" s="575"/>
      <c r="AM61" s="575"/>
      <c r="AN61" s="575"/>
      <c r="AO61" s="575"/>
      <c r="AP61" s="575"/>
      <c r="AQ61" s="575"/>
      <c r="AR61" s="575"/>
      <c r="AS61" s="575"/>
      <c r="AT61" s="575"/>
      <c r="AU61" s="575"/>
      <c r="AV61" s="575"/>
      <c r="AW61" s="575"/>
      <c r="AX61" s="575"/>
      <c r="AY61" s="575"/>
      <c r="AZ61" s="575"/>
      <c r="BA61" s="575"/>
      <c r="BB61" s="575"/>
      <c r="BC61" s="575"/>
      <c r="BD61" s="575"/>
      <c r="BE61" s="575"/>
      <c r="BF61" s="575"/>
      <c r="BG61" s="575"/>
      <c r="BH61" s="575"/>
      <c r="BI61" s="575"/>
      <c r="BJ61" s="575"/>
      <c r="BK61" s="575"/>
      <c r="BL61" s="575"/>
      <c r="BM61" s="575"/>
      <c r="BN61" s="575"/>
      <c r="BO61" s="575"/>
      <c r="BP61" s="575"/>
      <c r="BQ61" s="575"/>
      <c r="BR61" s="575"/>
      <c r="BS61" s="575"/>
      <c r="BT61" s="575"/>
      <c r="BU61" s="575"/>
      <c r="BV61" s="575"/>
      <c r="BW61" s="575"/>
      <c r="BX61" s="575"/>
      <c r="BY61" s="575"/>
      <c r="BZ61" s="575"/>
      <c r="CA61" s="575"/>
      <c r="CB61" s="575"/>
      <c r="CC61" s="575"/>
      <c r="CD61" s="575"/>
      <c r="CE61" s="575"/>
      <c r="CF61" s="575"/>
      <c r="CG61" s="575"/>
      <c r="CH61" s="575"/>
      <c r="CI61" s="575"/>
      <c r="CJ61" s="575"/>
      <c r="CK61" s="575"/>
      <c r="CL61" s="575"/>
      <c r="CM61" s="575"/>
      <c r="CN61" s="576"/>
    </row>
    <row r="62" spans="1:97" ht="37.5" customHeight="1">
      <c r="A62" s="571"/>
      <c r="B62" s="572"/>
      <c r="C62" s="572"/>
      <c r="D62" s="572"/>
      <c r="E62" s="572"/>
      <c r="F62" s="572"/>
      <c r="G62" s="572"/>
      <c r="H62" s="572"/>
      <c r="I62" s="572"/>
      <c r="J62" s="572"/>
      <c r="K62" s="573"/>
      <c r="L62" s="467" t="s">
        <v>5</v>
      </c>
      <c r="M62" s="468"/>
      <c r="N62" s="468"/>
      <c r="O62" s="446" t="s">
        <v>212</v>
      </c>
      <c r="P62" s="447"/>
      <c r="Q62" s="447"/>
      <c r="R62" s="447"/>
      <c r="S62" s="447"/>
      <c r="T62" s="447"/>
      <c r="U62" s="447"/>
      <c r="V62" s="447"/>
      <c r="W62" s="447"/>
      <c r="X62" s="447"/>
      <c r="Y62" s="447"/>
      <c r="Z62" s="447"/>
      <c r="AA62" s="447"/>
      <c r="AB62" s="447"/>
      <c r="AC62" s="474" t="s">
        <v>5</v>
      </c>
      <c r="AD62" s="468"/>
      <c r="AE62" s="468"/>
      <c r="AF62" s="574" t="s">
        <v>348</v>
      </c>
      <c r="AG62" s="575"/>
      <c r="AH62" s="575"/>
      <c r="AI62" s="575"/>
      <c r="AJ62" s="575"/>
      <c r="AK62" s="575"/>
      <c r="AL62" s="575"/>
      <c r="AM62" s="575"/>
      <c r="AN62" s="575"/>
      <c r="AO62" s="575"/>
      <c r="AP62" s="575"/>
      <c r="AQ62" s="575"/>
      <c r="AR62" s="575"/>
      <c r="AS62" s="575"/>
      <c r="AT62" s="575"/>
      <c r="AU62" s="575"/>
      <c r="AV62" s="575"/>
      <c r="AW62" s="575"/>
      <c r="AX62" s="575"/>
      <c r="AY62" s="575"/>
      <c r="AZ62" s="575"/>
      <c r="BA62" s="575"/>
      <c r="BB62" s="575"/>
      <c r="BC62" s="575"/>
      <c r="BD62" s="575"/>
      <c r="BE62" s="575"/>
      <c r="BF62" s="575"/>
      <c r="BG62" s="575"/>
      <c r="BH62" s="575"/>
      <c r="BI62" s="575"/>
      <c r="BJ62" s="575"/>
      <c r="BK62" s="575"/>
      <c r="BL62" s="575"/>
      <c r="BM62" s="575"/>
      <c r="BN62" s="575"/>
      <c r="BO62" s="575"/>
      <c r="BP62" s="575"/>
      <c r="BQ62" s="575"/>
      <c r="BR62" s="575"/>
      <c r="BS62" s="575"/>
      <c r="BT62" s="575"/>
      <c r="BU62" s="575"/>
      <c r="BV62" s="575"/>
      <c r="BW62" s="575"/>
      <c r="BX62" s="575"/>
      <c r="BY62" s="575"/>
      <c r="BZ62" s="575"/>
      <c r="CA62" s="575"/>
      <c r="CB62" s="575"/>
      <c r="CC62" s="575"/>
      <c r="CD62" s="575"/>
      <c r="CE62" s="575"/>
      <c r="CF62" s="575"/>
      <c r="CG62" s="575"/>
      <c r="CH62" s="575"/>
      <c r="CI62" s="575"/>
      <c r="CJ62" s="575"/>
      <c r="CK62" s="575"/>
      <c r="CL62" s="575"/>
      <c r="CM62" s="575"/>
      <c r="CN62" s="576"/>
      <c r="CS62" s="334"/>
    </row>
    <row r="63" spans="1:97" ht="37.5" customHeight="1">
      <c r="A63" s="568" t="s">
        <v>231</v>
      </c>
      <c r="B63" s="569"/>
      <c r="C63" s="569"/>
      <c r="D63" s="569"/>
      <c r="E63" s="569"/>
      <c r="F63" s="569"/>
      <c r="G63" s="569"/>
      <c r="H63" s="569"/>
      <c r="I63" s="569"/>
      <c r="J63" s="569"/>
      <c r="K63" s="570"/>
      <c r="L63" s="467" t="s">
        <v>5</v>
      </c>
      <c r="M63" s="468"/>
      <c r="N63" s="468"/>
      <c r="O63" s="446" t="s">
        <v>232</v>
      </c>
      <c r="P63" s="447"/>
      <c r="Q63" s="447"/>
      <c r="R63" s="447"/>
      <c r="S63" s="447"/>
      <c r="T63" s="447"/>
      <c r="U63" s="447"/>
      <c r="V63" s="447"/>
      <c r="W63" s="447"/>
      <c r="X63" s="447"/>
      <c r="Y63" s="447"/>
      <c r="Z63" s="447"/>
      <c r="AA63" s="447"/>
      <c r="AB63" s="447"/>
      <c r="AC63" s="474" t="s">
        <v>5</v>
      </c>
      <c r="AD63" s="468"/>
      <c r="AE63" s="468"/>
      <c r="AF63" s="574" t="s">
        <v>349</v>
      </c>
      <c r="AG63" s="575"/>
      <c r="AH63" s="575"/>
      <c r="AI63" s="575"/>
      <c r="AJ63" s="575"/>
      <c r="AK63" s="575"/>
      <c r="AL63" s="575"/>
      <c r="AM63" s="575"/>
      <c r="AN63" s="575"/>
      <c r="AO63" s="575"/>
      <c r="AP63" s="575"/>
      <c r="AQ63" s="575"/>
      <c r="AR63" s="575"/>
      <c r="AS63" s="575"/>
      <c r="AT63" s="575"/>
      <c r="AU63" s="575"/>
      <c r="AV63" s="575"/>
      <c r="AW63" s="575"/>
      <c r="AX63" s="575"/>
      <c r="AY63" s="575"/>
      <c r="AZ63" s="575"/>
      <c r="BA63" s="575"/>
      <c r="BB63" s="575"/>
      <c r="BC63" s="575"/>
      <c r="BD63" s="575"/>
      <c r="BE63" s="575"/>
      <c r="BF63" s="575"/>
      <c r="BG63" s="575"/>
      <c r="BH63" s="575"/>
      <c r="BI63" s="575"/>
      <c r="BJ63" s="575"/>
      <c r="BK63" s="575"/>
      <c r="BL63" s="575"/>
      <c r="BM63" s="575"/>
      <c r="BN63" s="575"/>
      <c r="BO63" s="575"/>
      <c r="BP63" s="575"/>
      <c r="BQ63" s="575"/>
      <c r="BR63" s="575"/>
      <c r="BS63" s="575"/>
      <c r="BT63" s="575"/>
      <c r="BU63" s="575"/>
      <c r="BV63" s="575"/>
      <c r="BW63" s="575"/>
      <c r="BX63" s="575"/>
      <c r="BY63" s="575"/>
      <c r="BZ63" s="575"/>
      <c r="CA63" s="575"/>
      <c r="CB63" s="575"/>
      <c r="CC63" s="575"/>
      <c r="CD63" s="575"/>
      <c r="CE63" s="575"/>
      <c r="CF63" s="575"/>
      <c r="CG63" s="575"/>
      <c r="CH63" s="575"/>
      <c r="CI63" s="575"/>
      <c r="CJ63" s="575"/>
      <c r="CK63" s="575"/>
      <c r="CL63" s="575"/>
      <c r="CM63" s="575"/>
      <c r="CN63" s="576"/>
    </row>
    <row r="64" spans="1:97" ht="37.5" customHeight="1">
      <c r="A64" s="571"/>
      <c r="B64" s="572"/>
      <c r="C64" s="572"/>
      <c r="D64" s="572"/>
      <c r="E64" s="572"/>
      <c r="F64" s="572"/>
      <c r="G64" s="572"/>
      <c r="H64" s="572"/>
      <c r="I64" s="572"/>
      <c r="J64" s="572"/>
      <c r="K64" s="573"/>
      <c r="L64" s="467" t="s">
        <v>5</v>
      </c>
      <c r="M64" s="468"/>
      <c r="N64" s="468"/>
      <c r="O64" s="446" t="s">
        <v>233</v>
      </c>
      <c r="P64" s="447"/>
      <c r="Q64" s="447"/>
      <c r="R64" s="447"/>
      <c r="S64" s="447"/>
      <c r="T64" s="447"/>
      <c r="U64" s="447"/>
      <c r="V64" s="447"/>
      <c r="W64" s="447"/>
      <c r="X64" s="447"/>
      <c r="Y64" s="447"/>
      <c r="Z64" s="447"/>
      <c r="AA64" s="447"/>
      <c r="AB64" s="447"/>
      <c r="AC64" s="474" t="s">
        <v>5</v>
      </c>
      <c r="AD64" s="468"/>
      <c r="AE64" s="468"/>
      <c r="AF64" s="574" t="s">
        <v>350</v>
      </c>
      <c r="AG64" s="575"/>
      <c r="AH64" s="575"/>
      <c r="AI64" s="575"/>
      <c r="AJ64" s="575"/>
      <c r="AK64" s="575"/>
      <c r="AL64" s="575"/>
      <c r="AM64" s="575"/>
      <c r="AN64" s="575"/>
      <c r="AO64" s="575"/>
      <c r="AP64" s="575"/>
      <c r="AQ64" s="575"/>
      <c r="AR64" s="575"/>
      <c r="AS64" s="575"/>
      <c r="AT64" s="575"/>
      <c r="AU64" s="575"/>
      <c r="AV64" s="575"/>
      <c r="AW64" s="575"/>
      <c r="AX64" s="575"/>
      <c r="AY64" s="575"/>
      <c r="AZ64" s="575"/>
      <c r="BA64" s="575"/>
      <c r="BB64" s="575"/>
      <c r="BC64" s="575"/>
      <c r="BD64" s="575"/>
      <c r="BE64" s="575"/>
      <c r="BF64" s="575"/>
      <c r="BG64" s="575"/>
      <c r="BH64" s="575"/>
      <c r="BI64" s="575"/>
      <c r="BJ64" s="575"/>
      <c r="BK64" s="575"/>
      <c r="BL64" s="575"/>
      <c r="BM64" s="575"/>
      <c r="BN64" s="575"/>
      <c r="BO64" s="575"/>
      <c r="BP64" s="575"/>
      <c r="BQ64" s="575"/>
      <c r="BR64" s="575"/>
      <c r="BS64" s="575"/>
      <c r="BT64" s="575"/>
      <c r="BU64" s="575"/>
      <c r="BV64" s="575"/>
      <c r="BW64" s="575"/>
      <c r="BX64" s="575"/>
      <c r="BY64" s="575"/>
      <c r="BZ64" s="575"/>
      <c r="CA64" s="575"/>
      <c r="CB64" s="575"/>
      <c r="CC64" s="575"/>
      <c r="CD64" s="575"/>
      <c r="CE64" s="575"/>
      <c r="CF64" s="575"/>
      <c r="CG64" s="575"/>
      <c r="CH64" s="575"/>
      <c r="CI64" s="575"/>
      <c r="CJ64" s="575"/>
      <c r="CK64" s="575"/>
      <c r="CL64" s="575"/>
      <c r="CM64" s="575"/>
      <c r="CN64" s="576"/>
    </row>
    <row r="65" spans="1:92" ht="33" customHeight="1">
      <c r="A65" s="545" t="s">
        <v>236</v>
      </c>
      <c r="B65" s="546"/>
      <c r="C65" s="546"/>
      <c r="D65" s="546"/>
      <c r="E65" s="546"/>
      <c r="F65" s="546"/>
      <c r="G65" s="546"/>
      <c r="H65" s="546"/>
      <c r="I65" s="546"/>
      <c r="J65" s="546"/>
      <c r="K65" s="546"/>
      <c r="L65" s="556" t="s">
        <v>5</v>
      </c>
      <c r="M65" s="539"/>
      <c r="N65" s="539"/>
      <c r="O65" s="557" t="s">
        <v>86</v>
      </c>
      <c r="P65" s="558"/>
      <c r="Q65" s="558"/>
      <c r="R65" s="558"/>
      <c r="S65" s="558"/>
      <c r="T65" s="558"/>
      <c r="U65" s="558"/>
      <c r="V65" s="558"/>
      <c r="W65" s="558"/>
      <c r="X65" s="558"/>
      <c r="Y65" s="558"/>
      <c r="Z65" s="558"/>
      <c r="AA65" s="558"/>
      <c r="AB65" s="559"/>
      <c r="AC65" s="539" t="s">
        <v>5</v>
      </c>
      <c r="AD65" s="539"/>
      <c r="AE65" s="539"/>
      <c r="AF65" s="557" t="s">
        <v>87</v>
      </c>
      <c r="AG65" s="557"/>
      <c r="AH65" s="557"/>
      <c r="AI65" s="557"/>
      <c r="AJ65" s="557"/>
      <c r="AK65" s="557"/>
      <c r="AL65" s="557"/>
      <c r="AM65" s="557"/>
      <c r="AN65" s="557"/>
      <c r="AO65" s="557"/>
      <c r="AP65" s="557"/>
      <c r="AQ65" s="557"/>
      <c r="AR65" s="557"/>
      <c r="AS65" s="560"/>
      <c r="AT65" s="538" t="s">
        <v>5</v>
      </c>
      <c r="AU65" s="539"/>
      <c r="AV65" s="539"/>
      <c r="AW65" s="564" t="s">
        <v>93</v>
      </c>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6"/>
    </row>
    <row r="66" spans="1:92" ht="22.5" customHeight="1">
      <c r="A66" s="548"/>
      <c r="B66" s="549"/>
      <c r="C66" s="549"/>
      <c r="D66" s="549"/>
      <c r="E66" s="549"/>
      <c r="F66" s="549"/>
      <c r="G66" s="549"/>
      <c r="H66" s="549"/>
      <c r="I66" s="549"/>
      <c r="J66" s="549"/>
      <c r="K66" s="549"/>
      <c r="L66" s="270"/>
      <c r="M66" s="84"/>
      <c r="N66" s="84"/>
      <c r="O66" s="84"/>
      <c r="P66" s="84"/>
      <c r="Q66" s="84"/>
      <c r="R66" s="84"/>
      <c r="S66" s="84"/>
      <c r="T66" s="84"/>
      <c r="U66" s="84"/>
      <c r="V66" s="84"/>
      <c r="W66" s="84"/>
      <c r="X66" s="84"/>
      <c r="Y66" s="84"/>
      <c r="Z66" s="84"/>
      <c r="AA66" s="84"/>
      <c r="AB66" s="271"/>
      <c r="AC66" s="511" t="s">
        <v>252</v>
      </c>
      <c r="AD66" s="512"/>
      <c r="AE66" s="512"/>
      <c r="AF66" s="512"/>
      <c r="AG66" s="512"/>
      <c r="AH66" s="512"/>
      <c r="AI66" s="512"/>
      <c r="AJ66" s="512"/>
      <c r="AK66" s="512"/>
      <c r="AL66" s="512"/>
      <c r="AM66" s="512"/>
      <c r="AN66" s="512"/>
      <c r="AO66" s="512"/>
      <c r="AP66" s="512"/>
      <c r="AQ66" s="512"/>
      <c r="AR66" s="512"/>
      <c r="AS66" s="513"/>
      <c r="AT66" s="437" t="s">
        <v>237</v>
      </c>
      <c r="AU66" s="438"/>
      <c r="AV66" s="530"/>
      <c r="AW66" s="530"/>
      <c r="AX66" s="530"/>
      <c r="AY66" s="530"/>
      <c r="AZ66" s="530"/>
      <c r="BA66" s="530"/>
      <c r="BB66" s="530"/>
      <c r="BC66" s="530"/>
      <c r="BD66" s="530"/>
      <c r="BE66" s="530"/>
      <c r="BF66" s="530"/>
      <c r="BG66" s="530"/>
      <c r="BH66" s="530"/>
      <c r="BI66" s="530"/>
      <c r="BJ66" s="530"/>
      <c r="BK66" s="530"/>
      <c r="BL66" s="530"/>
      <c r="BM66" s="530"/>
      <c r="BN66" s="530"/>
      <c r="BO66" s="530"/>
      <c r="BP66" s="530"/>
      <c r="BQ66" s="530"/>
      <c r="BR66" s="530"/>
      <c r="BS66" s="530"/>
      <c r="BT66" s="530"/>
      <c r="BU66" s="530"/>
      <c r="BV66" s="530"/>
      <c r="BW66" s="530"/>
      <c r="BX66" s="530"/>
      <c r="BY66" s="530"/>
      <c r="BZ66" s="530"/>
      <c r="CA66" s="530"/>
      <c r="CB66" s="530"/>
      <c r="CC66" s="530"/>
      <c r="CD66" s="530"/>
      <c r="CE66" s="530"/>
      <c r="CF66" s="530"/>
      <c r="CG66" s="530"/>
      <c r="CH66" s="530"/>
      <c r="CI66" s="530"/>
      <c r="CJ66" s="530"/>
      <c r="CK66" s="530"/>
      <c r="CL66" s="530"/>
      <c r="CM66" s="531" t="s">
        <v>238</v>
      </c>
      <c r="CN66" s="532"/>
    </row>
    <row r="67" spans="1:92" ht="22.5" customHeight="1">
      <c r="A67" s="548"/>
      <c r="B67" s="549"/>
      <c r="C67" s="549"/>
      <c r="D67" s="549"/>
      <c r="E67" s="549"/>
      <c r="F67" s="549"/>
      <c r="G67" s="549"/>
      <c r="H67" s="549"/>
      <c r="I67" s="549"/>
      <c r="J67" s="549"/>
      <c r="K67" s="549"/>
      <c r="L67" s="270"/>
      <c r="M67" s="84"/>
      <c r="N67" s="84"/>
      <c r="O67" s="84"/>
      <c r="P67" s="84"/>
      <c r="Q67" s="84"/>
      <c r="R67" s="84"/>
      <c r="S67" s="84"/>
      <c r="T67" s="84"/>
      <c r="U67" s="84"/>
      <c r="V67" s="84"/>
      <c r="W67" s="84"/>
      <c r="X67" s="84"/>
      <c r="Y67" s="84"/>
      <c r="Z67" s="84"/>
      <c r="AA67" s="84"/>
      <c r="AB67" s="271"/>
      <c r="AC67" s="514"/>
      <c r="AD67" s="515"/>
      <c r="AE67" s="515"/>
      <c r="AF67" s="515"/>
      <c r="AG67" s="515"/>
      <c r="AH67" s="515"/>
      <c r="AI67" s="515"/>
      <c r="AJ67" s="515"/>
      <c r="AK67" s="515"/>
      <c r="AL67" s="515"/>
      <c r="AM67" s="515"/>
      <c r="AN67" s="515"/>
      <c r="AO67" s="515"/>
      <c r="AP67" s="515"/>
      <c r="AQ67" s="515"/>
      <c r="AR67" s="515"/>
      <c r="AS67" s="516"/>
      <c r="AT67" s="561" t="s">
        <v>237</v>
      </c>
      <c r="AU67" s="562"/>
      <c r="AV67" s="563"/>
      <c r="AW67" s="563"/>
      <c r="AX67" s="563"/>
      <c r="AY67" s="563"/>
      <c r="AZ67" s="563"/>
      <c r="BA67" s="563"/>
      <c r="BB67" s="563"/>
      <c r="BC67" s="563"/>
      <c r="BD67" s="563"/>
      <c r="BE67" s="563"/>
      <c r="BF67" s="563"/>
      <c r="BG67" s="563"/>
      <c r="BH67" s="563"/>
      <c r="BI67" s="563"/>
      <c r="BJ67" s="563"/>
      <c r="BK67" s="563"/>
      <c r="BL67" s="563"/>
      <c r="BM67" s="563"/>
      <c r="BN67" s="563"/>
      <c r="BO67" s="563"/>
      <c r="BP67" s="563"/>
      <c r="BQ67" s="563"/>
      <c r="BR67" s="563"/>
      <c r="BS67" s="563"/>
      <c r="BT67" s="563"/>
      <c r="BU67" s="563"/>
      <c r="BV67" s="563"/>
      <c r="BW67" s="563"/>
      <c r="BX67" s="563"/>
      <c r="BY67" s="563"/>
      <c r="BZ67" s="563"/>
      <c r="CA67" s="563"/>
      <c r="CB67" s="563"/>
      <c r="CC67" s="563"/>
      <c r="CD67" s="563"/>
      <c r="CE67" s="563"/>
      <c r="CF67" s="563"/>
      <c r="CG67" s="563"/>
      <c r="CH67" s="563"/>
      <c r="CI67" s="563"/>
      <c r="CJ67" s="563"/>
      <c r="CK67" s="563"/>
      <c r="CL67" s="563"/>
      <c r="CM67" s="543" t="s">
        <v>238</v>
      </c>
      <c r="CN67" s="544"/>
    </row>
    <row r="68" spans="1:92" ht="22.5" customHeight="1">
      <c r="A68" s="454"/>
      <c r="B68" s="455"/>
      <c r="C68" s="455"/>
      <c r="D68" s="455"/>
      <c r="E68" s="455"/>
      <c r="F68" s="455"/>
      <c r="G68" s="455"/>
      <c r="H68" s="455"/>
      <c r="I68" s="455"/>
      <c r="J68" s="455"/>
      <c r="K68" s="455"/>
      <c r="L68" s="272"/>
      <c r="M68" s="273"/>
      <c r="N68" s="273"/>
      <c r="O68" s="273"/>
      <c r="P68" s="273"/>
      <c r="Q68" s="273"/>
      <c r="R68" s="273"/>
      <c r="S68" s="273"/>
      <c r="T68" s="273"/>
      <c r="U68" s="273"/>
      <c r="V68" s="273"/>
      <c r="W68" s="273"/>
      <c r="X68" s="273"/>
      <c r="Y68" s="273"/>
      <c r="Z68" s="273"/>
      <c r="AA68" s="273"/>
      <c r="AB68" s="274"/>
      <c r="AC68" s="517"/>
      <c r="AD68" s="518"/>
      <c r="AE68" s="518"/>
      <c r="AF68" s="518"/>
      <c r="AG68" s="518"/>
      <c r="AH68" s="518"/>
      <c r="AI68" s="518"/>
      <c r="AJ68" s="518"/>
      <c r="AK68" s="518"/>
      <c r="AL68" s="518"/>
      <c r="AM68" s="518"/>
      <c r="AN68" s="518"/>
      <c r="AO68" s="518"/>
      <c r="AP68" s="518"/>
      <c r="AQ68" s="518"/>
      <c r="AR68" s="518"/>
      <c r="AS68" s="519"/>
      <c r="AT68" s="536" t="s">
        <v>237</v>
      </c>
      <c r="AU68" s="537"/>
      <c r="AV68" s="553"/>
      <c r="AW68" s="553"/>
      <c r="AX68" s="553"/>
      <c r="AY68" s="553"/>
      <c r="AZ68" s="553"/>
      <c r="BA68" s="553"/>
      <c r="BB68" s="553"/>
      <c r="BC68" s="553"/>
      <c r="BD68" s="553"/>
      <c r="BE68" s="553"/>
      <c r="BF68" s="553"/>
      <c r="BG68" s="553"/>
      <c r="BH68" s="553"/>
      <c r="BI68" s="553"/>
      <c r="BJ68" s="553"/>
      <c r="BK68" s="553"/>
      <c r="BL68" s="553"/>
      <c r="BM68" s="553"/>
      <c r="BN68" s="553"/>
      <c r="BO68" s="553"/>
      <c r="BP68" s="553"/>
      <c r="BQ68" s="553"/>
      <c r="BR68" s="553"/>
      <c r="BS68" s="553"/>
      <c r="BT68" s="553"/>
      <c r="BU68" s="553"/>
      <c r="BV68" s="553"/>
      <c r="BW68" s="553"/>
      <c r="BX68" s="553"/>
      <c r="BY68" s="553"/>
      <c r="BZ68" s="553"/>
      <c r="CA68" s="553"/>
      <c r="CB68" s="553"/>
      <c r="CC68" s="553"/>
      <c r="CD68" s="553"/>
      <c r="CE68" s="553"/>
      <c r="CF68" s="553"/>
      <c r="CG68" s="553"/>
      <c r="CH68" s="553"/>
      <c r="CI68" s="553"/>
      <c r="CJ68" s="553"/>
      <c r="CK68" s="553"/>
      <c r="CL68" s="553"/>
      <c r="CM68" s="541" t="s">
        <v>238</v>
      </c>
      <c r="CN68" s="542"/>
    </row>
    <row r="69" spans="1:92" ht="22.5" customHeight="1">
      <c r="A69" s="119"/>
      <c r="B69" s="119"/>
      <c r="C69" s="119"/>
      <c r="D69" s="361"/>
      <c r="E69" s="361"/>
      <c r="F69" s="121"/>
      <c r="G69" s="121"/>
      <c r="H69" s="121"/>
      <c r="I69" s="361"/>
      <c r="J69" s="361"/>
      <c r="K69" s="84"/>
      <c r="L69" s="84"/>
      <c r="M69" s="84"/>
      <c r="N69" s="84"/>
      <c r="O69" s="84"/>
      <c r="P69" s="84"/>
      <c r="Q69" s="84"/>
      <c r="R69" s="84"/>
      <c r="S69" s="84"/>
      <c r="T69" s="84"/>
      <c r="U69" s="84"/>
      <c r="V69" s="84"/>
      <c r="W69" s="84"/>
      <c r="X69" s="84"/>
      <c r="Y69" s="84"/>
      <c r="Z69" s="84"/>
      <c r="AA69" s="84"/>
      <c r="AB69" s="84"/>
      <c r="AC69" s="84"/>
      <c r="AP69" s="84"/>
      <c r="AQ69" s="84"/>
      <c r="AR69" s="84"/>
      <c r="BI69" s="122"/>
      <c r="BJ69" s="122"/>
      <c r="BK69" s="122"/>
      <c r="BL69" s="122"/>
      <c r="BM69" s="122"/>
      <c r="BN69" s="122"/>
      <c r="BP69" s="122"/>
      <c r="BQ69" s="359"/>
      <c r="BR69" s="359"/>
      <c r="BS69" s="359"/>
      <c r="BT69" s="359"/>
      <c r="BU69" s="359"/>
      <c r="BV69" s="359"/>
      <c r="BW69" s="359"/>
      <c r="BX69" s="359"/>
      <c r="BY69" s="359"/>
      <c r="BZ69" s="359"/>
      <c r="CA69" s="359"/>
      <c r="CB69" s="359"/>
      <c r="CC69" s="359"/>
      <c r="CD69" s="359"/>
      <c r="CE69" s="359"/>
      <c r="CF69" s="359"/>
      <c r="CG69" s="359"/>
      <c r="CH69" s="359"/>
      <c r="CI69" s="359"/>
      <c r="CJ69" s="359"/>
      <c r="CK69" s="359"/>
      <c r="CL69" s="359"/>
      <c r="CM69" s="359"/>
      <c r="CN69" s="359"/>
    </row>
    <row r="70" spans="1:92" ht="22.5" customHeight="1">
      <c r="A70" s="145"/>
      <c r="B70" s="145"/>
      <c r="C70" s="145"/>
      <c r="D70" s="145"/>
      <c r="E70" s="145"/>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18"/>
      <c r="AT70" s="104"/>
      <c r="AU70" s="104"/>
      <c r="AV70" s="104"/>
      <c r="AW70" s="105"/>
      <c r="AX70" s="105"/>
      <c r="AY70" s="105"/>
      <c r="AZ70" s="105"/>
      <c r="BA70" s="105"/>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7"/>
      <c r="CE70" s="107"/>
      <c r="CF70" s="107"/>
      <c r="CG70" s="107"/>
      <c r="CH70" s="107"/>
      <c r="CI70" s="107"/>
      <c r="CJ70" s="107"/>
      <c r="CK70" s="107"/>
      <c r="CL70" s="107"/>
      <c r="CM70" s="107"/>
      <c r="CN70" s="107"/>
    </row>
    <row r="71" spans="1:92" ht="45" customHeight="1">
      <c r="A71" s="475" t="s">
        <v>310</v>
      </c>
      <c r="B71" s="475"/>
      <c r="C71" s="475"/>
      <c r="D71" s="475"/>
      <c r="E71" s="475"/>
      <c r="F71" s="475"/>
      <c r="G71" s="475"/>
      <c r="H71" s="475"/>
      <c r="I71" s="475"/>
      <c r="J71" s="475"/>
      <c r="K71" s="475"/>
      <c r="L71" s="475"/>
      <c r="M71" s="475"/>
      <c r="N71" s="475"/>
      <c r="O71" s="475"/>
      <c r="P71" s="475"/>
      <c r="Q71" s="475"/>
      <c r="R71" s="475"/>
      <c r="S71" s="475"/>
      <c r="T71" s="475"/>
      <c r="U71" s="475"/>
      <c r="V71" s="475"/>
      <c r="W71" s="475"/>
      <c r="X71" s="476"/>
      <c r="Y71" s="471" t="str">
        <f>IF('定型様式1｜総括表'!$W$59=0,"",'定型様式1｜総括表'!$W$59)</f>
        <v/>
      </c>
      <c r="Z71" s="472"/>
      <c r="AA71" s="472"/>
      <c r="AB71" s="472"/>
      <c r="AC71" s="472"/>
      <c r="AD71" s="472"/>
      <c r="AE71" s="472"/>
      <c r="AF71" s="472"/>
      <c r="AG71" s="472"/>
      <c r="AH71" s="472"/>
      <c r="AI71" s="472"/>
      <c r="AJ71" s="472"/>
      <c r="AK71" s="472"/>
      <c r="AL71" s="472"/>
      <c r="AM71" s="472"/>
      <c r="AN71" s="472"/>
      <c r="AO71" s="472"/>
      <c r="AP71" s="472"/>
      <c r="AQ71" s="472"/>
      <c r="AR71" s="472"/>
      <c r="AS71" s="472"/>
      <c r="AT71" s="472"/>
      <c r="AU71" s="472"/>
      <c r="AV71" s="472"/>
      <c r="AW71" s="472"/>
      <c r="AX71" s="472"/>
      <c r="AY71" s="472"/>
      <c r="AZ71" s="472"/>
      <c r="BA71" s="472"/>
      <c r="BB71" s="472"/>
      <c r="BC71" s="472"/>
      <c r="BD71" s="472"/>
      <c r="BE71" s="472"/>
      <c r="BF71" s="472"/>
      <c r="BG71" s="472"/>
      <c r="BH71" s="472"/>
      <c r="BI71" s="472"/>
      <c r="BJ71" s="472"/>
      <c r="BK71" s="472"/>
      <c r="BL71" s="472"/>
      <c r="BM71" s="472"/>
      <c r="BN71" s="472"/>
      <c r="BO71" s="473"/>
      <c r="BP71" s="554" t="s">
        <v>45</v>
      </c>
      <c r="BQ71" s="555"/>
      <c r="BR71" s="555"/>
      <c r="BS71" s="555"/>
      <c r="BT71" s="555"/>
      <c r="BU71" s="555"/>
      <c r="BV71" s="555"/>
      <c r="BW71" s="555"/>
      <c r="BX71" s="555"/>
      <c r="BY71" s="555"/>
      <c r="BZ71" s="555"/>
      <c r="CA71" s="555"/>
      <c r="CB71" s="555"/>
      <c r="CC71" s="555"/>
      <c r="CD71" s="555"/>
      <c r="CE71" s="555"/>
      <c r="CF71" s="555"/>
      <c r="CG71" s="555"/>
      <c r="CH71" s="555"/>
      <c r="CI71" s="555"/>
      <c r="CJ71" s="555"/>
      <c r="CK71" s="555"/>
      <c r="CL71" s="555"/>
      <c r="CM71" s="555"/>
      <c r="CN71" s="555"/>
    </row>
    <row r="72" spans="1:92" ht="18.75" customHeight="1">
      <c r="A72" s="119"/>
      <c r="B72" s="119"/>
      <c r="C72" s="119"/>
      <c r="D72" s="120"/>
      <c r="E72" s="120"/>
      <c r="F72" s="121"/>
      <c r="G72" s="121"/>
      <c r="H72" s="121"/>
      <c r="I72" s="120"/>
      <c r="J72" s="120"/>
      <c r="K72" s="84"/>
      <c r="L72" s="84"/>
      <c r="M72" s="84"/>
      <c r="N72" s="84"/>
      <c r="O72" s="84"/>
      <c r="P72" s="84"/>
      <c r="Q72" s="84"/>
      <c r="R72" s="84"/>
      <c r="S72" s="84"/>
      <c r="T72" s="84"/>
      <c r="U72" s="84"/>
      <c r="V72" s="84"/>
      <c r="W72" s="84"/>
      <c r="X72" s="84"/>
      <c r="Y72" s="84"/>
      <c r="Z72" s="84"/>
      <c r="AA72" s="84"/>
      <c r="AB72" s="84"/>
      <c r="AC72" s="84"/>
      <c r="AP72" s="84"/>
      <c r="AQ72" s="84"/>
      <c r="AR72" s="84"/>
      <c r="BI72" s="122"/>
      <c r="BJ72" s="122"/>
      <c r="BK72" s="122"/>
      <c r="BL72" s="122"/>
      <c r="BM72" s="122"/>
      <c r="BN72" s="122"/>
      <c r="BP72" s="122"/>
      <c r="BQ72" s="535"/>
      <c r="BR72" s="535"/>
      <c r="BS72" s="535"/>
      <c r="BT72" s="535"/>
      <c r="BU72" s="535"/>
      <c r="BV72" s="535"/>
      <c r="BW72" s="535"/>
      <c r="BX72" s="535"/>
      <c r="BY72" s="535"/>
      <c r="BZ72" s="535"/>
      <c r="CA72" s="535"/>
      <c r="CB72" s="535"/>
      <c r="CC72" s="535"/>
      <c r="CD72" s="535"/>
      <c r="CE72" s="535"/>
      <c r="CF72" s="535"/>
      <c r="CG72" s="535"/>
      <c r="CH72" s="535"/>
      <c r="CI72" s="535"/>
      <c r="CJ72" s="535"/>
      <c r="CK72" s="535"/>
      <c r="CL72" s="535"/>
      <c r="CM72" s="535"/>
      <c r="CN72" s="535"/>
    </row>
    <row r="73" spans="1:92" ht="18.75" customHeight="1">
      <c r="A73" s="119"/>
      <c r="B73" s="119"/>
      <c r="C73" s="119"/>
      <c r="D73" s="120"/>
      <c r="E73" s="120"/>
      <c r="F73" s="121"/>
      <c r="G73" s="121"/>
      <c r="H73" s="121"/>
      <c r="I73" s="120"/>
      <c r="J73" s="120"/>
      <c r="K73" s="84"/>
      <c r="L73" s="84"/>
      <c r="M73" s="84"/>
      <c r="N73" s="84"/>
      <c r="O73" s="84"/>
      <c r="P73" s="84"/>
      <c r="Q73" s="84"/>
      <c r="R73" s="84"/>
      <c r="S73" s="84"/>
      <c r="T73" s="84"/>
      <c r="U73" s="84"/>
      <c r="V73" s="84"/>
      <c r="W73" s="84"/>
      <c r="X73" s="84"/>
      <c r="Y73" s="84"/>
      <c r="Z73" s="84"/>
      <c r="AA73" s="84"/>
      <c r="AB73" s="84"/>
      <c r="AC73" s="84"/>
      <c r="AP73" s="84"/>
      <c r="AQ73" s="84"/>
      <c r="AR73" s="84"/>
      <c r="BI73" s="122"/>
      <c r="BJ73" s="122"/>
      <c r="BK73" s="122"/>
      <c r="BL73" s="122"/>
      <c r="BM73" s="122"/>
      <c r="BN73" s="122"/>
      <c r="BP73" s="122"/>
      <c r="BQ73" s="359"/>
      <c r="BR73" s="359"/>
      <c r="BS73" s="359"/>
      <c r="BT73" s="359"/>
      <c r="BU73" s="359"/>
      <c r="BV73" s="359"/>
      <c r="BW73" s="359"/>
      <c r="BX73" s="359"/>
      <c r="BY73" s="359"/>
      <c r="BZ73" s="359"/>
      <c r="CA73" s="359"/>
      <c r="CB73" s="359"/>
      <c r="CC73" s="359"/>
      <c r="CD73" s="359"/>
      <c r="CE73" s="359"/>
      <c r="CF73" s="359"/>
      <c r="CG73" s="359"/>
      <c r="CH73" s="359"/>
      <c r="CI73" s="359"/>
      <c r="CJ73" s="359"/>
      <c r="CK73" s="359"/>
      <c r="CL73" s="359"/>
      <c r="CM73" s="359"/>
      <c r="CN73" s="359"/>
    </row>
    <row r="74" spans="1:92" ht="18.75" customHeight="1">
      <c r="A74" s="119"/>
      <c r="B74" s="119"/>
      <c r="C74" s="119"/>
      <c r="D74" s="120"/>
      <c r="E74" s="120"/>
      <c r="F74" s="121"/>
      <c r="G74" s="121"/>
      <c r="H74" s="121"/>
      <c r="I74" s="120"/>
      <c r="J74" s="120"/>
      <c r="K74" s="84"/>
      <c r="L74" s="84"/>
      <c r="M74" s="84"/>
      <c r="N74" s="84"/>
      <c r="O74" s="84"/>
      <c r="P74" s="84"/>
      <c r="Q74" s="84"/>
      <c r="R74" s="84"/>
      <c r="S74" s="84"/>
      <c r="T74" s="84"/>
      <c r="U74" s="84"/>
      <c r="V74" s="84"/>
      <c r="W74" s="84"/>
      <c r="X74" s="84"/>
      <c r="Y74" s="84"/>
      <c r="Z74" s="84"/>
      <c r="AA74" s="84"/>
      <c r="AB74" s="84"/>
      <c r="AC74" s="84"/>
      <c r="AP74" s="84"/>
      <c r="AQ74" s="84"/>
      <c r="AR74" s="84"/>
      <c r="BI74" s="122"/>
      <c r="BJ74" s="122"/>
      <c r="BK74" s="122"/>
      <c r="BL74" s="122"/>
      <c r="BM74" s="122"/>
      <c r="BN74" s="122"/>
      <c r="BP74" s="122"/>
      <c r="BQ74" s="359"/>
      <c r="BR74" s="359"/>
      <c r="BS74" s="359"/>
      <c r="BT74" s="359"/>
      <c r="BU74" s="359"/>
      <c r="BV74" s="359"/>
      <c r="BW74" s="359"/>
      <c r="BX74" s="359"/>
      <c r="BY74" s="359"/>
      <c r="BZ74" s="359"/>
      <c r="CA74" s="359"/>
      <c r="CB74" s="359"/>
      <c r="CC74" s="359"/>
      <c r="CD74" s="359"/>
      <c r="CE74" s="359"/>
      <c r="CF74" s="359"/>
      <c r="CG74" s="359"/>
      <c r="CH74" s="359"/>
      <c r="CI74" s="359"/>
      <c r="CJ74" s="359"/>
      <c r="CK74" s="359"/>
      <c r="CL74" s="359"/>
      <c r="CM74" s="359"/>
      <c r="CN74" s="359"/>
    </row>
    <row r="75" spans="1:92" s="102" customFormat="1" ht="18" customHeight="1">
      <c r="A75" s="469" t="s">
        <v>311</v>
      </c>
      <c r="B75" s="469"/>
      <c r="C75" s="469"/>
      <c r="D75" s="469"/>
      <c r="E75" s="469"/>
      <c r="F75" s="469"/>
      <c r="G75" s="469"/>
      <c r="H75" s="469"/>
      <c r="I75" s="469"/>
      <c r="J75" s="469"/>
      <c r="K75" s="469"/>
      <c r="L75" s="469"/>
      <c r="M75" s="469"/>
      <c r="N75" s="469"/>
      <c r="O75" s="469"/>
      <c r="P75" s="469"/>
      <c r="Q75" s="469"/>
      <c r="R75" s="469"/>
      <c r="S75" s="469"/>
      <c r="T75" s="469"/>
      <c r="U75" s="469"/>
      <c r="V75" s="469"/>
      <c r="W75" s="469"/>
      <c r="X75" s="469"/>
      <c r="Y75" s="106"/>
      <c r="Z75" s="106"/>
      <c r="AA75" s="106"/>
      <c r="AB75" s="106"/>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83"/>
      <c r="CL75" s="83"/>
      <c r="CM75" s="83"/>
      <c r="CN75" s="83"/>
    </row>
    <row r="76" spans="1:92" s="102" customFormat="1" ht="33" customHeight="1">
      <c r="A76" s="470" t="s">
        <v>259</v>
      </c>
      <c r="B76" s="442"/>
      <c r="C76" s="442"/>
      <c r="D76" s="442"/>
      <c r="E76" s="442"/>
      <c r="F76" s="442"/>
      <c r="G76" s="442"/>
      <c r="H76" s="442"/>
      <c r="I76" s="442"/>
      <c r="J76" s="442"/>
      <c r="K76" s="443"/>
      <c r="L76" s="124"/>
      <c r="M76" s="468"/>
      <c r="N76" s="468"/>
      <c r="O76" s="468"/>
      <c r="P76" s="468"/>
      <c r="Q76" s="468"/>
      <c r="R76" s="468"/>
      <c r="S76" s="468"/>
      <c r="T76" s="468"/>
      <c r="U76" s="468"/>
      <c r="V76" s="445" t="s">
        <v>10</v>
      </c>
      <c r="W76" s="445"/>
      <c r="X76" s="445"/>
      <c r="Y76" s="445"/>
      <c r="Z76" s="527"/>
      <c r="AA76" s="527"/>
      <c r="AB76" s="527"/>
      <c r="AC76" s="527"/>
      <c r="AD76" s="527"/>
      <c r="AE76" s="445" t="s">
        <v>9</v>
      </c>
      <c r="AF76" s="445"/>
      <c r="AG76" s="445"/>
      <c r="AH76" s="445"/>
      <c r="AI76" s="468"/>
      <c r="AJ76" s="468"/>
      <c r="AK76" s="468"/>
      <c r="AL76" s="468"/>
      <c r="AM76" s="468"/>
      <c r="AN76" s="445" t="s">
        <v>8</v>
      </c>
      <c r="AO76" s="445"/>
      <c r="AP76" s="445"/>
      <c r="AQ76" s="445"/>
      <c r="AR76" s="125"/>
      <c r="AS76" s="470" t="s">
        <v>328</v>
      </c>
      <c r="AT76" s="551"/>
      <c r="AU76" s="551"/>
      <c r="AV76" s="551"/>
      <c r="AW76" s="551"/>
      <c r="AX76" s="551"/>
      <c r="AY76" s="551"/>
      <c r="AZ76" s="551"/>
      <c r="BA76" s="551"/>
      <c r="BB76" s="551"/>
      <c r="BC76" s="552"/>
      <c r="BD76" s="126"/>
      <c r="BE76" s="127"/>
      <c r="BF76" s="206"/>
      <c r="BG76" s="468"/>
      <c r="BH76" s="468"/>
      <c r="BI76" s="468"/>
      <c r="BJ76" s="468"/>
      <c r="BK76" s="468"/>
      <c r="BL76" s="468"/>
      <c r="BM76" s="468"/>
      <c r="BN76" s="468"/>
      <c r="BO76" s="468"/>
      <c r="BP76" s="540" t="s">
        <v>10</v>
      </c>
      <c r="BQ76" s="540"/>
      <c r="BR76" s="540"/>
      <c r="BS76" s="540"/>
      <c r="BT76" s="540"/>
      <c r="BU76" s="468"/>
      <c r="BV76" s="468"/>
      <c r="BW76" s="468"/>
      <c r="BX76" s="468"/>
      <c r="BY76" s="468"/>
      <c r="BZ76" s="445" t="s">
        <v>9</v>
      </c>
      <c r="CA76" s="445"/>
      <c r="CB76" s="445"/>
      <c r="CC76" s="445"/>
      <c r="CD76" s="468"/>
      <c r="CE76" s="468"/>
      <c r="CF76" s="468"/>
      <c r="CG76" s="468"/>
      <c r="CH76" s="468"/>
      <c r="CI76" s="445" t="s">
        <v>8</v>
      </c>
      <c r="CJ76" s="445"/>
      <c r="CK76" s="445"/>
      <c r="CL76" s="445"/>
      <c r="CM76" s="127"/>
      <c r="CN76" s="128"/>
    </row>
    <row r="77" spans="1:92" s="102" customFormat="1" ht="15" customHeight="1">
      <c r="Y77" s="106"/>
      <c r="Z77" s="106"/>
      <c r="AA77" s="106"/>
      <c r="AB77" s="106"/>
    </row>
    <row r="78" spans="1:92" ht="15" customHeight="1">
      <c r="A78" s="119"/>
      <c r="B78" s="119"/>
      <c r="C78" s="119"/>
      <c r="D78" s="120"/>
      <c r="E78" s="120"/>
      <c r="F78" s="121"/>
      <c r="G78" s="121"/>
      <c r="H78" s="121"/>
      <c r="I78" s="120"/>
      <c r="J78" s="120"/>
      <c r="K78" s="84"/>
      <c r="L78" s="84"/>
      <c r="M78" s="84"/>
      <c r="N78" s="84"/>
      <c r="O78" s="84"/>
      <c r="P78" s="84"/>
      <c r="Q78" s="84"/>
      <c r="R78" s="84"/>
      <c r="S78" s="84"/>
      <c r="T78" s="84"/>
      <c r="U78" s="84"/>
      <c r="V78" s="84"/>
      <c r="W78" s="84"/>
      <c r="X78" s="84"/>
      <c r="Y78" s="84"/>
      <c r="Z78" s="84"/>
      <c r="AA78" s="84"/>
      <c r="AB78" s="84"/>
      <c r="AC78" s="84"/>
      <c r="AP78" s="84"/>
      <c r="AQ78" s="84"/>
      <c r="AR78" s="84"/>
      <c r="BI78" s="122"/>
      <c r="BJ78" s="122"/>
      <c r="BK78" s="122"/>
      <c r="BL78" s="122"/>
      <c r="BM78" s="122"/>
      <c r="BN78" s="122"/>
      <c r="BP78" s="122"/>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row>
    <row r="79" spans="1:92" ht="15" customHeight="1">
      <c r="A79" s="119"/>
      <c r="B79" s="119"/>
      <c r="C79" s="119"/>
      <c r="D79" s="120"/>
      <c r="E79" s="120"/>
      <c r="F79" s="121"/>
      <c r="G79" s="121"/>
      <c r="H79" s="121"/>
      <c r="I79" s="120"/>
      <c r="J79" s="120"/>
      <c r="K79" s="84"/>
      <c r="L79" s="84"/>
      <c r="M79" s="84"/>
      <c r="N79" s="84"/>
      <c r="O79" s="84"/>
      <c r="P79" s="84"/>
      <c r="Q79" s="84"/>
      <c r="R79" s="84"/>
      <c r="S79" s="84"/>
      <c r="T79" s="84"/>
      <c r="U79" s="84"/>
      <c r="V79" s="84"/>
      <c r="W79" s="84"/>
      <c r="X79" s="84"/>
      <c r="Y79" s="84"/>
      <c r="Z79" s="84"/>
      <c r="AA79" s="84"/>
      <c r="AB79" s="84"/>
      <c r="AC79" s="84"/>
      <c r="AP79" s="84"/>
      <c r="AQ79" s="84"/>
      <c r="AR79" s="84"/>
      <c r="BI79" s="122"/>
      <c r="BJ79" s="122"/>
      <c r="BK79" s="122"/>
      <c r="BL79" s="122"/>
      <c r="BM79" s="122"/>
      <c r="BN79" s="122"/>
      <c r="BP79" s="122"/>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row>
    <row r="80" spans="1:92" ht="23.25" customHeight="1">
      <c r="A80" s="469" t="s">
        <v>321</v>
      </c>
      <c r="B80" s="469"/>
      <c r="C80" s="469"/>
      <c r="D80" s="469"/>
      <c r="E80" s="469"/>
      <c r="F80" s="469"/>
      <c r="G80" s="469"/>
      <c r="H80" s="469"/>
      <c r="I80" s="469"/>
      <c r="J80" s="469"/>
      <c r="K80" s="469"/>
      <c r="L80" s="469"/>
      <c r="M80" s="469"/>
      <c r="N80" s="469"/>
      <c r="O80" s="469"/>
      <c r="P80" s="469"/>
      <c r="Q80" s="469"/>
      <c r="R80" s="469"/>
      <c r="S80" s="469"/>
      <c r="T80" s="469"/>
      <c r="U80" s="469"/>
      <c r="V80" s="469"/>
      <c r="W80" s="469"/>
      <c r="X80" s="469"/>
      <c r="Y80" s="134"/>
      <c r="Z80" s="134"/>
      <c r="AA80" s="134"/>
      <c r="AB80" s="134"/>
    </row>
    <row r="81" spans="1:92" ht="33" customHeight="1">
      <c r="A81" s="484" t="s">
        <v>37</v>
      </c>
      <c r="B81" s="485"/>
      <c r="C81" s="485"/>
      <c r="D81" s="485"/>
      <c r="E81" s="485"/>
      <c r="F81" s="485"/>
      <c r="G81" s="485"/>
      <c r="H81" s="485"/>
      <c r="I81" s="485"/>
      <c r="J81" s="485"/>
      <c r="K81" s="486"/>
      <c r="L81" s="487"/>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9"/>
      <c r="AS81" s="490" t="s">
        <v>50</v>
      </c>
      <c r="AT81" s="491"/>
      <c r="AU81" s="491"/>
      <c r="AV81" s="491"/>
      <c r="AW81" s="491"/>
      <c r="AX81" s="491"/>
      <c r="AY81" s="491"/>
      <c r="AZ81" s="491"/>
      <c r="BA81" s="491"/>
      <c r="BB81" s="491"/>
      <c r="BC81" s="492"/>
      <c r="BD81" s="487"/>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c r="CA81" s="488"/>
      <c r="CB81" s="488"/>
      <c r="CC81" s="488"/>
      <c r="CD81" s="488"/>
      <c r="CE81" s="488"/>
      <c r="CF81" s="488"/>
      <c r="CG81" s="488"/>
      <c r="CH81" s="488"/>
      <c r="CI81" s="488"/>
      <c r="CJ81" s="488"/>
      <c r="CK81" s="488"/>
      <c r="CL81" s="488"/>
      <c r="CM81" s="488"/>
      <c r="CN81" s="489"/>
    </row>
    <row r="82" spans="1:92" ht="33" customHeight="1">
      <c r="A82" s="484" t="s">
        <v>51</v>
      </c>
      <c r="B82" s="485"/>
      <c r="C82" s="485"/>
      <c r="D82" s="485"/>
      <c r="E82" s="485"/>
      <c r="F82" s="485"/>
      <c r="G82" s="485"/>
      <c r="H82" s="485"/>
      <c r="I82" s="485"/>
      <c r="J82" s="485"/>
      <c r="K82" s="486"/>
      <c r="L82" s="487"/>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9"/>
      <c r="AS82" s="490" t="s">
        <v>47</v>
      </c>
      <c r="AT82" s="491"/>
      <c r="AU82" s="491"/>
      <c r="AV82" s="491"/>
      <c r="AW82" s="491"/>
      <c r="AX82" s="491"/>
      <c r="AY82" s="491"/>
      <c r="AZ82" s="491"/>
      <c r="BA82" s="491"/>
      <c r="BB82" s="491"/>
      <c r="BC82" s="492"/>
      <c r="BD82" s="493"/>
      <c r="BE82" s="482"/>
      <c r="BF82" s="482"/>
      <c r="BG82" s="482"/>
      <c r="BH82" s="482"/>
      <c r="BI82" s="482"/>
      <c r="BJ82" s="482"/>
      <c r="BK82" s="482"/>
      <c r="BL82" s="482"/>
      <c r="BM82" s="482"/>
      <c r="BN82" s="482"/>
      <c r="BO82" s="482"/>
      <c r="BP82" s="482"/>
      <c r="BQ82" s="482"/>
      <c r="BR82" s="482"/>
      <c r="BS82" s="567" t="s">
        <v>66</v>
      </c>
      <c r="BT82" s="567"/>
      <c r="BU82" s="482"/>
      <c r="BV82" s="482"/>
      <c r="BW82" s="482"/>
      <c r="BX82" s="482"/>
      <c r="BY82" s="482"/>
      <c r="BZ82" s="482"/>
      <c r="CA82" s="482"/>
      <c r="CB82" s="482"/>
      <c r="CC82" s="482"/>
      <c r="CD82" s="482"/>
      <c r="CE82" s="482"/>
      <c r="CF82" s="482"/>
      <c r="CG82" s="482"/>
      <c r="CH82" s="482"/>
      <c r="CI82" s="482"/>
      <c r="CJ82" s="482"/>
      <c r="CK82" s="482"/>
      <c r="CL82" s="482"/>
      <c r="CM82" s="482"/>
      <c r="CN82" s="483"/>
    </row>
    <row r="83" spans="1:92" ht="23.25" customHeight="1">
      <c r="A83" s="459" t="s">
        <v>52</v>
      </c>
      <c r="B83" s="460"/>
      <c r="C83" s="460"/>
      <c r="D83" s="460"/>
      <c r="E83" s="460"/>
      <c r="F83" s="460"/>
      <c r="G83" s="460"/>
      <c r="H83" s="460"/>
      <c r="I83" s="460"/>
      <c r="J83" s="460"/>
      <c r="K83" s="461"/>
      <c r="L83" s="465" t="s">
        <v>41</v>
      </c>
      <c r="M83" s="466"/>
      <c r="N83" s="466"/>
      <c r="O83" s="522"/>
      <c r="P83" s="522"/>
      <c r="Q83" s="522"/>
      <c r="R83" s="522"/>
      <c r="S83" s="522"/>
      <c r="T83" s="522"/>
      <c r="U83" s="522"/>
      <c r="V83" s="522"/>
      <c r="W83" s="522"/>
      <c r="X83" s="522"/>
      <c r="Y83" s="466" t="s">
        <v>63</v>
      </c>
      <c r="Z83" s="466"/>
      <c r="AA83" s="466"/>
      <c r="AB83" s="522"/>
      <c r="AC83" s="522"/>
      <c r="AD83" s="522"/>
      <c r="AE83" s="522"/>
      <c r="AF83" s="522"/>
      <c r="AG83" s="522"/>
      <c r="AH83" s="522"/>
      <c r="AI83" s="522"/>
      <c r="AJ83" s="522"/>
      <c r="AK83" s="522"/>
      <c r="AL83" s="135"/>
      <c r="AM83" s="135"/>
      <c r="AN83" s="135"/>
      <c r="AO83" s="135"/>
      <c r="AP83" s="135"/>
      <c r="AQ83" s="135"/>
      <c r="AR83" s="135"/>
      <c r="AS83" s="135"/>
      <c r="AT83" s="136"/>
      <c r="AU83" s="136"/>
      <c r="AV83" s="136"/>
      <c r="AW83" s="136"/>
      <c r="AX83" s="136"/>
      <c r="AY83" s="136"/>
      <c r="AZ83" s="136"/>
      <c r="BA83" s="136"/>
      <c r="BB83" s="136"/>
      <c r="BC83" s="136"/>
      <c r="BD83" s="136"/>
      <c r="BE83" s="136"/>
      <c r="BF83" s="136"/>
      <c r="BG83" s="136"/>
      <c r="BH83" s="136"/>
      <c r="BI83" s="136"/>
      <c r="BJ83" s="136"/>
      <c r="BK83" s="136"/>
      <c r="BL83" s="136"/>
      <c r="BM83" s="136"/>
      <c r="BN83" s="136"/>
      <c r="BO83" s="136"/>
      <c r="BP83" s="136"/>
      <c r="BQ83" s="136"/>
      <c r="BR83" s="136"/>
      <c r="BS83" s="136"/>
      <c r="BT83" s="136"/>
      <c r="BU83" s="136"/>
      <c r="BV83" s="136"/>
      <c r="BW83" s="136"/>
      <c r="BX83" s="136"/>
      <c r="BY83" s="136"/>
      <c r="BZ83" s="136"/>
      <c r="CA83" s="136"/>
      <c r="CB83" s="136"/>
      <c r="CC83" s="136"/>
      <c r="CD83" s="136"/>
      <c r="CE83" s="136"/>
      <c r="CF83" s="136"/>
      <c r="CG83" s="137"/>
      <c r="CH83" s="137"/>
      <c r="CI83" s="137"/>
      <c r="CJ83" s="137"/>
      <c r="CK83" s="137"/>
      <c r="CL83" s="137"/>
      <c r="CM83" s="137"/>
      <c r="CN83" s="138"/>
    </row>
    <row r="84" spans="1:92" ht="45" customHeight="1">
      <c r="A84" s="462"/>
      <c r="B84" s="463"/>
      <c r="C84" s="463"/>
      <c r="D84" s="463"/>
      <c r="E84" s="463"/>
      <c r="F84" s="463"/>
      <c r="G84" s="463"/>
      <c r="H84" s="463"/>
      <c r="I84" s="463"/>
      <c r="J84" s="463"/>
      <c r="K84" s="464"/>
      <c r="L84" s="533"/>
      <c r="M84" s="534"/>
      <c r="N84" s="534"/>
      <c r="O84" s="534"/>
      <c r="P84" s="534"/>
      <c r="Q84" s="534"/>
      <c r="R84" s="534"/>
      <c r="S84" s="534"/>
      <c r="T84" s="534"/>
      <c r="U84" s="534"/>
      <c r="V84" s="534"/>
      <c r="W84" s="534"/>
      <c r="X84" s="534"/>
      <c r="Y84" s="534"/>
      <c r="Z84" s="534"/>
      <c r="AA84" s="534"/>
      <c r="AB84" s="534"/>
      <c r="AC84" s="477"/>
      <c r="AD84" s="478"/>
      <c r="AE84" s="478"/>
      <c r="AF84" s="478"/>
      <c r="AG84" s="478"/>
      <c r="AH84" s="478"/>
      <c r="AI84" s="478"/>
      <c r="AJ84" s="478"/>
      <c r="AK84" s="478"/>
      <c r="AL84" s="478"/>
      <c r="AM84" s="478"/>
      <c r="AN84" s="478"/>
      <c r="AO84" s="478"/>
      <c r="AP84" s="478"/>
      <c r="AQ84" s="478"/>
      <c r="AR84" s="478"/>
      <c r="AS84" s="479"/>
      <c r="AT84" s="480"/>
      <c r="AU84" s="480"/>
      <c r="AV84" s="480"/>
      <c r="AW84" s="480"/>
      <c r="AX84" s="480"/>
      <c r="AY84" s="480"/>
      <c r="AZ84" s="480"/>
      <c r="BA84" s="480"/>
      <c r="BB84" s="480"/>
      <c r="BC84" s="480"/>
      <c r="BD84" s="480"/>
      <c r="BE84" s="480"/>
      <c r="BF84" s="480"/>
      <c r="BG84" s="480"/>
      <c r="BH84" s="480"/>
      <c r="BI84" s="480"/>
      <c r="BJ84" s="480"/>
      <c r="BK84" s="480"/>
      <c r="BL84" s="480"/>
      <c r="BM84" s="480"/>
      <c r="BN84" s="480"/>
      <c r="BO84" s="480"/>
      <c r="BP84" s="480"/>
      <c r="BQ84" s="480"/>
      <c r="BR84" s="480"/>
      <c r="BS84" s="480"/>
      <c r="BT84" s="480"/>
      <c r="BU84" s="480"/>
      <c r="BV84" s="480"/>
      <c r="BW84" s="480"/>
      <c r="BX84" s="480"/>
      <c r="BY84" s="480"/>
      <c r="BZ84" s="480"/>
      <c r="CA84" s="480"/>
      <c r="CB84" s="480"/>
      <c r="CC84" s="480"/>
      <c r="CD84" s="480"/>
      <c r="CE84" s="480"/>
      <c r="CF84" s="480"/>
      <c r="CG84" s="480"/>
      <c r="CH84" s="480"/>
      <c r="CI84" s="480"/>
      <c r="CJ84" s="480"/>
      <c r="CK84" s="480"/>
      <c r="CL84" s="480"/>
      <c r="CM84" s="480"/>
      <c r="CN84" s="481"/>
    </row>
    <row r="85" spans="1:92" ht="33" customHeight="1">
      <c r="A85" s="484" t="s">
        <v>46</v>
      </c>
      <c r="B85" s="485"/>
      <c r="C85" s="485"/>
      <c r="D85" s="485"/>
      <c r="E85" s="485"/>
      <c r="F85" s="485"/>
      <c r="G85" s="485"/>
      <c r="H85" s="485"/>
      <c r="I85" s="485"/>
      <c r="J85" s="485"/>
      <c r="K85" s="486"/>
      <c r="L85" s="504" t="s">
        <v>64</v>
      </c>
      <c r="M85" s="505"/>
      <c r="N85" s="452"/>
      <c r="O85" s="452"/>
      <c r="P85" s="452"/>
      <c r="Q85" s="452"/>
      <c r="R85" s="452"/>
      <c r="S85" s="452"/>
      <c r="T85" s="452"/>
      <c r="U85" s="452"/>
      <c r="V85" s="452"/>
      <c r="W85" s="505" t="s">
        <v>65</v>
      </c>
      <c r="X85" s="505"/>
      <c r="Y85" s="452"/>
      <c r="Z85" s="452"/>
      <c r="AA85" s="452"/>
      <c r="AB85" s="452"/>
      <c r="AC85" s="452"/>
      <c r="AD85" s="452"/>
      <c r="AE85" s="452"/>
      <c r="AF85" s="452"/>
      <c r="AG85" s="452"/>
      <c r="AH85" s="505" t="s">
        <v>63</v>
      </c>
      <c r="AI85" s="505"/>
      <c r="AJ85" s="452"/>
      <c r="AK85" s="452"/>
      <c r="AL85" s="452"/>
      <c r="AM85" s="452"/>
      <c r="AN85" s="452"/>
      <c r="AO85" s="452"/>
      <c r="AP85" s="452"/>
      <c r="AQ85" s="452"/>
      <c r="AR85" s="453"/>
      <c r="AS85" s="498" t="s">
        <v>49</v>
      </c>
      <c r="AT85" s="499"/>
      <c r="AU85" s="499"/>
      <c r="AV85" s="499"/>
      <c r="AW85" s="499"/>
      <c r="AX85" s="499"/>
      <c r="AY85" s="499"/>
      <c r="AZ85" s="499"/>
      <c r="BA85" s="499"/>
      <c r="BB85" s="499"/>
      <c r="BC85" s="500"/>
      <c r="BD85" s="139"/>
      <c r="BE85" s="506" t="s">
        <v>64</v>
      </c>
      <c r="BF85" s="506"/>
      <c r="BG85" s="494"/>
      <c r="BH85" s="494"/>
      <c r="BI85" s="494"/>
      <c r="BJ85" s="494"/>
      <c r="BK85" s="494"/>
      <c r="BL85" s="494"/>
      <c r="BM85" s="494"/>
      <c r="BN85" s="494"/>
      <c r="BO85" s="494"/>
      <c r="BP85" s="506" t="s">
        <v>65</v>
      </c>
      <c r="BQ85" s="506"/>
      <c r="BR85" s="494"/>
      <c r="BS85" s="494"/>
      <c r="BT85" s="494"/>
      <c r="BU85" s="494"/>
      <c r="BV85" s="494"/>
      <c r="BW85" s="494"/>
      <c r="BX85" s="494"/>
      <c r="BY85" s="494"/>
      <c r="BZ85" s="494"/>
      <c r="CA85" s="494"/>
      <c r="CB85" s="506" t="s">
        <v>63</v>
      </c>
      <c r="CC85" s="506"/>
      <c r="CD85" s="494"/>
      <c r="CE85" s="494"/>
      <c r="CF85" s="494"/>
      <c r="CG85" s="494"/>
      <c r="CH85" s="494"/>
      <c r="CI85" s="494"/>
      <c r="CJ85" s="494"/>
      <c r="CK85" s="494"/>
      <c r="CL85" s="494"/>
      <c r="CM85" s="494"/>
      <c r="CN85" s="495"/>
    </row>
    <row r="86" spans="1:92" ht="33" customHeight="1">
      <c r="A86" s="509" t="s">
        <v>48</v>
      </c>
      <c r="B86" s="510"/>
      <c r="C86" s="485"/>
      <c r="D86" s="485"/>
      <c r="E86" s="485"/>
      <c r="F86" s="485"/>
      <c r="G86" s="485"/>
      <c r="H86" s="485"/>
      <c r="I86" s="485"/>
      <c r="J86" s="485"/>
      <c r="K86" s="486"/>
      <c r="L86" s="504" t="s">
        <v>64</v>
      </c>
      <c r="M86" s="505"/>
      <c r="N86" s="452"/>
      <c r="O86" s="452"/>
      <c r="P86" s="452"/>
      <c r="Q86" s="452"/>
      <c r="R86" s="452"/>
      <c r="S86" s="452"/>
      <c r="T86" s="452"/>
      <c r="U86" s="452"/>
      <c r="V86" s="452"/>
      <c r="W86" s="505" t="s">
        <v>65</v>
      </c>
      <c r="X86" s="505"/>
      <c r="Y86" s="452"/>
      <c r="Z86" s="452"/>
      <c r="AA86" s="452"/>
      <c r="AB86" s="452"/>
      <c r="AC86" s="452"/>
      <c r="AD86" s="452"/>
      <c r="AE86" s="452"/>
      <c r="AF86" s="452"/>
      <c r="AG86" s="452"/>
      <c r="AH86" s="505" t="s">
        <v>63</v>
      </c>
      <c r="AI86" s="505"/>
      <c r="AJ86" s="452"/>
      <c r="AK86" s="452"/>
      <c r="AL86" s="452"/>
      <c r="AM86" s="452"/>
      <c r="AN86" s="452"/>
      <c r="AO86" s="452"/>
      <c r="AP86" s="452"/>
      <c r="AQ86" s="452"/>
      <c r="AR86" s="453"/>
      <c r="AS86" s="501"/>
      <c r="AT86" s="502"/>
      <c r="AU86" s="502"/>
      <c r="AV86" s="502"/>
      <c r="AW86" s="502"/>
      <c r="AX86" s="502"/>
      <c r="AY86" s="502"/>
      <c r="AZ86" s="502"/>
      <c r="BA86" s="502"/>
      <c r="BB86" s="502"/>
      <c r="BC86" s="503"/>
      <c r="BD86" s="140"/>
      <c r="BE86" s="507"/>
      <c r="BF86" s="507"/>
      <c r="BG86" s="496"/>
      <c r="BH86" s="496"/>
      <c r="BI86" s="496"/>
      <c r="BJ86" s="496"/>
      <c r="BK86" s="496"/>
      <c r="BL86" s="496"/>
      <c r="BM86" s="496"/>
      <c r="BN86" s="496"/>
      <c r="BO86" s="496"/>
      <c r="BP86" s="507"/>
      <c r="BQ86" s="507"/>
      <c r="BR86" s="496"/>
      <c r="BS86" s="496"/>
      <c r="BT86" s="496"/>
      <c r="BU86" s="496"/>
      <c r="BV86" s="496"/>
      <c r="BW86" s="496"/>
      <c r="BX86" s="496"/>
      <c r="BY86" s="496"/>
      <c r="BZ86" s="496"/>
      <c r="CA86" s="496"/>
      <c r="CB86" s="507"/>
      <c r="CC86" s="507"/>
      <c r="CD86" s="496"/>
      <c r="CE86" s="496"/>
      <c r="CF86" s="496"/>
      <c r="CG86" s="496"/>
      <c r="CH86" s="496"/>
      <c r="CI86" s="496"/>
      <c r="CJ86" s="496"/>
      <c r="CK86" s="496"/>
      <c r="CL86" s="496"/>
      <c r="CM86" s="496"/>
      <c r="CN86" s="497"/>
    </row>
    <row r="87" spans="1:92" ht="23.25" customHeight="1">
      <c r="A87" s="89"/>
      <c r="B87" s="89"/>
      <c r="C87" s="89"/>
      <c r="D87" s="141"/>
      <c r="E87" s="141"/>
      <c r="F87" s="141"/>
      <c r="G87" s="141"/>
      <c r="H87" s="141"/>
      <c r="I87" s="141"/>
      <c r="J87" s="141"/>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row>
    <row r="88" spans="1:92" ht="23.25" customHeight="1">
      <c r="A88" s="89"/>
      <c r="B88" s="89" t="s">
        <v>213</v>
      </c>
      <c r="C88" s="89"/>
      <c r="D88" s="141"/>
      <c r="E88" s="141"/>
      <c r="F88" s="141"/>
      <c r="G88" s="141"/>
      <c r="H88" s="141"/>
      <c r="I88" s="141"/>
      <c r="J88" s="141"/>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90"/>
      <c r="AN88" s="90"/>
      <c r="AO88" s="90"/>
      <c r="AP88" s="90"/>
      <c r="AQ88" s="90"/>
      <c r="AR88" s="90"/>
    </row>
    <row r="89" spans="1:92" ht="23.25" customHeight="1">
      <c r="A89" s="265"/>
      <c r="B89" s="265"/>
      <c r="C89" s="265"/>
      <c r="D89" s="265"/>
      <c r="E89" s="265"/>
      <c r="F89" s="265"/>
      <c r="G89" s="89" t="s">
        <v>214</v>
      </c>
      <c r="H89" s="265"/>
      <c r="I89" s="265"/>
      <c r="J89" s="265"/>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row>
    <row r="90" spans="1:92" ht="23.25" customHeight="1">
      <c r="E90" s="83"/>
      <c r="F90" s="83"/>
      <c r="G90" s="89"/>
      <c r="H90" s="83"/>
    </row>
    <row r="91" spans="1:92" s="63" customFormat="1" ht="19.5" customHeight="1">
      <c r="C91" s="64"/>
      <c r="D91" s="64"/>
      <c r="E91" s="65"/>
      <c r="F91" s="65"/>
      <c r="G91" s="66"/>
      <c r="H91" s="66"/>
      <c r="I91" s="64"/>
      <c r="J91" s="67"/>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BN91" s="69"/>
      <c r="BP91" s="205"/>
      <c r="BQ91" s="205"/>
      <c r="BR91" s="205"/>
      <c r="BS91" s="205"/>
      <c r="BT91" s="205"/>
      <c r="BU91" s="205"/>
      <c r="BV91" s="205"/>
      <c r="BW91" s="205"/>
      <c r="BX91" s="205"/>
      <c r="BY91" s="205"/>
      <c r="BZ91" s="205"/>
      <c r="CA91" s="205"/>
      <c r="CB91" s="205"/>
      <c r="CC91" s="205"/>
      <c r="CD91" s="205"/>
      <c r="CE91" s="205"/>
      <c r="CF91" s="205"/>
      <c r="CG91" s="205"/>
      <c r="CH91" s="205"/>
      <c r="CI91" s="205"/>
      <c r="CJ91" s="205"/>
      <c r="CK91" s="205"/>
      <c r="CL91" s="205"/>
      <c r="CM91" s="205"/>
      <c r="CN91" s="205"/>
    </row>
    <row r="92" spans="1:92" s="63" customFormat="1" ht="9.75" customHeight="1">
      <c r="C92" s="64"/>
      <c r="D92" s="64"/>
      <c r="E92" s="65"/>
      <c r="F92" s="65"/>
      <c r="G92" s="66"/>
      <c r="H92" s="66"/>
      <c r="I92" s="64"/>
      <c r="J92" s="67"/>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BN92" s="70"/>
      <c r="BO92" s="70"/>
      <c r="BP92" s="112"/>
      <c r="BQ92" s="112"/>
      <c r="BR92" s="112"/>
      <c r="BS92" s="112"/>
      <c r="BT92" s="112"/>
      <c r="BU92" s="112"/>
      <c r="BV92" s="112"/>
      <c r="BW92" s="112"/>
      <c r="BX92" s="112"/>
      <c r="BY92" s="112"/>
      <c r="BZ92" s="112"/>
      <c r="CA92" s="112"/>
      <c r="CB92" s="112"/>
      <c r="CC92" s="112"/>
      <c r="CD92" s="112"/>
      <c r="CE92" s="112"/>
      <c r="CF92" s="112"/>
      <c r="CG92" s="112"/>
      <c r="CH92" s="112"/>
      <c r="CI92" s="112"/>
      <c r="CJ92" s="112"/>
      <c r="CK92" s="112"/>
      <c r="CL92" s="112"/>
      <c r="CM92" s="83"/>
    </row>
    <row r="93" spans="1:92" s="63" customFormat="1" ht="9.75" customHeight="1">
      <c r="C93" s="64"/>
      <c r="D93" s="64"/>
      <c r="E93" s="65"/>
      <c r="F93" s="65"/>
      <c r="G93" s="66"/>
      <c r="H93" s="66"/>
      <c r="I93" s="64"/>
      <c r="J93" s="67"/>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BN93" s="70"/>
      <c r="BO93" s="70"/>
      <c r="BP93" s="112"/>
      <c r="BQ93" s="112"/>
      <c r="BR93" s="112"/>
      <c r="BS93" s="112"/>
      <c r="BT93" s="112"/>
      <c r="BU93" s="112"/>
      <c r="BV93" s="112"/>
      <c r="BW93" s="112"/>
      <c r="BX93" s="112"/>
      <c r="BY93" s="112"/>
      <c r="BZ93" s="112"/>
      <c r="CA93" s="112"/>
      <c r="CB93" s="112"/>
      <c r="CC93" s="112"/>
      <c r="CD93" s="112"/>
      <c r="CE93" s="112"/>
      <c r="CF93" s="112"/>
      <c r="CG93" s="112"/>
      <c r="CH93" s="112"/>
      <c r="CI93" s="112"/>
      <c r="CJ93" s="112"/>
      <c r="CK93" s="112"/>
      <c r="CL93" s="112"/>
      <c r="CM93" s="83"/>
    </row>
    <row r="94" spans="1:92" s="63" customFormat="1" ht="18" customHeight="1">
      <c r="A94" s="68" t="s">
        <v>325</v>
      </c>
      <c r="B94" s="68"/>
      <c r="C94" s="64"/>
      <c r="D94" s="64"/>
      <c r="E94" s="65"/>
      <c r="F94" s="65"/>
      <c r="G94" s="66"/>
      <c r="H94" s="66"/>
      <c r="I94" s="64"/>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J94" s="68"/>
      <c r="AK94" s="68"/>
      <c r="AL94" s="68"/>
      <c r="AM94" s="68"/>
      <c r="AN94" s="68"/>
      <c r="AO94" s="68"/>
      <c r="AP94" s="68"/>
      <c r="AQ94" s="68"/>
      <c r="AR94" s="68"/>
      <c r="BK94" s="68"/>
      <c r="BL94" s="68"/>
      <c r="BM94" s="68"/>
      <c r="BO94" s="68"/>
      <c r="BP94" s="417"/>
      <c r="BQ94" s="417"/>
      <c r="BR94" s="417"/>
      <c r="BS94" s="417"/>
      <c r="BT94" s="360"/>
      <c r="BU94" s="360"/>
      <c r="BV94" s="360"/>
      <c r="BW94" s="360"/>
      <c r="BX94" s="360"/>
      <c r="BY94" s="360"/>
      <c r="BZ94" s="360"/>
      <c r="CA94" s="360"/>
      <c r="CB94" s="360"/>
      <c r="CC94" s="360"/>
      <c r="CD94" s="360"/>
      <c r="CE94" s="360"/>
      <c r="CF94" s="360"/>
      <c r="CG94" s="360"/>
      <c r="CH94" s="360"/>
      <c r="CI94" s="360"/>
      <c r="CJ94" s="360"/>
      <c r="CK94" s="360"/>
      <c r="CL94" s="360"/>
      <c r="CM94" s="360"/>
      <c r="CN94" s="360"/>
    </row>
    <row r="95" spans="1:92" s="63" customFormat="1" ht="18" customHeight="1">
      <c r="A95" s="68"/>
      <c r="B95" s="68"/>
      <c r="C95" s="64"/>
      <c r="D95" s="64"/>
      <c r="E95" s="65"/>
      <c r="F95" s="65"/>
      <c r="G95" s="66"/>
      <c r="H95" s="66"/>
      <c r="I95" s="64"/>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J95" s="68"/>
      <c r="AK95" s="68"/>
      <c r="AL95" s="68"/>
      <c r="AM95" s="68"/>
      <c r="AN95" s="68"/>
      <c r="AO95" s="68"/>
      <c r="AP95" s="68"/>
      <c r="AQ95" s="68"/>
      <c r="AR95" s="68"/>
      <c r="BK95" s="68"/>
      <c r="BL95" s="68"/>
      <c r="BM95" s="68"/>
      <c r="BO95" s="68"/>
      <c r="BP95" s="360"/>
      <c r="BQ95" s="360"/>
      <c r="BR95" s="360"/>
      <c r="BS95" s="360"/>
      <c r="BT95" s="360"/>
      <c r="BU95" s="360"/>
      <c r="BV95" s="360"/>
      <c r="BW95" s="360"/>
      <c r="BX95" s="360"/>
      <c r="BY95" s="360"/>
      <c r="BZ95" s="360"/>
      <c r="CA95" s="360"/>
      <c r="CB95" s="360"/>
      <c r="CC95" s="360"/>
      <c r="CD95" s="360"/>
      <c r="CE95" s="360"/>
      <c r="CF95" s="360"/>
      <c r="CG95" s="360"/>
      <c r="CH95" s="360"/>
      <c r="CI95" s="360"/>
      <c r="CJ95" s="360"/>
      <c r="CK95" s="360"/>
      <c r="CL95" s="360"/>
      <c r="CM95" s="360"/>
      <c r="CN95" s="360"/>
    </row>
    <row r="96" spans="1:92" s="63" customFormat="1" ht="18" customHeight="1">
      <c r="A96" s="68"/>
      <c r="B96" s="68"/>
      <c r="C96" s="64"/>
      <c r="D96" s="64"/>
      <c r="E96" s="65"/>
      <c r="F96" s="65"/>
      <c r="G96" s="66"/>
      <c r="H96" s="66"/>
      <c r="I96" s="64"/>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J96" s="68"/>
      <c r="AK96" s="68"/>
      <c r="AL96" s="68"/>
      <c r="AM96" s="68"/>
      <c r="AN96" s="68"/>
      <c r="AO96" s="68"/>
      <c r="AP96" s="68"/>
      <c r="AQ96" s="68"/>
      <c r="AR96" s="68"/>
      <c r="BK96" s="68"/>
      <c r="BL96" s="68"/>
      <c r="BM96" s="68"/>
      <c r="BO96" s="68"/>
      <c r="BP96" s="360"/>
      <c r="BQ96" s="360"/>
      <c r="BR96" s="360"/>
      <c r="BS96" s="360"/>
      <c r="BT96" s="360"/>
      <c r="BU96" s="360"/>
      <c r="BV96" s="360"/>
      <c r="BW96" s="360"/>
      <c r="BX96" s="360"/>
      <c r="BY96" s="360"/>
      <c r="BZ96" s="360"/>
      <c r="CA96" s="360"/>
      <c r="CB96" s="360"/>
      <c r="CC96" s="360"/>
      <c r="CD96" s="360"/>
      <c r="CE96" s="360"/>
      <c r="CF96" s="360"/>
      <c r="CG96" s="360"/>
      <c r="CH96" s="360"/>
      <c r="CI96" s="360"/>
      <c r="CJ96" s="360"/>
      <c r="CK96" s="360"/>
      <c r="CL96" s="360"/>
      <c r="CM96" s="360"/>
      <c r="CN96" s="360"/>
    </row>
    <row r="97" spans="1:92" s="63" customFormat="1" ht="18" customHeight="1">
      <c r="A97" s="68"/>
      <c r="B97" s="68"/>
      <c r="C97" s="64"/>
      <c r="D97" s="64"/>
      <c r="E97" s="65"/>
      <c r="F97" s="65"/>
      <c r="G97" s="66"/>
      <c r="H97" s="66"/>
      <c r="I97" s="64"/>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J97" s="68"/>
      <c r="AK97" s="68"/>
      <c r="AL97" s="68"/>
      <c r="AM97" s="68"/>
      <c r="AN97" s="68"/>
      <c r="AO97" s="68"/>
      <c r="AP97" s="68"/>
      <c r="AQ97" s="68"/>
      <c r="AR97" s="68"/>
      <c r="BK97" s="68"/>
      <c r="BL97" s="68"/>
      <c r="BM97" s="68"/>
      <c r="BO97" s="68"/>
      <c r="BP97" s="360"/>
      <c r="BQ97" s="360"/>
      <c r="BR97" s="360"/>
      <c r="BS97" s="360"/>
      <c r="BT97" s="360"/>
      <c r="BU97" s="360"/>
      <c r="BV97" s="360"/>
      <c r="BW97" s="360"/>
      <c r="BX97" s="360"/>
      <c r="BY97" s="360"/>
      <c r="BZ97" s="360"/>
      <c r="CA97" s="360"/>
      <c r="CB97" s="360"/>
      <c r="CC97" s="360"/>
      <c r="CD97" s="360"/>
      <c r="CE97" s="360"/>
      <c r="CF97" s="360"/>
      <c r="CG97" s="360"/>
      <c r="CH97" s="360"/>
      <c r="CI97" s="360"/>
      <c r="CJ97" s="360"/>
      <c r="CK97" s="360"/>
      <c r="CL97" s="360"/>
      <c r="CM97" s="360"/>
      <c r="CN97" s="360"/>
    </row>
    <row r="98" spans="1:92" ht="28.5" customHeight="1">
      <c r="A98" s="524" t="s">
        <v>53</v>
      </c>
      <c r="B98" s="524"/>
      <c r="C98" s="524"/>
      <c r="D98" s="524"/>
      <c r="E98" s="524"/>
      <c r="F98" s="524"/>
      <c r="G98" s="524"/>
      <c r="H98" s="524"/>
      <c r="I98" s="524"/>
      <c r="J98" s="524"/>
      <c r="K98" s="524"/>
      <c r="L98" s="524"/>
      <c r="M98" s="524"/>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c r="AO98" s="524"/>
      <c r="AP98" s="524"/>
      <c r="AQ98" s="524"/>
      <c r="AR98" s="524"/>
      <c r="AS98" s="524"/>
      <c r="AT98" s="524"/>
      <c r="AU98" s="524"/>
      <c r="AV98" s="524"/>
      <c r="AW98" s="524"/>
      <c r="AX98" s="524"/>
      <c r="AY98" s="524"/>
      <c r="AZ98" s="524"/>
      <c r="BA98" s="524"/>
      <c r="BB98" s="524"/>
      <c r="BC98" s="524"/>
      <c r="BD98" s="524"/>
      <c r="BE98" s="524"/>
      <c r="BF98" s="524"/>
      <c r="BG98" s="524"/>
      <c r="BH98" s="524"/>
      <c r="BI98" s="524"/>
      <c r="BJ98" s="524"/>
      <c r="BK98" s="524"/>
      <c r="BL98" s="524"/>
      <c r="BM98" s="524"/>
      <c r="BN98" s="524"/>
      <c r="BO98" s="524"/>
      <c r="BP98" s="524"/>
      <c r="BQ98" s="524"/>
      <c r="BR98" s="524"/>
      <c r="BS98" s="524"/>
      <c r="BT98" s="524"/>
      <c r="BU98" s="524"/>
      <c r="BV98" s="524"/>
      <c r="BW98" s="524"/>
      <c r="BX98" s="524"/>
      <c r="BY98" s="524"/>
      <c r="BZ98" s="524"/>
      <c r="CA98" s="524"/>
      <c r="CB98" s="524"/>
      <c r="CC98" s="524"/>
      <c r="CD98" s="524"/>
      <c r="CE98" s="524"/>
      <c r="CF98" s="524"/>
      <c r="CG98" s="524"/>
      <c r="CH98" s="524"/>
      <c r="CI98" s="524"/>
      <c r="CJ98" s="524"/>
      <c r="CK98" s="524"/>
      <c r="CL98" s="524"/>
      <c r="CM98" s="524"/>
      <c r="CN98" s="524"/>
    </row>
    <row r="99" spans="1:92" ht="28.5" customHeight="1">
      <c r="A99" s="362"/>
      <c r="B99" s="362"/>
      <c r="C99" s="362"/>
      <c r="D99" s="362"/>
      <c r="E99" s="362"/>
      <c r="F99" s="362"/>
      <c r="G99" s="362"/>
      <c r="H99" s="362"/>
      <c r="I99" s="362"/>
      <c r="J99" s="362"/>
      <c r="K99" s="362"/>
      <c r="L99" s="362"/>
      <c r="M99" s="362"/>
      <c r="N99" s="362"/>
      <c r="O99" s="362"/>
      <c r="P99" s="362"/>
      <c r="Q99" s="362"/>
      <c r="R99" s="362"/>
      <c r="S99" s="362"/>
      <c r="T99" s="362"/>
      <c r="U99" s="362"/>
      <c r="V99" s="362"/>
      <c r="W99" s="362"/>
      <c r="X99" s="362"/>
      <c r="Y99" s="362"/>
      <c r="Z99" s="362"/>
      <c r="AA99" s="362"/>
      <c r="AB99" s="362"/>
      <c r="AC99" s="362"/>
      <c r="AD99" s="362"/>
      <c r="AE99" s="362"/>
      <c r="AF99" s="362"/>
      <c r="AG99" s="362"/>
      <c r="AH99" s="362"/>
      <c r="AI99" s="362"/>
      <c r="AJ99" s="362"/>
      <c r="AK99" s="362"/>
      <c r="AL99" s="362"/>
      <c r="AM99" s="362"/>
      <c r="AN99" s="362"/>
      <c r="AO99" s="362"/>
      <c r="AP99" s="362"/>
      <c r="AQ99" s="362"/>
      <c r="AR99" s="362"/>
      <c r="AS99" s="362"/>
      <c r="AT99" s="362"/>
      <c r="AU99" s="362"/>
      <c r="AV99" s="362"/>
      <c r="AW99" s="362"/>
      <c r="AX99" s="362"/>
      <c r="AY99" s="362"/>
      <c r="AZ99" s="362"/>
      <c r="BA99" s="362"/>
      <c r="BB99" s="362"/>
      <c r="BC99" s="362"/>
      <c r="BD99" s="362"/>
      <c r="BE99" s="362"/>
      <c r="BF99" s="362"/>
      <c r="BG99" s="362"/>
      <c r="BH99" s="362"/>
      <c r="BI99" s="362"/>
      <c r="BJ99" s="362"/>
      <c r="BK99" s="362"/>
      <c r="BL99" s="362"/>
      <c r="BM99" s="362"/>
      <c r="BN99" s="362"/>
      <c r="BO99" s="362"/>
      <c r="BP99" s="362"/>
      <c r="BQ99" s="362"/>
      <c r="BR99" s="362"/>
      <c r="BS99" s="362"/>
      <c r="BT99" s="362"/>
      <c r="BU99" s="362"/>
      <c r="BV99" s="362"/>
      <c r="BW99" s="362"/>
      <c r="BX99" s="362"/>
      <c r="BY99" s="362"/>
      <c r="BZ99" s="362"/>
      <c r="CA99" s="362"/>
      <c r="CB99" s="362"/>
      <c r="CC99" s="362"/>
      <c r="CD99" s="362"/>
      <c r="CE99" s="362"/>
      <c r="CF99" s="362"/>
      <c r="CG99" s="362"/>
      <c r="CH99" s="362"/>
      <c r="CI99" s="362"/>
      <c r="CJ99" s="362"/>
      <c r="CK99" s="362"/>
      <c r="CL99" s="362"/>
      <c r="CM99" s="362"/>
      <c r="CN99" s="362"/>
    </row>
    <row r="100" spans="1:92" ht="18" customHeight="1">
      <c r="A100" s="367"/>
      <c r="B100" s="367"/>
    </row>
    <row r="101" spans="1:92" ht="92.25" customHeight="1">
      <c r="A101" s="523" t="s">
        <v>54</v>
      </c>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23"/>
      <c r="X101" s="523"/>
      <c r="Y101" s="523"/>
      <c r="Z101" s="523"/>
      <c r="AA101" s="523"/>
      <c r="AB101" s="523"/>
      <c r="AC101" s="523"/>
      <c r="AD101" s="523"/>
      <c r="AE101" s="523"/>
      <c r="AF101" s="523"/>
      <c r="AG101" s="523"/>
      <c r="AH101" s="523"/>
      <c r="AI101" s="523"/>
      <c r="AJ101" s="523"/>
      <c r="AK101" s="523"/>
      <c r="AL101" s="523"/>
      <c r="AM101" s="523"/>
      <c r="AN101" s="523"/>
      <c r="AO101" s="523"/>
      <c r="AP101" s="523"/>
      <c r="AQ101" s="523"/>
      <c r="AR101" s="523"/>
      <c r="AS101" s="523"/>
      <c r="AT101" s="523"/>
      <c r="AU101" s="523"/>
      <c r="AV101" s="523"/>
      <c r="AW101" s="523"/>
      <c r="AX101" s="523"/>
      <c r="AY101" s="523"/>
      <c r="AZ101" s="523"/>
      <c r="BA101" s="523"/>
      <c r="BB101" s="523"/>
      <c r="BC101" s="523"/>
      <c r="BD101" s="523"/>
      <c r="BE101" s="523"/>
      <c r="BF101" s="523"/>
      <c r="BG101" s="523"/>
      <c r="BH101" s="523"/>
      <c r="BI101" s="523"/>
      <c r="BJ101" s="523"/>
      <c r="BK101" s="523"/>
      <c r="BL101" s="523"/>
      <c r="BM101" s="523"/>
      <c r="BN101" s="523"/>
      <c r="BO101" s="523"/>
      <c r="BP101" s="523"/>
      <c r="BQ101" s="523"/>
      <c r="BR101" s="523"/>
      <c r="BS101" s="523"/>
      <c r="BT101" s="523"/>
      <c r="BU101" s="523"/>
      <c r="BV101" s="523"/>
      <c r="BW101" s="523"/>
      <c r="BX101" s="523"/>
      <c r="BY101" s="523"/>
      <c r="BZ101" s="523"/>
      <c r="CA101" s="523"/>
      <c r="CB101" s="523"/>
      <c r="CC101" s="523"/>
      <c r="CD101" s="523"/>
      <c r="CE101" s="523"/>
      <c r="CF101" s="523"/>
      <c r="CG101" s="523"/>
      <c r="CH101" s="523"/>
      <c r="CI101" s="523"/>
      <c r="CJ101" s="523"/>
      <c r="CK101" s="523"/>
      <c r="CL101" s="523"/>
      <c r="CM101" s="523"/>
      <c r="CN101" s="523"/>
    </row>
    <row r="102" spans="1:92" ht="18" customHeight="1">
      <c r="A102" s="368"/>
      <c r="B102" s="368"/>
      <c r="C102" s="142"/>
      <c r="D102" s="142"/>
      <c r="E102" s="363"/>
      <c r="F102" s="363"/>
      <c r="G102" s="143"/>
      <c r="H102" s="143"/>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c r="CD102" s="142"/>
      <c r="CE102" s="142"/>
      <c r="CF102" s="142"/>
      <c r="CG102" s="142"/>
      <c r="CH102" s="142"/>
      <c r="CI102" s="142"/>
      <c r="CJ102" s="142"/>
      <c r="CK102" s="142"/>
      <c r="CL102" s="142"/>
      <c r="CM102" s="142"/>
      <c r="CN102" s="142"/>
    </row>
    <row r="103" spans="1:92" ht="18" customHeight="1">
      <c r="A103" s="368"/>
      <c r="B103" s="368"/>
      <c r="C103" s="142"/>
      <c r="D103" s="142"/>
      <c r="E103" s="363"/>
      <c r="F103" s="363"/>
      <c r="G103" s="143"/>
      <c r="H103" s="143"/>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c r="CD103" s="142"/>
      <c r="CE103" s="142"/>
      <c r="CF103" s="142"/>
      <c r="CG103" s="142"/>
      <c r="CH103" s="142"/>
      <c r="CI103" s="142"/>
      <c r="CJ103" s="142"/>
      <c r="CK103" s="142"/>
      <c r="CL103" s="142"/>
      <c r="CM103" s="142"/>
      <c r="CN103" s="142"/>
    </row>
    <row r="104" spans="1:92" ht="18" customHeight="1">
      <c r="A104" s="369"/>
      <c r="B104" s="369"/>
      <c r="C104" s="142"/>
      <c r="D104" s="142"/>
      <c r="E104" s="363"/>
      <c r="F104" s="363"/>
      <c r="G104" s="143"/>
      <c r="H104" s="143"/>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c r="CD104" s="142"/>
      <c r="CE104" s="142"/>
      <c r="CF104" s="142"/>
      <c r="CG104" s="142"/>
      <c r="CH104" s="142"/>
      <c r="CI104" s="142"/>
      <c r="CJ104" s="142"/>
      <c r="CK104" s="142"/>
      <c r="CL104" s="142"/>
      <c r="CM104" s="142"/>
      <c r="CN104" s="142"/>
    </row>
    <row r="105" spans="1:92" ht="18" customHeight="1">
      <c r="A105" s="369"/>
      <c r="B105" s="369"/>
      <c r="C105" s="142"/>
      <c r="D105" s="142"/>
      <c r="E105" s="363"/>
      <c r="F105" s="363"/>
      <c r="G105" s="143"/>
      <c r="H105" s="143"/>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c r="CD105" s="142"/>
      <c r="CE105" s="142"/>
      <c r="CF105" s="142"/>
      <c r="CG105" s="142"/>
      <c r="CH105" s="142"/>
      <c r="CI105" s="142"/>
      <c r="CJ105" s="142"/>
      <c r="CK105" s="142"/>
      <c r="CL105" s="142"/>
      <c r="CM105" s="142"/>
      <c r="CN105" s="142"/>
    </row>
    <row r="106" spans="1:92" ht="18" customHeight="1">
      <c r="A106" s="525" t="s">
        <v>55</v>
      </c>
      <c r="B106" s="525"/>
      <c r="C106" s="525"/>
      <c r="D106" s="525"/>
      <c r="E106" s="525"/>
      <c r="F106" s="525"/>
      <c r="G106" s="525"/>
      <c r="H106" s="525"/>
      <c r="I106" s="525"/>
      <c r="J106" s="525"/>
      <c r="K106" s="525"/>
      <c r="L106" s="525"/>
      <c r="M106" s="525"/>
      <c r="N106" s="525"/>
      <c r="O106" s="525"/>
      <c r="P106" s="525"/>
      <c r="Q106" s="525"/>
      <c r="R106" s="525"/>
      <c r="S106" s="525"/>
      <c r="T106" s="525"/>
      <c r="U106" s="525"/>
      <c r="V106" s="525"/>
      <c r="W106" s="525"/>
      <c r="X106" s="525"/>
      <c r="Y106" s="525"/>
      <c r="Z106" s="525"/>
      <c r="AA106" s="525"/>
      <c r="AB106" s="525"/>
      <c r="AC106" s="525"/>
      <c r="AD106" s="525"/>
      <c r="AE106" s="525"/>
      <c r="AF106" s="525"/>
      <c r="AG106" s="525"/>
      <c r="AH106" s="525"/>
      <c r="AI106" s="525"/>
      <c r="AJ106" s="525"/>
      <c r="AK106" s="525"/>
      <c r="AL106" s="525"/>
      <c r="AM106" s="525"/>
      <c r="AN106" s="525"/>
      <c r="AO106" s="525"/>
      <c r="AP106" s="525"/>
      <c r="AQ106" s="525"/>
      <c r="AR106" s="525"/>
      <c r="AS106" s="525"/>
      <c r="AT106" s="525"/>
      <c r="AU106" s="525"/>
      <c r="AV106" s="525"/>
      <c r="AW106" s="525"/>
      <c r="AX106" s="525"/>
      <c r="AY106" s="525"/>
      <c r="AZ106" s="525"/>
      <c r="BA106" s="525"/>
      <c r="BB106" s="525"/>
      <c r="BC106" s="525"/>
      <c r="BD106" s="525"/>
      <c r="BE106" s="525"/>
      <c r="BF106" s="525"/>
      <c r="BG106" s="525"/>
      <c r="BH106" s="525"/>
      <c r="BI106" s="525"/>
      <c r="BJ106" s="525"/>
      <c r="BK106" s="525"/>
      <c r="BL106" s="525"/>
      <c r="BM106" s="525"/>
      <c r="BN106" s="525"/>
      <c r="BO106" s="525"/>
      <c r="BP106" s="525"/>
      <c r="BQ106" s="525"/>
      <c r="BR106" s="525"/>
      <c r="BS106" s="525"/>
      <c r="BT106" s="525"/>
      <c r="BU106" s="525"/>
      <c r="BV106" s="525"/>
      <c r="BW106" s="525"/>
      <c r="BX106" s="525"/>
      <c r="BY106" s="525"/>
      <c r="BZ106" s="525"/>
      <c r="CA106" s="525"/>
      <c r="CB106" s="525"/>
      <c r="CC106" s="525"/>
      <c r="CD106" s="525"/>
      <c r="CE106" s="525"/>
      <c r="CF106" s="525"/>
      <c r="CG106" s="525"/>
      <c r="CH106" s="525"/>
      <c r="CI106" s="525"/>
      <c r="CJ106" s="525"/>
      <c r="CK106" s="525"/>
      <c r="CL106" s="525"/>
      <c r="CM106" s="525"/>
      <c r="CN106" s="525"/>
    </row>
    <row r="107" spans="1:92" ht="18" customHeight="1">
      <c r="A107" s="370"/>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0"/>
      <c r="BL107" s="370"/>
      <c r="BM107" s="370"/>
      <c r="BN107" s="370"/>
      <c r="BO107" s="370"/>
      <c r="BP107" s="370"/>
      <c r="BQ107" s="370"/>
      <c r="BR107" s="370"/>
      <c r="BS107" s="370"/>
      <c r="BT107" s="370"/>
      <c r="BU107" s="370"/>
      <c r="BV107" s="370"/>
      <c r="BW107" s="370"/>
      <c r="BX107" s="370"/>
      <c r="BY107" s="370"/>
      <c r="BZ107" s="370"/>
      <c r="CA107" s="370"/>
      <c r="CB107" s="370"/>
      <c r="CC107" s="370"/>
      <c r="CD107" s="370"/>
      <c r="CE107" s="370"/>
      <c r="CF107" s="370"/>
      <c r="CG107" s="370"/>
      <c r="CH107" s="370"/>
      <c r="CI107" s="370"/>
      <c r="CJ107" s="370"/>
      <c r="CK107" s="370"/>
      <c r="CL107" s="370"/>
      <c r="CM107" s="370"/>
      <c r="CN107" s="370"/>
    </row>
    <row r="108" spans="1:92" ht="117" customHeight="1">
      <c r="A108" s="523" t="s">
        <v>261</v>
      </c>
      <c r="B108" s="523"/>
      <c r="C108" s="523"/>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c r="BH108" s="523"/>
      <c r="BI108" s="523"/>
      <c r="BJ108" s="523"/>
      <c r="BK108" s="523"/>
      <c r="BL108" s="523"/>
      <c r="BM108" s="523"/>
      <c r="BN108" s="523"/>
      <c r="BO108" s="523"/>
      <c r="BP108" s="523"/>
      <c r="BQ108" s="523"/>
      <c r="BR108" s="523"/>
      <c r="BS108" s="523"/>
      <c r="BT108" s="523"/>
      <c r="BU108" s="523"/>
      <c r="BV108" s="523"/>
      <c r="BW108" s="523"/>
      <c r="BX108" s="523"/>
      <c r="BY108" s="523"/>
      <c r="BZ108" s="523"/>
      <c r="CA108" s="523"/>
      <c r="CB108" s="523"/>
      <c r="CC108" s="523"/>
      <c r="CD108" s="523"/>
      <c r="CE108" s="523"/>
      <c r="CF108" s="523"/>
      <c r="CG108" s="523"/>
      <c r="CH108" s="523"/>
      <c r="CI108" s="523"/>
      <c r="CJ108" s="523"/>
      <c r="CK108" s="523"/>
      <c r="CL108" s="523"/>
      <c r="CM108" s="523"/>
      <c r="CN108" s="523"/>
    </row>
    <row r="109" spans="1:92" ht="18" customHeight="1">
      <c r="A109" s="142"/>
      <c r="B109" s="142"/>
      <c r="C109" s="368"/>
      <c r="D109" s="142"/>
      <c r="E109" s="363"/>
      <c r="F109" s="363"/>
      <c r="G109" s="143"/>
      <c r="H109" s="143"/>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c r="CD109" s="142"/>
      <c r="CE109" s="142"/>
      <c r="CF109" s="142"/>
      <c r="CG109" s="142"/>
      <c r="CH109" s="142"/>
      <c r="CI109" s="142"/>
      <c r="CJ109" s="142"/>
      <c r="CK109" s="142"/>
      <c r="CL109" s="142"/>
      <c r="CM109" s="142"/>
      <c r="CN109" s="142"/>
    </row>
    <row r="110" spans="1:92" ht="56.25" customHeight="1">
      <c r="A110" s="508" t="s">
        <v>56</v>
      </c>
      <c r="B110" s="508"/>
      <c r="C110" s="508"/>
      <c r="D110" s="508"/>
      <c r="E110" s="508"/>
      <c r="F110" s="508"/>
      <c r="G110" s="508"/>
      <c r="H110" s="508"/>
      <c r="I110" s="508"/>
      <c r="J110" s="508"/>
      <c r="K110" s="508"/>
      <c r="L110" s="508"/>
      <c r="M110" s="508"/>
      <c r="N110" s="508"/>
      <c r="O110" s="508"/>
      <c r="P110" s="508"/>
      <c r="Q110" s="508"/>
      <c r="R110" s="508"/>
      <c r="S110" s="508"/>
      <c r="T110" s="508"/>
      <c r="U110" s="508"/>
      <c r="V110" s="508"/>
      <c r="W110" s="508"/>
      <c r="X110" s="508"/>
      <c r="Y110" s="508"/>
      <c r="Z110" s="508"/>
      <c r="AA110" s="508"/>
      <c r="AB110" s="508"/>
      <c r="AC110" s="508"/>
      <c r="AD110" s="508"/>
      <c r="AE110" s="508"/>
      <c r="AF110" s="508"/>
      <c r="AG110" s="508"/>
      <c r="AH110" s="508"/>
      <c r="AI110" s="508"/>
      <c r="AJ110" s="508"/>
      <c r="AK110" s="508"/>
      <c r="AL110" s="508"/>
      <c r="AM110" s="508"/>
      <c r="AN110" s="508"/>
      <c r="AO110" s="508"/>
      <c r="AP110" s="508"/>
      <c r="AQ110" s="508"/>
      <c r="AR110" s="508"/>
      <c r="AS110" s="508"/>
      <c r="AT110" s="508"/>
      <c r="AU110" s="508"/>
      <c r="AV110" s="508"/>
      <c r="AW110" s="508"/>
      <c r="AX110" s="508"/>
      <c r="AY110" s="508"/>
      <c r="AZ110" s="508"/>
      <c r="BA110" s="508"/>
      <c r="BB110" s="508"/>
      <c r="BC110" s="508"/>
      <c r="BD110" s="508"/>
      <c r="BE110" s="508"/>
      <c r="BF110" s="508"/>
      <c r="BG110" s="508"/>
      <c r="BH110" s="508"/>
      <c r="BI110" s="508"/>
      <c r="BJ110" s="508"/>
      <c r="BK110" s="508"/>
      <c r="BL110" s="508"/>
      <c r="BM110" s="508"/>
      <c r="BN110" s="508"/>
      <c r="BO110" s="508"/>
      <c r="BP110" s="508"/>
      <c r="BQ110" s="508"/>
      <c r="BR110" s="508"/>
      <c r="BS110" s="508"/>
      <c r="BT110" s="508"/>
      <c r="BU110" s="508"/>
      <c r="BV110" s="508"/>
      <c r="BW110" s="508"/>
      <c r="BX110" s="508"/>
      <c r="BY110" s="508"/>
      <c r="BZ110" s="508"/>
      <c r="CA110" s="508"/>
      <c r="CB110" s="508"/>
      <c r="CC110" s="508"/>
      <c r="CD110" s="508"/>
      <c r="CE110" s="508"/>
      <c r="CF110" s="508"/>
      <c r="CG110" s="508"/>
      <c r="CH110" s="508"/>
      <c r="CI110" s="508"/>
      <c r="CJ110" s="508"/>
      <c r="CK110" s="508"/>
      <c r="CL110" s="508"/>
      <c r="CM110" s="508"/>
      <c r="CN110" s="508"/>
    </row>
    <row r="111" spans="1:92" ht="18" customHeight="1">
      <c r="A111" s="368"/>
      <c r="B111" s="368"/>
      <c r="C111" s="142"/>
      <c r="D111" s="142"/>
      <c r="E111" s="363"/>
      <c r="F111" s="363"/>
      <c r="G111" s="143"/>
      <c r="H111" s="143"/>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c r="CD111" s="142"/>
      <c r="CE111" s="142"/>
      <c r="CF111" s="142"/>
      <c r="CG111" s="142"/>
      <c r="CH111" s="142"/>
      <c r="CI111" s="142"/>
      <c r="CJ111" s="142"/>
      <c r="CK111" s="142"/>
      <c r="CL111" s="142"/>
      <c r="CM111" s="142"/>
      <c r="CN111" s="142"/>
    </row>
    <row r="112" spans="1:92" ht="56.25" customHeight="1">
      <c r="A112" s="508" t="s">
        <v>57</v>
      </c>
      <c r="B112" s="508"/>
      <c r="C112" s="508"/>
      <c r="D112" s="508"/>
      <c r="E112" s="508"/>
      <c r="F112" s="508"/>
      <c r="G112" s="508"/>
      <c r="H112" s="508"/>
      <c r="I112" s="508"/>
      <c r="J112" s="508"/>
      <c r="K112" s="508"/>
      <c r="L112" s="508"/>
      <c r="M112" s="508"/>
      <c r="N112" s="508"/>
      <c r="O112" s="508"/>
      <c r="P112" s="508"/>
      <c r="Q112" s="508"/>
      <c r="R112" s="508"/>
      <c r="S112" s="508"/>
      <c r="T112" s="508"/>
      <c r="U112" s="508"/>
      <c r="V112" s="508"/>
      <c r="W112" s="508"/>
      <c r="X112" s="508"/>
      <c r="Y112" s="508"/>
      <c r="Z112" s="508"/>
      <c r="AA112" s="508"/>
      <c r="AB112" s="508"/>
      <c r="AC112" s="508"/>
      <c r="AD112" s="508"/>
      <c r="AE112" s="508"/>
      <c r="AF112" s="508"/>
      <c r="AG112" s="508"/>
      <c r="AH112" s="508"/>
      <c r="AI112" s="508"/>
      <c r="AJ112" s="508"/>
      <c r="AK112" s="508"/>
      <c r="AL112" s="508"/>
      <c r="AM112" s="508"/>
      <c r="AN112" s="508"/>
      <c r="AO112" s="508"/>
      <c r="AP112" s="508"/>
      <c r="AQ112" s="508"/>
      <c r="AR112" s="508"/>
      <c r="AS112" s="508"/>
      <c r="AT112" s="508"/>
      <c r="AU112" s="508"/>
      <c r="AV112" s="508"/>
      <c r="AW112" s="508"/>
      <c r="AX112" s="508"/>
      <c r="AY112" s="508"/>
      <c r="AZ112" s="508"/>
      <c r="BA112" s="508"/>
      <c r="BB112" s="508"/>
      <c r="BC112" s="508"/>
      <c r="BD112" s="508"/>
      <c r="BE112" s="508"/>
      <c r="BF112" s="508"/>
      <c r="BG112" s="508"/>
      <c r="BH112" s="508"/>
      <c r="BI112" s="508"/>
      <c r="BJ112" s="508"/>
      <c r="BK112" s="508"/>
      <c r="BL112" s="508"/>
      <c r="BM112" s="508"/>
      <c r="BN112" s="508"/>
      <c r="BO112" s="508"/>
      <c r="BP112" s="508"/>
      <c r="BQ112" s="508"/>
      <c r="BR112" s="508"/>
      <c r="BS112" s="508"/>
      <c r="BT112" s="508"/>
      <c r="BU112" s="508"/>
      <c r="BV112" s="508"/>
      <c r="BW112" s="508"/>
      <c r="BX112" s="508"/>
      <c r="BY112" s="508"/>
      <c r="BZ112" s="508"/>
      <c r="CA112" s="508"/>
      <c r="CB112" s="508"/>
      <c r="CC112" s="508"/>
      <c r="CD112" s="508"/>
      <c r="CE112" s="508"/>
      <c r="CF112" s="508"/>
      <c r="CG112" s="508"/>
      <c r="CH112" s="508"/>
      <c r="CI112" s="508"/>
      <c r="CJ112" s="508"/>
      <c r="CK112" s="508"/>
      <c r="CL112" s="508"/>
      <c r="CM112" s="508"/>
      <c r="CN112" s="508"/>
    </row>
    <row r="113" spans="1:92" ht="18" customHeight="1">
      <c r="A113" s="142"/>
      <c r="B113" s="142"/>
      <c r="C113" s="142"/>
      <c r="D113" s="142"/>
      <c r="E113" s="363"/>
      <c r="F113" s="363"/>
      <c r="G113" s="143"/>
      <c r="H113" s="143"/>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c r="CI113" s="142"/>
      <c r="CJ113" s="142"/>
      <c r="CK113" s="142"/>
      <c r="CL113" s="142"/>
      <c r="CM113" s="142"/>
      <c r="CN113" s="142"/>
    </row>
    <row r="114" spans="1:92" ht="57" customHeight="1">
      <c r="A114" s="508" t="s">
        <v>58</v>
      </c>
      <c r="B114" s="508"/>
      <c r="C114" s="508"/>
      <c r="D114" s="508"/>
      <c r="E114" s="508"/>
      <c r="F114" s="508"/>
      <c r="G114" s="508"/>
      <c r="H114" s="508"/>
      <c r="I114" s="508"/>
      <c r="J114" s="508"/>
      <c r="K114" s="508"/>
      <c r="L114" s="508"/>
      <c r="M114" s="508"/>
      <c r="N114" s="508"/>
      <c r="O114" s="508"/>
      <c r="P114" s="508"/>
      <c r="Q114" s="508"/>
      <c r="R114" s="508"/>
      <c r="S114" s="508"/>
      <c r="T114" s="508"/>
      <c r="U114" s="508"/>
      <c r="V114" s="508"/>
      <c r="W114" s="508"/>
      <c r="X114" s="508"/>
      <c r="Y114" s="508"/>
      <c r="Z114" s="508"/>
      <c r="AA114" s="508"/>
      <c r="AB114" s="508"/>
      <c r="AC114" s="508"/>
      <c r="AD114" s="508"/>
      <c r="AE114" s="508"/>
      <c r="AF114" s="508"/>
      <c r="AG114" s="508"/>
      <c r="AH114" s="508"/>
      <c r="AI114" s="508"/>
      <c r="AJ114" s="508"/>
      <c r="AK114" s="508"/>
      <c r="AL114" s="508"/>
      <c r="AM114" s="508"/>
      <c r="AN114" s="508"/>
      <c r="AO114" s="508"/>
      <c r="AP114" s="508"/>
      <c r="AQ114" s="508"/>
      <c r="AR114" s="508"/>
      <c r="AS114" s="508"/>
      <c r="AT114" s="508"/>
      <c r="AU114" s="508"/>
      <c r="AV114" s="508"/>
      <c r="AW114" s="508"/>
      <c r="AX114" s="508"/>
      <c r="AY114" s="508"/>
      <c r="AZ114" s="508"/>
      <c r="BA114" s="508"/>
      <c r="BB114" s="508"/>
      <c r="BC114" s="508"/>
      <c r="BD114" s="508"/>
      <c r="BE114" s="508"/>
      <c r="BF114" s="508"/>
      <c r="BG114" s="508"/>
      <c r="BH114" s="508"/>
      <c r="BI114" s="508"/>
      <c r="BJ114" s="508"/>
      <c r="BK114" s="508"/>
      <c r="BL114" s="508"/>
      <c r="BM114" s="508"/>
      <c r="BN114" s="508"/>
      <c r="BO114" s="508"/>
      <c r="BP114" s="508"/>
      <c r="BQ114" s="508"/>
      <c r="BR114" s="508"/>
      <c r="BS114" s="508"/>
      <c r="BT114" s="508"/>
      <c r="BU114" s="508"/>
      <c r="BV114" s="508"/>
      <c r="BW114" s="508"/>
      <c r="BX114" s="508"/>
      <c r="BY114" s="508"/>
      <c r="BZ114" s="508"/>
      <c r="CA114" s="508"/>
      <c r="CB114" s="508"/>
      <c r="CC114" s="508"/>
      <c r="CD114" s="508"/>
      <c r="CE114" s="508"/>
      <c r="CF114" s="508"/>
      <c r="CG114" s="508"/>
      <c r="CH114" s="508"/>
      <c r="CI114" s="508"/>
      <c r="CJ114" s="508"/>
      <c r="CK114" s="508"/>
      <c r="CL114" s="508"/>
      <c r="CM114" s="508"/>
      <c r="CN114" s="508"/>
    </row>
    <row r="115" spans="1:92" ht="57" customHeight="1">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71"/>
      <c r="AK115" s="371"/>
      <c r="AL115" s="371"/>
      <c r="AM115" s="371"/>
      <c r="AN115" s="371"/>
      <c r="AO115" s="371"/>
      <c r="AP115" s="371"/>
      <c r="AQ115" s="371"/>
      <c r="AR115" s="371"/>
      <c r="AS115" s="371"/>
      <c r="AT115" s="371"/>
      <c r="AU115" s="371"/>
      <c r="AV115" s="371"/>
      <c r="AW115" s="371"/>
      <c r="AX115" s="371"/>
      <c r="AY115" s="371"/>
      <c r="AZ115" s="371"/>
      <c r="BA115" s="371"/>
      <c r="BB115" s="371"/>
      <c r="BC115" s="371"/>
      <c r="BD115" s="371"/>
      <c r="BE115" s="371"/>
      <c r="BF115" s="371"/>
      <c r="BG115" s="371"/>
      <c r="BH115" s="371"/>
      <c r="BI115" s="371"/>
      <c r="BJ115" s="371"/>
      <c r="BK115" s="371"/>
      <c r="BL115" s="371"/>
      <c r="BM115" s="371"/>
      <c r="BN115" s="371"/>
      <c r="BO115" s="371"/>
      <c r="BP115" s="371"/>
      <c r="BQ115" s="371"/>
      <c r="BR115" s="371"/>
      <c r="BS115" s="371"/>
      <c r="BT115" s="371"/>
      <c r="BU115" s="371"/>
      <c r="BV115" s="371"/>
      <c r="BW115" s="371"/>
      <c r="BX115" s="371"/>
      <c r="BY115" s="371"/>
      <c r="BZ115" s="371"/>
      <c r="CA115" s="371"/>
      <c r="CB115" s="371"/>
      <c r="CC115" s="371"/>
      <c r="CD115" s="371"/>
      <c r="CE115" s="371"/>
      <c r="CF115" s="371"/>
      <c r="CG115" s="371"/>
      <c r="CH115" s="371"/>
      <c r="CI115" s="371"/>
      <c r="CJ115" s="371"/>
      <c r="CK115" s="371"/>
      <c r="CL115" s="371"/>
      <c r="CM115" s="371"/>
      <c r="CN115" s="371"/>
    </row>
    <row r="116" spans="1:92" ht="57" customHeight="1">
      <c r="A116" s="371"/>
      <c r="B116" s="371"/>
      <c r="C116" s="371"/>
      <c r="D116" s="371"/>
      <c r="E116" s="371"/>
      <c r="F116" s="371"/>
      <c r="G116" s="371"/>
      <c r="H116" s="371"/>
      <c r="I116" s="371"/>
      <c r="J116" s="371"/>
      <c r="K116" s="371"/>
      <c r="L116" s="371"/>
      <c r="M116" s="371"/>
      <c r="N116" s="371"/>
      <c r="O116" s="371"/>
      <c r="P116" s="371"/>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c r="AL116" s="371"/>
      <c r="AM116" s="371"/>
      <c r="AN116" s="371"/>
      <c r="AO116" s="371"/>
      <c r="AP116" s="371"/>
      <c r="AQ116" s="371"/>
      <c r="AR116" s="371"/>
      <c r="AS116" s="371"/>
      <c r="AT116" s="371"/>
      <c r="AU116" s="371"/>
      <c r="AV116" s="371"/>
      <c r="AW116" s="371"/>
      <c r="AX116" s="371"/>
      <c r="AY116" s="371"/>
      <c r="AZ116" s="371"/>
      <c r="BA116" s="371"/>
      <c r="BB116" s="371"/>
      <c r="BC116" s="371"/>
      <c r="BD116" s="371"/>
      <c r="BE116" s="371"/>
      <c r="BF116" s="371"/>
      <c r="BG116" s="371"/>
      <c r="BH116" s="371"/>
      <c r="BI116" s="371"/>
      <c r="BJ116" s="371"/>
      <c r="BK116" s="371"/>
      <c r="BL116" s="371"/>
      <c r="BM116" s="371"/>
      <c r="BN116" s="371"/>
      <c r="BO116" s="371"/>
      <c r="BP116" s="371"/>
      <c r="BQ116" s="371"/>
      <c r="BR116" s="371"/>
      <c r="BS116" s="371"/>
      <c r="BT116" s="371"/>
      <c r="BU116" s="371"/>
      <c r="BV116" s="371"/>
      <c r="BW116" s="371"/>
      <c r="BX116" s="371"/>
      <c r="BY116" s="371"/>
      <c r="BZ116" s="371"/>
      <c r="CA116" s="371"/>
      <c r="CB116" s="371"/>
      <c r="CC116" s="371"/>
      <c r="CD116" s="371"/>
      <c r="CE116" s="371"/>
      <c r="CF116" s="371"/>
      <c r="CG116" s="371"/>
      <c r="CH116" s="371"/>
      <c r="CI116" s="371"/>
      <c r="CJ116" s="371"/>
      <c r="CK116" s="371"/>
      <c r="CL116" s="371"/>
      <c r="CM116" s="371"/>
      <c r="CN116" s="371"/>
    </row>
    <row r="117" spans="1:92" ht="57" customHeight="1">
      <c r="A117" s="371"/>
      <c r="B117" s="371"/>
      <c r="C117" s="371"/>
      <c r="D117" s="371"/>
      <c r="E117" s="371"/>
      <c r="F117" s="371"/>
      <c r="G117" s="371"/>
      <c r="H117" s="371"/>
      <c r="I117" s="371"/>
      <c r="J117" s="371"/>
      <c r="K117" s="371"/>
      <c r="L117" s="371"/>
      <c r="M117" s="371"/>
      <c r="N117" s="371"/>
      <c r="O117" s="371"/>
      <c r="P117" s="371"/>
      <c r="Q117" s="371"/>
      <c r="R117" s="371"/>
      <c r="S117" s="371"/>
      <c r="T117" s="371"/>
      <c r="U117" s="371"/>
      <c r="V117" s="371"/>
      <c r="W117" s="371"/>
      <c r="X117" s="371"/>
      <c r="Y117" s="371"/>
      <c r="Z117" s="371"/>
      <c r="AA117" s="371"/>
      <c r="AB117" s="371"/>
      <c r="AC117" s="371"/>
      <c r="AD117" s="371"/>
      <c r="AE117" s="371"/>
      <c r="AF117" s="371"/>
      <c r="AG117" s="371"/>
      <c r="AH117" s="371"/>
      <c r="AI117" s="371"/>
      <c r="AJ117" s="371"/>
      <c r="AK117" s="371"/>
      <c r="AL117" s="371"/>
      <c r="AM117" s="371"/>
      <c r="AN117" s="371"/>
      <c r="AO117" s="371"/>
      <c r="AP117" s="371"/>
      <c r="AQ117" s="371"/>
      <c r="AR117" s="371"/>
      <c r="AS117" s="371"/>
      <c r="AT117" s="371"/>
      <c r="AU117" s="371"/>
      <c r="AV117" s="371"/>
      <c r="AW117" s="371"/>
      <c r="AX117" s="371"/>
      <c r="AY117" s="371"/>
      <c r="AZ117" s="371"/>
      <c r="BA117" s="371"/>
      <c r="BB117" s="371"/>
      <c r="BC117" s="371"/>
      <c r="BD117" s="371"/>
      <c r="BE117" s="371"/>
      <c r="BF117" s="371"/>
      <c r="BG117" s="371"/>
      <c r="BH117" s="371"/>
      <c r="BI117" s="371"/>
      <c r="BJ117" s="371"/>
      <c r="BK117" s="371"/>
      <c r="BL117" s="371"/>
      <c r="BM117" s="371"/>
      <c r="BN117" s="371"/>
      <c r="BO117" s="371"/>
      <c r="BP117" s="371"/>
      <c r="BQ117" s="371"/>
      <c r="BR117" s="371"/>
      <c r="BS117" s="371"/>
      <c r="BT117" s="371"/>
      <c r="BU117" s="371"/>
      <c r="BV117" s="371"/>
      <c r="BW117" s="371"/>
      <c r="BX117" s="371"/>
      <c r="BY117" s="371"/>
      <c r="BZ117" s="371"/>
      <c r="CA117" s="371"/>
      <c r="CB117" s="371"/>
      <c r="CC117" s="371"/>
      <c r="CD117" s="371"/>
      <c r="CE117" s="371"/>
      <c r="CF117" s="371"/>
      <c r="CG117" s="371"/>
      <c r="CH117" s="371"/>
      <c r="CI117" s="371"/>
      <c r="CJ117" s="371"/>
      <c r="CK117" s="371"/>
      <c r="CL117" s="371"/>
      <c r="CM117" s="371"/>
      <c r="CN117" s="371"/>
    </row>
    <row r="118" spans="1:92" ht="57" customHeight="1">
      <c r="A118" s="371"/>
      <c r="B118" s="371"/>
      <c r="C118" s="371"/>
      <c r="D118" s="371"/>
      <c r="E118" s="371"/>
      <c r="F118" s="371"/>
      <c r="G118" s="371"/>
      <c r="H118" s="371"/>
      <c r="I118" s="371"/>
      <c r="J118" s="371"/>
      <c r="K118" s="371"/>
      <c r="L118" s="371"/>
      <c r="M118" s="371"/>
      <c r="N118" s="371"/>
      <c r="O118" s="371"/>
      <c r="P118" s="371"/>
      <c r="Q118" s="371"/>
      <c r="R118" s="371"/>
      <c r="S118" s="371"/>
      <c r="T118" s="371"/>
      <c r="U118" s="371"/>
      <c r="V118" s="371"/>
      <c r="W118" s="371"/>
      <c r="X118" s="371"/>
      <c r="Y118" s="371"/>
      <c r="Z118" s="371"/>
      <c r="AA118" s="371"/>
      <c r="AB118" s="371"/>
      <c r="AC118" s="371"/>
      <c r="AD118" s="371"/>
      <c r="AE118" s="371"/>
      <c r="AF118" s="371"/>
      <c r="AG118" s="371"/>
      <c r="AH118" s="371"/>
      <c r="AI118" s="371"/>
      <c r="AJ118" s="371"/>
      <c r="AK118" s="371"/>
      <c r="AL118" s="371"/>
      <c r="AM118" s="371"/>
      <c r="AN118" s="371"/>
      <c r="AO118" s="371"/>
      <c r="AP118" s="371"/>
      <c r="AQ118" s="371"/>
      <c r="AR118" s="371"/>
      <c r="AS118" s="371"/>
      <c r="AT118" s="371"/>
      <c r="AU118" s="371"/>
      <c r="AV118" s="371"/>
      <c r="AW118" s="371"/>
      <c r="AX118" s="371"/>
      <c r="AY118" s="371"/>
      <c r="AZ118" s="371"/>
      <c r="BA118" s="371"/>
      <c r="BB118" s="371"/>
      <c r="BC118" s="371"/>
      <c r="BD118" s="371"/>
      <c r="BE118" s="371"/>
      <c r="BF118" s="371"/>
      <c r="BG118" s="371"/>
      <c r="BH118" s="371"/>
      <c r="BI118" s="371"/>
      <c r="BJ118" s="371"/>
      <c r="BK118" s="371"/>
      <c r="BL118" s="371"/>
      <c r="BM118" s="371"/>
      <c r="BN118" s="371"/>
      <c r="BO118" s="371"/>
      <c r="BP118" s="371"/>
      <c r="BQ118" s="371"/>
      <c r="BR118" s="371"/>
      <c r="BS118" s="371"/>
      <c r="BT118" s="371"/>
      <c r="BU118" s="371"/>
      <c r="BV118" s="371"/>
      <c r="BW118" s="371"/>
      <c r="BX118" s="371"/>
      <c r="BY118" s="371"/>
      <c r="BZ118" s="371"/>
      <c r="CA118" s="371"/>
      <c r="CB118" s="371"/>
      <c r="CC118" s="371"/>
      <c r="CD118" s="371"/>
      <c r="CE118" s="371"/>
      <c r="CF118" s="371"/>
      <c r="CG118" s="371"/>
      <c r="CH118" s="371"/>
      <c r="CI118" s="371"/>
      <c r="CJ118" s="371"/>
      <c r="CK118" s="371"/>
      <c r="CL118" s="371"/>
      <c r="CM118" s="371"/>
      <c r="CN118" s="371"/>
    </row>
    <row r="119" spans="1:92" ht="57" customHeight="1">
      <c r="A119" s="371"/>
      <c r="B119" s="371"/>
      <c r="C119" s="371"/>
      <c r="D119" s="371"/>
      <c r="E119" s="371"/>
      <c r="F119" s="371"/>
      <c r="G119" s="371"/>
      <c r="H119" s="371"/>
      <c r="I119" s="371"/>
      <c r="J119" s="371"/>
      <c r="K119" s="371"/>
      <c r="L119" s="371"/>
      <c r="M119" s="371"/>
      <c r="N119" s="371"/>
      <c r="O119" s="371"/>
      <c r="P119" s="371"/>
      <c r="Q119" s="371"/>
      <c r="R119" s="371"/>
      <c r="S119" s="371"/>
      <c r="T119" s="371"/>
      <c r="U119" s="371"/>
      <c r="V119" s="371"/>
      <c r="W119" s="371"/>
      <c r="X119" s="371"/>
      <c r="Y119" s="371"/>
      <c r="Z119" s="371"/>
      <c r="AA119" s="371"/>
      <c r="AB119" s="371"/>
      <c r="AC119" s="371"/>
      <c r="AD119" s="371"/>
      <c r="AE119" s="371"/>
      <c r="AF119" s="371"/>
      <c r="AG119" s="371"/>
      <c r="AH119" s="371"/>
      <c r="AI119" s="371"/>
      <c r="AJ119" s="371"/>
      <c r="AK119" s="371"/>
      <c r="AL119" s="371"/>
      <c r="AM119" s="371"/>
      <c r="AN119" s="371"/>
      <c r="AO119" s="371"/>
      <c r="AP119" s="371"/>
      <c r="AQ119" s="371"/>
      <c r="AR119" s="371"/>
      <c r="AS119" s="371"/>
      <c r="AT119" s="371"/>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71"/>
      <c r="BX119" s="371"/>
      <c r="BY119" s="371"/>
      <c r="BZ119" s="371"/>
      <c r="CA119" s="371"/>
      <c r="CB119" s="371"/>
      <c r="CC119" s="371"/>
      <c r="CD119" s="371"/>
      <c r="CE119" s="371"/>
      <c r="CF119" s="371"/>
      <c r="CG119" s="371"/>
      <c r="CH119" s="371"/>
      <c r="CI119" s="371"/>
      <c r="CJ119" s="371"/>
      <c r="CK119" s="371"/>
      <c r="CL119" s="371"/>
      <c r="CM119" s="371"/>
      <c r="CN119" s="371"/>
    </row>
    <row r="120" spans="1:92" ht="57" customHeight="1">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71"/>
      <c r="AL120" s="371"/>
      <c r="AM120" s="371"/>
      <c r="AN120" s="371"/>
      <c r="AO120" s="371"/>
      <c r="AP120" s="371"/>
      <c r="AQ120" s="371"/>
      <c r="AR120" s="371"/>
      <c r="AS120" s="371"/>
      <c r="AT120" s="371"/>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71"/>
      <c r="BX120" s="371"/>
      <c r="BY120" s="371"/>
      <c r="BZ120" s="371"/>
      <c r="CA120" s="371"/>
      <c r="CB120" s="371"/>
      <c r="CC120" s="371"/>
      <c r="CD120" s="371"/>
      <c r="CE120" s="371"/>
      <c r="CF120" s="371"/>
      <c r="CG120" s="371"/>
      <c r="CH120" s="371"/>
      <c r="CI120" s="371"/>
      <c r="CJ120" s="371"/>
      <c r="CK120" s="371"/>
      <c r="CL120" s="371"/>
      <c r="CM120" s="371"/>
      <c r="CN120" s="371"/>
    </row>
    <row r="121" spans="1:92" ht="57" customHeight="1">
      <c r="A121" s="371"/>
      <c r="B121" s="371"/>
      <c r="C121" s="371"/>
      <c r="D121" s="371"/>
      <c r="E121" s="371"/>
      <c r="F121" s="371"/>
      <c r="G121" s="371"/>
      <c r="H121" s="371"/>
      <c r="I121" s="371"/>
      <c r="J121" s="371"/>
      <c r="K121" s="371"/>
      <c r="L121" s="371"/>
      <c r="M121" s="371"/>
      <c r="N121" s="371"/>
      <c r="O121" s="371"/>
      <c r="P121" s="371"/>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c r="AL121" s="371"/>
      <c r="AM121" s="371"/>
      <c r="AN121" s="371"/>
      <c r="AO121" s="371"/>
      <c r="AP121" s="371"/>
      <c r="AQ121" s="371"/>
      <c r="AR121" s="371"/>
      <c r="AS121" s="371"/>
      <c r="AT121" s="371"/>
      <c r="AU121" s="371"/>
      <c r="AV121" s="371"/>
      <c r="AW121" s="371"/>
      <c r="AX121" s="371"/>
      <c r="AY121" s="371"/>
      <c r="AZ121" s="371"/>
      <c r="BA121" s="371"/>
      <c r="BB121" s="371"/>
      <c r="BC121" s="371"/>
      <c r="BD121" s="371"/>
      <c r="BE121" s="371"/>
      <c r="BF121" s="371"/>
      <c r="BG121" s="371"/>
      <c r="BH121" s="371"/>
      <c r="BI121" s="371"/>
      <c r="BJ121" s="371"/>
      <c r="BK121" s="371"/>
      <c r="BL121" s="371"/>
      <c r="BM121" s="371"/>
      <c r="BN121" s="371"/>
      <c r="BO121" s="371"/>
      <c r="BP121" s="371"/>
      <c r="BQ121" s="371"/>
      <c r="BR121" s="371"/>
      <c r="BS121" s="371"/>
      <c r="BT121" s="371"/>
      <c r="BU121" s="371"/>
      <c r="BV121" s="371"/>
      <c r="BW121" s="371"/>
      <c r="BX121" s="371"/>
      <c r="BY121" s="371"/>
      <c r="BZ121" s="371"/>
      <c r="CA121" s="371"/>
      <c r="CB121" s="371"/>
      <c r="CC121" s="371"/>
      <c r="CD121" s="371"/>
      <c r="CE121" s="371"/>
      <c r="CF121" s="371"/>
      <c r="CG121" s="371"/>
      <c r="CH121" s="371"/>
      <c r="CI121" s="371"/>
      <c r="CJ121" s="371"/>
      <c r="CK121" s="371"/>
      <c r="CL121" s="371"/>
      <c r="CM121" s="371"/>
      <c r="CN121" s="371"/>
    </row>
  </sheetData>
  <sheetProtection algorithmName="SHA-512" hashValue="teSXbNaGN5WD1SNtPpKe3lKer436/iTB5NCW2vU/gebyjPV29tueMEzwgzMd1x+ViuHaisKNdQwSC9LJ890zfA==" saltValue="VbCLJMAVGzG4UGLZzzYvVA==" spinCount="100000" sheet="1" objects="1" scenarios="1"/>
  <mergeCells count="198">
    <mergeCell ref="AC59:BD59"/>
    <mergeCell ref="BE59:CN59"/>
    <mergeCell ref="A35:CN41"/>
    <mergeCell ref="AF61:CN61"/>
    <mergeCell ref="AF62:CN62"/>
    <mergeCell ref="AC62:AE62"/>
    <mergeCell ref="A61:K62"/>
    <mergeCell ref="AT60:BD60"/>
    <mergeCell ref="BE60:BR60"/>
    <mergeCell ref="BS60:BW60"/>
    <mergeCell ref="BD81:CN81"/>
    <mergeCell ref="BS82:BT82"/>
    <mergeCell ref="L63:N63"/>
    <mergeCell ref="O63:AB63"/>
    <mergeCell ref="AC63:AE63"/>
    <mergeCell ref="A63:K64"/>
    <mergeCell ref="AF63:CN63"/>
    <mergeCell ref="AF64:CN64"/>
    <mergeCell ref="A51:X51"/>
    <mergeCell ref="A53:K53"/>
    <mergeCell ref="L53:M53"/>
    <mergeCell ref="N53:V53"/>
    <mergeCell ref="W53:X53"/>
    <mergeCell ref="BF54:BN54"/>
    <mergeCell ref="BO54:BP54"/>
    <mergeCell ref="BQ54:BZ54"/>
    <mergeCell ref="A54:K54"/>
    <mergeCell ref="L54:M54"/>
    <mergeCell ref="AS53:BC53"/>
    <mergeCell ref="Y53:AG53"/>
    <mergeCell ref="AH53:AI53"/>
    <mergeCell ref="BS53:BT53"/>
    <mergeCell ref="BU53:CN53"/>
    <mergeCell ref="L59:AB59"/>
    <mergeCell ref="AN76:AQ76"/>
    <mergeCell ref="AS76:BC76"/>
    <mergeCell ref="AV68:CL68"/>
    <mergeCell ref="BP71:CN71"/>
    <mergeCell ref="A65:K68"/>
    <mergeCell ref="L65:N65"/>
    <mergeCell ref="O65:AB65"/>
    <mergeCell ref="AC65:AE65"/>
    <mergeCell ref="AF65:AS65"/>
    <mergeCell ref="AT67:AU67"/>
    <mergeCell ref="AV67:CL67"/>
    <mergeCell ref="AW65:CN65"/>
    <mergeCell ref="BG76:BO76"/>
    <mergeCell ref="A108:CN108"/>
    <mergeCell ref="N86:V86"/>
    <mergeCell ref="W86:X86"/>
    <mergeCell ref="CA54:CB54"/>
    <mergeCell ref="CC54:CN54"/>
    <mergeCell ref="Z76:AD76"/>
    <mergeCell ref="CD76:CH76"/>
    <mergeCell ref="CI76:CL76"/>
    <mergeCell ref="BD53:BR53"/>
    <mergeCell ref="AJ53:AR53"/>
    <mergeCell ref="AV66:CL66"/>
    <mergeCell ref="CM66:CN66"/>
    <mergeCell ref="L84:AB84"/>
    <mergeCell ref="BQ72:CN72"/>
    <mergeCell ref="AT68:AU68"/>
    <mergeCell ref="AT65:AV65"/>
    <mergeCell ref="BP76:BT76"/>
    <mergeCell ref="CM68:CN68"/>
    <mergeCell ref="CM67:CN67"/>
    <mergeCell ref="A80:X80"/>
    <mergeCell ref="A81:K81"/>
    <mergeCell ref="L81:AR81"/>
    <mergeCell ref="AS81:BC81"/>
    <mergeCell ref="A58:K59"/>
    <mergeCell ref="O8:X8"/>
    <mergeCell ref="A112:CN112"/>
    <mergeCell ref="A114:CN114"/>
    <mergeCell ref="A86:K86"/>
    <mergeCell ref="L86:M86"/>
    <mergeCell ref="BD16:BG16"/>
    <mergeCell ref="BH16:BK16"/>
    <mergeCell ref="L61:N61"/>
    <mergeCell ref="O61:AB61"/>
    <mergeCell ref="AC61:AE61"/>
    <mergeCell ref="BP94:BS94"/>
    <mergeCell ref="AH86:AI86"/>
    <mergeCell ref="AC66:AS68"/>
    <mergeCell ref="L58:N58"/>
    <mergeCell ref="O58:X58"/>
    <mergeCell ref="Y58:AA58"/>
    <mergeCell ref="AB58:AK58"/>
    <mergeCell ref="A101:CN101"/>
    <mergeCell ref="A98:CN98"/>
    <mergeCell ref="A106:CN106"/>
    <mergeCell ref="A110:CN110"/>
    <mergeCell ref="O83:X83"/>
    <mergeCell ref="Y83:AA83"/>
    <mergeCell ref="AB83:AK83"/>
    <mergeCell ref="CD85:CN86"/>
    <mergeCell ref="AJ85:AR85"/>
    <mergeCell ref="AS85:BC86"/>
    <mergeCell ref="A85:K85"/>
    <mergeCell ref="L85:M85"/>
    <mergeCell ref="N85:V85"/>
    <mergeCell ref="W85:X85"/>
    <mergeCell ref="Y85:AG85"/>
    <mergeCell ref="AH85:AI85"/>
    <mergeCell ref="BE85:BF86"/>
    <mergeCell ref="BG85:BO86"/>
    <mergeCell ref="AJ86:AR86"/>
    <mergeCell ref="BP85:BQ86"/>
    <mergeCell ref="BR85:CA86"/>
    <mergeCell ref="CB85:CC86"/>
    <mergeCell ref="Y86:AG86"/>
    <mergeCell ref="A83:K84"/>
    <mergeCell ref="L83:N83"/>
    <mergeCell ref="L62:N62"/>
    <mergeCell ref="O62:AB62"/>
    <mergeCell ref="A75:X75"/>
    <mergeCell ref="A76:K76"/>
    <mergeCell ref="V76:Y76"/>
    <mergeCell ref="AE76:AH76"/>
    <mergeCell ref="AI76:AM76"/>
    <mergeCell ref="Y71:BO71"/>
    <mergeCell ref="L64:N64"/>
    <mergeCell ref="O64:AB64"/>
    <mergeCell ref="AC64:AE64"/>
    <mergeCell ref="A71:X71"/>
    <mergeCell ref="M76:U76"/>
    <mergeCell ref="AC84:AR84"/>
    <mergeCell ref="AS84:CN84"/>
    <mergeCell ref="BU82:CN82"/>
    <mergeCell ref="BU76:BY76"/>
    <mergeCell ref="BZ76:CC76"/>
    <mergeCell ref="A82:K82"/>
    <mergeCell ref="L82:AR82"/>
    <mergeCell ref="AS82:BC82"/>
    <mergeCell ref="BD82:BR82"/>
    <mergeCell ref="AT25:BC25"/>
    <mergeCell ref="BD25:CJ25"/>
    <mergeCell ref="CK25:CN25"/>
    <mergeCell ref="A28:CN28"/>
    <mergeCell ref="AT66:AU66"/>
    <mergeCell ref="A29:CN29"/>
    <mergeCell ref="A30:CN30"/>
    <mergeCell ref="A57:X57"/>
    <mergeCell ref="A60:K60"/>
    <mergeCell ref="L60:N60"/>
    <mergeCell ref="O60:AB60"/>
    <mergeCell ref="A32:CN32"/>
    <mergeCell ref="A33:CN33"/>
    <mergeCell ref="A49:CN49"/>
    <mergeCell ref="A52:K52"/>
    <mergeCell ref="L52:AR52"/>
    <mergeCell ref="A31:CN31"/>
    <mergeCell ref="AJ54:AR54"/>
    <mergeCell ref="AS54:BC54"/>
    <mergeCell ref="BD54:BE54"/>
    <mergeCell ref="Y54:AG54"/>
    <mergeCell ref="AH54:AI54"/>
    <mergeCell ref="N54:V54"/>
    <mergeCell ref="W54:X54"/>
    <mergeCell ref="AJ21:AR21"/>
    <mergeCell ref="AT21:BC21"/>
    <mergeCell ref="AT24:BC24"/>
    <mergeCell ref="BD24:CL24"/>
    <mergeCell ref="BD21:BH21"/>
    <mergeCell ref="BI21:BJ21"/>
    <mergeCell ref="BK21:BO21"/>
    <mergeCell ref="BD22:BK22"/>
    <mergeCell ref="BL22:CL22"/>
    <mergeCell ref="BD23:CL23"/>
    <mergeCell ref="AT22:BC23"/>
    <mergeCell ref="AJ11:AR11"/>
    <mergeCell ref="AT11:BC11"/>
    <mergeCell ref="AT12:BC13"/>
    <mergeCell ref="AT16:BC16"/>
    <mergeCell ref="BO16:BR16"/>
    <mergeCell ref="BD11:BH11"/>
    <mergeCell ref="BI11:BJ11"/>
    <mergeCell ref="BK11:BO11"/>
    <mergeCell ref="AT14:BC14"/>
    <mergeCell ref="AT15:BC15"/>
    <mergeCell ref="BD12:BK12"/>
    <mergeCell ref="BL12:CL12"/>
    <mergeCell ref="BD13:CL13"/>
    <mergeCell ref="BS16:BU16"/>
    <mergeCell ref="BV16:BY16"/>
    <mergeCell ref="BZ16:CB16"/>
    <mergeCell ref="CK16:CN16"/>
    <mergeCell ref="BL16:BN16"/>
    <mergeCell ref="CF5:CG5"/>
    <mergeCell ref="CH5:CL5"/>
    <mergeCell ref="BD14:CJ14"/>
    <mergeCell ref="BD15:CJ15"/>
    <mergeCell ref="CK15:CN15"/>
    <mergeCell ref="CM5:CN5"/>
    <mergeCell ref="BP5:BS5"/>
    <mergeCell ref="BT5:BX5"/>
    <mergeCell ref="BY5:BZ5"/>
    <mergeCell ref="CA5:CE5"/>
  </mergeCells>
  <phoneticPr fontId="28"/>
  <conditionalFormatting sqref="M76:U76">
    <cfRule type="expression" dxfId="95" priority="102" stopIfTrue="1">
      <formula>$M$76=""</formula>
    </cfRule>
  </conditionalFormatting>
  <conditionalFormatting sqref="BG76:BO76">
    <cfRule type="expression" dxfId="94" priority="101" stopIfTrue="1">
      <formula>$BG$76=""</formula>
    </cfRule>
  </conditionalFormatting>
  <conditionalFormatting sqref="O58 AB58">
    <cfRule type="expression" dxfId="93" priority="85" stopIfTrue="1">
      <formula>O58=""</formula>
    </cfRule>
  </conditionalFormatting>
  <conditionalFormatting sqref="AT65">
    <cfRule type="expression" priority="80" stopIfTrue="1">
      <formula>AND($AC$67="■",$AT$67="■")</formula>
    </cfRule>
    <cfRule type="expression" dxfId="92" priority="84" stopIfTrue="1">
      <formula>AND($AC$65="■",$AT$65="□")</formula>
    </cfRule>
  </conditionalFormatting>
  <conditionalFormatting sqref="L65 AC65">
    <cfRule type="expression" dxfId="91" priority="83" stopIfTrue="1">
      <formula>AND($L$65="□",$AC$65="□")</formula>
    </cfRule>
  </conditionalFormatting>
  <conditionalFormatting sqref="AC65:CN65">
    <cfRule type="expression" dxfId="90" priority="82" stopIfTrue="1">
      <formula>$L$65="■"</formula>
    </cfRule>
  </conditionalFormatting>
  <conditionalFormatting sqref="L65:AB65">
    <cfRule type="expression" dxfId="89" priority="81" stopIfTrue="1">
      <formula>$AC$65="■"</formula>
    </cfRule>
  </conditionalFormatting>
  <conditionalFormatting sqref="AC66:CN68">
    <cfRule type="expression" dxfId="88" priority="66" stopIfTrue="1">
      <formula>$L$65="■"</formula>
    </cfRule>
  </conditionalFormatting>
  <conditionalFormatting sqref="AV66:CL66">
    <cfRule type="expression" dxfId="87" priority="65" stopIfTrue="1">
      <formula>AND($AC$65="■",$AV$66="")</formula>
    </cfRule>
  </conditionalFormatting>
  <conditionalFormatting sqref="BD12:BK12">
    <cfRule type="expression" dxfId="86" priority="64">
      <formula>$BD$12=""</formula>
    </cfRule>
  </conditionalFormatting>
  <conditionalFormatting sqref="BL12:CL12">
    <cfRule type="expression" dxfId="85" priority="63">
      <formula>$BL$12=""</formula>
    </cfRule>
  </conditionalFormatting>
  <conditionalFormatting sqref="BD13:CL13">
    <cfRule type="expression" dxfId="84" priority="62" stopIfTrue="1">
      <formula>$BL$12=""</formula>
    </cfRule>
  </conditionalFormatting>
  <conditionalFormatting sqref="O62:AB62">
    <cfRule type="expression" dxfId="83" priority="58" stopIfTrue="1">
      <formula>$L$61="■"</formula>
    </cfRule>
  </conditionalFormatting>
  <conditionalFormatting sqref="BE60:BR60">
    <cfRule type="expression" dxfId="82" priority="57" stopIfTrue="1">
      <formula>$BE$60=""</formula>
    </cfRule>
  </conditionalFormatting>
  <conditionalFormatting sqref="L61:N62">
    <cfRule type="expression" dxfId="81" priority="45">
      <formula>AND($L$61="□",$L$62="□")</formula>
    </cfRule>
  </conditionalFormatting>
  <conditionalFormatting sqref="AC61:AE61">
    <cfRule type="expression" dxfId="80" priority="44" stopIfTrue="1">
      <formula>AND($L$61="■",$AC$61="□")</formula>
    </cfRule>
  </conditionalFormatting>
  <conditionalFormatting sqref="AC61:CN61">
    <cfRule type="expression" dxfId="79" priority="43" stopIfTrue="1">
      <formula>$L$62="■"</formula>
    </cfRule>
  </conditionalFormatting>
  <conditionalFormatting sqref="L61:AB61">
    <cfRule type="expression" dxfId="78" priority="42">
      <formula>$L$62="■"</formula>
    </cfRule>
  </conditionalFormatting>
  <conditionalFormatting sqref="AC62:AE62">
    <cfRule type="expression" dxfId="77" priority="41" stopIfTrue="1">
      <formula>AND($L$62="■",$AC$62="□")</formula>
    </cfRule>
  </conditionalFormatting>
  <conditionalFormatting sqref="AC62:CN62">
    <cfRule type="expression" dxfId="76" priority="40" stopIfTrue="1">
      <formula>$L$61="■"</formula>
    </cfRule>
  </conditionalFormatting>
  <conditionalFormatting sqref="L62:N62">
    <cfRule type="expression" dxfId="75" priority="39">
      <formula>$L$61="■"</formula>
    </cfRule>
  </conditionalFormatting>
  <conditionalFormatting sqref="L63:N64">
    <cfRule type="expression" dxfId="74" priority="38" stopIfTrue="1">
      <formula>AND($L$63="□",$L$64="□")</formula>
    </cfRule>
  </conditionalFormatting>
  <conditionalFormatting sqref="AC63:AE63">
    <cfRule type="expression" dxfId="73" priority="31" stopIfTrue="1">
      <formula>AND($L$63="■",$AC$63="□")</formula>
    </cfRule>
  </conditionalFormatting>
  <conditionalFormatting sqref="L64:AB64">
    <cfRule type="expression" dxfId="72" priority="32" stopIfTrue="1">
      <formula>$L$63="■"</formula>
    </cfRule>
  </conditionalFormatting>
  <conditionalFormatting sqref="L63:CN63">
    <cfRule type="expression" dxfId="71" priority="33" stopIfTrue="1">
      <formula>$L$64="■"</formula>
    </cfRule>
  </conditionalFormatting>
  <conditionalFormatting sqref="AC64:AE64">
    <cfRule type="expression" dxfId="70" priority="30" stopIfTrue="1">
      <formula>AND($L$61="■",$L$64="■",$AC$64="□")</formula>
    </cfRule>
    <cfRule type="expression" dxfId="69" priority="2" stopIfTrue="1">
      <formula>AND($L$62="■",$L$64="■",$AC$64="□")</formula>
    </cfRule>
    <cfRule type="expression" dxfId="68" priority="1" stopIfTrue="1">
      <formula>AND($L$64="■",$AC$64="□")</formula>
    </cfRule>
  </conditionalFormatting>
  <conditionalFormatting sqref="AC64:CN64">
    <cfRule type="expression" dxfId="67" priority="27" stopIfTrue="1">
      <formula>AND($L$62="■",$L$63="■")</formula>
    </cfRule>
    <cfRule type="expression" dxfId="66" priority="28" stopIfTrue="1">
      <formula>AND($L$61="■",$L$63="■")</formula>
    </cfRule>
    <cfRule type="expression" dxfId="65" priority="3" stopIfTrue="1">
      <formula>$L$63="■"</formula>
    </cfRule>
  </conditionalFormatting>
  <conditionalFormatting sqref="L59">
    <cfRule type="expression" dxfId="64" priority="24" stopIfTrue="1">
      <formula>L59=""</formula>
    </cfRule>
  </conditionalFormatting>
  <conditionalFormatting sqref="AC59">
    <cfRule type="expression" dxfId="63" priority="23" stopIfTrue="1">
      <formula>$AC$59=""</formula>
    </cfRule>
  </conditionalFormatting>
  <conditionalFormatting sqref="BE59:CN59">
    <cfRule type="expression" dxfId="62" priority="22" stopIfTrue="1">
      <formula>$BE$59=""</formula>
    </cfRule>
  </conditionalFormatting>
  <conditionalFormatting sqref="Z76:AD76">
    <cfRule type="expression" dxfId="61" priority="21" stopIfTrue="1">
      <formula>$Z$76=""</formula>
    </cfRule>
  </conditionalFormatting>
  <conditionalFormatting sqref="AI76:AM76">
    <cfRule type="expression" dxfId="60" priority="20" stopIfTrue="1">
      <formula>$AI$76=""</formula>
    </cfRule>
  </conditionalFormatting>
  <conditionalFormatting sqref="BU76:BY76">
    <cfRule type="expression" dxfId="59" priority="19" stopIfTrue="1">
      <formula>$BU$76=""</formula>
    </cfRule>
  </conditionalFormatting>
  <conditionalFormatting sqref="CD76:CH76">
    <cfRule type="expression" dxfId="58" priority="18" stopIfTrue="1">
      <formula>$CD$76=""</formula>
    </cfRule>
  </conditionalFormatting>
  <conditionalFormatting sqref="BD14:CJ14">
    <cfRule type="expression" dxfId="57" priority="17" stopIfTrue="1">
      <formula>$BD$14=""</formula>
    </cfRule>
  </conditionalFormatting>
  <conditionalFormatting sqref="BD15:CJ15">
    <cfRule type="expression" dxfId="56" priority="16" stopIfTrue="1">
      <formula>$BD$15=""</formula>
    </cfRule>
  </conditionalFormatting>
  <conditionalFormatting sqref="BH16:BK16">
    <cfRule type="expression" dxfId="55" priority="14" stopIfTrue="1">
      <formula>$BH$16=""</formula>
    </cfRule>
  </conditionalFormatting>
  <conditionalFormatting sqref="BO16:BR16">
    <cfRule type="expression" dxfId="54" priority="13" stopIfTrue="1">
      <formula>$BO$16=""</formula>
    </cfRule>
  </conditionalFormatting>
  <conditionalFormatting sqref="BV16:BY16">
    <cfRule type="expression" dxfId="53" priority="12" stopIfTrue="1">
      <formula>$BV$16=""</formula>
    </cfRule>
  </conditionalFormatting>
  <conditionalFormatting sqref="CA5:CE5">
    <cfRule type="expression" dxfId="52" priority="11" stopIfTrue="1">
      <formula>$CA$5=""</formula>
    </cfRule>
  </conditionalFormatting>
  <conditionalFormatting sqref="CH5:CL5">
    <cfRule type="expression" dxfId="51" priority="10">
      <formula>$CH$5=""</formula>
    </cfRule>
  </conditionalFormatting>
  <conditionalFormatting sqref="L52:AR52">
    <cfRule type="expression" dxfId="50" priority="9">
      <formula>$L$52=""</formula>
    </cfRule>
  </conditionalFormatting>
  <conditionalFormatting sqref="N53:V53">
    <cfRule type="expression" dxfId="49" priority="8" stopIfTrue="1">
      <formula>$N$53=""</formula>
    </cfRule>
  </conditionalFormatting>
  <conditionalFormatting sqref="Y53:AG53">
    <cfRule type="expression" dxfId="48" priority="7" stopIfTrue="1">
      <formula>$Y$53=""</formula>
    </cfRule>
  </conditionalFormatting>
  <conditionalFormatting sqref="AJ53:AR53">
    <cfRule type="expression" dxfId="47" priority="6" stopIfTrue="1">
      <formula>$AJ$53=""</formula>
    </cfRule>
  </conditionalFormatting>
  <conditionalFormatting sqref="BD11:BH11">
    <cfRule type="expression" dxfId="46" priority="5" stopIfTrue="1">
      <formula>$BD$11=""</formula>
    </cfRule>
  </conditionalFormatting>
  <conditionalFormatting sqref="BK11:BO11">
    <cfRule type="expression" dxfId="45" priority="4" stopIfTrue="1">
      <formula>$BK$11=""</formula>
    </cfRule>
  </conditionalFormatting>
  <dataValidations count="12">
    <dataValidation type="list" allowBlank="1" showInputMessage="1" showErrorMessage="1" sqref="AT65:AV65 L61:N65 AC61:AE65" xr:uid="{00000000-0002-0000-0000-000000000000}">
      <formula1>"□,■"</formula1>
    </dataValidation>
    <dataValidation type="list" imeMode="disabled" allowBlank="1" showInputMessage="1" showErrorMessage="1" sqref="AI76:AM76 CH5:CL5 BV16:BY16 CD76:CH76" xr:uid="{00000000-0002-0000-0000-000001000000}">
      <formula1>"1,2,3,4,5,6,7,8,9,10,11,12,13,14,15,16,17,18,19,20,21,22,23,24,25,26,27,28,29,30,31"</formula1>
    </dataValidation>
    <dataValidation imeMode="disabled" allowBlank="1" showInputMessage="1" showErrorMessage="1" sqref="BD53:BR53 BU53:CN53 N53:V54 Y53:AG54 AJ53:AR54 BF54:BN54 BQ54:BZ54 CC54:CN54 BD82:BR82 BU82:CN82 N85:V86 Y85:AG86 AJ85:AR86 BG85:BO86 BR85:CA86 CD85:CN86 BH16:BK16 BE60:BR60" xr:uid="{00000000-0002-0000-0000-000002000000}"/>
    <dataValidation type="list" allowBlank="1" showInputMessage="1" showErrorMessage="1" sqref="BD16:BG16" xr:uid="{00000000-0002-0000-0000-000003000000}">
      <formula1>"大正,昭和,平成"</formula1>
    </dataValidation>
    <dataValidation type="list" imeMode="disabled" allowBlank="1" showInputMessage="1" showErrorMessage="1" prompt="作成日は公募期間内の日付で入力してください。_x000a_（未来日不可）" sqref="CA5:CE5" xr:uid="{00000000-0002-0000-0000-000004000000}">
      <formula1>"5,6,7,8,9"</formula1>
    </dataValidation>
    <dataValidation type="list" imeMode="disabled" allowBlank="1" showInputMessage="1" showErrorMessage="1" sqref="BO16:BR16" xr:uid="{00000000-0002-0000-0000-000005000000}">
      <formula1>"1,2,3,4,5,6,7,8,9,10,11,12"</formula1>
    </dataValidation>
    <dataValidation type="textLength" imeMode="disabled" operator="equal" allowBlank="1" showInputMessage="1" showErrorMessage="1" error="入力された桁数が不正です。_x000a_3ケタで再度入力してください。" sqref="O83:X83 BD21:BH21 BD11:BH11 O58:X58"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83:AK83 BK11:BO11 AB58:AK58"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71:BO71" xr:uid="{00000000-0002-0000-0000-000009000000}">
      <formula1>1</formula1>
      <formula2>1500000</formula2>
    </dataValidation>
    <dataValidation type="list" allowBlank="1" showInputMessage="1" showErrorMessage="1" sqref="BG76:BO76 M76:U76" xr:uid="{00000000-0002-0000-0000-00000A000000}">
      <formula1>"2020,2021"</formula1>
    </dataValidation>
    <dataValidation type="list" allowBlank="1" showInputMessage="1" showErrorMessage="1" sqref="BU76:BY76 Z76:AD76" xr:uid="{00000000-0002-0000-0000-00000B000000}">
      <formula1>"6,7,8,9,10,11,12,1"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oddFooter>&amp;L（備考）用紙は日本工業規格Ａ４とし、縦位置とする。</oddFooter>
  </headerFooter>
  <rowBreaks count="2" manualBreakCount="2">
    <brk id="47" max="91" man="1"/>
    <brk id="90"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D66"/>
  <sheetViews>
    <sheetView showGridLines="0" showZeros="0" view="pageBreakPreview" zoomScale="57" zoomScaleNormal="100" zoomScaleSheetLayoutView="57" workbookViewId="0">
      <selection activeCell="A3" sqref="A3:BC3"/>
    </sheetView>
  </sheetViews>
  <sheetFormatPr defaultRowHeight="13.5"/>
  <cols>
    <col min="1" max="1" width="3.625" style="7" customWidth="1"/>
    <col min="2" max="37" width="3.5" style="7" customWidth="1"/>
    <col min="38" max="40" width="3.5" style="13" customWidth="1"/>
    <col min="41" max="48" width="3.5" style="14" customWidth="1"/>
    <col min="49" max="55" width="3.5" style="7" customWidth="1"/>
    <col min="56" max="85" width="3.625" style="7" customWidth="1"/>
    <col min="86" max="16384" width="9" style="7"/>
  </cols>
  <sheetData>
    <row r="1" spans="1:57" ht="15">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6"/>
      <c r="AW1" s="4"/>
      <c r="AX1" s="4"/>
      <c r="AY1" s="4"/>
      <c r="AZ1" s="4"/>
      <c r="BA1" s="4"/>
      <c r="BB1" s="4"/>
      <c r="BC1" s="27" t="s">
        <v>114</v>
      </c>
    </row>
    <row r="2" spans="1:57" s="1" customFormat="1" ht="18" customHeight="1">
      <c r="B2" s="2"/>
      <c r="C2" s="2"/>
      <c r="BC2" s="244" t="str">
        <f>IF(OR('様式第１｜交付申請書'!$BD$15&lt;&gt;"",'様式第１｜交付申請書'!$AJ$53&lt;&gt;""),'様式第１｜交付申請書'!$BD$15&amp;"邸"&amp;RIGHT(TRIM('様式第１｜交付申請書'!$N$53&amp;'様式第１｜交付申請書'!$Y$53&amp;'様式第１｜交付申請書'!$AJ$53),4),"")</f>
        <v/>
      </c>
    </row>
    <row r="3" spans="1:57" ht="30" customHeight="1">
      <c r="A3" s="591" t="s">
        <v>78</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3"/>
    </row>
    <row r="4" spans="1:57" s="23" customFormat="1" ht="24.75" customHeight="1">
      <c r="B4" s="365" t="s">
        <v>147</v>
      </c>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row>
    <row r="5" spans="1:57" s="176" customFormat="1" ht="32.25" customHeight="1">
      <c r="B5" s="207" t="s">
        <v>171</v>
      </c>
      <c r="C5" s="208"/>
      <c r="D5" s="365"/>
      <c r="E5" s="365"/>
      <c r="F5" s="365"/>
      <c r="G5" s="365"/>
      <c r="H5" s="365"/>
      <c r="I5" s="365"/>
      <c r="J5" s="365"/>
      <c r="K5" s="365"/>
      <c r="L5" s="365"/>
      <c r="M5" s="210"/>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211"/>
      <c r="BC5" s="211"/>
      <c r="BD5" s="174"/>
      <c r="BE5" s="174"/>
    </row>
    <row r="6" spans="1:57" s="176" customFormat="1" ht="28.5" customHeight="1">
      <c r="B6" s="589" t="s">
        <v>172</v>
      </c>
      <c r="C6" s="589"/>
      <c r="D6" s="589"/>
      <c r="E6" s="589"/>
      <c r="F6" s="589"/>
      <c r="G6" s="589"/>
      <c r="H6" s="589"/>
      <c r="I6" s="589"/>
      <c r="J6" s="589"/>
      <c r="K6" s="589"/>
      <c r="L6" s="589"/>
      <c r="M6" s="209"/>
      <c r="N6" s="212" t="s">
        <v>5</v>
      </c>
      <c r="O6" s="209" t="s">
        <v>6</v>
      </c>
      <c r="P6" s="209"/>
      <c r="Q6" s="209"/>
      <c r="R6" s="213"/>
      <c r="S6" s="213"/>
      <c r="T6" s="213"/>
      <c r="U6" s="213"/>
      <c r="V6" s="213"/>
      <c r="W6" s="212" t="s">
        <v>5</v>
      </c>
      <c r="X6" s="209" t="s">
        <v>173</v>
      </c>
      <c r="Y6" s="209"/>
      <c r="Z6" s="213"/>
      <c r="AA6" s="213"/>
      <c r="AB6" s="213"/>
      <c r="AC6" s="213"/>
      <c r="AD6" s="213"/>
      <c r="AE6" s="213"/>
      <c r="AF6" s="212" t="s">
        <v>5</v>
      </c>
      <c r="AG6" s="209" t="s">
        <v>174</v>
      </c>
      <c r="AH6" s="209"/>
      <c r="AI6" s="209"/>
      <c r="AJ6" s="209"/>
      <c r="AK6" s="209"/>
      <c r="AL6" s="212" t="s">
        <v>5</v>
      </c>
      <c r="AM6" s="209" t="s">
        <v>175</v>
      </c>
      <c r="AN6" s="209"/>
      <c r="AO6" s="209"/>
      <c r="AP6" s="209"/>
      <c r="AQ6" s="209"/>
      <c r="AR6" s="212" t="s">
        <v>5</v>
      </c>
      <c r="AS6" s="209" t="s">
        <v>176</v>
      </c>
      <c r="AT6" s="209"/>
      <c r="AU6" s="209"/>
      <c r="AV6" s="209"/>
      <c r="AW6" s="209"/>
      <c r="AX6" s="209"/>
      <c r="AY6" s="209"/>
      <c r="AZ6" s="209"/>
      <c r="BA6" s="214"/>
      <c r="BB6" s="209"/>
      <c r="BC6" s="209"/>
      <c r="BD6" s="339"/>
      <c r="BE6" s="174"/>
    </row>
    <row r="7" spans="1:57" s="176" customFormat="1" ht="28.5" customHeight="1">
      <c r="B7" s="216"/>
      <c r="C7" s="216"/>
      <c r="D7" s="209"/>
      <c r="E7" s="209"/>
      <c r="F7" s="209"/>
      <c r="G7" s="209"/>
      <c r="H7" s="209"/>
      <c r="I7" s="209"/>
      <c r="J7" s="209"/>
      <c r="K7" s="209"/>
      <c r="L7" s="209"/>
      <c r="M7" s="209"/>
      <c r="N7" s="212" t="s">
        <v>5</v>
      </c>
      <c r="O7" s="209" t="s">
        <v>13</v>
      </c>
      <c r="P7" s="209"/>
      <c r="Q7" s="211"/>
      <c r="R7" s="209" t="s">
        <v>177</v>
      </c>
      <c r="S7" s="594"/>
      <c r="T7" s="594"/>
      <c r="U7" s="594"/>
      <c r="V7" s="594"/>
      <c r="W7" s="594"/>
      <c r="X7" s="594"/>
      <c r="Y7" s="594"/>
      <c r="Z7" s="594"/>
      <c r="AA7" s="594"/>
      <c r="AB7" s="594"/>
      <c r="AC7" s="594"/>
      <c r="AD7" s="211" t="s">
        <v>178</v>
      </c>
      <c r="AE7" s="211"/>
      <c r="AF7" s="211"/>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174"/>
      <c r="BE7" s="174"/>
    </row>
    <row r="8" spans="1:57" s="176" customFormat="1" ht="19.5" customHeight="1">
      <c r="B8" s="179"/>
      <c r="C8" s="179"/>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80"/>
      <c r="AL8" s="174"/>
      <c r="AM8" s="174"/>
      <c r="AN8" s="174"/>
      <c r="AO8" s="174"/>
      <c r="AP8" s="174"/>
      <c r="AQ8" s="174"/>
      <c r="AR8" s="174"/>
      <c r="AS8" s="174"/>
      <c r="AT8" s="174"/>
      <c r="AU8" s="174"/>
      <c r="AV8" s="174"/>
      <c r="AW8" s="174"/>
      <c r="AX8" s="174"/>
      <c r="AY8" s="174"/>
      <c r="AZ8" s="174"/>
      <c r="BA8" s="174"/>
      <c r="BB8" s="174"/>
      <c r="BC8" s="174"/>
      <c r="BD8" s="174"/>
      <c r="BE8" s="174"/>
    </row>
    <row r="9" spans="1:57" s="176" customFormat="1" ht="28.5" customHeight="1">
      <c r="B9" s="589" t="s">
        <v>179</v>
      </c>
      <c r="C9" s="589"/>
      <c r="D9" s="589"/>
      <c r="E9" s="589"/>
      <c r="F9" s="589"/>
      <c r="G9" s="589"/>
      <c r="H9" s="589"/>
      <c r="I9" s="589"/>
      <c r="J9" s="589"/>
      <c r="K9" s="589"/>
      <c r="L9" s="589"/>
      <c r="M9" s="174"/>
      <c r="N9" s="595"/>
      <c r="O9" s="595"/>
      <c r="P9" s="595"/>
      <c r="Q9" s="595"/>
      <c r="R9" s="595"/>
      <c r="S9" s="595"/>
      <c r="T9" s="595"/>
      <c r="U9" s="595"/>
      <c r="V9" s="595"/>
      <c r="W9" s="177" t="s">
        <v>180</v>
      </c>
      <c r="X9" s="180" t="s">
        <v>79</v>
      </c>
      <c r="Y9" s="177"/>
      <c r="Z9" s="178"/>
      <c r="AA9" s="178"/>
      <c r="AB9" s="178"/>
      <c r="AC9" s="178"/>
      <c r="AD9" s="178"/>
      <c r="AE9" s="178"/>
      <c r="AF9" s="178"/>
      <c r="AG9" s="178"/>
      <c r="AH9" s="178"/>
      <c r="AI9" s="174"/>
      <c r="AJ9" s="174"/>
      <c r="AK9" s="174"/>
      <c r="AL9" s="174"/>
      <c r="AM9" s="174"/>
      <c r="AN9" s="174"/>
      <c r="AO9" s="174"/>
      <c r="AP9" s="174"/>
      <c r="AQ9" s="174"/>
      <c r="AR9" s="174"/>
      <c r="AS9" s="174"/>
      <c r="AT9" s="174"/>
      <c r="AU9" s="174"/>
      <c r="AV9" s="174"/>
      <c r="AW9" s="174"/>
      <c r="AX9" s="174"/>
      <c r="AY9" s="174"/>
      <c r="AZ9" s="174"/>
      <c r="BA9" s="174"/>
      <c r="BB9" s="174"/>
      <c r="BC9" s="174"/>
    </row>
    <row r="10" spans="1:57" s="176" customFormat="1" ht="19.5" customHeight="1">
      <c r="B10" s="217"/>
      <c r="C10" s="217"/>
      <c r="D10" s="209"/>
      <c r="E10" s="209"/>
      <c r="F10" s="209"/>
      <c r="G10" s="209"/>
      <c r="H10" s="209"/>
      <c r="I10" s="209"/>
      <c r="J10" s="209"/>
      <c r="K10" s="209"/>
      <c r="L10" s="209"/>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80"/>
      <c r="AL10" s="174"/>
      <c r="AM10" s="174"/>
      <c r="AN10" s="174"/>
      <c r="AO10" s="174"/>
      <c r="AP10" s="174"/>
      <c r="AQ10" s="174"/>
      <c r="AR10" s="174"/>
      <c r="AS10" s="174"/>
      <c r="AT10" s="174"/>
      <c r="AU10" s="174"/>
      <c r="AX10" s="174"/>
      <c r="AY10" s="174"/>
      <c r="AZ10" s="174"/>
      <c r="BA10" s="174"/>
      <c r="BB10" s="174"/>
      <c r="BC10" s="174"/>
      <c r="BD10" s="174"/>
      <c r="BE10" s="174"/>
    </row>
    <row r="11" spans="1:57" s="176" customFormat="1" ht="28.5" customHeight="1">
      <c r="B11" s="589" t="s">
        <v>181</v>
      </c>
      <c r="C11" s="589"/>
      <c r="D11" s="589"/>
      <c r="E11" s="589"/>
      <c r="F11" s="589"/>
      <c r="G11" s="589"/>
      <c r="H11" s="589"/>
      <c r="I11" s="589"/>
      <c r="J11" s="589"/>
      <c r="K11" s="589"/>
      <c r="L11" s="589"/>
      <c r="M11" s="174"/>
      <c r="N11" s="596" t="s">
        <v>182</v>
      </c>
      <c r="O11" s="596"/>
      <c r="P11" s="597"/>
      <c r="Q11" s="597"/>
      <c r="R11" s="597"/>
      <c r="S11" s="597"/>
      <c r="T11" s="597"/>
      <c r="U11" s="364" t="s">
        <v>183</v>
      </c>
      <c r="V11" s="236"/>
      <c r="W11" s="596" t="s">
        <v>184</v>
      </c>
      <c r="X11" s="596"/>
      <c r="Y11" s="598"/>
      <c r="Z11" s="598"/>
      <c r="AA11" s="598"/>
      <c r="AB11" s="598"/>
      <c r="AC11" s="598"/>
      <c r="AD11" s="181" t="s">
        <v>185</v>
      </c>
      <c r="AE11" s="181"/>
      <c r="AF11" s="596" t="s">
        <v>186</v>
      </c>
      <c r="AG11" s="596"/>
      <c r="AH11" s="598"/>
      <c r="AI11" s="598"/>
      <c r="AJ11" s="598"/>
      <c r="AK11" s="598"/>
      <c r="AL11" s="598"/>
      <c r="AM11" s="181" t="s">
        <v>185</v>
      </c>
      <c r="AN11" s="246"/>
      <c r="AO11" s="599" t="s">
        <v>187</v>
      </c>
      <c r="AP11" s="599"/>
      <c r="AQ11" s="597"/>
      <c r="AR11" s="597"/>
      <c r="AS11" s="597"/>
      <c r="AT11" s="597"/>
      <c r="AU11" s="597"/>
      <c r="AV11" s="596" t="s">
        <v>188</v>
      </c>
      <c r="AW11" s="596"/>
      <c r="AX11" s="174"/>
      <c r="AY11" s="174"/>
      <c r="AZ11" s="174"/>
      <c r="BA11" s="174"/>
      <c r="BB11" s="174"/>
      <c r="BC11" s="174"/>
    </row>
    <row r="12" spans="1:57" s="176" customFormat="1" ht="19.5" customHeight="1">
      <c r="B12" s="217"/>
      <c r="C12" s="217"/>
      <c r="D12" s="209"/>
      <c r="E12" s="209"/>
      <c r="F12" s="209"/>
      <c r="G12" s="209"/>
      <c r="H12" s="209"/>
      <c r="I12" s="209"/>
      <c r="J12" s="209"/>
      <c r="K12" s="209"/>
      <c r="L12" s="209"/>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80"/>
      <c r="AL12" s="174"/>
      <c r="AM12" s="174"/>
      <c r="AN12" s="174"/>
      <c r="AO12" s="174"/>
      <c r="AP12" s="174"/>
      <c r="AQ12" s="174"/>
      <c r="AR12" s="174"/>
      <c r="AS12" s="174"/>
      <c r="AT12" s="174"/>
      <c r="AU12" s="174"/>
      <c r="AV12" s="174"/>
      <c r="AW12" s="174"/>
      <c r="AX12" s="174"/>
      <c r="AY12" s="174"/>
      <c r="AZ12" s="174"/>
      <c r="BA12" s="174"/>
      <c r="BB12" s="174"/>
      <c r="BC12" s="174"/>
      <c r="BD12" s="174"/>
      <c r="BE12" s="174"/>
    </row>
    <row r="13" spans="1:57" s="176" customFormat="1" ht="28.5" customHeight="1">
      <c r="B13" s="600" t="s">
        <v>344</v>
      </c>
      <c r="C13" s="600"/>
      <c r="D13" s="600"/>
      <c r="E13" s="600"/>
      <c r="F13" s="600"/>
      <c r="G13" s="600"/>
      <c r="H13" s="600"/>
      <c r="I13" s="600"/>
      <c r="J13" s="600"/>
      <c r="K13" s="600"/>
      <c r="L13" s="600"/>
      <c r="M13" s="197"/>
      <c r="N13" s="595"/>
      <c r="O13" s="595"/>
      <c r="P13" s="595"/>
      <c r="Q13" s="595"/>
      <c r="R13" s="595"/>
      <c r="S13" s="595"/>
      <c r="T13" s="595"/>
      <c r="U13" s="595"/>
      <c r="V13" s="595"/>
      <c r="W13" s="177" t="s">
        <v>180</v>
      </c>
      <c r="X13" s="180" t="s">
        <v>79</v>
      </c>
      <c r="Y13" s="178"/>
      <c r="Z13" s="178"/>
      <c r="AA13" s="178"/>
      <c r="AB13" s="178"/>
      <c r="AC13" s="178"/>
      <c r="AD13" s="178"/>
      <c r="AE13" s="178"/>
      <c r="AF13" s="178"/>
      <c r="AG13" s="178"/>
      <c r="AH13" s="178"/>
      <c r="AI13" s="174"/>
      <c r="AJ13" s="174"/>
      <c r="AK13" s="180"/>
      <c r="AL13" s="180"/>
      <c r="AM13" s="180"/>
      <c r="AN13" s="180"/>
      <c r="AO13" s="180"/>
      <c r="AP13" s="180"/>
      <c r="AQ13" s="180"/>
      <c r="AR13" s="180"/>
      <c r="AS13" s="180"/>
      <c r="AT13" s="180"/>
      <c r="AU13" s="180"/>
      <c r="AV13" s="180"/>
      <c r="AW13" s="177"/>
      <c r="AX13" s="180"/>
      <c r="AY13" s="174"/>
      <c r="AZ13" s="174"/>
      <c r="BA13" s="174"/>
    </row>
    <row r="14" spans="1:57" s="176" customFormat="1" ht="19.5" customHeight="1">
      <c r="B14" s="217"/>
      <c r="C14" s="217"/>
      <c r="D14" s="209"/>
      <c r="E14" s="209"/>
      <c r="F14" s="209"/>
      <c r="G14" s="209"/>
      <c r="H14" s="209"/>
      <c r="I14" s="209"/>
      <c r="J14" s="209"/>
      <c r="K14" s="209"/>
      <c r="L14" s="209"/>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80"/>
      <c r="AL14" s="174"/>
      <c r="AM14" s="174"/>
      <c r="AN14" s="174"/>
      <c r="AO14" s="174"/>
      <c r="AP14" s="174"/>
      <c r="AQ14" s="174"/>
      <c r="AR14" s="174"/>
      <c r="AS14" s="174"/>
      <c r="AT14" s="174"/>
      <c r="AU14" s="174"/>
      <c r="AV14" s="174"/>
      <c r="AW14" s="174"/>
      <c r="AX14" s="174"/>
      <c r="AY14" s="174"/>
      <c r="AZ14" s="174"/>
      <c r="BA14" s="174"/>
      <c r="BB14" s="174"/>
      <c r="BC14" s="174"/>
      <c r="BD14" s="174"/>
      <c r="BE14" s="174"/>
    </row>
    <row r="15" spans="1:57" s="176" customFormat="1" ht="28.5" customHeight="1">
      <c r="B15" s="589" t="s">
        <v>189</v>
      </c>
      <c r="C15" s="589"/>
      <c r="D15" s="589"/>
      <c r="E15" s="589"/>
      <c r="F15" s="589"/>
      <c r="G15" s="589"/>
      <c r="H15" s="589"/>
      <c r="I15" s="589"/>
      <c r="J15" s="589"/>
      <c r="K15" s="589"/>
      <c r="L15" s="589"/>
      <c r="M15" s="174"/>
      <c r="N15" s="601" t="str">
        <f>IF(OR(N9="",N13=""),"",ROUNDDOWN(N13/N9*100,0))</f>
        <v/>
      </c>
      <c r="O15" s="601"/>
      <c r="P15" s="601"/>
      <c r="Q15" s="601"/>
      <c r="R15" s="601"/>
      <c r="S15" s="601"/>
      <c r="T15" s="601"/>
      <c r="U15" s="601"/>
      <c r="V15" s="601"/>
      <c r="W15" s="177" t="s">
        <v>190</v>
      </c>
      <c r="X15" s="180" t="s">
        <v>153</v>
      </c>
      <c r="Y15" s="178"/>
      <c r="Z15" s="178"/>
      <c r="AA15" s="178"/>
      <c r="AB15" s="178"/>
      <c r="AC15" s="178"/>
      <c r="AD15" s="178"/>
      <c r="AE15" s="178"/>
      <c r="AF15" s="178"/>
      <c r="AG15" s="178"/>
      <c r="AH15" s="178"/>
      <c r="AI15" s="174"/>
      <c r="AJ15" s="174"/>
      <c r="AK15" s="174"/>
      <c r="AL15" s="174"/>
      <c r="AM15" s="174"/>
      <c r="AN15" s="174"/>
      <c r="AO15" s="174"/>
      <c r="AP15" s="174"/>
      <c r="AQ15" s="174"/>
      <c r="AR15" s="174"/>
      <c r="AS15" s="174"/>
      <c r="AT15" s="174"/>
      <c r="AU15" s="174"/>
      <c r="AV15" s="174"/>
      <c r="AW15" s="177"/>
      <c r="AX15" s="180"/>
      <c r="AY15" s="174"/>
      <c r="AZ15" s="174"/>
      <c r="BA15" s="174"/>
    </row>
    <row r="16" spans="1:57" s="176" customFormat="1" ht="19.5" customHeight="1">
      <c r="B16" s="216"/>
      <c r="C16" s="216"/>
      <c r="D16" s="209"/>
      <c r="E16" s="209"/>
      <c r="F16" s="209"/>
      <c r="G16" s="209"/>
      <c r="H16" s="209"/>
      <c r="I16" s="209"/>
      <c r="J16" s="209"/>
      <c r="K16" s="209"/>
      <c r="L16" s="209"/>
      <c r="M16" s="174"/>
      <c r="N16" s="178"/>
      <c r="O16" s="178"/>
      <c r="P16" s="178"/>
      <c r="Q16" s="178"/>
      <c r="R16" s="178"/>
      <c r="S16" s="178"/>
      <c r="T16" s="178"/>
      <c r="U16" s="178"/>
      <c r="V16" s="178"/>
      <c r="W16" s="178"/>
      <c r="X16" s="178"/>
      <c r="Y16" s="178"/>
      <c r="Z16" s="178"/>
      <c r="AA16" s="178"/>
      <c r="AB16" s="178"/>
      <c r="AC16" s="178"/>
      <c r="AD16" s="178"/>
      <c r="AE16" s="178"/>
      <c r="AF16" s="178"/>
      <c r="AG16" s="178"/>
      <c r="AH16" s="178"/>
      <c r="AI16" s="174"/>
      <c r="AJ16" s="174"/>
      <c r="AK16" s="174"/>
      <c r="AL16" s="174"/>
      <c r="AM16" s="174"/>
      <c r="AN16" s="174"/>
      <c r="AO16" s="174"/>
      <c r="AP16" s="174"/>
      <c r="AQ16" s="174"/>
      <c r="AR16" s="174"/>
      <c r="AS16" s="174"/>
      <c r="AT16" s="174"/>
      <c r="AU16" s="174"/>
      <c r="AV16" s="174"/>
      <c r="AW16" s="177"/>
      <c r="AX16" s="180"/>
      <c r="AY16" s="174"/>
      <c r="AZ16" s="174"/>
      <c r="BA16" s="174"/>
    </row>
    <row r="17" spans="1:82" s="176" customFormat="1" ht="28.5" customHeight="1">
      <c r="B17" s="589" t="s">
        <v>191</v>
      </c>
      <c r="C17" s="589"/>
      <c r="D17" s="589"/>
      <c r="E17" s="589"/>
      <c r="F17" s="589"/>
      <c r="G17" s="589"/>
      <c r="H17" s="589"/>
      <c r="I17" s="589"/>
      <c r="J17" s="589"/>
      <c r="K17" s="589"/>
      <c r="L17" s="589"/>
      <c r="M17" s="174"/>
      <c r="N17" s="602"/>
      <c r="O17" s="602"/>
      <c r="P17" s="602"/>
      <c r="Q17" s="602"/>
      <c r="R17" s="30"/>
      <c r="S17" s="178"/>
      <c r="T17" s="178"/>
      <c r="U17" s="178"/>
      <c r="V17" s="178"/>
      <c r="W17" s="178"/>
      <c r="X17" s="178"/>
      <c r="Y17" s="178"/>
      <c r="Z17" s="178"/>
      <c r="AA17" s="178"/>
      <c r="AB17" s="178"/>
      <c r="AC17" s="178"/>
      <c r="AD17" s="178"/>
      <c r="AE17" s="178"/>
      <c r="AF17" s="178"/>
      <c r="AG17" s="178"/>
      <c r="AH17" s="178"/>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row>
    <row r="18" spans="1:82" s="176" customFormat="1" ht="19.5" customHeight="1">
      <c r="B18" s="216"/>
      <c r="C18" s="216"/>
      <c r="D18" s="209"/>
      <c r="E18" s="209"/>
      <c r="F18" s="209"/>
      <c r="G18" s="209"/>
      <c r="H18" s="209"/>
      <c r="I18" s="209"/>
      <c r="J18" s="209"/>
      <c r="K18" s="209"/>
      <c r="L18" s="209"/>
      <c r="M18" s="174"/>
      <c r="N18" s="178"/>
      <c r="O18" s="178"/>
      <c r="P18" s="178"/>
      <c r="Q18" s="178"/>
      <c r="R18" s="178"/>
      <c r="S18" s="178"/>
      <c r="T18" s="178"/>
      <c r="U18" s="178"/>
      <c r="V18" s="178"/>
      <c r="W18" s="178"/>
      <c r="X18" s="178"/>
      <c r="Y18" s="178"/>
      <c r="Z18" s="178"/>
      <c r="AA18" s="178"/>
      <c r="AB18" s="178"/>
      <c r="AC18" s="178"/>
      <c r="AD18" s="178"/>
      <c r="AE18" s="178"/>
      <c r="AF18" s="178"/>
      <c r="AG18" s="178"/>
      <c r="AH18" s="178"/>
      <c r="AI18" s="174"/>
      <c r="AJ18" s="174"/>
      <c r="AK18" s="182"/>
      <c r="AL18" s="183"/>
      <c r="AM18" s="183"/>
      <c r="AN18" s="184"/>
      <c r="AO18" s="184"/>
      <c r="AP18" s="184"/>
      <c r="AQ18" s="184"/>
      <c r="AR18" s="184"/>
      <c r="AS18" s="183"/>
      <c r="AT18" s="177"/>
      <c r="AU18" s="180"/>
      <c r="AV18" s="177"/>
      <c r="AW18" s="177"/>
      <c r="AX18" s="180"/>
      <c r="AY18" s="174"/>
      <c r="AZ18" s="174"/>
      <c r="BA18" s="174"/>
      <c r="BD18" s="603"/>
      <c r="BE18" s="603"/>
      <c r="BF18" s="603"/>
      <c r="BG18" s="603"/>
      <c r="BH18" s="603"/>
      <c r="BI18" s="603"/>
    </row>
    <row r="19" spans="1:82" s="176" customFormat="1" ht="26.25" customHeight="1">
      <c r="B19" s="589" t="s">
        <v>204</v>
      </c>
      <c r="C19" s="589"/>
      <c r="D19" s="589"/>
      <c r="E19" s="589"/>
      <c r="F19" s="589"/>
      <c r="G19" s="589"/>
      <c r="H19" s="589"/>
      <c r="I19" s="589"/>
      <c r="J19" s="589"/>
      <c r="K19" s="589"/>
      <c r="L19" s="589"/>
      <c r="M19" s="590"/>
      <c r="N19" s="234" t="s">
        <v>5</v>
      </c>
      <c r="O19" s="665" t="s">
        <v>206</v>
      </c>
      <c r="P19" s="665"/>
      <c r="Q19" s="665"/>
      <c r="R19" s="665"/>
      <c r="S19" s="665"/>
      <c r="T19" s="665"/>
      <c r="U19" s="665"/>
      <c r="V19" s="665"/>
      <c r="W19" s="665"/>
      <c r="X19" s="665"/>
      <c r="Y19" s="665"/>
      <c r="Z19" s="665"/>
      <c r="AA19" s="665"/>
      <c r="AB19" s="665"/>
      <c r="AC19" s="665"/>
      <c r="AD19" s="665"/>
      <c r="AE19" s="665"/>
      <c r="AF19" s="665"/>
      <c r="AG19" s="665"/>
      <c r="AH19" s="665"/>
      <c r="AI19" s="665"/>
      <c r="AJ19" s="665"/>
      <c r="AK19" s="665"/>
      <c r="AL19" s="665"/>
      <c r="AM19" s="665"/>
      <c r="AN19" s="665"/>
      <c r="AO19" s="665"/>
      <c r="AP19" s="665"/>
      <c r="AQ19" s="665"/>
      <c r="AR19" s="665"/>
      <c r="AS19" s="665"/>
      <c r="AT19" s="665"/>
      <c r="AU19" s="665"/>
      <c r="AV19" s="665"/>
      <c r="AW19" s="666"/>
      <c r="AX19" s="180"/>
      <c r="AY19" s="174"/>
      <c r="AZ19" s="174"/>
      <c r="BA19" s="174"/>
      <c r="BD19" s="172"/>
      <c r="BE19" s="172"/>
      <c r="BF19" s="172"/>
      <c r="BG19" s="172"/>
      <c r="BH19" s="172"/>
      <c r="BI19" s="172"/>
    </row>
    <row r="20" spans="1:82" s="176" customFormat="1" ht="26.25" customHeight="1">
      <c r="B20" s="216"/>
      <c r="C20" s="216"/>
      <c r="D20" s="209"/>
      <c r="E20" s="209"/>
      <c r="F20" s="209"/>
      <c r="G20" s="209"/>
      <c r="H20" s="209"/>
      <c r="I20" s="209"/>
      <c r="J20" s="209"/>
      <c r="K20" s="209"/>
      <c r="L20" s="209"/>
      <c r="M20" s="174"/>
      <c r="N20" s="185" t="s">
        <v>5</v>
      </c>
      <c r="O20" s="604" t="s">
        <v>207</v>
      </c>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67"/>
      <c r="AX20" s="180"/>
      <c r="AY20" s="174"/>
      <c r="AZ20" s="174"/>
      <c r="BA20" s="174"/>
      <c r="BD20" s="172"/>
      <c r="BE20" s="172"/>
      <c r="BF20" s="172"/>
      <c r="BG20" s="172"/>
      <c r="BH20" s="172"/>
      <c r="BI20" s="172"/>
    </row>
    <row r="21" spans="1:82" s="176" customFormat="1" ht="26.25" customHeight="1">
      <c r="B21" s="216"/>
      <c r="C21" s="216"/>
      <c r="D21" s="209"/>
      <c r="E21" s="209"/>
      <c r="F21" s="209"/>
      <c r="G21" s="209"/>
      <c r="H21" s="209"/>
      <c r="I21" s="209"/>
      <c r="J21" s="209"/>
      <c r="K21" s="209"/>
      <c r="L21" s="209"/>
      <c r="M21" s="174"/>
      <c r="N21" s="258"/>
      <c r="O21" s="178"/>
      <c r="P21" s="668" t="s">
        <v>208</v>
      </c>
      <c r="Q21" s="668"/>
      <c r="R21" s="668"/>
      <c r="S21" s="668"/>
      <c r="T21" s="668"/>
      <c r="U21" s="668"/>
      <c r="V21" s="668"/>
      <c r="W21" s="668"/>
      <c r="X21" s="668"/>
      <c r="Y21" s="668"/>
      <c r="Z21" s="668"/>
      <c r="AA21" s="668"/>
      <c r="AB21" s="668"/>
      <c r="AC21" s="668"/>
      <c r="AD21" s="668"/>
      <c r="AE21" s="668"/>
      <c r="AF21" s="668"/>
      <c r="AG21" s="668"/>
      <c r="AH21" s="668"/>
      <c r="AI21" s="668"/>
      <c r="AJ21" s="668"/>
      <c r="AK21" s="668"/>
      <c r="AL21" s="668"/>
      <c r="AM21" s="668"/>
      <c r="AN21" s="668"/>
      <c r="AO21" s="668"/>
      <c r="AP21" s="668"/>
      <c r="AQ21" s="668"/>
      <c r="AR21" s="668"/>
      <c r="AS21" s="668"/>
      <c r="AT21" s="668"/>
      <c r="AU21" s="668"/>
      <c r="AV21" s="668"/>
      <c r="AW21" s="669"/>
      <c r="AX21" s="180"/>
      <c r="AY21" s="174"/>
      <c r="AZ21" s="174"/>
      <c r="BA21" s="174"/>
      <c r="BD21" s="172"/>
      <c r="BE21" s="172"/>
      <c r="BF21" s="172"/>
      <c r="BG21" s="172"/>
      <c r="BH21" s="172"/>
      <c r="BI21" s="172"/>
    </row>
    <row r="22" spans="1:82" s="176" customFormat="1" ht="26.25" customHeight="1">
      <c r="B22" s="216"/>
      <c r="C22" s="216"/>
      <c r="D22" s="209"/>
      <c r="E22" s="209"/>
      <c r="F22" s="209"/>
      <c r="G22" s="209"/>
      <c r="H22" s="209"/>
      <c r="I22" s="209"/>
      <c r="J22" s="209"/>
      <c r="K22" s="209"/>
      <c r="L22" s="209"/>
      <c r="M22" s="174"/>
      <c r="N22" s="258"/>
      <c r="O22" s="178"/>
      <c r="P22" s="261" t="s">
        <v>5</v>
      </c>
      <c r="Q22" s="606" t="s">
        <v>263</v>
      </c>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7"/>
      <c r="AX22" s="180"/>
      <c r="AY22" s="174"/>
      <c r="AZ22" s="174"/>
      <c r="BA22" s="174"/>
      <c r="BD22" s="172"/>
      <c r="BE22" s="172"/>
      <c r="BF22" s="172"/>
      <c r="BG22" s="172"/>
      <c r="BH22" s="172"/>
      <c r="BI22" s="172"/>
    </row>
    <row r="23" spans="1:82" s="176" customFormat="1" ht="26.25" customHeight="1">
      <c r="B23" s="216"/>
      <c r="C23" s="216"/>
      <c r="D23" s="209"/>
      <c r="E23" s="209"/>
      <c r="F23" s="209"/>
      <c r="G23" s="209"/>
      <c r="H23" s="209"/>
      <c r="I23" s="209"/>
      <c r="J23" s="209"/>
      <c r="K23" s="209"/>
      <c r="L23" s="209"/>
      <c r="M23" s="174"/>
      <c r="N23" s="259"/>
      <c r="O23" s="260"/>
      <c r="P23" s="262" t="s">
        <v>5</v>
      </c>
      <c r="Q23" s="608" t="s">
        <v>209</v>
      </c>
      <c r="R23" s="608"/>
      <c r="S23" s="608"/>
      <c r="T23" s="608"/>
      <c r="U23" s="608"/>
      <c r="V23" s="608"/>
      <c r="W23" s="608"/>
      <c r="X23" s="608"/>
      <c r="Y23" s="608"/>
      <c r="Z23" s="608"/>
      <c r="AA23" s="596" t="s">
        <v>210</v>
      </c>
      <c r="AB23" s="596"/>
      <c r="AC23" s="596"/>
      <c r="AD23" s="596"/>
      <c r="AE23" s="596"/>
      <c r="AF23" s="596"/>
      <c r="AG23" s="596"/>
      <c r="AH23" s="670"/>
      <c r="AI23" s="670"/>
      <c r="AJ23" s="670"/>
      <c r="AK23" s="670"/>
      <c r="AL23" s="263" t="s">
        <v>10</v>
      </c>
      <c r="AM23" s="670"/>
      <c r="AN23" s="670"/>
      <c r="AO23" s="670"/>
      <c r="AP23" s="596" t="s">
        <v>211</v>
      </c>
      <c r="AQ23" s="596"/>
      <c r="AR23" s="263"/>
      <c r="AS23" s="263"/>
      <c r="AT23" s="263"/>
      <c r="AU23" s="263"/>
      <c r="AV23" s="263"/>
      <c r="AW23" s="264"/>
      <c r="AX23" s="180"/>
      <c r="AY23" s="174"/>
      <c r="AZ23" s="174"/>
      <c r="BA23" s="174"/>
      <c r="BD23" s="172"/>
      <c r="BE23" s="172"/>
      <c r="BF23" s="172"/>
      <c r="BG23" s="172"/>
      <c r="BH23" s="172"/>
      <c r="BI23" s="172"/>
    </row>
    <row r="24" spans="1:82" s="176" customFormat="1" ht="19.5" customHeight="1">
      <c r="B24" s="216"/>
      <c r="C24" s="216"/>
      <c r="D24" s="209"/>
      <c r="E24" s="209"/>
      <c r="F24" s="209"/>
      <c r="G24" s="209"/>
      <c r="H24" s="209"/>
      <c r="I24" s="209"/>
      <c r="J24" s="209"/>
      <c r="K24" s="209"/>
      <c r="L24" s="209"/>
      <c r="M24" s="174"/>
      <c r="N24" s="178"/>
      <c r="O24" s="178"/>
      <c r="P24" s="178"/>
      <c r="Q24" s="178"/>
      <c r="R24" s="178"/>
      <c r="S24" s="178"/>
      <c r="T24" s="178"/>
      <c r="U24" s="178"/>
      <c r="V24" s="178"/>
      <c r="W24" s="178"/>
      <c r="X24" s="178"/>
      <c r="Y24" s="178"/>
      <c r="Z24" s="178"/>
      <c r="AA24" s="178"/>
      <c r="AB24" s="178"/>
      <c r="AC24" s="178"/>
      <c r="AD24" s="178"/>
      <c r="AE24" s="178"/>
      <c r="AF24" s="178"/>
      <c r="AG24" s="178"/>
      <c r="AH24" s="178"/>
      <c r="AI24" s="174"/>
      <c r="AJ24" s="174"/>
      <c r="AK24" s="182"/>
      <c r="AL24" s="183"/>
      <c r="AM24" s="183"/>
      <c r="AN24" s="184"/>
      <c r="AO24" s="184"/>
      <c r="AP24" s="184"/>
      <c r="AQ24" s="184"/>
      <c r="AR24" s="184"/>
      <c r="AS24" s="183"/>
      <c r="AT24" s="177"/>
      <c r="AU24" s="180"/>
      <c r="AV24" s="177"/>
      <c r="AW24" s="177"/>
      <c r="AX24" s="180"/>
      <c r="AY24" s="174"/>
      <c r="AZ24" s="174"/>
      <c r="BA24" s="174"/>
      <c r="BD24" s="172"/>
      <c r="BE24" s="172"/>
      <c r="BF24" s="172"/>
      <c r="BG24" s="172"/>
      <c r="BH24" s="172"/>
      <c r="BI24" s="172"/>
    </row>
    <row r="25" spans="1:82" s="176" customFormat="1" ht="32.25" customHeight="1">
      <c r="B25" s="207" t="s">
        <v>192</v>
      </c>
      <c r="C25" s="208"/>
      <c r="D25" s="209"/>
      <c r="E25" s="209"/>
      <c r="F25" s="209"/>
      <c r="G25" s="209"/>
      <c r="H25" s="209"/>
      <c r="I25" s="209"/>
      <c r="J25" s="209"/>
      <c r="K25" s="209"/>
      <c r="L25" s="209"/>
      <c r="M25" s="174"/>
      <c r="N25" s="185" t="s">
        <v>5</v>
      </c>
      <c r="O25" s="604" t="s">
        <v>193</v>
      </c>
      <c r="P25" s="604"/>
      <c r="Q25" s="604"/>
      <c r="R25" s="604"/>
      <c r="S25" s="604"/>
      <c r="T25" s="604"/>
      <c r="U25" s="604"/>
      <c r="V25" s="604"/>
      <c r="W25" s="604"/>
      <c r="X25" s="604"/>
      <c r="Y25" s="604"/>
      <c r="Z25" s="604"/>
      <c r="AA25" s="604"/>
      <c r="AB25" s="604"/>
      <c r="AC25" s="604"/>
      <c r="AD25" s="604"/>
      <c r="AE25" s="604"/>
      <c r="AF25" s="185" t="s">
        <v>5</v>
      </c>
      <c r="AG25" s="605" t="s">
        <v>194</v>
      </c>
      <c r="AH25" s="605"/>
      <c r="AI25" s="605"/>
      <c r="AJ25" s="605"/>
      <c r="AK25" s="605"/>
      <c r="AL25" s="605"/>
      <c r="AM25" s="605"/>
      <c r="AN25" s="605"/>
      <c r="AO25" s="605"/>
      <c r="AP25" s="605"/>
      <c r="AQ25" s="605"/>
      <c r="AR25" s="198"/>
      <c r="AS25" s="198"/>
      <c r="AT25" s="198"/>
      <c r="AU25" s="198"/>
      <c r="AV25" s="198"/>
      <c r="AW25" s="199"/>
      <c r="AX25" s="174"/>
      <c r="AY25" s="174"/>
      <c r="AZ25" s="174"/>
      <c r="BA25" s="174"/>
      <c r="BB25" s="174"/>
      <c r="BC25" s="174"/>
      <c r="BD25" s="174"/>
    </row>
    <row r="26" spans="1:82" s="176" customFormat="1" ht="34.5" customHeight="1">
      <c r="B26" s="208"/>
      <c r="C26" s="208"/>
      <c r="D26" s="209"/>
      <c r="E26" s="209"/>
      <c r="F26" s="209"/>
      <c r="G26" s="209"/>
      <c r="H26" s="209"/>
      <c r="I26" s="209"/>
      <c r="J26" s="209"/>
      <c r="K26" s="209"/>
      <c r="L26" s="209"/>
      <c r="M26" s="174"/>
      <c r="N26" s="186"/>
      <c r="O26" s="609" t="s">
        <v>1</v>
      </c>
      <c r="P26" s="609"/>
      <c r="Q26" s="609"/>
      <c r="R26" s="609"/>
      <c r="S26" s="609"/>
      <c r="T26" s="609"/>
      <c r="U26" s="609"/>
      <c r="V26" s="609"/>
      <c r="W26" s="174"/>
      <c r="X26" s="610"/>
      <c r="Y26" s="610"/>
      <c r="Z26" s="611" t="s">
        <v>21</v>
      </c>
      <c r="AA26" s="611"/>
      <c r="AB26" s="174"/>
      <c r="AC26" s="174"/>
      <c r="AD26" s="174"/>
      <c r="AE26" s="174"/>
      <c r="AF26" s="200"/>
      <c r="AG26" s="612" t="s">
        <v>205</v>
      </c>
      <c r="AH26" s="612"/>
      <c r="AI26" s="612"/>
      <c r="AJ26" s="612"/>
      <c r="AK26" s="612"/>
      <c r="AL26" s="612"/>
      <c r="AM26" s="612"/>
      <c r="AN26" s="612"/>
      <c r="AO26" s="612"/>
      <c r="AP26" s="612"/>
      <c r="AQ26" s="612"/>
      <c r="AR26" s="612"/>
      <c r="AS26" s="612"/>
      <c r="AT26" s="612"/>
      <c r="AU26" s="612"/>
      <c r="AV26" s="612"/>
      <c r="AW26" s="613"/>
      <c r="AX26" s="187"/>
      <c r="AY26" s="187"/>
      <c r="AZ26" s="187"/>
      <c r="BA26" s="187"/>
      <c r="BB26" s="174"/>
      <c r="BC26" s="174"/>
      <c r="BD26" s="174"/>
    </row>
    <row r="27" spans="1:82" s="176" customFormat="1" ht="34.5" customHeight="1">
      <c r="B27" s="208"/>
      <c r="C27" s="208"/>
      <c r="D27" s="209"/>
      <c r="E27" s="209"/>
      <c r="F27" s="209"/>
      <c r="G27" s="209"/>
      <c r="H27" s="209"/>
      <c r="I27" s="209"/>
      <c r="J27" s="209"/>
      <c r="K27" s="209"/>
      <c r="L27" s="209"/>
      <c r="M27" s="174"/>
      <c r="N27" s="186"/>
      <c r="O27" s="609" t="s">
        <v>195</v>
      </c>
      <c r="P27" s="609"/>
      <c r="Q27" s="609"/>
      <c r="R27" s="609"/>
      <c r="S27" s="609"/>
      <c r="T27" s="609"/>
      <c r="U27" s="609"/>
      <c r="V27" s="609"/>
      <c r="W27" s="174"/>
      <c r="X27" s="614"/>
      <c r="Y27" s="614"/>
      <c r="Z27" s="614"/>
      <c r="AA27" s="614"/>
      <c r="AB27" s="174"/>
      <c r="AC27" s="174"/>
      <c r="AD27" s="174"/>
      <c r="AE27" s="174"/>
      <c r="AF27" s="188" t="s">
        <v>5</v>
      </c>
      <c r="AG27" s="615" t="s">
        <v>196</v>
      </c>
      <c r="AH27" s="615"/>
      <c r="AI27" s="615"/>
      <c r="AJ27" s="615"/>
      <c r="AK27" s="615"/>
      <c r="AL27" s="615"/>
      <c r="AM27" s="615"/>
      <c r="AN27" s="615"/>
      <c r="AO27" s="615"/>
      <c r="AP27" s="615"/>
      <c r="AQ27" s="615"/>
      <c r="AR27" s="187"/>
      <c r="AS27" s="187"/>
      <c r="AT27" s="187"/>
      <c r="AU27" s="187"/>
      <c r="AV27" s="187"/>
      <c r="AW27" s="201"/>
      <c r="AX27" s="187"/>
      <c r="AY27" s="187"/>
      <c r="AZ27" s="187"/>
      <c r="BA27" s="187"/>
      <c r="BB27" s="174"/>
      <c r="BC27" s="174"/>
      <c r="BD27" s="174"/>
    </row>
    <row r="28" spans="1:82" s="176" customFormat="1" ht="28.5" customHeight="1">
      <c r="B28" s="208"/>
      <c r="C28" s="215"/>
      <c r="D28" s="215"/>
      <c r="E28" s="215"/>
      <c r="F28" s="209"/>
      <c r="G28" s="209"/>
      <c r="H28" s="209"/>
      <c r="I28" s="209"/>
      <c r="J28" s="209"/>
      <c r="K28" s="209"/>
      <c r="L28" s="209"/>
      <c r="M28" s="174"/>
      <c r="N28" s="189"/>
      <c r="O28" s="190"/>
      <c r="P28" s="190"/>
      <c r="Q28" s="190"/>
      <c r="R28" s="190"/>
      <c r="S28" s="190"/>
      <c r="T28" s="190"/>
      <c r="U28" s="190"/>
      <c r="V28" s="190"/>
      <c r="W28" s="190"/>
      <c r="X28" s="190"/>
      <c r="Y28" s="190"/>
      <c r="Z28" s="190"/>
      <c r="AA28" s="190"/>
      <c r="AB28" s="190"/>
      <c r="AC28" s="190"/>
      <c r="AD28" s="190"/>
      <c r="AE28" s="190"/>
      <c r="AF28" s="193" t="s">
        <v>197</v>
      </c>
      <c r="AG28" s="194"/>
      <c r="AH28" s="190"/>
      <c r="AI28" s="190"/>
      <c r="AJ28" s="190"/>
      <c r="AK28" s="237"/>
      <c r="AL28" s="237"/>
      <c r="AM28" s="237"/>
      <c r="AN28" s="237"/>
      <c r="AO28" s="191"/>
      <c r="AP28" s="192"/>
      <c r="AQ28" s="193"/>
      <c r="AR28" s="194"/>
      <c r="AS28" s="194"/>
      <c r="AT28" s="194"/>
      <c r="AU28" s="194"/>
      <c r="AV28" s="194"/>
      <c r="AW28" s="202"/>
      <c r="AX28" s="187"/>
      <c r="AY28" s="57"/>
      <c r="AZ28" s="195"/>
      <c r="BA28" s="174"/>
      <c r="BB28" s="174"/>
      <c r="BC28" s="174"/>
    </row>
    <row r="29" spans="1:82" s="57" customFormat="1" ht="19.5" customHeight="1" thickBot="1">
      <c r="B29" s="208"/>
      <c r="C29" s="210"/>
      <c r="D29" s="210"/>
      <c r="E29" s="210"/>
      <c r="F29" s="210"/>
      <c r="G29" s="210"/>
      <c r="H29" s="210"/>
      <c r="I29" s="210"/>
      <c r="J29" s="210"/>
      <c r="K29" s="210"/>
      <c r="L29" s="210"/>
      <c r="N29" s="174"/>
      <c r="O29" s="196"/>
      <c r="P29" s="196"/>
      <c r="Q29" s="174"/>
      <c r="R29" s="174"/>
      <c r="S29" s="174"/>
      <c r="T29" s="174"/>
      <c r="U29" s="174"/>
      <c r="V29" s="174"/>
      <c r="W29" s="174"/>
      <c r="X29" s="174"/>
      <c r="Y29" s="174"/>
      <c r="Z29" s="174"/>
      <c r="AA29" s="174"/>
      <c r="AB29" s="174"/>
      <c r="AC29" s="174"/>
      <c r="AD29" s="174"/>
      <c r="AE29" s="174"/>
      <c r="AF29" s="174"/>
      <c r="AG29" s="174"/>
      <c r="AH29" s="174"/>
      <c r="AI29" s="175"/>
      <c r="AJ29" s="175"/>
      <c r="AK29" s="174"/>
      <c r="AL29" s="175"/>
      <c r="AM29" s="175"/>
      <c r="AN29" s="175"/>
      <c r="AO29" s="175"/>
      <c r="AP29" s="175"/>
      <c r="AQ29" s="175"/>
      <c r="AR29" s="175"/>
      <c r="AS29" s="175"/>
      <c r="AT29" s="175"/>
      <c r="AU29" s="175"/>
      <c r="AV29" s="175"/>
      <c r="AW29" s="175"/>
      <c r="AX29" s="175"/>
      <c r="AY29" s="175"/>
      <c r="AZ29" s="175"/>
      <c r="BA29" s="175"/>
      <c r="BB29" s="175"/>
      <c r="BC29" s="175"/>
      <c r="BD29" s="174"/>
      <c r="CD29" s="176"/>
    </row>
    <row r="30" spans="1:82" s="57" customFormat="1" ht="18.75" customHeight="1">
      <c r="A30" s="225"/>
      <c r="B30" s="226"/>
      <c r="C30" s="227"/>
      <c r="D30" s="227"/>
      <c r="E30" s="227"/>
      <c r="F30" s="227"/>
      <c r="G30" s="227"/>
      <c r="H30" s="227"/>
      <c r="I30" s="227"/>
      <c r="J30" s="227"/>
      <c r="K30" s="227"/>
      <c r="L30" s="227"/>
      <c r="M30" s="225"/>
      <c r="N30" s="228"/>
      <c r="O30" s="229"/>
      <c r="P30" s="229"/>
      <c r="Q30" s="228"/>
      <c r="R30" s="228"/>
      <c r="S30" s="228"/>
      <c r="T30" s="228"/>
      <c r="U30" s="228"/>
      <c r="V30" s="228"/>
      <c r="W30" s="228"/>
      <c r="X30" s="228"/>
      <c r="Y30" s="228"/>
      <c r="Z30" s="228"/>
      <c r="AA30" s="228"/>
      <c r="AB30" s="228"/>
      <c r="AC30" s="228"/>
      <c r="AD30" s="228"/>
      <c r="AE30" s="228"/>
      <c r="AF30" s="228"/>
      <c r="AG30" s="228"/>
      <c r="AH30" s="228"/>
      <c r="AI30" s="230"/>
      <c r="AJ30" s="230"/>
      <c r="AK30" s="228"/>
      <c r="AL30" s="230"/>
      <c r="AM30" s="230"/>
      <c r="AN30" s="230"/>
      <c r="AO30" s="230"/>
      <c r="AP30" s="230"/>
      <c r="AQ30" s="230"/>
      <c r="AR30" s="230"/>
      <c r="AS30" s="230"/>
      <c r="AT30" s="230"/>
      <c r="AU30" s="230"/>
      <c r="AV30" s="230"/>
      <c r="AW30" s="230"/>
      <c r="AX30" s="230"/>
      <c r="AY30" s="230"/>
      <c r="AZ30" s="230"/>
      <c r="BA30" s="230"/>
      <c r="BB30" s="230"/>
      <c r="BC30" s="230"/>
      <c r="BD30" s="174"/>
      <c r="CD30" s="176"/>
    </row>
    <row r="31" spans="1:82" ht="21">
      <c r="B31" s="207" t="s">
        <v>316</v>
      </c>
      <c r="C31" s="207"/>
      <c r="D31" s="218"/>
      <c r="E31" s="218"/>
      <c r="F31" s="218"/>
      <c r="G31" s="218"/>
      <c r="H31" s="218"/>
      <c r="I31" s="218"/>
      <c r="J31" s="218"/>
      <c r="K31" s="218"/>
      <c r="L31" s="218"/>
      <c r="M31" s="4"/>
      <c r="N31" s="4"/>
      <c r="O31" s="4"/>
      <c r="P31" s="4"/>
      <c r="Q31" s="4"/>
      <c r="R31" s="4"/>
      <c r="S31" s="4"/>
      <c r="T31" s="4"/>
      <c r="U31" s="4"/>
      <c r="V31" s="4"/>
      <c r="W31" s="4"/>
      <c r="X31" s="4"/>
      <c r="Y31" s="4"/>
      <c r="Z31" s="4"/>
      <c r="AA31" s="4"/>
      <c r="AB31" s="4"/>
      <c r="AC31" s="4"/>
      <c r="AD31" s="4"/>
      <c r="AE31" s="4"/>
      <c r="AF31" s="4"/>
      <c r="AG31" s="4"/>
      <c r="AH31" s="4"/>
      <c r="AI31" s="4"/>
      <c r="AJ31" s="4"/>
      <c r="AK31" s="4"/>
      <c r="AL31" s="10"/>
      <c r="AM31" s="10"/>
      <c r="AN31" s="10"/>
      <c r="AO31" s="11"/>
      <c r="AP31" s="11"/>
      <c r="AQ31" s="11"/>
      <c r="AR31" s="11"/>
      <c r="AS31" s="11"/>
      <c r="AT31" s="11"/>
      <c r="AU31" s="11"/>
      <c r="AV31" s="11"/>
      <c r="AW31" s="12"/>
      <c r="AX31" s="12"/>
      <c r="AY31" s="4"/>
      <c r="AZ31" s="4"/>
      <c r="BA31" s="8"/>
      <c r="BB31" s="8"/>
      <c r="BC31" s="8"/>
    </row>
    <row r="32" spans="1:82" ht="18" customHeight="1">
      <c r="B32" s="61" t="s">
        <v>141</v>
      </c>
      <c r="C32" s="61"/>
      <c r="D32" s="4"/>
      <c r="E32" s="4"/>
      <c r="F32" s="4"/>
      <c r="G32" s="4"/>
      <c r="H32" s="4"/>
      <c r="I32" s="4"/>
      <c r="J32" s="4"/>
      <c r="K32" s="4"/>
      <c r="L32" s="4"/>
      <c r="M32" s="4"/>
      <c r="N32" s="4"/>
      <c r="O32" s="4"/>
      <c r="P32" s="4"/>
      <c r="Q32" s="4"/>
      <c r="R32" s="32"/>
      <c r="S32" s="32"/>
      <c r="T32" s="32"/>
      <c r="U32" s="32"/>
      <c r="V32" s="32"/>
      <c r="W32" s="32"/>
      <c r="X32" s="32"/>
      <c r="Y32" s="32"/>
      <c r="Z32" s="32"/>
      <c r="AA32" s="32"/>
      <c r="AB32" s="32"/>
      <c r="AC32" s="32"/>
      <c r="AD32" s="32"/>
      <c r="AE32" s="32"/>
      <c r="AF32" s="32"/>
      <c r="AG32" s="32"/>
      <c r="AH32" s="32"/>
      <c r="AI32" s="32"/>
      <c r="AJ32" s="44"/>
      <c r="AK32" s="23"/>
      <c r="AL32" s="7"/>
      <c r="AM32" s="7"/>
      <c r="AN32" s="7"/>
      <c r="AO32" s="32"/>
      <c r="AP32" s="32"/>
      <c r="AQ32" s="32"/>
      <c r="AR32" s="32"/>
      <c r="AS32" s="32"/>
      <c r="AT32" s="32"/>
      <c r="AU32" s="32"/>
      <c r="AV32" s="32"/>
      <c r="AW32" s="32"/>
      <c r="AX32" s="32"/>
      <c r="AY32" s="32"/>
      <c r="AZ32" s="32"/>
      <c r="BA32" s="32"/>
      <c r="BB32" s="32"/>
      <c r="BC32" s="32"/>
    </row>
    <row r="33" spans="2:57" ht="30.75" customHeight="1">
      <c r="B33" s="384" t="s">
        <v>200</v>
      </c>
      <c r="C33" s="15"/>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10"/>
      <c r="AM33" s="56"/>
      <c r="AN33" s="56"/>
      <c r="AO33" s="43"/>
      <c r="AP33" s="44"/>
      <c r="AQ33" s="32"/>
      <c r="AR33" s="32"/>
      <c r="AS33" s="32"/>
      <c r="AT33" s="32"/>
      <c r="AU33" s="32"/>
      <c r="AV33" s="32"/>
      <c r="AW33" s="32"/>
      <c r="AX33" s="32"/>
      <c r="AY33" s="32"/>
      <c r="AZ33" s="32"/>
      <c r="BA33" s="32"/>
      <c r="BB33" s="32"/>
      <c r="BC33" s="32"/>
      <c r="BE33" s="45"/>
    </row>
    <row r="34" spans="2:57" ht="18" customHeight="1">
      <c r="B34" s="15" t="s">
        <v>160</v>
      </c>
      <c r="C34" s="15"/>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10"/>
      <c r="AM34" s="56"/>
      <c r="AN34" s="56"/>
      <c r="AO34" s="43"/>
      <c r="AP34" s="44"/>
      <c r="AQ34" s="32"/>
      <c r="AR34" s="32"/>
      <c r="AS34" s="32"/>
      <c r="AT34" s="32"/>
      <c r="AU34" s="32"/>
      <c r="AV34" s="32"/>
      <c r="AW34" s="32"/>
      <c r="AX34" s="32"/>
      <c r="AY34" s="32"/>
      <c r="AZ34" s="32"/>
      <c r="BA34" s="32"/>
      <c r="BB34" s="32"/>
      <c r="BC34" s="32"/>
      <c r="BE34" s="45"/>
    </row>
    <row r="35" spans="2:57" ht="45.75" customHeight="1" thickBot="1">
      <c r="B35" s="616" t="s">
        <v>161</v>
      </c>
      <c r="C35" s="617"/>
      <c r="D35" s="617"/>
      <c r="E35" s="617"/>
      <c r="F35" s="617"/>
      <c r="G35" s="617"/>
      <c r="H35" s="617"/>
      <c r="I35" s="617"/>
      <c r="J35" s="617"/>
      <c r="K35" s="617"/>
      <c r="L35" s="617"/>
      <c r="M35" s="617"/>
      <c r="N35" s="617"/>
      <c r="O35" s="617"/>
      <c r="P35" s="617"/>
      <c r="Q35" s="617"/>
      <c r="R35" s="617"/>
      <c r="S35" s="617"/>
      <c r="T35" s="617"/>
      <c r="U35" s="617"/>
      <c r="V35" s="618"/>
      <c r="W35" s="616" t="s">
        <v>201</v>
      </c>
      <c r="X35" s="617"/>
      <c r="Y35" s="617"/>
      <c r="Z35" s="617"/>
      <c r="AA35" s="617"/>
      <c r="AB35" s="617"/>
      <c r="AC35" s="617"/>
      <c r="AD35" s="617"/>
      <c r="AE35" s="617"/>
      <c r="AF35" s="617"/>
      <c r="AG35" s="617"/>
      <c r="AH35" s="617"/>
      <c r="AI35" s="617"/>
      <c r="AJ35" s="617"/>
      <c r="AK35" s="617"/>
      <c r="AL35" s="617"/>
      <c r="AM35" s="618"/>
      <c r="AN35" s="8"/>
      <c r="AO35" s="8"/>
      <c r="AP35" s="32"/>
      <c r="AQ35" s="32"/>
      <c r="AR35" s="32"/>
      <c r="AS35" s="32"/>
      <c r="AT35" s="32"/>
      <c r="AU35" s="32"/>
      <c r="AV35" s="32"/>
      <c r="AW35" s="32"/>
      <c r="AX35" s="32"/>
      <c r="AY35" s="32"/>
      <c r="AZ35" s="32"/>
      <c r="BA35" s="32"/>
      <c r="BB35" s="32"/>
      <c r="BC35" s="32"/>
    </row>
    <row r="36" spans="2:57" ht="54.75" customHeight="1" thickTop="1">
      <c r="B36" s="619" t="s">
        <v>95</v>
      </c>
      <c r="C36" s="620"/>
      <c r="D36" s="620"/>
      <c r="E36" s="620"/>
      <c r="F36" s="620"/>
      <c r="G36" s="620"/>
      <c r="H36" s="620"/>
      <c r="I36" s="620"/>
      <c r="J36" s="620"/>
      <c r="K36" s="620"/>
      <c r="L36" s="620"/>
      <c r="M36" s="620"/>
      <c r="N36" s="620"/>
      <c r="O36" s="620"/>
      <c r="P36" s="620"/>
      <c r="Q36" s="620"/>
      <c r="R36" s="620"/>
      <c r="S36" s="620"/>
      <c r="T36" s="620"/>
      <c r="U36" s="620"/>
      <c r="V36" s="621"/>
      <c r="W36" s="622" t="s">
        <v>19</v>
      </c>
      <c r="X36" s="623"/>
      <c r="Y36" s="624">
        <f>SUM('定型様式2｜明細書【断熱材】:定型様式2｜明細書【断熱材】_ひな形'!AO47:BB47)</f>
        <v>0</v>
      </c>
      <c r="Z36" s="625"/>
      <c r="AA36" s="625"/>
      <c r="AB36" s="625"/>
      <c r="AC36" s="625"/>
      <c r="AD36" s="625"/>
      <c r="AE36" s="625"/>
      <c r="AF36" s="625"/>
      <c r="AG36" s="625"/>
      <c r="AH36" s="625"/>
      <c r="AI36" s="625"/>
      <c r="AJ36" s="625"/>
      <c r="AK36" s="625"/>
      <c r="AL36" s="626" t="s">
        <v>0</v>
      </c>
      <c r="AM36" s="627"/>
      <c r="AN36" s="8"/>
      <c r="AO36" s="8"/>
      <c r="AP36" s="32"/>
      <c r="AQ36" s="32"/>
      <c r="AR36" s="32"/>
      <c r="AS36" s="32"/>
      <c r="AT36" s="32"/>
      <c r="AU36" s="32"/>
      <c r="AV36" s="32"/>
      <c r="AW36" s="32"/>
      <c r="AX36" s="32"/>
      <c r="AY36" s="32"/>
      <c r="AZ36" s="32"/>
      <c r="BA36" s="32"/>
      <c r="BB36" s="32"/>
      <c r="BC36" s="32"/>
    </row>
    <row r="37" spans="2:57" ht="54.75" customHeight="1">
      <c r="B37" s="628" t="s">
        <v>96</v>
      </c>
      <c r="C37" s="629"/>
      <c r="D37" s="629"/>
      <c r="E37" s="629"/>
      <c r="F37" s="629"/>
      <c r="G37" s="629"/>
      <c r="H37" s="629"/>
      <c r="I37" s="629"/>
      <c r="J37" s="629"/>
      <c r="K37" s="629"/>
      <c r="L37" s="629"/>
      <c r="M37" s="629"/>
      <c r="N37" s="629"/>
      <c r="O37" s="629"/>
      <c r="P37" s="629"/>
      <c r="Q37" s="629"/>
      <c r="R37" s="629"/>
      <c r="S37" s="629"/>
      <c r="T37" s="629"/>
      <c r="U37" s="629"/>
      <c r="V37" s="630"/>
      <c r="W37" s="631" t="s">
        <v>19</v>
      </c>
      <c r="X37" s="632"/>
      <c r="Y37" s="633">
        <f>SUM('定型様式2｜明細書【窓】:定型様式2｜明細書【窓】_ひな形'!AO73:BB73)</f>
        <v>0</v>
      </c>
      <c r="Z37" s="634"/>
      <c r="AA37" s="634"/>
      <c r="AB37" s="634"/>
      <c r="AC37" s="634"/>
      <c r="AD37" s="634"/>
      <c r="AE37" s="634"/>
      <c r="AF37" s="634"/>
      <c r="AG37" s="634"/>
      <c r="AH37" s="634"/>
      <c r="AI37" s="634"/>
      <c r="AJ37" s="634"/>
      <c r="AK37" s="634"/>
      <c r="AL37" s="635" t="s">
        <v>0</v>
      </c>
      <c r="AM37" s="636"/>
      <c r="AN37" s="8"/>
      <c r="AO37" s="8"/>
      <c r="AP37" s="32"/>
      <c r="AQ37" s="32"/>
      <c r="AR37" s="32"/>
      <c r="AS37" s="32"/>
      <c r="AT37" s="32"/>
      <c r="AU37" s="32"/>
      <c r="AV37" s="32"/>
      <c r="AW37" s="32"/>
      <c r="AX37" s="32"/>
      <c r="AY37" s="32"/>
      <c r="AZ37" s="32"/>
      <c r="BA37" s="32"/>
      <c r="BB37" s="32"/>
      <c r="BC37" s="32"/>
    </row>
    <row r="38" spans="2:57" ht="54.75" customHeight="1" thickBot="1">
      <c r="B38" s="637" t="s">
        <v>202</v>
      </c>
      <c r="C38" s="638"/>
      <c r="D38" s="638"/>
      <c r="E38" s="638"/>
      <c r="F38" s="638"/>
      <c r="G38" s="638"/>
      <c r="H38" s="638"/>
      <c r="I38" s="638"/>
      <c r="J38" s="638"/>
      <c r="K38" s="638"/>
      <c r="L38" s="638"/>
      <c r="M38" s="638"/>
      <c r="N38" s="638"/>
      <c r="O38" s="638"/>
      <c r="P38" s="638"/>
      <c r="Q38" s="638"/>
      <c r="R38" s="638"/>
      <c r="S38" s="638"/>
      <c r="T38" s="638"/>
      <c r="U38" s="638"/>
      <c r="V38" s="639"/>
      <c r="W38" s="640" t="s">
        <v>19</v>
      </c>
      <c r="X38" s="641"/>
      <c r="Y38" s="642">
        <f>SUM('定型様式2｜明細書【ガラス・設備】:定型様式2｜明細書【ガラス・設備】_ひな形'!AO34:BB34)</f>
        <v>0</v>
      </c>
      <c r="Z38" s="643"/>
      <c r="AA38" s="643"/>
      <c r="AB38" s="643"/>
      <c r="AC38" s="643"/>
      <c r="AD38" s="643"/>
      <c r="AE38" s="643"/>
      <c r="AF38" s="643"/>
      <c r="AG38" s="643"/>
      <c r="AH38" s="643"/>
      <c r="AI38" s="643"/>
      <c r="AJ38" s="643"/>
      <c r="AK38" s="643"/>
      <c r="AL38" s="644" t="s">
        <v>0</v>
      </c>
      <c r="AM38" s="645"/>
      <c r="AN38" s="8"/>
      <c r="AO38" s="8"/>
      <c r="AP38" s="32"/>
      <c r="AQ38" s="32"/>
      <c r="AR38" s="32"/>
      <c r="AS38" s="32"/>
      <c r="AT38" s="32"/>
      <c r="AU38" s="32"/>
      <c r="AV38" s="32"/>
      <c r="AW38" s="32"/>
      <c r="AX38" s="32"/>
      <c r="AY38" s="32"/>
      <c r="AZ38" s="32"/>
      <c r="BA38" s="32"/>
      <c r="BB38" s="32"/>
      <c r="BC38" s="32"/>
    </row>
    <row r="39" spans="2:57" ht="54.75" customHeight="1" thickTop="1">
      <c r="B39" s="651" t="s">
        <v>168</v>
      </c>
      <c r="C39" s="652"/>
      <c r="D39" s="652"/>
      <c r="E39" s="652"/>
      <c r="F39" s="652"/>
      <c r="G39" s="652"/>
      <c r="H39" s="652"/>
      <c r="I39" s="652"/>
      <c r="J39" s="652"/>
      <c r="K39" s="652"/>
      <c r="L39" s="652"/>
      <c r="M39" s="652"/>
      <c r="N39" s="652"/>
      <c r="O39" s="652"/>
      <c r="P39" s="652"/>
      <c r="Q39" s="652"/>
      <c r="R39" s="652"/>
      <c r="S39" s="652"/>
      <c r="T39" s="652"/>
      <c r="U39" s="652"/>
      <c r="V39" s="653"/>
      <c r="W39" s="654" t="s">
        <v>19</v>
      </c>
      <c r="X39" s="655"/>
      <c r="Y39" s="656">
        <f>IF(OR(Y36="",Y37="",Y38=""),"",SUM(Y36:AK38))</f>
        <v>0</v>
      </c>
      <c r="Z39" s="657"/>
      <c r="AA39" s="657"/>
      <c r="AB39" s="657"/>
      <c r="AC39" s="657"/>
      <c r="AD39" s="657"/>
      <c r="AE39" s="657"/>
      <c r="AF39" s="657"/>
      <c r="AG39" s="657"/>
      <c r="AH39" s="657"/>
      <c r="AI39" s="657"/>
      <c r="AJ39" s="657"/>
      <c r="AK39" s="657"/>
      <c r="AL39" s="658" t="s">
        <v>0</v>
      </c>
      <c r="AM39" s="659"/>
      <c r="AN39" s="8"/>
      <c r="AO39" s="8"/>
      <c r="AP39" s="32"/>
      <c r="AQ39" s="32"/>
      <c r="AR39" s="32"/>
      <c r="AS39" s="32"/>
      <c r="AT39" s="32"/>
      <c r="AU39" s="32"/>
      <c r="AV39" s="32"/>
      <c r="AW39" s="32"/>
      <c r="AX39" s="32"/>
      <c r="AY39" s="32"/>
      <c r="AZ39" s="32"/>
      <c r="BA39" s="32"/>
      <c r="BB39" s="32"/>
      <c r="BC39" s="32"/>
    </row>
    <row r="40" spans="2:57" s="25" customFormat="1" ht="54.75" customHeight="1">
      <c r="B40" s="648" t="s">
        <v>218</v>
      </c>
      <c r="C40" s="649"/>
      <c r="D40" s="649"/>
      <c r="E40" s="649"/>
      <c r="F40" s="649"/>
      <c r="G40" s="649"/>
      <c r="H40" s="649"/>
      <c r="I40" s="649"/>
      <c r="J40" s="649"/>
      <c r="K40" s="649"/>
      <c r="L40" s="649"/>
      <c r="M40" s="649"/>
      <c r="N40" s="649"/>
      <c r="O40" s="649"/>
      <c r="P40" s="649"/>
      <c r="Q40" s="649"/>
      <c r="R40" s="649"/>
      <c r="S40" s="649"/>
      <c r="T40" s="649"/>
      <c r="U40" s="649"/>
      <c r="V40" s="650"/>
      <c r="W40" s="631" t="s">
        <v>19</v>
      </c>
      <c r="X40" s="632"/>
      <c r="Y40" s="660">
        <f>IF(Y39="","",ROUNDDOWN(Y39/3,-3))</f>
        <v>0</v>
      </c>
      <c r="Z40" s="661"/>
      <c r="AA40" s="661"/>
      <c r="AB40" s="661"/>
      <c r="AC40" s="661"/>
      <c r="AD40" s="661"/>
      <c r="AE40" s="661"/>
      <c r="AF40" s="661"/>
      <c r="AG40" s="661"/>
      <c r="AH40" s="661"/>
      <c r="AI40" s="661"/>
      <c r="AJ40" s="661"/>
      <c r="AK40" s="661"/>
      <c r="AL40" s="635" t="s">
        <v>0</v>
      </c>
      <c r="AM40" s="636"/>
      <c r="AN40" s="8"/>
      <c r="AO40" s="8"/>
      <c r="AP40" s="32"/>
      <c r="AQ40" s="32"/>
      <c r="AR40" s="32"/>
      <c r="AS40" s="32"/>
      <c r="AT40" s="32"/>
      <c r="AU40" s="32"/>
      <c r="AV40" s="32"/>
      <c r="AW40" s="32"/>
      <c r="AX40" s="32"/>
      <c r="AY40" s="32"/>
      <c r="AZ40" s="32"/>
      <c r="BA40" s="32"/>
      <c r="BB40" s="32"/>
      <c r="BC40" s="8"/>
    </row>
    <row r="41" spans="2:57" s="25" customFormat="1" ht="54.75" customHeight="1">
      <c r="B41" s="648" t="s">
        <v>253</v>
      </c>
      <c r="C41" s="649"/>
      <c r="D41" s="649"/>
      <c r="E41" s="649"/>
      <c r="F41" s="649"/>
      <c r="G41" s="649"/>
      <c r="H41" s="649"/>
      <c r="I41" s="649"/>
      <c r="J41" s="649"/>
      <c r="K41" s="649"/>
      <c r="L41" s="649"/>
      <c r="M41" s="649"/>
      <c r="N41" s="649"/>
      <c r="O41" s="649"/>
      <c r="P41" s="649"/>
      <c r="Q41" s="649"/>
      <c r="R41" s="649"/>
      <c r="S41" s="649"/>
      <c r="T41" s="649"/>
      <c r="U41" s="649"/>
      <c r="V41" s="650"/>
      <c r="W41" s="631" t="s">
        <v>19</v>
      </c>
      <c r="X41" s="632"/>
      <c r="Y41" s="660">
        <f>IF(Y40="","",IF(X27=14,MIN(Y40,400000),MIN(Y40,1200000)))</f>
        <v>0</v>
      </c>
      <c r="Z41" s="661"/>
      <c r="AA41" s="661"/>
      <c r="AB41" s="661"/>
      <c r="AC41" s="661"/>
      <c r="AD41" s="661"/>
      <c r="AE41" s="661"/>
      <c r="AF41" s="661"/>
      <c r="AG41" s="661"/>
      <c r="AH41" s="661"/>
      <c r="AI41" s="661"/>
      <c r="AJ41" s="661"/>
      <c r="AK41" s="661"/>
      <c r="AL41" s="635" t="s">
        <v>0</v>
      </c>
      <c r="AM41" s="636"/>
      <c r="AN41" s="8"/>
      <c r="AO41" s="8"/>
      <c r="AP41" s="32"/>
      <c r="AQ41" s="32"/>
      <c r="AR41" s="32"/>
      <c r="AS41" s="32"/>
      <c r="AT41" s="32"/>
      <c r="AU41" s="32"/>
      <c r="AV41" s="32"/>
      <c r="AW41" s="32"/>
      <c r="AX41" s="32"/>
      <c r="AY41" s="32"/>
      <c r="AZ41" s="32"/>
      <c r="BA41" s="32"/>
      <c r="BB41" s="32"/>
      <c r="BC41" s="8"/>
    </row>
    <row r="42" spans="2:57" s="25" customFormat="1" ht="32.25" customHeight="1">
      <c r="B42" s="58"/>
      <c r="C42" s="58"/>
      <c r="D42" s="58"/>
      <c r="E42" s="58"/>
      <c r="F42" s="58"/>
      <c r="G42" s="275"/>
      <c r="H42" s="158" t="s">
        <v>248</v>
      </c>
      <c r="I42" s="275"/>
      <c r="J42" s="275"/>
      <c r="K42" s="275"/>
      <c r="L42" s="275"/>
      <c r="M42" s="275"/>
      <c r="N42" s="275"/>
      <c r="O42" s="275"/>
      <c r="P42" s="275"/>
      <c r="Q42" s="275"/>
      <c r="R42" s="275"/>
      <c r="S42" s="275"/>
      <c r="T42" s="275"/>
      <c r="U42" s="275"/>
      <c r="V42" s="275"/>
      <c r="W42" s="58"/>
      <c r="X42" s="58"/>
      <c r="Y42" s="58"/>
      <c r="Z42" s="58"/>
      <c r="AA42" s="58"/>
      <c r="AB42" s="58"/>
      <c r="AC42" s="58"/>
      <c r="AD42" s="58"/>
      <c r="AE42" s="58"/>
      <c r="AF42" s="58"/>
      <c r="AG42" s="58"/>
      <c r="AH42" s="58"/>
      <c r="AI42" s="58"/>
      <c r="AJ42" s="58"/>
      <c r="AK42" s="58"/>
      <c r="AL42" s="248"/>
      <c r="AM42" s="248"/>
      <c r="AN42" s="8"/>
      <c r="AO42" s="8"/>
      <c r="AP42" s="8"/>
      <c r="AQ42" s="8"/>
      <c r="AR42" s="8"/>
      <c r="AS42" s="8"/>
      <c r="AT42" s="8"/>
      <c r="AU42" s="8"/>
      <c r="AV42" s="8"/>
      <c r="AW42" s="8"/>
      <c r="AX42" s="8"/>
      <c r="AY42" s="249"/>
      <c r="AZ42" s="249"/>
      <c r="BA42" s="249"/>
      <c r="BB42" s="249"/>
      <c r="BC42" s="249"/>
    </row>
    <row r="43" spans="2:57" ht="15" customHeight="1">
      <c r="B43" s="340"/>
      <c r="C43" s="340"/>
      <c r="D43" s="340"/>
      <c r="E43" s="340"/>
      <c r="F43" s="340"/>
      <c r="G43" s="341"/>
      <c r="H43" s="342"/>
      <c r="I43" s="341"/>
      <c r="J43" s="341"/>
      <c r="K43" s="341"/>
      <c r="L43" s="341"/>
      <c r="M43" s="341"/>
      <c r="N43" s="341"/>
      <c r="O43" s="341"/>
      <c r="P43" s="341"/>
      <c r="Q43" s="341"/>
      <c r="R43" s="341"/>
      <c r="S43" s="341"/>
      <c r="T43" s="341"/>
      <c r="U43" s="341"/>
      <c r="V43" s="341"/>
      <c r="W43" s="340"/>
      <c r="X43" s="340"/>
      <c r="Y43" s="340"/>
      <c r="Z43" s="340"/>
      <c r="AA43" s="340"/>
      <c r="AB43" s="340"/>
      <c r="AC43" s="340"/>
      <c r="AD43" s="340"/>
      <c r="AE43" s="340"/>
      <c r="AF43" s="340"/>
      <c r="AG43" s="340"/>
      <c r="AH43" s="340"/>
      <c r="AI43" s="340"/>
      <c r="AJ43" s="340"/>
      <c r="AK43" s="340"/>
      <c r="AL43" s="343"/>
      <c r="AM43" s="343"/>
      <c r="AN43" s="344"/>
      <c r="AO43" s="344"/>
      <c r="AP43" s="344"/>
      <c r="AQ43" s="344"/>
      <c r="AR43" s="344"/>
      <c r="AS43" s="344"/>
      <c r="AT43" s="344"/>
      <c r="AU43" s="344"/>
      <c r="AV43" s="344"/>
      <c r="AW43" s="344"/>
      <c r="AX43" s="344"/>
      <c r="AY43" s="343"/>
      <c r="AZ43" s="343"/>
      <c r="BA43" s="343"/>
      <c r="BB43" s="343"/>
      <c r="BC43" s="343"/>
    </row>
    <row r="44" spans="2:57" ht="24.75" customHeight="1">
      <c r="B44" s="675" t="s">
        <v>336</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5"/>
      <c r="AJ44" s="675"/>
      <c r="AK44" s="675"/>
      <c r="AL44" s="675"/>
      <c r="AM44" s="675"/>
      <c r="AN44" s="344"/>
      <c r="AO44" s="344"/>
      <c r="AP44" s="344"/>
      <c r="AQ44" s="344"/>
      <c r="AR44" s="344"/>
      <c r="AS44" s="344"/>
      <c r="AT44" s="344"/>
      <c r="AU44" s="344"/>
      <c r="AV44" s="344"/>
      <c r="AW44" s="344"/>
      <c r="AX44" s="344"/>
      <c r="AY44" s="343"/>
      <c r="AZ44" s="343"/>
      <c r="BA44" s="343"/>
      <c r="BB44" s="343"/>
      <c r="BC44" s="343"/>
    </row>
    <row r="45" spans="2:57" ht="18.75" customHeight="1">
      <c r="B45" s="676" t="s">
        <v>337</v>
      </c>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385"/>
      <c r="AO45" s="342"/>
      <c r="AP45" s="343"/>
      <c r="AQ45" s="386"/>
      <c r="AR45" s="386"/>
      <c r="AS45" s="7"/>
      <c r="AT45" s="7"/>
      <c r="AU45" s="7"/>
      <c r="AV45" s="7"/>
    </row>
    <row r="46" spans="2:57" s="4" customFormat="1" ht="30" customHeight="1">
      <c r="B46" s="677" t="s">
        <v>5</v>
      </c>
      <c r="C46" s="678"/>
      <c r="D46" s="679" t="s">
        <v>338</v>
      </c>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387"/>
      <c r="AN46" s="382"/>
      <c r="AO46" s="382"/>
      <c r="AP46" s="382"/>
      <c r="AQ46" s="382"/>
      <c r="AR46" s="382"/>
      <c r="AS46" s="382"/>
      <c r="AT46" s="382"/>
      <c r="AU46" s="382"/>
      <c r="AV46" s="382"/>
      <c r="AW46" s="382"/>
      <c r="AX46" s="382"/>
      <c r="AY46" s="382"/>
      <c r="AZ46" s="382"/>
      <c r="BA46" s="382"/>
      <c r="BB46" s="382"/>
      <c r="BC46" s="382"/>
    </row>
    <row r="47" spans="2:57" s="4" customFormat="1" ht="30" customHeight="1">
      <c r="B47" s="680" t="s">
        <v>5</v>
      </c>
      <c r="C47" s="681"/>
      <c r="D47" s="682" t="s">
        <v>339</v>
      </c>
      <c r="E47" s="682"/>
      <c r="F47" s="682"/>
      <c r="G47" s="682"/>
      <c r="H47" s="682"/>
      <c r="I47" s="682"/>
      <c r="J47" s="682"/>
      <c r="K47" s="682"/>
      <c r="L47" s="682"/>
      <c r="M47" s="682"/>
      <c r="N47" s="682"/>
      <c r="O47" s="682"/>
      <c r="P47" s="682"/>
      <c r="Q47" s="682"/>
      <c r="R47" s="682"/>
      <c r="S47" s="682"/>
      <c r="T47" s="682"/>
      <c r="U47" s="682"/>
      <c r="V47" s="682"/>
      <c r="W47" s="682"/>
      <c r="X47" s="682"/>
      <c r="Y47" s="682"/>
      <c r="Z47" s="682"/>
      <c r="AA47" s="682"/>
      <c r="AB47" s="682"/>
      <c r="AC47" s="682"/>
      <c r="AD47" s="682"/>
      <c r="AE47" s="682"/>
      <c r="AF47" s="682"/>
      <c r="AG47" s="682"/>
      <c r="AH47" s="682"/>
      <c r="AI47" s="682"/>
      <c r="AJ47" s="682"/>
      <c r="AK47" s="682"/>
      <c r="AL47" s="682"/>
      <c r="AM47" s="388"/>
      <c r="AN47" s="382"/>
      <c r="AO47" s="382"/>
      <c r="AP47" s="382"/>
      <c r="AQ47" s="382"/>
      <c r="AR47" s="382"/>
      <c r="AS47" s="382"/>
      <c r="AT47" s="382"/>
      <c r="AU47" s="382"/>
      <c r="AV47" s="382"/>
      <c r="AW47" s="382"/>
      <c r="AX47" s="382"/>
      <c r="AY47" s="382"/>
      <c r="AZ47" s="382"/>
      <c r="BA47" s="382"/>
      <c r="BB47" s="382"/>
      <c r="BC47" s="382"/>
    </row>
    <row r="48" spans="2:57" s="4" customFormat="1" ht="26.25" customHeight="1">
      <c r="B48" s="391"/>
      <c r="C48" s="381"/>
      <c r="D48" s="683" t="s">
        <v>340</v>
      </c>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3"/>
      <c r="AM48" s="684"/>
      <c r="AN48" s="382"/>
      <c r="AO48" s="382"/>
      <c r="AP48" s="382"/>
      <c r="AQ48" s="382"/>
      <c r="AR48" s="382"/>
      <c r="AS48" s="382"/>
      <c r="AT48" s="382"/>
      <c r="AU48" s="382"/>
      <c r="AV48" s="382"/>
      <c r="AW48" s="382"/>
      <c r="AX48" s="382"/>
      <c r="AY48" s="382"/>
      <c r="AZ48" s="382"/>
      <c r="BA48" s="382"/>
      <c r="BB48" s="382"/>
      <c r="BC48" s="382"/>
    </row>
    <row r="49" spans="2:57" s="4" customFormat="1" ht="30" customHeight="1">
      <c r="B49" s="389"/>
      <c r="C49" s="390"/>
      <c r="D49" s="685" t="s">
        <v>341</v>
      </c>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c r="AI49" s="685"/>
      <c r="AJ49" s="685"/>
      <c r="AK49" s="685"/>
      <c r="AL49" s="685"/>
      <c r="AM49" s="686"/>
      <c r="AN49" s="5"/>
      <c r="AO49" s="6"/>
      <c r="AP49" s="6"/>
      <c r="AQ49" s="6"/>
      <c r="AR49" s="6"/>
      <c r="AS49" s="6"/>
      <c r="AT49" s="6"/>
      <c r="AU49" s="6"/>
      <c r="AV49" s="6"/>
    </row>
    <row r="50" spans="2:57" ht="29.25" customHeight="1">
      <c r="B50" s="384" t="s">
        <v>203</v>
      </c>
      <c r="C50" s="1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10"/>
      <c r="AM50" s="56"/>
      <c r="AN50" s="56"/>
      <c r="AO50" s="43"/>
      <c r="AP50" s="44"/>
      <c r="AQ50" s="44"/>
      <c r="AR50" s="44"/>
      <c r="AS50" s="23"/>
      <c r="AT50" s="13"/>
      <c r="AU50" s="32"/>
      <c r="AV50" s="32"/>
      <c r="AW50" s="32"/>
      <c r="AX50" s="32"/>
      <c r="AY50" s="44"/>
      <c r="AZ50" s="44"/>
      <c r="BA50" s="23"/>
      <c r="BE50" s="45"/>
    </row>
    <row r="51" spans="2:57" ht="18" customHeight="1">
      <c r="B51" s="15" t="s">
        <v>345</v>
      </c>
      <c r="C51" s="15"/>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10"/>
      <c r="AM51" s="56"/>
      <c r="AN51" s="56"/>
      <c r="AO51" s="43"/>
      <c r="AP51" s="44"/>
      <c r="AQ51" s="44"/>
      <c r="AR51" s="44"/>
      <c r="AS51" s="23"/>
      <c r="AT51" s="13"/>
      <c r="AU51" s="32"/>
      <c r="AV51" s="32"/>
      <c r="AW51" s="32"/>
      <c r="AX51" s="32"/>
      <c r="AY51" s="44"/>
      <c r="AZ51" s="44"/>
      <c r="BA51" s="23"/>
      <c r="BE51" s="45"/>
    </row>
    <row r="52" spans="2:57" ht="45.75" customHeight="1" thickBot="1">
      <c r="B52" s="616" t="s">
        <v>151</v>
      </c>
      <c r="C52" s="617"/>
      <c r="D52" s="617"/>
      <c r="E52" s="617"/>
      <c r="F52" s="617"/>
      <c r="G52" s="617"/>
      <c r="H52" s="617"/>
      <c r="I52" s="617"/>
      <c r="J52" s="617"/>
      <c r="K52" s="617"/>
      <c r="L52" s="617"/>
      <c r="M52" s="617"/>
      <c r="N52" s="617"/>
      <c r="O52" s="617"/>
      <c r="P52" s="617"/>
      <c r="Q52" s="617"/>
      <c r="R52" s="617"/>
      <c r="S52" s="617"/>
      <c r="T52" s="617"/>
      <c r="U52" s="617"/>
      <c r="V52" s="618"/>
      <c r="W52" s="616" t="s">
        <v>317</v>
      </c>
      <c r="X52" s="617"/>
      <c r="Y52" s="617"/>
      <c r="Z52" s="617"/>
      <c r="AA52" s="617"/>
      <c r="AB52" s="617"/>
      <c r="AC52" s="617"/>
      <c r="AD52" s="617"/>
      <c r="AE52" s="617"/>
      <c r="AF52" s="617"/>
      <c r="AG52" s="617"/>
      <c r="AH52" s="617"/>
      <c r="AI52" s="617"/>
      <c r="AJ52" s="617"/>
      <c r="AK52" s="617"/>
      <c r="AL52" s="617"/>
      <c r="AM52" s="618"/>
      <c r="AN52" s="8"/>
      <c r="AO52" s="8"/>
      <c r="AP52" s="8"/>
      <c r="AQ52" s="32"/>
      <c r="AR52" s="32"/>
      <c r="AS52" s="32"/>
      <c r="AT52" s="32"/>
      <c r="AU52" s="32"/>
      <c r="AV52" s="32"/>
      <c r="AW52" s="32"/>
      <c r="AX52" s="32"/>
      <c r="AY52" s="32"/>
      <c r="AZ52" s="32"/>
      <c r="BA52" s="8"/>
      <c r="BB52" s="8"/>
      <c r="BC52" s="8"/>
    </row>
    <row r="53" spans="2:57" ht="54.75" customHeight="1" thickTop="1">
      <c r="B53" s="619" t="s">
        <v>247</v>
      </c>
      <c r="C53" s="620"/>
      <c r="D53" s="620"/>
      <c r="E53" s="620"/>
      <c r="F53" s="620"/>
      <c r="G53" s="620"/>
      <c r="H53" s="620"/>
      <c r="I53" s="620"/>
      <c r="J53" s="620"/>
      <c r="K53" s="620"/>
      <c r="L53" s="620"/>
      <c r="M53" s="620"/>
      <c r="N53" s="620"/>
      <c r="O53" s="620"/>
      <c r="P53" s="620"/>
      <c r="Q53" s="620"/>
      <c r="R53" s="620"/>
      <c r="S53" s="620"/>
      <c r="T53" s="620"/>
      <c r="U53" s="620"/>
      <c r="V53" s="621"/>
      <c r="W53" s="622" t="s">
        <v>19</v>
      </c>
      <c r="X53" s="623"/>
      <c r="Y53" s="662">
        <f>SUM('定型様式2｜明細書【ガラス・設備】:定型様式2｜明細書【ガラス・設備】_ひな形'!AO53:BB53)</f>
        <v>0</v>
      </c>
      <c r="Z53" s="663"/>
      <c r="AA53" s="663"/>
      <c r="AB53" s="663"/>
      <c r="AC53" s="663"/>
      <c r="AD53" s="663"/>
      <c r="AE53" s="663"/>
      <c r="AF53" s="663"/>
      <c r="AG53" s="663"/>
      <c r="AH53" s="663"/>
      <c r="AI53" s="663"/>
      <c r="AJ53" s="663"/>
      <c r="AK53" s="663"/>
      <c r="AL53" s="626" t="s">
        <v>0</v>
      </c>
      <c r="AM53" s="627"/>
      <c r="AN53" s="8"/>
      <c r="AO53" s="8"/>
      <c r="AP53" s="8"/>
      <c r="AQ53" s="32"/>
      <c r="AR53" s="32"/>
      <c r="AS53" s="32"/>
      <c r="AT53" s="32"/>
      <c r="AU53" s="32"/>
      <c r="AV53" s="32"/>
      <c r="AW53" s="32"/>
      <c r="AX53" s="32"/>
      <c r="AY53" s="32"/>
      <c r="AZ53" s="32"/>
      <c r="BA53" s="8"/>
      <c r="BB53" s="8"/>
      <c r="BC53" s="8"/>
    </row>
    <row r="54" spans="2:57" ht="54.75" customHeight="1" thickBot="1">
      <c r="B54" s="628" t="s">
        <v>112</v>
      </c>
      <c r="C54" s="629"/>
      <c r="D54" s="629"/>
      <c r="E54" s="629"/>
      <c r="F54" s="629"/>
      <c r="G54" s="629"/>
      <c r="H54" s="629"/>
      <c r="I54" s="629"/>
      <c r="J54" s="629"/>
      <c r="K54" s="629"/>
      <c r="L54" s="629"/>
      <c r="M54" s="629"/>
      <c r="N54" s="629"/>
      <c r="O54" s="629"/>
      <c r="P54" s="629"/>
      <c r="Q54" s="629"/>
      <c r="R54" s="629"/>
      <c r="S54" s="629"/>
      <c r="T54" s="629"/>
      <c r="U54" s="629"/>
      <c r="V54" s="630"/>
      <c r="W54" s="640" t="s">
        <v>19</v>
      </c>
      <c r="X54" s="641"/>
      <c r="Y54" s="633">
        <f>SUM('定型様式2｜明細書【ガラス・設備】:定型様式2｜明細書【ガラス・設備】_ひな形'!AO68:BB68)</f>
        <v>0</v>
      </c>
      <c r="Z54" s="634"/>
      <c r="AA54" s="634"/>
      <c r="AB54" s="634"/>
      <c r="AC54" s="634"/>
      <c r="AD54" s="634"/>
      <c r="AE54" s="634"/>
      <c r="AF54" s="634"/>
      <c r="AG54" s="634"/>
      <c r="AH54" s="634"/>
      <c r="AI54" s="634"/>
      <c r="AJ54" s="634"/>
      <c r="AK54" s="634"/>
      <c r="AL54" s="644" t="s">
        <v>0</v>
      </c>
      <c r="AM54" s="645"/>
      <c r="AN54" s="8"/>
      <c r="AO54" s="8"/>
      <c r="AP54" s="8"/>
      <c r="AQ54" s="32"/>
      <c r="AR54" s="32"/>
      <c r="AS54" s="32"/>
      <c r="AT54" s="32"/>
      <c r="AU54" s="32"/>
      <c r="AV54" s="32"/>
      <c r="AW54" s="32"/>
      <c r="AX54" s="32"/>
      <c r="AY54" s="32"/>
      <c r="AZ54" s="32"/>
      <c r="BA54" s="8"/>
      <c r="BB54" s="8"/>
      <c r="BC54" s="8"/>
    </row>
    <row r="55" spans="2:57" ht="54.75" customHeight="1" thickTop="1">
      <c r="B55" s="651" t="s">
        <v>324</v>
      </c>
      <c r="C55" s="652"/>
      <c r="D55" s="652"/>
      <c r="E55" s="652"/>
      <c r="F55" s="652"/>
      <c r="G55" s="652"/>
      <c r="H55" s="652"/>
      <c r="I55" s="652"/>
      <c r="J55" s="652"/>
      <c r="K55" s="652"/>
      <c r="L55" s="652"/>
      <c r="M55" s="652"/>
      <c r="N55" s="652"/>
      <c r="O55" s="652"/>
      <c r="P55" s="652"/>
      <c r="Q55" s="652"/>
      <c r="R55" s="652"/>
      <c r="S55" s="652"/>
      <c r="T55" s="652"/>
      <c r="U55" s="652"/>
      <c r="V55" s="653"/>
      <c r="W55" s="654" t="s">
        <v>19</v>
      </c>
      <c r="X55" s="655"/>
      <c r="Y55" s="656">
        <f>IF(AND(Y53="",Y54=""),"",SUM(Y53:AK54))</f>
        <v>0</v>
      </c>
      <c r="Z55" s="657"/>
      <c r="AA55" s="657"/>
      <c r="AB55" s="657"/>
      <c r="AC55" s="657"/>
      <c r="AD55" s="657"/>
      <c r="AE55" s="657"/>
      <c r="AF55" s="657"/>
      <c r="AG55" s="657"/>
      <c r="AH55" s="657"/>
      <c r="AI55" s="657"/>
      <c r="AJ55" s="657"/>
      <c r="AK55" s="657"/>
      <c r="AL55" s="658" t="s">
        <v>0</v>
      </c>
      <c r="AM55" s="659"/>
      <c r="AN55" s="8"/>
      <c r="AO55" s="8"/>
      <c r="AP55" s="8"/>
      <c r="AQ55" s="8"/>
      <c r="AR55" s="8"/>
      <c r="AS55" s="8"/>
      <c r="AT55" s="8"/>
      <c r="AU55" s="8"/>
      <c r="AV55" s="8"/>
      <c r="AW55" s="8"/>
      <c r="AX55" s="8"/>
      <c r="AY55" s="8"/>
      <c r="AZ55" s="8"/>
      <c r="BA55" s="8"/>
      <c r="BB55" s="8"/>
      <c r="BC55" s="8"/>
    </row>
    <row r="56" spans="2:57" s="25" customFormat="1" ht="54.75" customHeight="1">
      <c r="B56" s="648" t="s">
        <v>254</v>
      </c>
      <c r="C56" s="649"/>
      <c r="D56" s="649"/>
      <c r="E56" s="649"/>
      <c r="F56" s="649"/>
      <c r="G56" s="649"/>
      <c r="H56" s="649"/>
      <c r="I56" s="649"/>
      <c r="J56" s="649"/>
      <c r="K56" s="649"/>
      <c r="L56" s="649"/>
      <c r="M56" s="649"/>
      <c r="N56" s="649"/>
      <c r="O56" s="649"/>
      <c r="P56" s="649"/>
      <c r="Q56" s="649"/>
      <c r="R56" s="649"/>
      <c r="S56" s="649"/>
      <c r="T56" s="649"/>
      <c r="U56" s="649"/>
      <c r="V56" s="650"/>
      <c r="W56" s="631" t="s">
        <v>19</v>
      </c>
      <c r="X56" s="632"/>
      <c r="Y56" s="660">
        <f>IF(Y55="","",MIN(Y41,Y55))</f>
        <v>0</v>
      </c>
      <c r="Z56" s="661"/>
      <c r="AA56" s="661"/>
      <c r="AB56" s="661"/>
      <c r="AC56" s="661"/>
      <c r="AD56" s="661"/>
      <c r="AE56" s="661"/>
      <c r="AF56" s="661"/>
      <c r="AG56" s="661"/>
      <c r="AH56" s="661"/>
      <c r="AI56" s="661"/>
      <c r="AJ56" s="661"/>
      <c r="AK56" s="661"/>
      <c r="AL56" s="635" t="s">
        <v>0</v>
      </c>
      <c r="AM56" s="636"/>
      <c r="AN56" s="8"/>
      <c r="AO56" s="8"/>
      <c r="AP56" s="8"/>
      <c r="AQ56" s="8"/>
      <c r="AR56" s="8"/>
      <c r="AS56" s="8"/>
      <c r="AT56" s="8"/>
      <c r="AU56" s="8"/>
      <c r="AV56" s="8"/>
      <c r="AW56" s="8"/>
      <c r="AX56" s="8"/>
      <c r="AY56" s="8"/>
      <c r="AZ56" s="8"/>
      <c r="BA56" s="8"/>
      <c r="BB56" s="8"/>
      <c r="BC56" s="8"/>
    </row>
    <row r="57" spans="2:57" s="25" customFormat="1" ht="24" customHeight="1">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248"/>
      <c r="AM57" s="248"/>
      <c r="AN57" s="249"/>
      <c r="AO57" s="249"/>
      <c r="AP57" s="249"/>
      <c r="AQ57" s="249"/>
      <c r="AR57" s="249"/>
      <c r="AS57" s="249"/>
      <c r="AT57" s="249"/>
      <c r="AU57" s="249"/>
      <c r="AV57" s="249"/>
      <c r="AW57" s="249"/>
      <c r="AX57" s="249"/>
      <c r="AY57" s="249"/>
      <c r="AZ57" s="249"/>
      <c r="BA57" s="249"/>
      <c r="BB57" s="249"/>
      <c r="BC57" s="249"/>
    </row>
    <row r="58" spans="2:57" s="25" customFormat="1" ht="24" customHeight="1" thickBot="1">
      <c r="B58" s="58"/>
      <c r="C58" s="58"/>
      <c r="D58" s="58"/>
      <c r="E58" s="58"/>
      <c r="F58" s="58"/>
      <c r="G58" s="58"/>
      <c r="H58" s="58"/>
      <c r="I58" s="58"/>
      <c r="J58" s="58"/>
      <c r="K58" s="58"/>
      <c r="L58" s="58"/>
      <c r="M58" s="58"/>
      <c r="N58" s="58"/>
      <c r="O58" s="58"/>
      <c r="P58" s="58"/>
      <c r="Q58" s="58"/>
      <c r="R58" s="58"/>
      <c r="S58" s="58"/>
      <c r="T58" s="58"/>
      <c r="U58" s="59"/>
      <c r="V58" s="58"/>
      <c r="W58" s="59" t="s">
        <v>343</v>
      </c>
      <c r="X58" s="58"/>
      <c r="Y58" s="58"/>
      <c r="Z58" s="58"/>
      <c r="AA58" s="58"/>
      <c r="AB58" s="58"/>
      <c r="AC58" s="58"/>
      <c r="AD58" s="58"/>
      <c r="AE58" s="58"/>
      <c r="AF58" s="58"/>
      <c r="AG58" s="58"/>
      <c r="AH58" s="58"/>
      <c r="AI58" s="58"/>
      <c r="AJ58" s="58"/>
      <c r="AK58" s="58"/>
      <c r="AL58" s="250"/>
      <c r="AM58" s="250"/>
      <c r="AN58" s="59"/>
      <c r="AO58" s="251"/>
      <c r="AP58" s="251"/>
      <c r="AQ58" s="251"/>
      <c r="AR58" s="251"/>
      <c r="AS58" s="251"/>
      <c r="AT58" s="251"/>
      <c r="AU58" s="251"/>
      <c r="AV58" s="251"/>
      <c r="AW58" s="252"/>
      <c r="AX58" s="252"/>
      <c r="AY58" s="152"/>
      <c r="AZ58" s="152"/>
      <c r="BA58" s="152"/>
      <c r="BB58" s="152"/>
      <c r="BC58" s="152"/>
    </row>
    <row r="59" spans="2:57" s="25" customFormat="1" ht="65.25" customHeight="1" thickBot="1">
      <c r="B59" s="671" t="s">
        <v>322</v>
      </c>
      <c r="C59" s="672"/>
      <c r="D59" s="672"/>
      <c r="E59" s="672"/>
      <c r="F59" s="672"/>
      <c r="G59" s="672"/>
      <c r="H59" s="672"/>
      <c r="I59" s="672"/>
      <c r="J59" s="672"/>
      <c r="K59" s="672"/>
      <c r="L59" s="672"/>
      <c r="M59" s="672"/>
      <c r="N59" s="672"/>
      <c r="O59" s="672"/>
      <c r="P59" s="672"/>
      <c r="Q59" s="672"/>
      <c r="R59" s="672"/>
      <c r="S59" s="672"/>
      <c r="T59" s="672"/>
      <c r="U59" s="672"/>
      <c r="V59" s="673"/>
      <c r="W59" s="674">
        <f>SUM(Y41,Y56)</f>
        <v>0</v>
      </c>
      <c r="X59" s="674"/>
      <c r="Y59" s="674"/>
      <c r="Z59" s="674"/>
      <c r="AA59" s="674"/>
      <c r="AB59" s="674"/>
      <c r="AC59" s="674"/>
      <c r="AD59" s="674"/>
      <c r="AE59" s="674"/>
      <c r="AF59" s="674"/>
      <c r="AG59" s="674"/>
      <c r="AH59" s="674"/>
      <c r="AI59" s="674"/>
      <c r="AJ59" s="674"/>
      <c r="AK59" s="674"/>
      <c r="AL59" s="646" t="s">
        <v>0</v>
      </c>
      <c r="AM59" s="647"/>
      <c r="AN59" s="253"/>
      <c r="AO59" s="254"/>
      <c r="AP59" s="254"/>
      <c r="AQ59" s="254"/>
      <c r="AR59" s="254"/>
      <c r="AS59" s="254"/>
      <c r="AT59" s="254"/>
      <c r="AU59" s="254"/>
      <c r="AV59" s="254"/>
      <c r="AW59" s="664"/>
      <c r="AX59" s="664"/>
      <c r="AY59" s="255"/>
      <c r="AZ59" s="255"/>
      <c r="BA59" s="255"/>
      <c r="BB59" s="255"/>
      <c r="BC59" s="255"/>
    </row>
    <row r="60" spans="2:57" s="25" customFormat="1" ht="29.45" customHeight="1">
      <c r="B60" s="28"/>
      <c r="C60" s="28"/>
      <c r="D60" s="28"/>
      <c r="E60" s="28"/>
      <c r="F60" s="28"/>
      <c r="G60" s="28"/>
      <c r="H60" s="28"/>
      <c r="I60" s="28"/>
      <c r="J60" s="28"/>
      <c r="K60" s="28"/>
      <c r="L60" s="28"/>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6"/>
      <c r="AN60" s="256"/>
      <c r="AO60" s="26"/>
      <c r="AP60" s="29"/>
      <c r="AQ60" s="257"/>
      <c r="AR60" s="257"/>
    </row>
    <row r="61" spans="2:57" s="12" customFormat="1" ht="20.100000000000001" customHeight="1">
      <c r="AL61" s="10"/>
      <c r="AM61" s="10"/>
      <c r="AN61" s="10"/>
      <c r="AO61" s="11"/>
      <c r="AP61" s="11"/>
      <c r="AQ61" s="11"/>
      <c r="AR61" s="11"/>
      <c r="AS61" s="11"/>
      <c r="AT61" s="11"/>
      <c r="AU61" s="11"/>
      <c r="AV61" s="11"/>
    </row>
    <row r="62" spans="2:57" s="4" customFormat="1" ht="18.75" customHeight="1">
      <c r="B62" s="9"/>
      <c r="C62" s="9"/>
      <c r="D62" s="9"/>
      <c r="E62" s="9"/>
      <c r="F62" s="9"/>
      <c r="G62" s="9"/>
      <c r="H62" s="9"/>
      <c r="I62" s="9"/>
      <c r="AL62" s="5"/>
      <c r="AM62" s="5"/>
      <c r="AN62" s="5"/>
      <c r="AO62" s="6"/>
      <c r="AP62" s="6"/>
      <c r="AQ62" s="6"/>
      <c r="AR62" s="6"/>
      <c r="AS62" s="6"/>
      <c r="AT62" s="6"/>
      <c r="AU62" s="6"/>
      <c r="AV62" s="6"/>
    </row>
    <row r="63" spans="2:57" s="4" customFormat="1" ht="18" customHeight="1">
      <c r="B63" s="9"/>
      <c r="C63" s="9"/>
      <c r="D63" s="9"/>
      <c r="E63" s="9"/>
      <c r="F63" s="9"/>
      <c r="G63" s="9"/>
      <c r="H63" s="9"/>
      <c r="I63" s="9"/>
      <c r="AL63" s="5"/>
      <c r="AM63" s="5"/>
      <c r="AN63" s="5"/>
      <c r="AO63" s="6"/>
      <c r="AP63" s="6"/>
      <c r="AQ63" s="6"/>
      <c r="AR63" s="6"/>
      <c r="AS63" s="6"/>
      <c r="AT63" s="6"/>
      <c r="AU63" s="6"/>
      <c r="AV63" s="6"/>
    </row>
    <row r="64" spans="2:57" s="4" customFormat="1" ht="18" customHeight="1">
      <c r="B64" s="9"/>
      <c r="C64" s="9"/>
      <c r="D64" s="9"/>
      <c r="E64" s="9"/>
      <c r="F64" s="9"/>
      <c r="G64" s="9"/>
      <c r="H64" s="9"/>
      <c r="I64" s="9"/>
      <c r="AL64" s="5"/>
      <c r="AM64" s="5"/>
      <c r="AN64" s="5"/>
      <c r="AO64" s="6"/>
      <c r="AP64" s="6"/>
      <c r="AQ64" s="6"/>
      <c r="AR64" s="6"/>
      <c r="AS64" s="6"/>
      <c r="AT64" s="6"/>
      <c r="AU64" s="6"/>
      <c r="AV64" s="6"/>
    </row>
    <row r="65" spans="2:48" s="4" customFormat="1" ht="18" customHeight="1">
      <c r="B65" s="9"/>
      <c r="C65" s="9"/>
      <c r="D65" s="9"/>
      <c r="E65" s="9"/>
      <c r="F65" s="9"/>
      <c r="G65" s="9"/>
      <c r="H65" s="9"/>
      <c r="I65" s="9"/>
      <c r="AL65" s="5"/>
      <c r="AM65" s="5"/>
      <c r="AN65" s="5"/>
      <c r="AO65" s="6"/>
      <c r="AP65" s="6"/>
      <c r="AQ65" s="6"/>
      <c r="AR65" s="6"/>
      <c r="AS65" s="6"/>
      <c r="AT65" s="6"/>
      <c r="AU65" s="6"/>
      <c r="AV65" s="6"/>
    </row>
    <row r="66" spans="2:48" s="4" customFormat="1" ht="18" customHeight="1">
      <c r="B66" s="9"/>
      <c r="C66" s="9"/>
      <c r="D66" s="9"/>
      <c r="E66" s="9"/>
      <c r="F66" s="9"/>
      <c r="G66" s="9"/>
      <c r="H66" s="9"/>
      <c r="I66" s="9"/>
      <c r="AL66" s="5"/>
      <c r="AM66" s="5"/>
      <c r="AN66" s="5"/>
      <c r="AO66" s="6"/>
      <c r="AP66" s="6"/>
      <c r="AQ66" s="6"/>
      <c r="AR66" s="6"/>
      <c r="AS66" s="6"/>
      <c r="AT66" s="6"/>
      <c r="AU66" s="6"/>
      <c r="AV66" s="6"/>
    </row>
  </sheetData>
  <sheetProtection algorithmName="SHA-512" hashValue="x1A9dnZMWuLXXPTfpcQyDh/CQiFE3b+Gyf9rPC8GBb1M+nf5mcoZb5F8xeoDNwcLBTvagbczpizJM3p8VFwZvQ==" saltValue="dM7rhvA4dunXWk4Rr4AJJw==" spinCount="100000" sheet="1" objects="1" scenarios="1"/>
  <mergeCells count="97">
    <mergeCell ref="Y56:AK56"/>
    <mergeCell ref="AL56:AM56"/>
    <mergeCell ref="B41:V41"/>
    <mergeCell ref="W41:X41"/>
    <mergeCell ref="Y41:AK41"/>
    <mergeCell ref="AL41:AM41"/>
    <mergeCell ref="B52:V52"/>
    <mergeCell ref="W52:AM52"/>
    <mergeCell ref="B44:AM44"/>
    <mergeCell ref="B45:AM45"/>
    <mergeCell ref="B46:C46"/>
    <mergeCell ref="D46:AL46"/>
    <mergeCell ref="B47:C47"/>
    <mergeCell ref="D47:AL47"/>
    <mergeCell ref="D48:AM48"/>
    <mergeCell ref="D49:AM49"/>
    <mergeCell ref="AW59:AX59"/>
    <mergeCell ref="O19:AW19"/>
    <mergeCell ref="O20:AW20"/>
    <mergeCell ref="P21:AW21"/>
    <mergeCell ref="B55:V55"/>
    <mergeCell ref="W55:X55"/>
    <mergeCell ref="Y55:AK55"/>
    <mergeCell ref="AL55:AM55"/>
    <mergeCell ref="AH23:AK23"/>
    <mergeCell ref="AM23:AO23"/>
    <mergeCell ref="AP23:AQ23"/>
    <mergeCell ref="B59:V59"/>
    <mergeCell ref="W59:AK59"/>
    <mergeCell ref="B54:V54"/>
    <mergeCell ref="W54:X54"/>
    <mergeCell ref="Y54:AK54"/>
    <mergeCell ref="AL59:AM59"/>
    <mergeCell ref="B53:V53"/>
    <mergeCell ref="B56:V56"/>
    <mergeCell ref="B39:V39"/>
    <mergeCell ref="W39:X39"/>
    <mergeCell ref="Y39:AK39"/>
    <mergeCell ref="AL39:AM39"/>
    <mergeCell ref="B40:V40"/>
    <mergeCell ref="W40:X40"/>
    <mergeCell ref="Y40:AK40"/>
    <mergeCell ref="AL40:AM40"/>
    <mergeCell ref="W53:X53"/>
    <mergeCell ref="Y53:AK53"/>
    <mergeCell ref="AL53:AM53"/>
    <mergeCell ref="AL54:AM54"/>
    <mergeCell ref="W56:X56"/>
    <mergeCell ref="B37:V37"/>
    <mergeCell ref="W37:X37"/>
    <mergeCell ref="Y37:AK37"/>
    <mergeCell ref="AL37:AM37"/>
    <mergeCell ref="B38:V38"/>
    <mergeCell ref="W38:X38"/>
    <mergeCell ref="Y38:AK38"/>
    <mergeCell ref="AL38:AM38"/>
    <mergeCell ref="B35:V35"/>
    <mergeCell ref="W35:AM35"/>
    <mergeCell ref="B36:V36"/>
    <mergeCell ref="W36:X36"/>
    <mergeCell ref="Y36:AK36"/>
    <mergeCell ref="AL36:AM36"/>
    <mergeCell ref="O26:V26"/>
    <mergeCell ref="X26:Y26"/>
    <mergeCell ref="Z26:AA26"/>
    <mergeCell ref="AG26:AW26"/>
    <mergeCell ref="O27:V27"/>
    <mergeCell ref="X27:AA27"/>
    <mergeCell ref="AG27:AQ27"/>
    <mergeCell ref="BD18:BI18"/>
    <mergeCell ref="O25:AE25"/>
    <mergeCell ref="AG25:AQ25"/>
    <mergeCell ref="Q22:AW22"/>
    <mergeCell ref="Q23:Z23"/>
    <mergeCell ref="AA23:AG23"/>
    <mergeCell ref="B13:L13"/>
    <mergeCell ref="N13:V13"/>
    <mergeCell ref="B15:L15"/>
    <mergeCell ref="N15:V15"/>
    <mergeCell ref="B17:L17"/>
    <mergeCell ref="N17:Q17"/>
    <mergeCell ref="B19:M19"/>
    <mergeCell ref="A3:BC3"/>
    <mergeCell ref="B6:L6"/>
    <mergeCell ref="S7:AC7"/>
    <mergeCell ref="B9:L9"/>
    <mergeCell ref="N9:V9"/>
    <mergeCell ref="B11:L11"/>
    <mergeCell ref="N11:O11"/>
    <mergeCell ref="P11:T11"/>
    <mergeCell ref="W11:X11"/>
    <mergeCell ref="Y11:AC11"/>
    <mergeCell ref="AF11:AG11"/>
    <mergeCell ref="AH11:AL11"/>
    <mergeCell ref="AO11:AP11"/>
    <mergeCell ref="AQ11:AU11"/>
    <mergeCell ref="AV11:AW11"/>
  </mergeCells>
  <phoneticPr fontId="2"/>
  <conditionalFormatting sqref="N6 W6 AF6 AL6 AR6 N7">
    <cfRule type="expression" dxfId="44" priority="31">
      <formula>AND($N$6="□",$W$6="□",$AF$6="□",$AL$6="□",$AR$6="□",$N$7="□")</formula>
    </cfRule>
  </conditionalFormatting>
  <conditionalFormatting sqref="S7:AC7">
    <cfRule type="expression" dxfId="43" priority="30">
      <formula>AND($N$7="■",$S$7="")</formula>
    </cfRule>
  </conditionalFormatting>
  <conditionalFormatting sqref="N9:V9">
    <cfRule type="expression" dxfId="42" priority="29">
      <formula>$N$9=""</formula>
    </cfRule>
  </conditionalFormatting>
  <conditionalFormatting sqref="P11:T11 Y11:AC11 AH11:AL11 AQ11:AU11">
    <cfRule type="expression" dxfId="41" priority="28">
      <formula>AND($P$11="",$Y$11="",$AH$11="",$AQ$11="")</formula>
    </cfRule>
  </conditionalFormatting>
  <conditionalFormatting sqref="N17:Q17">
    <cfRule type="expression" dxfId="40" priority="27">
      <formula>$N$17=""</formula>
    </cfRule>
  </conditionalFormatting>
  <conditionalFormatting sqref="N19:N20">
    <cfRule type="expression" dxfId="39" priority="26">
      <formula>AND($N$19="□",$N$20="□")</formula>
    </cfRule>
  </conditionalFormatting>
  <conditionalFormatting sqref="N19:AW19">
    <cfRule type="expression" dxfId="38" priority="25">
      <formula>$N$20="■"</formula>
    </cfRule>
  </conditionalFormatting>
  <conditionalFormatting sqref="N20:AW23">
    <cfRule type="expression" dxfId="37" priority="24">
      <formula>$N$19="■"</formula>
    </cfRule>
  </conditionalFormatting>
  <conditionalFormatting sqref="P22:P23">
    <cfRule type="expression" dxfId="36" priority="23">
      <formula>AND($N$20="■",$P$22="□",$P$23="□")</formula>
    </cfRule>
  </conditionalFormatting>
  <conditionalFormatting sqref="N25 AF25">
    <cfRule type="expression" dxfId="35" priority="21">
      <formula>AND($N$25="□",$AF$25="□")</formula>
    </cfRule>
  </conditionalFormatting>
  <conditionalFormatting sqref="N25:AE28">
    <cfRule type="expression" dxfId="34" priority="20">
      <formula>OR($N$17=8,$AF$25="■")</formula>
    </cfRule>
  </conditionalFormatting>
  <conditionalFormatting sqref="AF25:AW28">
    <cfRule type="expression" dxfId="33" priority="19">
      <formula>$N$25="■"</formula>
    </cfRule>
  </conditionalFormatting>
  <conditionalFormatting sqref="X26:Y26">
    <cfRule type="expression" dxfId="32" priority="18">
      <formula>AND($N$25="■",$X$26="")</formula>
    </cfRule>
  </conditionalFormatting>
  <conditionalFormatting sqref="X27:AA27">
    <cfRule type="expression" dxfId="31" priority="17">
      <formula>AND($N$25="■",$X$27="")</formula>
    </cfRule>
  </conditionalFormatting>
  <conditionalFormatting sqref="AH23:AK23">
    <cfRule type="expression" dxfId="30" priority="10">
      <formula>AND($P$23="■",$AH$23="")</formula>
    </cfRule>
  </conditionalFormatting>
  <conditionalFormatting sqref="AM23:AO23">
    <cfRule type="expression" dxfId="29" priority="9">
      <formula>AND($P$23="■",$AM$23="")</formula>
    </cfRule>
  </conditionalFormatting>
  <conditionalFormatting sqref="N13:V13">
    <cfRule type="expression" dxfId="28" priority="8">
      <formula>$N$13=""</formula>
    </cfRule>
  </conditionalFormatting>
  <conditionalFormatting sqref="Y36:AK36">
    <cfRule type="expression" dxfId="27" priority="7" stopIfTrue="1">
      <formula>$AQ$36="☑"</formula>
    </cfRule>
  </conditionalFormatting>
  <conditionalFormatting sqref="B46:C47">
    <cfRule type="expression" dxfId="26" priority="3" stopIfTrue="1">
      <formula>AND($B$46="□",$B$47="□")</formula>
    </cfRule>
  </conditionalFormatting>
  <conditionalFormatting sqref="B47:AM49">
    <cfRule type="expression" dxfId="25" priority="2" stopIfTrue="1">
      <formula>$B$46="■"</formula>
    </cfRule>
  </conditionalFormatting>
  <conditionalFormatting sqref="B46:AM46">
    <cfRule type="expression" dxfId="24" priority="1" stopIfTrue="1">
      <formula>$B$47="■"</formula>
    </cfRule>
  </conditionalFormatting>
  <dataValidations count="8">
    <dataValidation type="custom" imeMode="disabled" allowBlank="1" showInputMessage="1" showErrorMessage="1" errorTitle="入力エラー" error="小数点は第二位まで、三位以下切り捨てで入力して下さい。" sqref="N13:V13 P11:T11 Y11:AC11 AH11:AL11 AQ11:AU11 N9:V9" xr:uid="{00000000-0002-0000-0100-000000000000}">
      <formula1>N9-ROUNDDOWN(N9,2)=0</formula1>
    </dataValidation>
    <dataValidation type="list" imeMode="disabled" allowBlank="1" showInputMessage="1" showErrorMessage="1" sqref="N17:Q17" xr:uid="{00000000-0002-0000-0100-000001000000}">
      <formula1>"1,2,3,4,5,6,7,8"</formula1>
    </dataValidation>
    <dataValidation type="list" allowBlank="1" showInputMessage="1" showErrorMessage="1" sqref="AF6 AL6 N6:N7 AR6 W6 N25 AF25 AF27 N19:N20 P22:P23 B46:B47" xr:uid="{00000000-0002-0000-0100-000002000000}">
      <formula1>"□,■"</formula1>
    </dataValidation>
    <dataValidation type="list" imeMode="disabled" allowBlank="1" showInputMessage="1" showErrorMessage="1" sqref="X27:AA27" xr:uid="{00000000-0002-0000-0100-000003000000}">
      <formula1>"1,2,3,4,5,6,7,8,9,10,11,12,13,14,なし"</formula1>
    </dataValidation>
    <dataValidation type="list" imeMode="disabled" allowBlank="1" showInputMessage="1" showErrorMessage="1" sqref="X26:Y26" xr:uid="{00000000-0002-0000-0100-000004000000}">
      <formula1>"1,2,3,4"</formula1>
    </dataValidation>
    <dataValidation imeMode="disabled" allowBlank="1" showInputMessage="1" showErrorMessage="1" sqref="AK28:AN28 Y36:AK38 Y53:AK54" xr:uid="{00000000-0002-0000-0100-000005000000}"/>
    <dataValidation type="textLength" imeMode="disabled" operator="equal" allowBlank="1" showInputMessage="1" showErrorMessage="1" errorTitle="入力エラー" error="西暦4桁で入力してください。" sqref="AH23:AK23" xr:uid="{00000000-0002-0000-0100-000006000000}">
      <formula1>4</formula1>
    </dataValidation>
    <dataValidation type="textLength" imeMode="disabled" allowBlank="1" showInputMessage="1" showErrorMessage="1" sqref="AM23:AO23" xr:uid="{00000000-0002-0000-0100-000007000000}">
      <formula1>1</formula1>
      <formula2>2</formula2>
    </dataValidation>
  </dataValidations>
  <printOptions horizontalCentered="1"/>
  <pageMargins left="0.15748031496062992" right="0.15748031496062992" top="0.39370078740157483" bottom="0" header="0.19685039370078741" footer="0"/>
  <pageSetup paperSize="9" scale="47" orientation="portrait" r:id="rId1"/>
  <headerFooter>
    <oddHeader>&amp;RVERSION1.0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46"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172"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777"/>
      <c r="AW6" s="777"/>
      <c r="AX6" s="247" t="s">
        <v>156</v>
      </c>
      <c r="AY6" s="778"/>
      <c r="AZ6" s="778"/>
      <c r="BA6" s="779" t="s">
        <v>155</v>
      </c>
      <c r="BB6" s="779"/>
      <c r="BC6" s="779"/>
    </row>
    <row r="7" spans="1:71" ht="21" customHeight="1">
      <c r="A7" s="406"/>
      <c r="B7" s="407"/>
      <c r="C7" s="408" t="s">
        <v>342</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249</v>
      </c>
      <c r="AS9" s="774"/>
      <c r="AT9" s="688" t="s">
        <v>23</v>
      </c>
      <c r="AU9" s="689"/>
      <c r="AV9" s="690"/>
      <c r="AW9" s="688" t="s">
        <v>118</v>
      </c>
      <c r="AX9" s="689"/>
      <c r="AY9" s="690"/>
      <c r="AZ9" s="691" t="s">
        <v>250</v>
      </c>
      <c r="BA9" s="692"/>
      <c r="BB9" s="692"/>
      <c r="BC9" s="693"/>
      <c r="BJ9" s="221"/>
      <c r="BK9" s="221"/>
      <c r="BO9" s="232" t="s">
        <v>88</v>
      </c>
      <c r="BP9" s="204" t="s">
        <v>82</v>
      </c>
      <c r="BQ9" s="204" t="s">
        <v>83</v>
      </c>
      <c r="BR9" s="687"/>
      <c r="BS9" s="687"/>
    </row>
    <row r="10" spans="1:71" s="24" customFormat="1" ht="34.5" customHeight="1" thickTop="1">
      <c r="A10" s="796" t="s">
        <v>122</v>
      </c>
      <c r="B10" s="797"/>
      <c r="C10" s="802"/>
      <c r="D10" s="803"/>
      <c r="E10" s="803"/>
      <c r="F10" s="751" t="s">
        <v>119</v>
      </c>
      <c r="G10" s="752"/>
      <c r="H10" s="753"/>
      <c r="I10" s="734"/>
      <c r="J10" s="735"/>
      <c r="K10" s="735"/>
      <c r="L10" s="736"/>
      <c r="M10" s="734"/>
      <c r="N10" s="735"/>
      <c r="O10" s="735"/>
      <c r="P10" s="735"/>
      <c r="Q10" s="735"/>
      <c r="R10" s="736"/>
      <c r="S10" s="754"/>
      <c r="T10" s="755"/>
      <c r="U10" s="755"/>
      <c r="V10" s="755"/>
      <c r="W10" s="755"/>
      <c r="X10" s="755"/>
      <c r="Y10" s="755"/>
      <c r="Z10" s="756"/>
      <c r="AA10" s="754"/>
      <c r="AB10" s="755"/>
      <c r="AC10" s="755"/>
      <c r="AD10" s="755"/>
      <c r="AE10" s="755"/>
      <c r="AF10" s="755"/>
      <c r="AG10" s="755"/>
      <c r="AH10" s="755"/>
      <c r="AI10" s="755"/>
      <c r="AJ10" s="755"/>
      <c r="AK10" s="755"/>
      <c r="AL10" s="756"/>
      <c r="AM10" s="804" t="str">
        <f t="shared" ref="AM10:AM15" si="0">IF(M10="","",IF(AND(LEFT(M10,1)&amp;RIGHT(M10,1)&lt;&gt;"D1",LEFT(M10,1)&amp;RIGHT(M10,1)&lt;&gt;"D2",LEFT(M10,1)&amp;RIGHT(M10,1)&lt;&gt;"D3",LEFT(M10,1)&amp;RIGHT(M10,1)&lt;&gt;"D4"),"err",LEFT(M10,1)&amp;RIGHT(M10,1)))</f>
        <v/>
      </c>
      <c r="AN10" s="805"/>
      <c r="AO10" s="746"/>
      <c r="AP10" s="747"/>
      <c r="AQ10" s="748"/>
      <c r="AR10" s="749"/>
      <c r="AS10" s="750"/>
      <c r="AT10" s="713" t="str">
        <f t="shared" ref="AT10:AT27" si="1">IF(AND(AO10&lt;&gt;"",AR10&lt;&gt;""),ROUNDDOWN(((AR10/AO10)/1000),1),"")</f>
        <v/>
      </c>
      <c r="AU10" s="714"/>
      <c r="AV10" s="715"/>
      <c r="AW10" s="857" t="str">
        <f>IF(AT10="","",SUM(AT10:AV11))</f>
        <v/>
      </c>
      <c r="AX10" s="858"/>
      <c r="AY10" s="859"/>
      <c r="AZ10" s="701"/>
      <c r="BA10" s="702"/>
      <c r="BB10" s="702"/>
      <c r="BC10" s="372" t="s">
        <v>120</v>
      </c>
      <c r="BJ10" s="222"/>
      <c r="BK10" s="222"/>
      <c r="BL10" s="222"/>
      <c r="BO10" s="233" t="s">
        <v>89</v>
      </c>
      <c r="BP10" s="203">
        <v>6000</v>
      </c>
      <c r="BQ10" s="203">
        <v>5000</v>
      </c>
      <c r="BR10" s="203">
        <v>7000</v>
      </c>
      <c r="BS10" s="203">
        <v>7500</v>
      </c>
    </row>
    <row r="11" spans="1:71" s="24" customFormat="1" ht="35.1" customHeight="1">
      <c r="A11" s="798"/>
      <c r="B11" s="799"/>
      <c r="C11" s="788"/>
      <c r="D11" s="789"/>
      <c r="E11" s="789"/>
      <c r="F11" s="740" t="s">
        <v>121</v>
      </c>
      <c r="G11" s="741"/>
      <c r="H11" s="742"/>
      <c r="I11" s="757"/>
      <c r="J11" s="758"/>
      <c r="K11" s="758"/>
      <c r="L11" s="759"/>
      <c r="M11" s="757"/>
      <c r="N11" s="758"/>
      <c r="O11" s="758"/>
      <c r="P11" s="758"/>
      <c r="Q11" s="758"/>
      <c r="R11" s="759"/>
      <c r="S11" s="760"/>
      <c r="T11" s="761"/>
      <c r="U11" s="761"/>
      <c r="V11" s="761"/>
      <c r="W11" s="761"/>
      <c r="X11" s="761"/>
      <c r="Y11" s="761"/>
      <c r="Z11" s="762"/>
      <c r="AA11" s="760"/>
      <c r="AB11" s="761"/>
      <c r="AC11" s="761"/>
      <c r="AD11" s="761"/>
      <c r="AE11" s="761"/>
      <c r="AF11" s="761"/>
      <c r="AG11" s="761"/>
      <c r="AH11" s="761"/>
      <c r="AI11" s="761"/>
      <c r="AJ11" s="761"/>
      <c r="AK11" s="761"/>
      <c r="AL11" s="762"/>
      <c r="AM11" s="732" t="str">
        <f t="shared" si="0"/>
        <v/>
      </c>
      <c r="AN11" s="733"/>
      <c r="AO11" s="726"/>
      <c r="AP11" s="727"/>
      <c r="AQ11" s="728"/>
      <c r="AR11" s="719"/>
      <c r="AS11" s="720"/>
      <c r="AT11" s="716" t="str">
        <f t="shared" si="1"/>
        <v/>
      </c>
      <c r="AU11" s="717"/>
      <c r="AV11" s="718"/>
      <c r="AW11" s="708"/>
      <c r="AX11" s="709"/>
      <c r="AY11" s="710"/>
      <c r="AZ11" s="699"/>
      <c r="BA11" s="700"/>
      <c r="BB11" s="700"/>
      <c r="BC11" s="373" t="s">
        <v>120</v>
      </c>
      <c r="BJ11" s="222"/>
      <c r="BK11" s="222"/>
      <c r="BL11" s="222"/>
      <c r="BO11" s="233" t="s">
        <v>90</v>
      </c>
      <c r="BP11" s="203">
        <v>5000</v>
      </c>
      <c r="BQ11" s="203">
        <v>4000</v>
      </c>
      <c r="BR11" s="203">
        <v>6000</v>
      </c>
      <c r="BS11" s="203">
        <v>6500</v>
      </c>
    </row>
    <row r="12" spans="1:71" s="24" customFormat="1" ht="35.1" customHeight="1">
      <c r="A12" s="798"/>
      <c r="B12" s="799"/>
      <c r="C12" s="786"/>
      <c r="D12" s="787"/>
      <c r="E12" s="787"/>
      <c r="F12" s="737" t="s">
        <v>119</v>
      </c>
      <c r="G12" s="738"/>
      <c r="H12" s="739"/>
      <c r="I12" s="743"/>
      <c r="J12" s="744"/>
      <c r="K12" s="744"/>
      <c r="L12" s="745"/>
      <c r="M12" s="743"/>
      <c r="N12" s="744"/>
      <c r="O12" s="744"/>
      <c r="P12" s="744"/>
      <c r="Q12" s="744"/>
      <c r="R12" s="745"/>
      <c r="S12" s="763"/>
      <c r="T12" s="764"/>
      <c r="U12" s="764"/>
      <c r="V12" s="764"/>
      <c r="W12" s="764"/>
      <c r="X12" s="764"/>
      <c r="Y12" s="764"/>
      <c r="Z12" s="765"/>
      <c r="AA12" s="763"/>
      <c r="AB12" s="764"/>
      <c r="AC12" s="764"/>
      <c r="AD12" s="764"/>
      <c r="AE12" s="764"/>
      <c r="AF12" s="764"/>
      <c r="AG12" s="764"/>
      <c r="AH12" s="764"/>
      <c r="AI12" s="764"/>
      <c r="AJ12" s="764"/>
      <c r="AK12" s="764"/>
      <c r="AL12" s="765"/>
      <c r="AM12" s="724" t="str">
        <f t="shared" si="0"/>
        <v/>
      </c>
      <c r="AN12" s="725"/>
      <c r="AO12" s="729"/>
      <c r="AP12" s="730"/>
      <c r="AQ12" s="731"/>
      <c r="AR12" s="711"/>
      <c r="AS12" s="712"/>
      <c r="AT12" s="721" t="str">
        <f t="shared" si="1"/>
        <v/>
      </c>
      <c r="AU12" s="722"/>
      <c r="AV12" s="723"/>
      <c r="AW12" s="705" t="str">
        <f>IF(AT12="","",SUM(AT12:AV13))</f>
        <v/>
      </c>
      <c r="AX12" s="706"/>
      <c r="AY12" s="707"/>
      <c r="AZ12" s="703"/>
      <c r="BA12" s="704"/>
      <c r="BB12" s="704"/>
      <c r="BC12" s="374" t="s">
        <v>120</v>
      </c>
      <c r="BJ12" s="222"/>
      <c r="BK12" s="222"/>
      <c r="BL12" s="222"/>
      <c r="BO12" s="233" t="s">
        <v>91</v>
      </c>
      <c r="BP12" s="203">
        <v>4000</v>
      </c>
      <c r="BQ12" s="203">
        <v>3000</v>
      </c>
      <c r="BR12" s="203">
        <v>5000</v>
      </c>
      <c r="BS12" s="203">
        <v>5500</v>
      </c>
    </row>
    <row r="13" spans="1:71" s="24" customFormat="1" ht="35.1" customHeight="1">
      <c r="A13" s="798"/>
      <c r="B13" s="799"/>
      <c r="C13" s="788"/>
      <c r="D13" s="789"/>
      <c r="E13" s="789"/>
      <c r="F13" s="740" t="s">
        <v>121</v>
      </c>
      <c r="G13" s="741"/>
      <c r="H13" s="742"/>
      <c r="I13" s="757"/>
      <c r="J13" s="758"/>
      <c r="K13" s="758"/>
      <c r="L13" s="759"/>
      <c r="M13" s="757"/>
      <c r="N13" s="758"/>
      <c r="O13" s="758"/>
      <c r="P13" s="758"/>
      <c r="Q13" s="758"/>
      <c r="R13" s="759"/>
      <c r="S13" s="760"/>
      <c r="T13" s="761"/>
      <c r="U13" s="761"/>
      <c r="V13" s="761"/>
      <c r="W13" s="761"/>
      <c r="X13" s="761"/>
      <c r="Y13" s="761"/>
      <c r="Z13" s="762"/>
      <c r="AA13" s="760"/>
      <c r="AB13" s="761"/>
      <c r="AC13" s="761"/>
      <c r="AD13" s="761"/>
      <c r="AE13" s="761"/>
      <c r="AF13" s="761"/>
      <c r="AG13" s="761"/>
      <c r="AH13" s="761"/>
      <c r="AI13" s="761"/>
      <c r="AJ13" s="761"/>
      <c r="AK13" s="761"/>
      <c r="AL13" s="762"/>
      <c r="AM13" s="732" t="str">
        <f t="shared" si="0"/>
        <v/>
      </c>
      <c r="AN13" s="733"/>
      <c r="AO13" s="726"/>
      <c r="AP13" s="727"/>
      <c r="AQ13" s="728"/>
      <c r="AR13" s="719"/>
      <c r="AS13" s="720"/>
      <c r="AT13" s="716" t="str">
        <f t="shared" si="1"/>
        <v/>
      </c>
      <c r="AU13" s="717"/>
      <c r="AV13" s="718"/>
      <c r="AW13" s="708"/>
      <c r="AX13" s="709"/>
      <c r="AY13" s="710"/>
      <c r="AZ13" s="699"/>
      <c r="BA13" s="700"/>
      <c r="BB13" s="700"/>
      <c r="BC13" s="373" t="s">
        <v>120</v>
      </c>
      <c r="BJ13" s="222"/>
      <c r="BK13" s="222"/>
      <c r="BL13" s="222"/>
      <c r="BO13" s="233" t="s">
        <v>92</v>
      </c>
      <c r="BP13" s="203">
        <v>3000</v>
      </c>
      <c r="BQ13" s="203">
        <v>2000</v>
      </c>
      <c r="BR13" s="203"/>
      <c r="BS13" s="203"/>
    </row>
    <row r="14" spans="1:71" s="24" customFormat="1" ht="35.1" customHeight="1">
      <c r="A14" s="798"/>
      <c r="B14" s="799"/>
      <c r="C14" s="786"/>
      <c r="D14" s="787"/>
      <c r="E14" s="787"/>
      <c r="F14" s="737" t="s">
        <v>119</v>
      </c>
      <c r="G14" s="738"/>
      <c r="H14" s="739"/>
      <c r="I14" s="743"/>
      <c r="J14" s="744"/>
      <c r="K14" s="744"/>
      <c r="L14" s="745"/>
      <c r="M14" s="743"/>
      <c r="N14" s="744"/>
      <c r="O14" s="744"/>
      <c r="P14" s="744"/>
      <c r="Q14" s="744"/>
      <c r="R14" s="745"/>
      <c r="S14" s="763"/>
      <c r="T14" s="764"/>
      <c r="U14" s="764"/>
      <c r="V14" s="764"/>
      <c r="W14" s="764"/>
      <c r="X14" s="764"/>
      <c r="Y14" s="764"/>
      <c r="Z14" s="765"/>
      <c r="AA14" s="763"/>
      <c r="AB14" s="764"/>
      <c r="AC14" s="764"/>
      <c r="AD14" s="764"/>
      <c r="AE14" s="764"/>
      <c r="AF14" s="764"/>
      <c r="AG14" s="764"/>
      <c r="AH14" s="764"/>
      <c r="AI14" s="764"/>
      <c r="AJ14" s="764"/>
      <c r="AK14" s="764"/>
      <c r="AL14" s="765"/>
      <c r="AM14" s="724" t="str">
        <f t="shared" si="0"/>
        <v/>
      </c>
      <c r="AN14" s="725"/>
      <c r="AO14" s="729"/>
      <c r="AP14" s="730"/>
      <c r="AQ14" s="731"/>
      <c r="AR14" s="711"/>
      <c r="AS14" s="712"/>
      <c r="AT14" s="721" t="str">
        <f t="shared" si="1"/>
        <v/>
      </c>
      <c r="AU14" s="722"/>
      <c r="AV14" s="723"/>
      <c r="AW14" s="705" t="str">
        <f>IF(AT14="","",SUM(AT14:AV15))</f>
        <v/>
      </c>
      <c r="AX14" s="706"/>
      <c r="AY14" s="707"/>
      <c r="AZ14" s="703"/>
      <c r="BA14" s="704"/>
      <c r="BB14" s="704"/>
      <c r="BC14" s="375" t="s">
        <v>120</v>
      </c>
      <c r="BJ14" s="222"/>
      <c r="BK14" s="222"/>
      <c r="BL14" s="222"/>
    </row>
    <row r="15" spans="1:71" s="24" customFormat="1" ht="35.1" customHeight="1">
      <c r="A15" s="800"/>
      <c r="B15" s="801"/>
      <c r="C15" s="788"/>
      <c r="D15" s="789"/>
      <c r="E15" s="789"/>
      <c r="F15" s="740" t="s">
        <v>121</v>
      </c>
      <c r="G15" s="741"/>
      <c r="H15" s="742"/>
      <c r="I15" s="757"/>
      <c r="J15" s="758"/>
      <c r="K15" s="758"/>
      <c r="L15" s="759"/>
      <c r="M15" s="757"/>
      <c r="N15" s="758"/>
      <c r="O15" s="758"/>
      <c r="P15" s="758"/>
      <c r="Q15" s="758"/>
      <c r="R15" s="759"/>
      <c r="S15" s="760"/>
      <c r="T15" s="761"/>
      <c r="U15" s="761"/>
      <c r="V15" s="761"/>
      <c r="W15" s="761"/>
      <c r="X15" s="761"/>
      <c r="Y15" s="761"/>
      <c r="Z15" s="762"/>
      <c r="AA15" s="760"/>
      <c r="AB15" s="761"/>
      <c r="AC15" s="761"/>
      <c r="AD15" s="761"/>
      <c r="AE15" s="761"/>
      <c r="AF15" s="761"/>
      <c r="AG15" s="761"/>
      <c r="AH15" s="761"/>
      <c r="AI15" s="761"/>
      <c r="AJ15" s="761"/>
      <c r="AK15" s="761"/>
      <c r="AL15" s="762"/>
      <c r="AM15" s="732" t="str">
        <f t="shared" si="0"/>
        <v/>
      </c>
      <c r="AN15" s="733"/>
      <c r="AO15" s="726"/>
      <c r="AP15" s="727"/>
      <c r="AQ15" s="728"/>
      <c r="AR15" s="719"/>
      <c r="AS15" s="720"/>
      <c r="AT15" s="716" t="str">
        <f t="shared" si="1"/>
        <v/>
      </c>
      <c r="AU15" s="717"/>
      <c r="AV15" s="718"/>
      <c r="AW15" s="708"/>
      <c r="AX15" s="709"/>
      <c r="AY15" s="710"/>
      <c r="AZ15" s="699"/>
      <c r="BA15" s="700"/>
      <c r="BB15" s="700"/>
      <c r="BC15" s="376" t="s">
        <v>120</v>
      </c>
      <c r="BJ15" s="222"/>
      <c r="BK15" s="222"/>
      <c r="BL15" s="222"/>
    </row>
    <row r="16" spans="1:71" s="24" customFormat="1" ht="35.1" customHeight="1">
      <c r="A16" s="806" t="s">
        <v>123</v>
      </c>
      <c r="B16" s="807"/>
      <c r="C16" s="786"/>
      <c r="D16" s="787"/>
      <c r="E16" s="787"/>
      <c r="F16" s="737" t="s">
        <v>119</v>
      </c>
      <c r="G16" s="738"/>
      <c r="H16" s="739"/>
      <c r="I16" s="743"/>
      <c r="J16" s="744"/>
      <c r="K16" s="744"/>
      <c r="L16" s="745"/>
      <c r="M16" s="743"/>
      <c r="N16" s="744"/>
      <c r="O16" s="744"/>
      <c r="P16" s="744"/>
      <c r="Q16" s="744"/>
      <c r="R16" s="745"/>
      <c r="S16" s="763"/>
      <c r="T16" s="764"/>
      <c r="U16" s="764"/>
      <c r="V16" s="764"/>
      <c r="W16" s="764"/>
      <c r="X16" s="764"/>
      <c r="Y16" s="764"/>
      <c r="Z16" s="765"/>
      <c r="AA16" s="763"/>
      <c r="AB16" s="764"/>
      <c r="AC16" s="764"/>
      <c r="AD16" s="764"/>
      <c r="AE16" s="764"/>
      <c r="AF16" s="764"/>
      <c r="AG16" s="764"/>
      <c r="AH16" s="764"/>
      <c r="AI16" s="764"/>
      <c r="AJ16" s="764"/>
      <c r="AK16" s="764"/>
      <c r="AL16" s="765"/>
      <c r="AM16" s="724" t="str">
        <f>IF(M16="","",IF(AND(LEFT(M16,1)&amp;RIGHT(M16,1)&lt;&gt;"D1",LEFT(M16,1)&amp;RIGHT(M16,1)&lt;&gt;"D2",LEFT(M16,1)&amp;RIGHT(M16,1)&lt;&gt;"D3"),"err",LEFT(M16,1)&amp;RIGHT(M16,1)))</f>
        <v/>
      </c>
      <c r="AN16" s="725"/>
      <c r="AO16" s="729"/>
      <c r="AP16" s="730"/>
      <c r="AQ16" s="731"/>
      <c r="AR16" s="711"/>
      <c r="AS16" s="712"/>
      <c r="AT16" s="721" t="str">
        <f t="shared" si="1"/>
        <v/>
      </c>
      <c r="AU16" s="722"/>
      <c r="AV16" s="723"/>
      <c r="AW16" s="705" t="str">
        <f>IF(AT16="","",SUM(AT16:AV17))</f>
        <v/>
      </c>
      <c r="AX16" s="706"/>
      <c r="AY16" s="707"/>
      <c r="AZ16" s="703"/>
      <c r="BA16" s="704"/>
      <c r="BB16" s="704"/>
      <c r="BC16" s="374" t="s">
        <v>120</v>
      </c>
      <c r="BJ16" s="222"/>
      <c r="BK16" s="222"/>
      <c r="BL16" s="222"/>
    </row>
    <row r="17" spans="1:64" s="24" customFormat="1" ht="34.5" customHeight="1">
      <c r="A17" s="808"/>
      <c r="B17" s="809"/>
      <c r="C17" s="788"/>
      <c r="D17" s="789"/>
      <c r="E17" s="789"/>
      <c r="F17" s="740" t="s">
        <v>121</v>
      </c>
      <c r="G17" s="741"/>
      <c r="H17" s="742"/>
      <c r="I17" s="757"/>
      <c r="J17" s="758"/>
      <c r="K17" s="758"/>
      <c r="L17" s="759"/>
      <c r="M17" s="757"/>
      <c r="N17" s="758"/>
      <c r="O17" s="758"/>
      <c r="P17" s="758"/>
      <c r="Q17" s="758"/>
      <c r="R17" s="759"/>
      <c r="S17" s="760"/>
      <c r="T17" s="761"/>
      <c r="U17" s="761"/>
      <c r="V17" s="761"/>
      <c r="W17" s="761"/>
      <c r="X17" s="761"/>
      <c r="Y17" s="761"/>
      <c r="Z17" s="762"/>
      <c r="AA17" s="760"/>
      <c r="AB17" s="761"/>
      <c r="AC17" s="761"/>
      <c r="AD17" s="761"/>
      <c r="AE17" s="761"/>
      <c r="AF17" s="761"/>
      <c r="AG17" s="761"/>
      <c r="AH17" s="761"/>
      <c r="AI17" s="761"/>
      <c r="AJ17" s="761"/>
      <c r="AK17" s="761"/>
      <c r="AL17" s="762"/>
      <c r="AM17" s="732" t="str">
        <f t="shared" ref="AM17:AM27" si="2">IF(M17="","",IF(AND(LEFT(M17,1)&amp;RIGHT(M17,1)&lt;&gt;"D1",LEFT(M17,1)&amp;RIGHT(M17,1)&lt;&gt;"D2",LEFT(M17,1)&amp;RIGHT(M17,1)&lt;&gt;"D3"),"err",LEFT(M17,1)&amp;RIGHT(M17,1)))</f>
        <v/>
      </c>
      <c r="AN17" s="733"/>
      <c r="AO17" s="726"/>
      <c r="AP17" s="727"/>
      <c r="AQ17" s="728"/>
      <c r="AR17" s="719"/>
      <c r="AS17" s="720"/>
      <c r="AT17" s="716" t="str">
        <f t="shared" si="1"/>
        <v/>
      </c>
      <c r="AU17" s="717"/>
      <c r="AV17" s="718"/>
      <c r="AW17" s="708"/>
      <c r="AX17" s="709"/>
      <c r="AY17" s="710"/>
      <c r="AZ17" s="699"/>
      <c r="BA17" s="700"/>
      <c r="BB17" s="700"/>
      <c r="BC17" s="373" t="s">
        <v>120</v>
      </c>
      <c r="BJ17" s="222"/>
      <c r="BK17" s="222"/>
      <c r="BL17" s="222"/>
    </row>
    <row r="18" spans="1:64" s="24" customFormat="1" ht="35.1" customHeight="1">
      <c r="A18" s="808"/>
      <c r="B18" s="809"/>
      <c r="C18" s="786"/>
      <c r="D18" s="787"/>
      <c r="E18" s="787"/>
      <c r="F18" s="737" t="s">
        <v>119</v>
      </c>
      <c r="G18" s="738"/>
      <c r="H18" s="739"/>
      <c r="I18" s="743"/>
      <c r="J18" s="744"/>
      <c r="K18" s="744"/>
      <c r="L18" s="745"/>
      <c r="M18" s="743"/>
      <c r="N18" s="744"/>
      <c r="O18" s="744"/>
      <c r="P18" s="744"/>
      <c r="Q18" s="744"/>
      <c r="R18" s="745"/>
      <c r="S18" s="763"/>
      <c r="T18" s="764"/>
      <c r="U18" s="764"/>
      <c r="V18" s="764"/>
      <c r="W18" s="764"/>
      <c r="X18" s="764"/>
      <c r="Y18" s="764"/>
      <c r="Z18" s="765"/>
      <c r="AA18" s="763"/>
      <c r="AB18" s="764"/>
      <c r="AC18" s="764"/>
      <c r="AD18" s="764"/>
      <c r="AE18" s="764"/>
      <c r="AF18" s="764"/>
      <c r="AG18" s="764"/>
      <c r="AH18" s="764"/>
      <c r="AI18" s="764"/>
      <c r="AJ18" s="764"/>
      <c r="AK18" s="764"/>
      <c r="AL18" s="765"/>
      <c r="AM18" s="724" t="str">
        <f t="shared" si="2"/>
        <v/>
      </c>
      <c r="AN18" s="725"/>
      <c r="AO18" s="729"/>
      <c r="AP18" s="730"/>
      <c r="AQ18" s="731"/>
      <c r="AR18" s="711"/>
      <c r="AS18" s="712"/>
      <c r="AT18" s="721" t="str">
        <f t="shared" si="1"/>
        <v/>
      </c>
      <c r="AU18" s="722"/>
      <c r="AV18" s="723"/>
      <c r="AW18" s="705" t="str">
        <f>IF(AT18="","",SUM(AT18:AV19))</f>
        <v/>
      </c>
      <c r="AX18" s="706"/>
      <c r="AY18" s="707"/>
      <c r="AZ18" s="703"/>
      <c r="BA18" s="704"/>
      <c r="BB18" s="704"/>
      <c r="BC18" s="374" t="s">
        <v>120</v>
      </c>
      <c r="BJ18" s="222"/>
      <c r="BK18" s="222"/>
      <c r="BL18" s="222"/>
    </row>
    <row r="19" spans="1:64" s="24" customFormat="1" ht="35.1" customHeight="1">
      <c r="A19" s="808"/>
      <c r="B19" s="809"/>
      <c r="C19" s="788"/>
      <c r="D19" s="789"/>
      <c r="E19" s="789"/>
      <c r="F19" s="740" t="s">
        <v>121</v>
      </c>
      <c r="G19" s="741"/>
      <c r="H19" s="742"/>
      <c r="I19" s="757"/>
      <c r="J19" s="758"/>
      <c r="K19" s="758"/>
      <c r="L19" s="759"/>
      <c r="M19" s="757"/>
      <c r="N19" s="758"/>
      <c r="O19" s="758"/>
      <c r="P19" s="758"/>
      <c r="Q19" s="758"/>
      <c r="R19" s="759"/>
      <c r="S19" s="760"/>
      <c r="T19" s="761"/>
      <c r="U19" s="761"/>
      <c r="V19" s="761"/>
      <c r="W19" s="761"/>
      <c r="X19" s="761"/>
      <c r="Y19" s="761"/>
      <c r="Z19" s="762"/>
      <c r="AA19" s="760"/>
      <c r="AB19" s="761"/>
      <c r="AC19" s="761"/>
      <c r="AD19" s="761"/>
      <c r="AE19" s="761"/>
      <c r="AF19" s="761"/>
      <c r="AG19" s="761"/>
      <c r="AH19" s="761"/>
      <c r="AI19" s="761"/>
      <c r="AJ19" s="761"/>
      <c r="AK19" s="761"/>
      <c r="AL19" s="762"/>
      <c r="AM19" s="732" t="str">
        <f t="shared" si="2"/>
        <v/>
      </c>
      <c r="AN19" s="733"/>
      <c r="AO19" s="726"/>
      <c r="AP19" s="727"/>
      <c r="AQ19" s="728"/>
      <c r="AR19" s="719"/>
      <c r="AS19" s="720"/>
      <c r="AT19" s="716" t="str">
        <f t="shared" si="1"/>
        <v/>
      </c>
      <c r="AU19" s="717"/>
      <c r="AV19" s="718"/>
      <c r="AW19" s="708"/>
      <c r="AX19" s="709"/>
      <c r="AY19" s="710"/>
      <c r="AZ19" s="699"/>
      <c r="BA19" s="700"/>
      <c r="BB19" s="700"/>
      <c r="BC19" s="373" t="s">
        <v>120</v>
      </c>
      <c r="BJ19" s="222"/>
      <c r="BK19" s="222"/>
      <c r="BL19" s="222"/>
    </row>
    <row r="20" spans="1:64" s="24" customFormat="1" ht="35.1" customHeight="1">
      <c r="A20" s="808"/>
      <c r="B20" s="809"/>
      <c r="C20" s="786"/>
      <c r="D20" s="787"/>
      <c r="E20" s="787"/>
      <c r="F20" s="737" t="s">
        <v>119</v>
      </c>
      <c r="G20" s="738"/>
      <c r="H20" s="739"/>
      <c r="I20" s="743"/>
      <c r="J20" s="744"/>
      <c r="K20" s="744"/>
      <c r="L20" s="745"/>
      <c r="M20" s="743"/>
      <c r="N20" s="744"/>
      <c r="O20" s="744"/>
      <c r="P20" s="744"/>
      <c r="Q20" s="744"/>
      <c r="R20" s="745"/>
      <c r="S20" s="763"/>
      <c r="T20" s="764"/>
      <c r="U20" s="764"/>
      <c r="V20" s="764"/>
      <c r="W20" s="764"/>
      <c r="X20" s="764"/>
      <c r="Y20" s="764"/>
      <c r="Z20" s="765"/>
      <c r="AA20" s="763"/>
      <c r="AB20" s="764"/>
      <c r="AC20" s="764"/>
      <c r="AD20" s="764"/>
      <c r="AE20" s="764"/>
      <c r="AF20" s="764"/>
      <c r="AG20" s="764"/>
      <c r="AH20" s="764"/>
      <c r="AI20" s="764"/>
      <c r="AJ20" s="764"/>
      <c r="AK20" s="764"/>
      <c r="AL20" s="765"/>
      <c r="AM20" s="724" t="str">
        <f t="shared" si="2"/>
        <v/>
      </c>
      <c r="AN20" s="725"/>
      <c r="AO20" s="729"/>
      <c r="AP20" s="730"/>
      <c r="AQ20" s="731"/>
      <c r="AR20" s="711"/>
      <c r="AS20" s="712"/>
      <c r="AT20" s="721" t="str">
        <f t="shared" si="1"/>
        <v/>
      </c>
      <c r="AU20" s="722"/>
      <c r="AV20" s="723"/>
      <c r="AW20" s="705" t="str">
        <f>IF(AT20="","",SUM(AT20:AV21))</f>
        <v/>
      </c>
      <c r="AX20" s="706"/>
      <c r="AY20" s="707"/>
      <c r="AZ20" s="703"/>
      <c r="BA20" s="704"/>
      <c r="BB20" s="704"/>
      <c r="BC20" s="375" t="s">
        <v>120</v>
      </c>
      <c r="BJ20" s="222"/>
      <c r="BK20" s="222"/>
      <c r="BL20" s="222"/>
    </row>
    <row r="21" spans="1:64" s="24" customFormat="1" ht="35.1" customHeight="1">
      <c r="A21" s="810"/>
      <c r="B21" s="811"/>
      <c r="C21" s="788"/>
      <c r="D21" s="789"/>
      <c r="E21" s="789"/>
      <c r="F21" s="740" t="s">
        <v>121</v>
      </c>
      <c r="G21" s="741"/>
      <c r="H21" s="742"/>
      <c r="I21" s="757"/>
      <c r="J21" s="758"/>
      <c r="K21" s="758"/>
      <c r="L21" s="759"/>
      <c r="M21" s="757"/>
      <c r="N21" s="758"/>
      <c r="O21" s="758"/>
      <c r="P21" s="758"/>
      <c r="Q21" s="758"/>
      <c r="R21" s="759"/>
      <c r="S21" s="760"/>
      <c r="T21" s="761"/>
      <c r="U21" s="761"/>
      <c r="V21" s="761"/>
      <c r="W21" s="761"/>
      <c r="X21" s="761"/>
      <c r="Y21" s="761"/>
      <c r="Z21" s="762"/>
      <c r="AA21" s="760"/>
      <c r="AB21" s="761"/>
      <c r="AC21" s="761"/>
      <c r="AD21" s="761"/>
      <c r="AE21" s="761"/>
      <c r="AF21" s="761"/>
      <c r="AG21" s="761"/>
      <c r="AH21" s="761"/>
      <c r="AI21" s="761"/>
      <c r="AJ21" s="761"/>
      <c r="AK21" s="761"/>
      <c r="AL21" s="762"/>
      <c r="AM21" s="732" t="str">
        <f t="shared" si="2"/>
        <v/>
      </c>
      <c r="AN21" s="733"/>
      <c r="AO21" s="726"/>
      <c r="AP21" s="727"/>
      <c r="AQ21" s="728"/>
      <c r="AR21" s="719"/>
      <c r="AS21" s="720"/>
      <c r="AT21" s="716" t="str">
        <f t="shared" si="1"/>
        <v/>
      </c>
      <c r="AU21" s="717"/>
      <c r="AV21" s="718"/>
      <c r="AW21" s="708"/>
      <c r="AX21" s="709"/>
      <c r="AY21" s="710"/>
      <c r="AZ21" s="699"/>
      <c r="BA21" s="700"/>
      <c r="BB21" s="700"/>
      <c r="BC21" s="373" t="s">
        <v>120</v>
      </c>
      <c r="BJ21" s="222"/>
      <c r="BK21" s="222"/>
      <c r="BL21" s="222"/>
    </row>
    <row r="22" spans="1:64" s="24" customFormat="1" ht="35.1" customHeight="1">
      <c r="A22" s="806" t="s">
        <v>124</v>
      </c>
      <c r="B22" s="807"/>
      <c r="C22" s="786"/>
      <c r="D22" s="787"/>
      <c r="E22" s="787"/>
      <c r="F22" s="737" t="s">
        <v>119</v>
      </c>
      <c r="G22" s="738"/>
      <c r="H22" s="739"/>
      <c r="I22" s="743"/>
      <c r="J22" s="744"/>
      <c r="K22" s="744"/>
      <c r="L22" s="745"/>
      <c r="M22" s="743"/>
      <c r="N22" s="744"/>
      <c r="O22" s="744"/>
      <c r="P22" s="744"/>
      <c r="Q22" s="744"/>
      <c r="R22" s="745"/>
      <c r="S22" s="763"/>
      <c r="T22" s="764"/>
      <c r="U22" s="764"/>
      <c r="V22" s="764"/>
      <c r="W22" s="764"/>
      <c r="X22" s="764"/>
      <c r="Y22" s="764"/>
      <c r="Z22" s="765"/>
      <c r="AA22" s="763"/>
      <c r="AB22" s="764"/>
      <c r="AC22" s="764"/>
      <c r="AD22" s="764"/>
      <c r="AE22" s="764"/>
      <c r="AF22" s="764"/>
      <c r="AG22" s="764"/>
      <c r="AH22" s="764"/>
      <c r="AI22" s="764"/>
      <c r="AJ22" s="764"/>
      <c r="AK22" s="764"/>
      <c r="AL22" s="765"/>
      <c r="AM22" s="724" t="str">
        <f t="shared" si="2"/>
        <v/>
      </c>
      <c r="AN22" s="725"/>
      <c r="AO22" s="729"/>
      <c r="AP22" s="730"/>
      <c r="AQ22" s="731"/>
      <c r="AR22" s="711"/>
      <c r="AS22" s="712"/>
      <c r="AT22" s="721" t="str">
        <f t="shared" si="1"/>
        <v/>
      </c>
      <c r="AU22" s="722"/>
      <c r="AV22" s="723"/>
      <c r="AW22" s="705" t="str">
        <f>IF(AT22="","",SUM(AT22:AV23))</f>
        <v/>
      </c>
      <c r="AX22" s="706"/>
      <c r="AY22" s="707"/>
      <c r="AZ22" s="703"/>
      <c r="BA22" s="704"/>
      <c r="BB22" s="704"/>
      <c r="BC22" s="375" t="s">
        <v>120</v>
      </c>
      <c r="BJ22" s="222"/>
      <c r="BK22" s="222"/>
      <c r="BL22" s="222"/>
    </row>
    <row r="23" spans="1:64" s="24" customFormat="1" ht="35.1" customHeight="1">
      <c r="A23" s="808"/>
      <c r="B23" s="809"/>
      <c r="C23" s="788"/>
      <c r="D23" s="789"/>
      <c r="E23" s="789"/>
      <c r="F23" s="740" t="s">
        <v>121</v>
      </c>
      <c r="G23" s="741"/>
      <c r="H23" s="742"/>
      <c r="I23" s="757"/>
      <c r="J23" s="758"/>
      <c r="K23" s="758"/>
      <c r="L23" s="759"/>
      <c r="M23" s="757"/>
      <c r="N23" s="758"/>
      <c r="O23" s="758"/>
      <c r="P23" s="758"/>
      <c r="Q23" s="758"/>
      <c r="R23" s="759"/>
      <c r="S23" s="760"/>
      <c r="T23" s="761"/>
      <c r="U23" s="761"/>
      <c r="V23" s="761"/>
      <c r="W23" s="761"/>
      <c r="X23" s="761"/>
      <c r="Y23" s="761"/>
      <c r="Z23" s="762"/>
      <c r="AA23" s="760"/>
      <c r="AB23" s="761"/>
      <c r="AC23" s="761"/>
      <c r="AD23" s="761"/>
      <c r="AE23" s="761"/>
      <c r="AF23" s="761"/>
      <c r="AG23" s="761"/>
      <c r="AH23" s="761"/>
      <c r="AI23" s="761"/>
      <c r="AJ23" s="761"/>
      <c r="AK23" s="761"/>
      <c r="AL23" s="762"/>
      <c r="AM23" s="732" t="str">
        <f t="shared" si="2"/>
        <v/>
      </c>
      <c r="AN23" s="733"/>
      <c r="AO23" s="726"/>
      <c r="AP23" s="727"/>
      <c r="AQ23" s="728"/>
      <c r="AR23" s="719"/>
      <c r="AS23" s="720"/>
      <c r="AT23" s="716" t="str">
        <f t="shared" si="1"/>
        <v/>
      </c>
      <c r="AU23" s="717"/>
      <c r="AV23" s="718"/>
      <c r="AW23" s="708"/>
      <c r="AX23" s="709"/>
      <c r="AY23" s="710"/>
      <c r="AZ23" s="699"/>
      <c r="BA23" s="700"/>
      <c r="BB23" s="700"/>
      <c r="BC23" s="373" t="s">
        <v>120</v>
      </c>
      <c r="BJ23" s="222"/>
      <c r="BK23" s="222"/>
      <c r="BL23" s="222"/>
    </row>
    <row r="24" spans="1:64" s="24" customFormat="1" ht="34.5" customHeight="1">
      <c r="A24" s="808"/>
      <c r="B24" s="809"/>
      <c r="C24" s="786"/>
      <c r="D24" s="787"/>
      <c r="E24" s="787"/>
      <c r="F24" s="737" t="s">
        <v>119</v>
      </c>
      <c r="G24" s="738"/>
      <c r="H24" s="739"/>
      <c r="I24" s="743"/>
      <c r="J24" s="744"/>
      <c r="K24" s="744"/>
      <c r="L24" s="745"/>
      <c r="M24" s="743"/>
      <c r="N24" s="744"/>
      <c r="O24" s="744"/>
      <c r="P24" s="744"/>
      <c r="Q24" s="744"/>
      <c r="R24" s="745"/>
      <c r="S24" s="763"/>
      <c r="T24" s="764"/>
      <c r="U24" s="764"/>
      <c r="V24" s="764"/>
      <c r="W24" s="764"/>
      <c r="X24" s="764"/>
      <c r="Y24" s="764"/>
      <c r="Z24" s="765"/>
      <c r="AA24" s="763"/>
      <c r="AB24" s="764"/>
      <c r="AC24" s="764"/>
      <c r="AD24" s="764"/>
      <c r="AE24" s="764"/>
      <c r="AF24" s="764"/>
      <c r="AG24" s="764"/>
      <c r="AH24" s="764"/>
      <c r="AI24" s="764"/>
      <c r="AJ24" s="764"/>
      <c r="AK24" s="764"/>
      <c r="AL24" s="765"/>
      <c r="AM24" s="724" t="str">
        <f t="shared" si="2"/>
        <v/>
      </c>
      <c r="AN24" s="725"/>
      <c r="AO24" s="729"/>
      <c r="AP24" s="730"/>
      <c r="AQ24" s="731"/>
      <c r="AR24" s="711"/>
      <c r="AS24" s="712"/>
      <c r="AT24" s="721" t="str">
        <f t="shared" si="1"/>
        <v/>
      </c>
      <c r="AU24" s="722"/>
      <c r="AV24" s="723"/>
      <c r="AW24" s="705" t="str">
        <f>IF(AT24="","",SUM(AT24:AV25))</f>
        <v/>
      </c>
      <c r="AX24" s="706"/>
      <c r="AY24" s="707"/>
      <c r="AZ24" s="703"/>
      <c r="BA24" s="704"/>
      <c r="BB24" s="704"/>
      <c r="BC24" s="374" t="s">
        <v>120</v>
      </c>
      <c r="BJ24" s="222"/>
      <c r="BK24" s="222"/>
      <c r="BL24" s="222"/>
    </row>
    <row r="25" spans="1:64" s="24" customFormat="1" ht="35.1" customHeight="1">
      <c r="A25" s="808"/>
      <c r="B25" s="809"/>
      <c r="C25" s="788"/>
      <c r="D25" s="789"/>
      <c r="E25" s="789"/>
      <c r="F25" s="740" t="s">
        <v>121</v>
      </c>
      <c r="G25" s="741"/>
      <c r="H25" s="742"/>
      <c r="I25" s="757"/>
      <c r="J25" s="758"/>
      <c r="K25" s="758"/>
      <c r="L25" s="759"/>
      <c r="M25" s="757"/>
      <c r="N25" s="758"/>
      <c r="O25" s="758"/>
      <c r="P25" s="758"/>
      <c r="Q25" s="758"/>
      <c r="R25" s="759"/>
      <c r="S25" s="760"/>
      <c r="T25" s="761"/>
      <c r="U25" s="761"/>
      <c r="V25" s="761"/>
      <c r="W25" s="761"/>
      <c r="X25" s="761"/>
      <c r="Y25" s="761"/>
      <c r="Z25" s="762"/>
      <c r="AA25" s="760"/>
      <c r="AB25" s="761"/>
      <c r="AC25" s="761"/>
      <c r="AD25" s="761"/>
      <c r="AE25" s="761"/>
      <c r="AF25" s="761"/>
      <c r="AG25" s="761"/>
      <c r="AH25" s="761"/>
      <c r="AI25" s="761"/>
      <c r="AJ25" s="761"/>
      <c r="AK25" s="761"/>
      <c r="AL25" s="762"/>
      <c r="AM25" s="732" t="str">
        <f t="shared" si="2"/>
        <v/>
      </c>
      <c r="AN25" s="733"/>
      <c r="AO25" s="726"/>
      <c r="AP25" s="727"/>
      <c r="AQ25" s="728"/>
      <c r="AR25" s="719"/>
      <c r="AS25" s="720"/>
      <c r="AT25" s="716" t="str">
        <f t="shared" si="1"/>
        <v/>
      </c>
      <c r="AU25" s="717"/>
      <c r="AV25" s="718"/>
      <c r="AW25" s="708"/>
      <c r="AX25" s="709"/>
      <c r="AY25" s="710"/>
      <c r="AZ25" s="699"/>
      <c r="BA25" s="700"/>
      <c r="BB25" s="700"/>
      <c r="BC25" s="373" t="s">
        <v>120</v>
      </c>
      <c r="BJ25" s="222"/>
      <c r="BK25" s="222"/>
      <c r="BL25" s="222"/>
    </row>
    <row r="26" spans="1:64" s="24" customFormat="1" ht="35.1" customHeight="1">
      <c r="A26" s="808"/>
      <c r="B26" s="809"/>
      <c r="C26" s="786"/>
      <c r="D26" s="787"/>
      <c r="E26" s="787"/>
      <c r="F26" s="737" t="s">
        <v>119</v>
      </c>
      <c r="G26" s="738"/>
      <c r="H26" s="739"/>
      <c r="I26" s="743"/>
      <c r="J26" s="744"/>
      <c r="K26" s="744"/>
      <c r="L26" s="745"/>
      <c r="M26" s="743"/>
      <c r="N26" s="744"/>
      <c r="O26" s="744"/>
      <c r="P26" s="744"/>
      <c r="Q26" s="744"/>
      <c r="R26" s="745"/>
      <c r="S26" s="763"/>
      <c r="T26" s="764"/>
      <c r="U26" s="764"/>
      <c r="V26" s="764"/>
      <c r="W26" s="764"/>
      <c r="X26" s="764"/>
      <c r="Y26" s="764"/>
      <c r="Z26" s="765"/>
      <c r="AA26" s="763"/>
      <c r="AB26" s="764"/>
      <c r="AC26" s="764"/>
      <c r="AD26" s="764"/>
      <c r="AE26" s="764"/>
      <c r="AF26" s="764"/>
      <c r="AG26" s="764"/>
      <c r="AH26" s="764"/>
      <c r="AI26" s="764"/>
      <c r="AJ26" s="764"/>
      <c r="AK26" s="764"/>
      <c r="AL26" s="765"/>
      <c r="AM26" s="724" t="str">
        <f t="shared" si="2"/>
        <v/>
      </c>
      <c r="AN26" s="725"/>
      <c r="AO26" s="729"/>
      <c r="AP26" s="730"/>
      <c r="AQ26" s="731"/>
      <c r="AR26" s="711"/>
      <c r="AS26" s="712"/>
      <c r="AT26" s="721" t="str">
        <f t="shared" si="1"/>
        <v/>
      </c>
      <c r="AU26" s="722"/>
      <c r="AV26" s="723"/>
      <c r="AW26" s="705" t="str">
        <f>IF(AT26="","",SUM(AT26:AV27))</f>
        <v/>
      </c>
      <c r="AX26" s="706"/>
      <c r="AY26" s="707"/>
      <c r="AZ26" s="703"/>
      <c r="BA26" s="704"/>
      <c r="BB26" s="704"/>
      <c r="BC26" s="375" t="s">
        <v>120</v>
      </c>
      <c r="BJ26" s="222"/>
      <c r="BK26" s="222"/>
      <c r="BL26" s="222"/>
    </row>
    <row r="27" spans="1:64" s="24" customFormat="1" ht="35.1" customHeight="1" thickBot="1">
      <c r="A27" s="862"/>
      <c r="B27" s="863"/>
      <c r="C27" s="860"/>
      <c r="D27" s="861"/>
      <c r="E27" s="861"/>
      <c r="F27" s="864" t="s">
        <v>121</v>
      </c>
      <c r="G27" s="865"/>
      <c r="H27" s="866"/>
      <c r="I27" s="849"/>
      <c r="J27" s="850"/>
      <c r="K27" s="850"/>
      <c r="L27" s="851"/>
      <c r="M27" s="849"/>
      <c r="N27" s="850"/>
      <c r="O27" s="850"/>
      <c r="P27" s="850"/>
      <c r="Q27" s="850"/>
      <c r="R27" s="851"/>
      <c r="S27" s="781"/>
      <c r="T27" s="782"/>
      <c r="U27" s="782"/>
      <c r="V27" s="782"/>
      <c r="W27" s="782"/>
      <c r="X27" s="782"/>
      <c r="Y27" s="782"/>
      <c r="Z27" s="783"/>
      <c r="AA27" s="781"/>
      <c r="AB27" s="782"/>
      <c r="AC27" s="782"/>
      <c r="AD27" s="782"/>
      <c r="AE27" s="782"/>
      <c r="AF27" s="782"/>
      <c r="AG27" s="782"/>
      <c r="AH27" s="782"/>
      <c r="AI27" s="782"/>
      <c r="AJ27" s="782"/>
      <c r="AK27" s="782"/>
      <c r="AL27" s="783"/>
      <c r="AM27" s="784" t="str">
        <f t="shared" si="2"/>
        <v/>
      </c>
      <c r="AN27" s="785"/>
      <c r="AO27" s="790"/>
      <c r="AP27" s="791"/>
      <c r="AQ27" s="792"/>
      <c r="AR27" s="855"/>
      <c r="AS27" s="856"/>
      <c r="AT27" s="852" t="str">
        <f t="shared" si="1"/>
        <v/>
      </c>
      <c r="AU27" s="853"/>
      <c r="AV27" s="854"/>
      <c r="AW27" s="844"/>
      <c r="AX27" s="845"/>
      <c r="AY27" s="846"/>
      <c r="AZ27" s="847"/>
      <c r="BA27" s="848"/>
      <c r="BB27" s="848"/>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318</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793"/>
      <c r="U31" s="794"/>
      <c r="V31" s="794"/>
      <c r="W31" s="794"/>
      <c r="X31" s="794"/>
      <c r="Y31" s="794"/>
      <c r="Z31" s="794"/>
      <c r="AA31" s="794"/>
      <c r="AB31" s="794"/>
      <c r="AC31" s="794"/>
      <c r="AD31" s="794"/>
      <c r="AE31" s="794"/>
      <c r="AF31" s="794"/>
      <c r="AG31" s="794"/>
      <c r="AH31" s="794"/>
      <c r="AI31" s="794"/>
      <c r="AJ31" s="794"/>
      <c r="AK31" s="794"/>
      <c r="AL31" s="794"/>
      <c r="AM31" s="794"/>
      <c r="AN31" s="795"/>
      <c r="AO31" s="843" t="s">
        <v>29</v>
      </c>
      <c r="AP31" s="843"/>
      <c r="AQ31" s="843"/>
      <c r="AR31" s="843"/>
      <c r="AS31" s="843"/>
      <c r="AT31" s="843"/>
      <c r="AU31" s="793"/>
      <c r="AV31" s="794"/>
      <c r="AW31" s="794"/>
      <c r="AX31" s="794"/>
      <c r="AY31" s="794"/>
      <c r="AZ31" s="794"/>
      <c r="BA31" s="794"/>
      <c r="BB31" s="794"/>
      <c r="BC31" s="795"/>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793"/>
      <c r="U32" s="794"/>
      <c r="V32" s="794"/>
      <c r="W32" s="794"/>
      <c r="X32" s="794"/>
      <c r="Y32" s="794"/>
      <c r="Z32" s="794"/>
      <c r="AA32" s="794"/>
      <c r="AB32" s="794"/>
      <c r="AC32" s="794"/>
      <c r="AD32" s="794"/>
      <c r="AE32" s="794"/>
      <c r="AF32" s="794"/>
      <c r="AG32" s="794"/>
      <c r="AH32" s="794"/>
      <c r="AI32" s="794"/>
      <c r="AJ32" s="794"/>
      <c r="AK32" s="794"/>
      <c r="AL32" s="794"/>
      <c r="AM32" s="794"/>
      <c r="AN32" s="795"/>
      <c r="AO32" s="843" t="s">
        <v>29</v>
      </c>
      <c r="AP32" s="843"/>
      <c r="AQ32" s="843"/>
      <c r="AR32" s="843"/>
      <c r="AS32" s="843"/>
      <c r="AT32" s="843"/>
      <c r="AU32" s="793"/>
      <c r="AV32" s="794"/>
      <c r="AW32" s="794"/>
      <c r="AX32" s="794"/>
      <c r="AY32" s="794"/>
      <c r="AZ32" s="794"/>
      <c r="BA32" s="794"/>
      <c r="BB32" s="794"/>
      <c r="BC32" s="795"/>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793"/>
      <c r="U33" s="794"/>
      <c r="V33" s="794"/>
      <c r="W33" s="794"/>
      <c r="X33" s="794"/>
      <c r="Y33" s="794"/>
      <c r="Z33" s="794"/>
      <c r="AA33" s="794"/>
      <c r="AB33" s="794"/>
      <c r="AC33" s="794"/>
      <c r="AD33" s="794"/>
      <c r="AE33" s="794"/>
      <c r="AF33" s="794"/>
      <c r="AG33" s="794"/>
      <c r="AH33" s="794"/>
      <c r="AI33" s="794"/>
      <c r="AJ33" s="794"/>
      <c r="AK33" s="794"/>
      <c r="AL33" s="794"/>
      <c r="AM33" s="794"/>
      <c r="AN33" s="795"/>
      <c r="AO33" s="843" t="s">
        <v>29</v>
      </c>
      <c r="AP33" s="843"/>
      <c r="AQ33" s="843"/>
      <c r="AR33" s="843"/>
      <c r="AS33" s="843"/>
      <c r="AT33" s="843"/>
      <c r="AU33" s="793"/>
      <c r="AV33" s="794"/>
      <c r="AW33" s="794"/>
      <c r="AX33" s="794"/>
      <c r="AY33" s="794"/>
      <c r="AZ33" s="794"/>
      <c r="BA33" s="794"/>
      <c r="BB33" s="794"/>
      <c r="BC33" s="795"/>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hrTZ0137v5P6h1NaG55Uerr/9HO1G/962TxaczW0N8qURT04KiAjx4/wYj22TemJy9Div69Ha+LTfyBy8OgVuQ==" saltValue="qEtQVPmB+VBK+ybNOcgkxw==" spinCount="100000" sheet="1" objects="1" scenarios="1"/>
  <mergeCells count="317">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 ref="AA42:AM42"/>
    <mergeCell ref="C46:F46"/>
    <mergeCell ref="G46:J46"/>
    <mergeCell ref="K46:P46"/>
    <mergeCell ref="K43:P43"/>
    <mergeCell ref="R43:S43"/>
    <mergeCell ref="T43:Y43"/>
    <mergeCell ref="C44:F44"/>
    <mergeCell ref="G44:J44"/>
    <mergeCell ref="K44:P44"/>
    <mergeCell ref="R44:S44"/>
    <mergeCell ref="AA43:AM43"/>
    <mergeCell ref="C40:F40"/>
    <mergeCell ref="G40:J40"/>
    <mergeCell ref="K40:P40"/>
    <mergeCell ref="R40:S40"/>
    <mergeCell ref="T40:Y40"/>
    <mergeCell ref="AA40:AM40"/>
    <mergeCell ref="C41:F41"/>
    <mergeCell ref="G41:J41"/>
    <mergeCell ref="K41:P41"/>
    <mergeCell ref="R41:S41"/>
    <mergeCell ref="T41:Y41"/>
    <mergeCell ref="AA41:AM41"/>
    <mergeCell ref="C38:F38"/>
    <mergeCell ref="G38:J38"/>
    <mergeCell ref="K38:P38"/>
    <mergeCell ref="R38:S38"/>
    <mergeCell ref="T38:Y38"/>
    <mergeCell ref="AA38:AM38"/>
    <mergeCell ref="C39:F39"/>
    <mergeCell ref="G39:J39"/>
    <mergeCell ref="K39:P39"/>
    <mergeCell ref="R39:S39"/>
    <mergeCell ref="T39:Y39"/>
    <mergeCell ref="AA39:AM39"/>
    <mergeCell ref="G33:M33"/>
    <mergeCell ref="N33:S33"/>
    <mergeCell ref="T33:AN33"/>
    <mergeCell ref="AO33:AT33"/>
    <mergeCell ref="AU33:BC33"/>
    <mergeCell ref="C37:F37"/>
    <mergeCell ref="G37:J37"/>
    <mergeCell ref="K37:Q37"/>
    <mergeCell ref="R37:S37"/>
    <mergeCell ref="T37:Z37"/>
    <mergeCell ref="AA37:AN3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S27:Z27"/>
    <mergeCell ref="AA27:AL27"/>
    <mergeCell ref="AM24:AN24"/>
    <mergeCell ref="AM25:AN25"/>
    <mergeCell ref="AM26:AN26"/>
    <mergeCell ref="S26:Z26"/>
    <mergeCell ref="AA26:AL26"/>
    <mergeCell ref="AM27:AN27"/>
    <mergeCell ref="AA24:AL24"/>
    <mergeCell ref="AA25:AL25"/>
    <mergeCell ref="S25:Z25"/>
    <mergeCell ref="S24:Z24"/>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F15:H15"/>
    <mergeCell ref="I15:L15"/>
    <mergeCell ref="M15:R15"/>
    <mergeCell ref="AR14:AS14"/>
    <mergeCell ref="AR15:AS15"/>
    <mergeCell ref="I13:L13"/>
    <mergeCell ref="S15:Z15"/>
    <mergeCell ref="AA15:AL15"/>
    <mergeCell ref="AO15:AQ15"/>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s>
  <phoneticPr fontId="26"/>
  <conditionalFormatting sqref="M10:R15">
    <cfRule type="expression" dxfId="23" priority="6" stopIfTrue="1">
      <formula>AND($M10&lt;&gt;"",$AM10&lt;&gt;"D1",$AM10&lt;&gt;"D2",$AM10&lt;&gt;"",$AM10&lt;&gt;"D3",$AM10&lt;&gt;"D4")</formula>
    </cfRule>
  </conditionalFormatting>
  <conditionalFormatting sqref="M16:R21">
    <cfRule type="expression" dxfId="22" priority="5" stopIfTrue="1">
      <formula>AND($M16&lt;&gt;"",$AM16&lt;&gt;"D1",$AM16&lt;&gt;"D2",$AM16&lt;&gt;"D3")</formula>
    </cfRule>
  </conditionalFormatting>
  <conditionalFormatting sqref="M22:R27">
    <cfRule type="expression" dxfId="21" priority="4" stopIfTrue="1">
      <formula>AND($M22&lt;&gt;"",$AM22&lt;&gt;"D1",$AM22&lt;&gt;"D2",$AM22&lt;&gt;"D3")</formula>
    </cfRule>
  </conditionalFormatting>
  <conditionalFormatting sqref="T31">
    <cfRule type="expression" dxfId="20" priority="3" stopIfTrue="1">
      <formula>AND(COUNTIF($I$10:$L$15,"吹込・吹付")&gt;0,$T$31="")</formula>
    </cfRule>
  </conditionalFormatting>
  <conditionalFormatting sqref="T32">
    <cfRule type="expression" dxfId="19" priority="2" stopIfTrue="1">
      <formula>AND(COUNTIF($I$16:$L$21,"吹込・吹付")&gt;0,$T$32="")</formula>
    </cfRule>
  </conditionalFormatting>
  <conditionalFormatting sqref="T33">
    <cfRule type="expression" dxfId="18" priority="1" stopIfTrue="1">
      <formula>AND(COUNTIF($I$22:$L$27,"吹込・吹付")&gt;0,$T$33="")</formula>
    </cfRule>
  </conditionalFormatting>
  <dataValidations count="8">
    <dataValidation type="textLength" imeMode="disabled" operator="equal" allowBlank="1" showInputMessage="1" showErrorMessage="1" errorTitle="文字数エラー" error="SII登録型番の10文字で登録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256</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172" t="s">
        <v>3</v>
      </c>
    </row>
    <row r="6" spans="1:55" ht="21" customHeight="1">
      <c r="A6" s="406"/>
      <c r="B6" s="407"/>
      <c r="C6" s="408" t="s">
        <v>342</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777"/>
      <c r="AW6" s="777"/>
      <c r="AX6" s="247" t="s">
        <v>156</v>
      </c>
      <c r="AY6" s="778"/>
      <c r="AZ6" s="778"/>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2"/>
      <c r="AW7" s="412"/>
      <c r="AX7" s="247"/>
      <c r="AY7" s="413"/>
      <c r="AZ7" s="413"/>
      <c r="BA7" s="383"/>
      <c r="BB7" s="383"/>
      <c r="BC7" s="383"/>
    </row>
    <row r="8" spans="1:55" ht="24.75" customHeight="1">
      <c r="A8" s="942" t="s">
        <v>127</v>
      </c>
      <c r="B8" s="943"/>
      <c r="C8" s="943"/>
      <c r="D8" s="944"/>
      <c r="E8" s="948" t="s">
        <v>323</v>
      </c>
      <c r="F8" s="949"/>
      <c r="G8" s="949"/>
      <c r="H8" s="949"/>
      <c r="I8" s="949"/>
      <c r="J8" s="949"/>
      <c r="K8" s="949"/>
      <c r="L8" s="949"/>
      <c r="M8" s="949"/>
      <c r="N8" s="950"/>
      <c r="O8" s="268"/>
      <c r="P8" s="154"/>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416"/>
      <c r="BA8" s="416"/>
      <c r="BB8" s="416"/>
      <c r="BC8" s="19"/>
    </row>
    <row r="9" spans="1:55" ht="24.7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125" t="s">
        <v>5</v>
      </c>
      <c r="AN11" s="1126"/>
      <c r="AO11" s="1126"/>
      <c r="AP11" s="1126"/>
      <c r="AQ11" s="1126"/>
      <c r="AR11" s="1126"/>
      <c r="AS11" s="1127"/>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129</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002"/>
      <c r="B15" s="1003"/>
      <c r="C15" s="1003"/>
      <c r="D15" s="1004"/>
      <c r="E15" s="1005"/>
      <c r="F15" s="1006"/>
      <c r="G15" s="1006"/>
      <c r="H15" s="1006"/>
      <c r="I15" s="1007"/>
      <c r="J15" s="1008"/>
      <c r="K15" s="1009"/>
      <c r="L15" s="1009"/>
      <c r="M15" s="1009"/>
      <c r="N15" s="1009"/>
      <c r="O15" s="1009"/>
      <c r="P15" s="1009"/>
      <c r="Q15" s="1009"/>
      <c r="R15" s="1010"/>
      <c r="S15" s="1008"/>
      <c r="T15" s="1009"/>
      <c r="U15" s="1009"/>
      <c r="V15" s="1009"/>
      <c r="W15" s="1009"/>
      <c r="X15" s="1009"/>
      <c r="Y15" s="1009"/>
      <c r="Z15" s="1009"/>
      <c r="AA15" s="1009"/>
      <c r="AB15" s="1009"/>
      <c r="AC15" s="1009"/>
      <c r="AD15" s="1009"/>
      <c r="AE15" s="1009"/>
      <c r="AF15" s="1009"/>
      <c r="AG15" s="1009"/>
      <c r="AH15" s="1009"/>
      <c r="AI15" s="1009"/>
      <c r="AJ15" s="1010"/>
      <c r="AK15" s="1011" t="str">
        <f t="shared" ref="AK15:AK39" si="0">IF(E15="","",IF(AND(LEFT(E15,1)&amp;RIGHT(E15,1)&lt;&gt;"W1",LEFT(E15,1)&amp;RIGHT(E15,1)&lt;&gt;"W2",LEFT(E15,1)&amp;RIGHT(E15,1)&lt;&gt;"W3",LEFT(E15,1)&amp;RIGHT(E15,1)&lt;&gt;"W4"),"err",LEFT(E15,1)&amp;RIGHT(E15,1)))</f>
        <v/>
      </c>
      <c r="AL15" s="1012"/>
      <c r="AM15" s="988"/>
      <c r="AN15" s="989"/>
      <c r="AO15" s="989"/>
      <c r="AP15" s="378" t="s">
        <v>130</v>
      </c>
      <c r="AQ15" s="989"/>
      <c r="AR15" s="989"/>
      <c r="AS15" s="1053"/>
      <c r="AT15" s="1044" t="str">
        <f t="shared" ref="AT15:AT39" si="1">IF(AND(AM15&lt;&gt;"",AQ15&lt;&gt;""),ROUNDDOWN(AM15*AQ15/1000000,2),"")</f>
        <v/>
      </c>
      <c r="AU15" s="1045"/>
      <c r="AV15" s="1046"/>
      <c r="AW15" s="1041"/>
      <c r="AX15" s="1042"/>
      <c r="AY15" s="1043"/>
      <c r="AZ15" s="1038" t="str">
        <f t="shared" ref="AZ15:AZ39" si="2">IF(AT15&lt;&gt;"",AW15*AT15,"")</f>
        <v/>
      </c>
      <c r="BA15" s="1039"/>
      <c r="BB15" s="1039"/>
      <c r="BC15" s="1040"/>
    </row>
    <row r="16" spans="1:55" s="36" customFormat="1" ht="30" customHeight="1">
      <c r="A16" s="967"/>
      <c r="B16" s="968"/>
      <c r="C16" s="968"/>
      <c r="D16" s="969"/>
      <c r="E16" s="980"/>
      <c r="F16" s="981"/>
      <c r="G16" s="981"/>
      <c r="H16" s="981"/>
      <c r="I16" s="982"/>
      <c r="J16" s="954"/>
      <c r="K16" s="955"/>
      <c r="L16" s="955"/>
      <c r="M16" s="955"/>
      <c r="N16" s="955"/>
      <c r="O16" s="955"/>
      <c r="P16" s="955"/>
      <c r="Q16" s="955"/>
      <c r="R16" s="956"/>
      <c r="S16" s="954"/>
      <c r="T16" s="955"/>
      <c r="U16" s="955"/>
      <c r="V16" s="955"/>
      <c r="W16" s="955"/>
      <c r="X16" s="955"/>
      <c r="Y16" s="955"/>
      <c r="Z16" s="955"/>
      <c r="AA16" s="955"/>
      <c r="AB16" s="955"/>
      <c r="AC16" s="955"/>
      <c r="AD16" s="955"/>
      <c r="AE16" s="955"/>
      <c r="AF16" s="955"/>
      <c r="AG16" s="955"/>
      <c r="AH16" s="955"/>
      <c r="AI16" s="955"/>
      <c r="AJ16" s="956"/>
      <c r="AK16" s="957" t="str">
        <f t="shared" ref="AK16:AK28" si="3">IF(E16="","",IF(AND(LEFT(E16,1)&amp;RIGHT(E16,1)&lt;&gt;"W1",LEFT(E16,1)&amp;RIGHT(E16,1)&lt;&gt;"W2",LEFT(E16,1)&amp;RIGHT(E16,1)&lt;&gt;"W3",LEFT(E16,1)&amp;RIGHT(E16,1)&lt;&gt;"W4"),"err",LEFT(E16,1)&amp;RIGHT(E16,1)))</f>
        <v/>
      </c>
      <c r="AL16" s="958"/>
      <c r="AM16" s="959"/>
      <c r="AN16" s="960"/>
      <c r="AO16" s="960"/>
      <c r="AP16" s="379" t="s">
        <v>130</v>
      </c>
      <c r="AQ16" s="960"/>
      <c r="AR16" s="960"/>
      <c r="AS16" s="1018"/>
      <c r="AT16" s="993" t="str">
        <f t="shared" ref="AT16:AT28" si="4">IF(AND(AM16&lt;&gt;"",AQ16&lt;&gt;""),ROUNDDOWN(AM16*AQ16/1000000,2),"")</f>
        <v/>
      </c>
      <c r="AU16" s="994"/>
      <c r="AV16" s="995"/>
      <c r="AW16" s="990"/>
      <c r="AX16" s="991"/>
      <c r="AY16" s="992"/>
      <c r="AZ16" s="1013" t="str">
        <f t="shared" ref="AZ16:AZ28" si="5">IF(AT16&lt;&gt;"",AW16*AT16,"")</f>
        <v/>
      </c>
      <c r="BA16" s="1014"/>
      <c r="BB16" s="1014"/>
      <c r="BC16" s="1015"/>
    </row>
    <row r="17" spans="1:55" s="36" customFormat="1" ht="30" customHeight="1">
      <c r="A17" s="967"/>
      <c r="B17" s="968"/>
      <c r="C17" s="968"/>
      <c r="D17" s="969"/>
      <c r="E17" s="980"/>
      <c r="F17" s="981"/>
      <c r="G17" s="981"/>
      <c r="H17" s="981"/>
      <c r="I17" s="982"/>
      <c r="J17" s="954"/>
      <c r="K17" s="955"/>
      <c r="L17" s="955"/>
      <c r="M17" s="955"/>
      <c r="N17" s="955"/>
      <c r="O17" s="955"/>
      <c r="P17" s="955"/>
      <c r="Q17" s="955"/>
      <c r="R17" s="956"/>
      <c r="S17" s="954"/>
      <c r="T17" s="955"/>
      <c r="U17" s="955"/>
      <c r="V17" s="955"/>
      <c r="W17" s="955"/>
      <c r="X17" s="955"/>
      <c r="Y17" s="955"/>
      <c r="Z17" s="955"/>
      <c r="AA17" s="955"/>
      <c r="AB17" s="955"/>
      <c r="AC17" s="955"/>
      <c r="AD17" s="955"/>
      <c r="AE17" s="955"/>
      <c r="AF17" s="955"/>
      <c r="AG17" s="955"/>
      <c r="AH17" s="955"/>
      <c r="AI17" s="955"/>
      <c r="AJ17" s="956"/>
      <c r="AK17" s="957" t="str">
        <f t="shared" si="3"/>
        <v/>
      </c>
      <c r="AL17" s="958"/>
      <c r="AM17" s="959"/>
      <c r="AN17" s="960"/>
      <c r="AO17" s="960"/>
      <c r="AP17" s="379" t="s">
        <v>130</v>
      </c>
      <c r="AQ17" s="960"/>
      <c r="AR17" s="960"/>
      <c r="AS17" s="1018"/>
      <c r="AT17" s="993" t="str">
        <f t="shared" si="4"/>
        <v/>
      </c>
      <c r="AU17" s="994"/>
      <c r="AV17" s="995"/>
      <c r="AW17" s="990"/>
      <c r="AX17" s="991"/>
      <c r="AY17" s="992"/>
      <c r="AZ17" s="1013" t="str">
        <f t="shared" si="5"/>
        <v/>
      </c>
      <c r="BA17" s="1014"/>
      <c r="BB17" s="1014"/>
      <c r="BC17" s="1015"/>
    </row>
    <row r="18" spans="1:55" s="36" customFormat="1" ht="30" customHeight="1">
      <c r="A18" s="967"/>
      <c r="B18" s="968"/>
      <c r="C18" s="968"/>
      <c r="D18" s="969"/>
      <c r="E18" s="980"/>
      <c r="F18" s="981"/>
      <c r="G18" s="981"/>
      <c r="H18" s="981"/>
      <c r="I18" s="982"/>
      <c r="J18" s="954"/>
      <c r="K18" s="955"/>
      <c r="L18" s="955"/>
      <c r="M18" s="955"/>
      <c r="N18" s="955"/>
      <c r="O18" s="955"/>
      <c r="P18" s="955"/>
      <c r="Q18" s="955"/>
      <c r="R18" s="956"/>
      <c r="S18" s="954"/>
      <c r="T18" s="955"/>
      <c r="U18" s="955"/>
      <c r="V18" s="955"/>
      <c r="W18" s="955"/>
      <c r="X18" s="955"/>
      <c r="Y18" s="955"/>
      <c r="Z18" s="955"/>
      <c r="AA18" s="955"/>
      <c r="AB18" s="955"/>
      <c r="AC18" s="955"/>
      <c r="AD18" s="955"/>
      <c r="AE18" s="955"/>
      <c r="AF18" s="955"/>
      <c r="AG18" s="955"/>
      <c r="AH18" s="955"/>
      <c r="AI18" s="955"/>
      <c r="AJ18" s="956"/>
      <c r="AK18" s="957" t="str">
        <f t="shared" si="3"/>
        <v/>
      </c>
      <c r="AL18" s="958"/>
      <c r="AM18" s="959"/>
      <c r="AN18" s="960"/>
      <c r="AO18" s="960"/>
      <c r="AP18" s="379" t="s">
        <v>130</v>
      </c>
      <c r="AQ18" s="960"/>
      <c r="AR18" s="960"/>
      <c r="AS18" s="1018"/>
      <c r="AT18" s="993" t="str">
        <f t="shared" si="4"/>
        <v/>
      </c>
      <c r="AU18" s="994"/>
      <c r="AV18" s="995"/>
      <c r="AW18" s="990"/>
      <c r="AX18" s="991"/>
      <c r="AY18" s="992"/>
      <c r="AZ18" s="1013" t="str">
        <f t="shared" si="5"/>
        <v/>
      </c>
      <c r="BA18" s="1014"/>
      <c r="BB18" s="1014"/>
      <c r="BC18" s="1015"/>
    </row>
    <row r="19" spans="1:55" s="36" customFormat="1" ht="30" customHeight="1">
      <c r="A19" s="967"/>
      <c r="B19" s="968"/>
      <c r="C19" s="968"/>
      <c r="D19" s="969"/>
      <c r="E19" s="980"/>
      <c r="F19" s="981"/>
      <c r="G19" s="981"/>
      <c r="H19" s="981"/>
      <c r="I19" s="982"/>
      <c r="J19" s="954"/>
      <c r="K19" s="955"/>
      <c r="L19" s="955"/>
      <c r="M19" s="955"/>
      <c r="N19" s="955"/>
      <c r="O19" s="955"/>
      <c r="P19" s="955"/>
      <c r="Q19" s="955"/>
      <c r="R19" s="956"/>
      <c r="S19" s="954"/>
      <c r="T19" s="955"/>
      <c r="U19" s="955"/>
      <c r="V19" s="955"/>
      <c r="W19" s="955"/>
      <c r="X19" s="955"/>
      <c r="Y19" s="955"/>
      <c r="Z19" s="955"/>
      <c r="AA19" s="955"/>
      <c r="AB19" s="955"/>
      <c r="AC19" s="955"/>
      <c r="AD19" s="955"/>
      <c r="AE19" s="955"/>
      <c r="AF19" s="955"/>
      <c r="AG19" s="955"/>
      <c r="AH19" s="955"/>
      <c r="AI19" s="955"/>
      <c r="AJ19" s="956"/>
      <c r="AK19" s="957" t="str">
        <f t="shared" si="3"/>
        <v/>
      </c>
      <c r="AL19" s="958"/>
      <c r="AM19" s="959"/>
      <c r="AN19" s="960"/>
      <c r="AO19" s="960"/>
      <c r="AP19" s="379" t="s">
        <v>130</v>
      </c>
      <c r="AQ19" s="960"/>
      <c r="AR19" s="960"/>
      <c r="AS19" s="1018"/>
      <c r="AT19" s="993" t="str">
        <f t="shared" si="4"/>
        <v/>
      </c>
      <c r="AU19" s="994"/>
      <c r="AV19" s="995"/>
      <c r="AW19" s="990"/>
      <c r="AX19" s="991"/>
      <c r="AY19" s="992"/>
      <c r="AZ19" s="1013" t="str">
        <f t="shared" si="5"/>
        <v/>
      </c>
      <c r="BA19" s="1014"/>
      <c r="BB19" s="1014"/>
      <c r="BC19" s="1015"/>
    </row>
    <row r="20" spans="1:55" s="36" customFormat="1" ht="30" customHeight="1">
      <c r="A20" s="967"/>
      <c r="B20" s="968"/>
      <c r="C20" s="968"/>
      <c r="D20" s="969"/>
      <c r="E20" s="980"/>
      <c r="F20" s="981"/>
      <c r="G20" s="981"/>
      <c r="H20" s="981"/>
      <c r="I20" s="982"/>
      <c r="J20" s="954"/>
      <c r="K20" s="955"/>
      <c r="L20" s="955"/>
      <c r="M20" s="955"/>
      <c r="N20" s="955"/>
      <c r="O20" s="955"/>
      <c r="P20" s="955"/>
      <c r="Q20" s="955"/>
      <c r="R20" s="956"/>
      <c r="S20" s="954"/>
      <c r="T20" s="955"/>
      <c r="U20" s="955"/>
      <c r="V20" s="955"/>
      <c r="W20" s="955"/>
      <c r="X20" s="955"/>
      <c r="Y20" s="955"/>
      <c r="Z20" s="955"/>
      <c r="AA20" s="955"/>
      <c r="AB20" s="955"/>
      <c r="AC20" s="955"/>
      <c r="AD20" s="955"/>
      <c r="AE20" s="955"/>
      <c r="AF20" s="955"/>
      <c r="AG20" s="955"/>
      <c r="AH20" s="955"/>
      <c r="AI20" s="955"/>
      <c r="AJ20" s="956"/>
      <c r="AK20" s="957" t="str">
        <f t="shared" si="3"/>
        <v/>
      </c>
      <c r="AL20" s="958"/>
      <c r="AM20" s="959"/>
      <c r="AN20" s="960"/>
      <c r="AO20" s="960"/>
      <c r="AP20" s="379" t="s">
        <v>130</v>
      </c>
      <c r="AQ20" s="960"/>
      <c r="AR20" s="960"/>
      <c r="AS20" s="1018"/>
      <c r="AT20" s="993" t="str">
        <f t="shared" si="4"/>
        <v/>
      </c>
      <c r="AU20" s="994"/>
      <c r="AV20" s="995"/>
      <c r="AW20" s="990"/>
      <c r="AX20" s="991"/>
      <c r="AY20" s="992"/>
      <c r="AZ20" s="1013" t="str">
        <f t="shared" si="5"/>
        <v/>
      </c>
      <c r="BA20" s="1014"/>
      <c r="BB20" s="1014"/>
      <c r="BC20" s="1015"/>
    </row>
    <row r="21" spans="1:55" s="36" customFormat="1" ht="30" customHeight="1">
      <c r="A21" s="967"/>
      <c r="B21" s="968"/>
      <c r="C21" s="968"/>
      <c r="D21" s="969"/>
      <c r="E21" s="980"/>
      <c r="F21" s="981"/>
      <c r="G21" s="981"/>
      <c r="H21" s="981"/>
      <c r="I21" s="982"/>
      <c r="J21" s="954"/>
      <c r="K21" s="955"/>
      <c r="L21" s="955"/>
      <c r="M21" s="955"/>
      <c r="N21" s="955"/>
      <c r="O21" s="955"/>
      <c r="P21" s="955"/>
      <c r="Q21" s="955"/>
      <c r="R21" s="956"/>
      <c r="S21" s="954"/>
      <c r="T21" s="955"/>
      <c r="U21" s="955"/>
      <c r="V21" s="955"/>
      <c r="W21" s="955"/>
      <c r="X21" s="955"/>
      <c r="Y21" s="955"/>
      <c r="Z21" s="955"/>
      <c r="AA21" s="955"/>
      <c r="AB21" s="955"/>
      <c r="AC21" s="955"/>
      <c r="AD21" s="955"/>
      <c r="AE21" s="955"/>
      <c r="AF21" s="955"/>
      <c r="AG21" s="955"/>
      <c r="AH21" s="955"/>
      <c r="AI21" s="955"/>
      <c r="AJ21" s="956"/>
      <c r="AK21" s="957" t="str">
        <f t="shared" si="3"/>
        <v/>
      </c>
      <c r="AL21" s="958"/>
      <c r="AM21" s="959"/>
      <c r="AN21" s="960"/>
      <c r="AO21" s="960"/>
      <c r="AP21" s="379" t="s">
        <v>130</v>
      </c>
      <c r="AQ21" s="960"/>
      <c r="AR21" s="960"/>
      <c r="AS21" s="1018"/>
      <c r="AT21" s="993" t="str">
        <f t="shared" si="4"/>
        <v/>
      </c>
      <c r="AU21" s="994"/>
      <c r="AV21" s="995"/>
      <c r="AW21" s="990"/>
      <c r="AX21" s="991"/>
      <c r="AY21" s="992"/>
      <c r="AZ21" s="1013" t="str">
        <f t="shared" si="5"/>
        <v/>
      </c>
      <c r="BA21" s="1014"/>
      <c r="BB21" s="1014"/>
      <c r="BC21" s="1015"/>
    </row>
    <row r="22" spans="1:55" s="36" customFormat="1" ht="30" customHeight="1">
      <c r="A22" s="967"/>
      <c r="B22" s="968"/>
      <c r="C22" s="968"/>
      <c r="D22" s="969"/>
      <c r="E22" s="980"/>
      <c r="F22" s="981"/>
      <c r="G22" s="981"/>
      <c r="H22" s="981"/>
      <c r="I22" s="982"/>
      <c r="J22" s="954"/>
      <c r="K22" s="955"/>
      <c r="L22" s="955"/>
      <c r="M22" s="955"/>
      <c r="N22" s="955"/>
      <c r="O22" s="955"/>
      <c r="P22" s="955"/>
      <c r="Q22" s="955"/>
      <c r="R22" s="956"/>
      <c r="S22" s="954"/>
      <c r="T22" s="955"/>
      <c r="U22" s="955"/>
      <c r="V22" s="955"/>
      <c r="W22" s="955"/>
      <c r="X22" s="955"/>
      <c r="Y22" s="955"/>
      <c r="Z22" s="955"/>
      <c r="AA22" s="955"/>
      <c r="AB22" s="955"/>
      <c r="AC22" s="955"/>
      <c r="AD22" s="955"/>
      <c r="AE22" s="955"/>
      <c r="AF22" s="955"/>
      <c r="AG22" s="955"/>
      <c r="AH22" s="955"/>
      <c r="AI22" s="955"/>
      <c r="AJ22" s="956"/>
      <c r="AK22" s="957" t="str">
        <f t="shared" si="3"/>
        <v/>
      </c>
      <c r="AL22" s="958"/>
      <c r="AM22" s="959"/>
      <c r="AN22" s="960"/>
      <c r="AO22" s="960"/>
      <c r="AP22" s="379" t="s">
        <v>130</v>
      </c>
      <c r="AQ22" s="960"/>
      <c r="AR22" s="960"/>
      <c r="AS22" s="1018"/>
      <c r="AT22" s="993" t="str">
        <f t="shared" si="4"/>
        <v/>
      </c>
      <c r="AU22" s="994"/>
      <c r="AV22" s="995"/>
      <c r="AW22" s="990"/>
      <c r="AX22" s="991"/>
      <c r="AY22" s="992"/>
      <c r="AZ22" s="1013" t="str">
        <f t="shared" si="5"/>
        <v/>
      </c>
      <c r="BA22" s="1014"/>
      <c r="BB22" s="1014"/>
      <c r="BC22" s="1015"/>
    </row>
    <row r="23" spans="1:55" s="36" customFormat="1" ht="30" customHeight="1">
      <c r="A23" s="967"/>
      <c r="B23" s="968"/>
      <c r="C23" s="968"/>
      <c r="D23" s="969"/>
      <c r="E23" s="980"/>
      <c r="F23" s="981"/>
      <c r="G23" s="981"/>
      <c r="H23" s="981"/>
      <c r="I23" s="982"/>
      <c r="J23" s="954"/>
      <c r="K23" s="955"/>
      <c r="L23" s="955"/>
      <c r="M23" s="955"/>
      <c r="N23" s="955"/>
      <c r="O23" s="955"/>
      <c r="P23" s="955"/>
      <c r="Q23" s="955"/>
      <c r="R23" s="956"/>
      <c r="S23" s="954"/>
      <c r="T23" s="955"/>
      <c r="U23" s="955"/>
      <c r="V23" s="955"/>
      <c r="W23" s="955"/>
      <c r="X23" s="955"/>
      <c r="Y23" s="955"/>
      <c r="Z23" s="955"/>
      <c r="AA23" s="955"/>
      <c r="AB23" s="955"/>
      <c r="AC23" s="955"/>
      <c r="AD23" s="955"/>
      <c r="AE23" s="955"/>
      <c r="AF23" s="955"/>
      <c r="AG23" s="955"/>
      <c r="AH23" s="955"/>
      <c r="AI23" s="955"/>
      <c r="AJ23" s="956"/>
      <c r="AK23" s="957" t="str">
        <f t="shared" si="3"/>
        <v/>
      </c>
      <c r="AL23" s="958"/>
      <c r="AM23" s="959"/>
      <c r="AN23" s="960"/>
      <c r="AO23" s="960"/>
      <c r="AP23" s="379" t="s">
        <v>130</v>
      </c>
      <c r="AQ23" s="960"/>
      <c r="AR23" s="960"/>
      <c r="AS23" s="1018"/>
      <c r="AT23" s="993" t="str">
        <f t="shared" si="4"/>
        <v/>
      </c>
      <c r="AU23" s="994"/>
      <c r="AV23" s="995"/>
      <c r="AW23" s="990"/>
      <c r="AX23" s="991"/>
      <c r="AY23" s="992"/>
      <c r="AZ23" s="1013" t="str">
        <f t="shared" si="5"/>
        <v/>
      </c>
      <c r="BA23" s="1014"/>
      <c r="BB23" s="1014"/>
      <c r="BC23" s="1015"/>
    </row>
    <row r="24" spans="1:55" s="36" customFormat="1" ht="30" customHeight="1">
      <c r="A24" s="967"/>
      <c r="B24" s="968"/>
      <c r="C24" s="968"/>
      <c r="D24" s="969"/>
      <c r="E24" s="980"/>
      <c r="F24" s="981"/>
      <c r="G24" s="981"/>
      <c r="H24" s="981"/>
      <c r="I24" s="982"/>
      <c r="J24" s="954"/>
      <c r="K24" s="955"/>
      <c r="L24" s="955"/>
      <c r="M24" s="955"/>
      <c r="N24" s="955"/>
      <c r="O24" s="955"/>
      <c r="P24" s="955"/>
      <c r="Q24" s="955"/>
      <c r="R24" s="956"/>
      <c r="S24" s="954"/>
      <c r="T24" s="955"/>
      <c r="U24" s="955"/>
      <c r="V24" s="955"/>
      <c r="W24" s="955"/>
      <c r="X24" s="955"/>
      <c r="Y24" s="955"/>
      <c r="Z24" s="955"/>
      <c r="AA24" s="955"/>
      <c r="AB24" s="955"/>
      <c r="AC24" s="955"/>
      <c r="AD24" s="955"/>
      <c r="AE24" s="955"/>
      <c r="AF24" s="955"/>
      <c r="AG24" s="955"/>
      <c r="AH24" s="955"/>
      <c r="AI24" s="955"/>
      <c r="AJ24" s="956"/>
      <c r="AK24" s="957" t="str">
        <f t="shared" si="3"/>
        <v/>
      </c>
      <c r="AL24" s="958"/>
      <c r="AM24" s="959"/>
      <c r="AN24" s="960"/>
      <c r="AO24" s="960"/>
      <c r="AP24" s="379" t="s">
        <v>130</v>
      </c>
      <c r="AQ24" s="960"/>
      <c r="AR24" s="960"/>
      <c r="AS24" s="1018"/>
      <c r="AT24" s="993" t="str">
        <f t="shared" si="4"/>
        <v/>
      </c>
      <c r="AU24" s="994"/>
      <c r="AV24" s="995"/>
      <c r="AW24" s="990"/>
      <c r="AX24" s="991"/>
      <c r="AY24" s="992"/>
      <c r="AZ24" s="1013" t="str">
        <f t="shared" si="5"/>
        <v/>
      </c>
      <c r="BA24" s="1014"/>
      <c r="BB24" s="1014"/>
      <c r="BC24" s="1015"/>
    </row>
    <row r="25" spans="1:55" s="36" customFormat="1" ht="30" customHeight="1">
      <c r="A25" s="967"/>
      <c r="B25" s="968"/>
      <c r="C25" s="968"/>
      <c r="D25" s="969"/>
      <c r="E25" s="980"/>
      <c r="F25" s="981"/>
      <c r="G25" s="981"/>
      <c r="H25" s="981"/>
      <c r="I25" s="982"/>
      <c r="J25" s="954"/>
      <c r="K25" s="955"/>
      <c r="L25" s="955"/>
      <c r="M25" s="955"/>
      <c r="N25" s="955"/>
      <c r="O25" s="955"/>
      <c r="P25" s="955"/>
      <c r="Q25" s="955"/>
      <c r="R25" s="956"/>
      <c r="S25" s="954"/>
      <c r="T25" s="955"/>
      <c r="U25" s="955"/>
      <c r="V25" s="955"/>
      <c r="W25" s="955"/>
      <c r="X25" s="955"/>
      <c r="Y25" s="955"/>
      <c r="Z25" s="955"/>
      <c r="AA25" s="955"/>
      <c r="AB25" s="955"/>
      <c r="AC25" s="955"/>
      <c r="AD25" s="955"/>
      <c r="AE25" s="955"/>
      <c r="AF25" s="955"/>
      <c r="AG25" s="955"/>
      <c r="AH25" s="955"/>
      <c r="AI25" s="955"/>
      <c r="AJ25" s="956"/>
      <c r="AK25" s="957" t="str">
        <f t="shared" si="3"/>
        <v/>
      </c>
      <c r="AL25" s="958"/>
      <c r="AM25" s="959"/>
      <c r="AN25" s="960"/>
      <c r="AO25" s="960"/>
      <c r="AP25" s="379" t="s">
        <v>130</v>
      </c>
      <c r="AQ25" s="960"/>
      <c r="AR25" s="960"/>
      <c r="AS25" s="1018"/>
      <c r="AT25" s="993" t="str">
        <f t="shared" si="4"/>
        <v/>
      </c>
      <c r="AU25" s="994"/>
      <c r="AV25" s="995"/>
      <c r="AW25" s="990"/>
      <c r="AX25" s="991"/>
      <c r="AY25" s="992"/>
      <c r="AZ25" s="1013" t="str">
        <f t="shared" si="5"/>
        <v/>
      </c>
      <c r="BA25" s="1014"/>
      <c r="BB25" s="1014"/>
      <c r="BC25" s="1015"/>
    </row>
    <row r="26" spans="1:55" s="36" customFormat="1" ht="30" customHeight="1">
      <c r="A26" s="967"/>
      <c r="B26" s="968"/>
      <c r="C26" s="968"/>
      <c r="D26" s="969"/>
      <c r="E26" s="980"/>
      <c r="F26" s="981"/>
      <c r="G26" s="981"/>
      <c r="H26" s="981"/>
      <c r="I26" s="982"/>
      <c r="J26" s="954"/>
      <c r="K26" s="955"/>
      <c r="L26" s="955"/>
      <c r="M26" s="955"/>
      <c r="N26" s="955"/>
      <c r="O26" s="955"/>
      <c r="P26" s="955"/>
      <c r="Q26" s="955"/>
      <c r="R26" s="956"/>
      <c r="S26" s="954"/>
      <c r="T26" s="955"/>
      <c r="U26" s="955"/>
      <c r="V26" s="955"/>
      <c r="W26" s="955"/>
      <c r="X26" s="955"/>
      <c r="Y26" s="955"/>
      <c r="Z26" s="955"/>
      <c r="AA26" s="955"/>
      <c r="AB26" s="955"/>
      <c r="AC26" s="955"/>
      <c r="AD26" s="955"/>
      <c r="AE26" s="955"/>
      <c r="AF26" s="955"/>
      <c r="AG26" s="955"/>
      <c r="AH26" s="955"/>
      <c r="AI26" s="955"/>
      <c r="AJ26" s="956"/>
      <c r="AK26" s="957" t="str">
        <f t="shared" si="3"/>
        <v/>
      </c>
      <c r="AL26" s="958"/>
      <c r="AM26" s="959"/>
      <c r="AN26" s="960"/>
      <c r="AO26" s="960"/>
      <c r="AP26" s="379" t="s">
        <v>130</v>
      </c>
      <c r="AQ26" s="960"/>
      <c r="AR26" s="960"/>
      <c r="AS26" s="1018"/>
      <c r="AT26" s="993" t="str">
        <f t="shared" si="4"/>
        <v/>
      </c>
      <c r="AU26" s="994"/>
      <c r="AV26" s="995"/>
      <c r="AW26" s="990"/>
      <c r="AX26" s="991"/>
      <c r="AY26" s="992"/>
      <c r="AZ26" s="1013" t="str">
        <f t="shared" si="5"/>
        <v/>
      </c>
      <c r="BA26" s="1014"/>
      <c r="BB26" s="1014"/>
      <c r="BC26" s="1015"/>
    </row>
    <row r="27" spans="1:55" s="36" customFormat="1" ht="30" customHeight="1">
      <c r="A27" s="967"/>
      <c r="B27" s="968"/>
      <c r="C27" s="968"/>
      <c r="D27" s="969"/>
      <c r="E27" s="980"/>
      <c r="F27" s="981"/>
      <c r="G27" s="981"/>
      <c r="H27" s="981"/>
      <c r="I27" s="982"/>
      <c r="J27" s="954"/>
      <c r="K27" s="955"/>
      <c r="L27" s="955"/>
      <c r="M27" s="955"/>
      <c r="N27" s="955"/>
      <c r="O27" s="955"/>
      <c r="P27" s="955"/>
      <c r="Q27" s="955"/>
      <c r="R27" s="956"/>
      <c r="S27" s="954"/>
      <c r="T27" s="955"/>
      <c r="U27" s="955"/>
      <c r="V27" s="955"/>
      <c r="W27" s="955"/>
      <c r="X27" s="955"/>
      <c r="Y27" s="955"/>
      <c r="Z27" s="955"/>
      <c r="AA27" s="955"/>
      <c r="AB27" s="955"/>
      <c r="AC27" s="955"/>
      <c r="AD27" s="955"/>
      <c r="AE27" s="955"/>
      <c r="AF27" s="955"/>
      <c r="AG27" s="955"/>
      <c r="AH27" s="955"/>
      <c r="AI27" s="955"/>
      <c r="AJ27" s="956"/>
      <c r="AK27" s="957" t="str">
        <f t="shared" si="3"/>
        <v/>
      </c>
      <c r="AL27" s="958"/>
      <c r="AM27" s="959"/>
      <c r="AN27" s="960"/>
      <c r="AO27" s="960"/>
      <c r="AP27" s="379" t="s">
        <v>130</v>
      </c>
      <c r="AQ27" s="960"/>
      <c r="AR27" s="960"/>
      <c r="AS27" s="1018"/>
      <c r="AT27" s="993" t="str">
        <f t="shared" si="4"/>
        <v/>
      </c>
      <c r="AU27" s="994"/>
      <c r="AV27" s="995"/>
      <c r="AW27" s="990"/>
      <c r="AX27" s="991"/>
      <c r="AY27" s="992"/>
      <c r="AZ27" s="1013" t="str">
        <f t="shared" si="5"/>
        <v/>
      </c>
      <c r="BA27" s="1014"/>
      <c r="BB27" s="1014"/>
      <c r="BC27" s="1015"/>
    </row>
    <row r="28" spans="1:55" s="36" customFormat="1" ht="30" customHeight="1">
      <c r="A28" s="967"/>
      <c r="B28" s="968"/>
      <c r="C28" s="968"/>
      <c r="D28" s="969"/>
      <c r="E28" s="980"/>
      <c r="F28" s="981"/>
      <c r="G28" s="981"/>
      <c r="H28" s="981"/>
      <c r="I28" s="982"/>
      <c r="J28" s="954"/>
      <c r="K28" s="955"/>
      <c r="L28" s="955"/>
      <c r="M28" s="955"/>
      <c r="N28" s="955"/>
      <c r="O28" s="955"/>
      <c r="P28" s="955"/>
      <c r="Q28" s="955"/>
      <c r="R28" s="956"/>
      <c r="S28" s="954"/>
      <c r="T28" s="955"/>
      <c r="U28" s="955"/>
      <c r="V28" s="955"/>
      <c r="W28" s="955"/>
      <c r="X28" s="955"/>
      <c r="Y28" s="955"/>
      <c r="Z28" s="955"/>
      <c r="AA28" s="955"/>
      <c r="AB28" s="955"/>
      <c r="AC28" s="955"/>
      <c r="AD28" s="955"/>
      <c r="AE28" s="955"/>
      <c r="AF28" s="955"/>
      <c r="AG28" s="955"/>
      <c r="AH28" s="955"/>
      <c r="AI28" s="955"/>
      <c r="AJ28" s="956"/>
      <c r="AK28" s="957" t="str">
        <f t="shared" si="3"/>
        <v/>
      </c>
      <c r="AL28" s="958"/>
      <c r="AM28" s="959"/>
      <c r="AN28" s="960"/>
      <c r="AO28" s="960"/>
      <c r="AP28" s="379" t="s">
        <v>130</v>
      </c>
      <c r="AQ28" s="960"/>
      <c r="AR28" s="960"/>
      <c r="AS28" s="1018"/>
      <c r="AT28" s="993" t="str">
        <f t="shared" si="4"/>
        <v/>
      </c>
      <c r="AU28" s="994"/>
      <c r="AV28" s="995"/>
      <c r="AW28" s="990"/>
      <c r="AX28" s="991"/>
      <c r="AY28" s="992"/>
      <c r="AZ28" s="1013" t="str">
        <f t="shared" si="5"/>
        <v/>
      </c>
      <c r="BA28" s="1014"/>
      <c r="BB28" s="1014"/>
      <c r="BC28" s="1015"/>
    </row>
    <row r="29" spans="1:55" s="36" customFormat="1" ht="30" customHeight="1">
      <c r="A29" s="967"/>
      <c r="B29" s="968"/>
      <c r="C29" s="968"/>
      <c r="D29" s="969"/>
      <c r="E29" s="980"/>
      <c r="F29" s="981"/>
      <c r="G29" s="981"/>
      <c r="H29" s="981"/>
      <c r="I29" s="982"/>
      <c r="J29" s="954"/>
      <c r="K29" s="955"/>
      <c r="L29" s="955"/>
      <c r="M29" s="955"/>
      <c r="N29" s="955"/>
      <c r="O29" s="955"/>
      <c r="P29" s="955"/>
      <c r="Q29" s="955"/>
      <c r="R29" s="956"/>
      <c r="S29" s="954"/>
      <c r="T29" s="955"/>
      <c r="U29" s="955"/>
      <c r="V29" s="955"/>
      <c r="W29" s="955"/>
      <c r="X29" s="955"/>
      <c r="Y29" s="955"/>
      <c r="Z29" s="955"/>
      <c r="AA29" s="955"/>
      <c r="AB29" s="955"/>
      <c r="AC29" s="955"/>
      <c r="AD29" s="955"/>
      <c r="AE29" s="955"/>
      <c r="AF29" s="955"/>
      <c r="AG29" s="955"/>
      <c r="AH29" s="955"/>
      <c r="AI29" s="955"/>
      <c r="AJ29" s="956"/>
      <c r="AK29" s="957" t="str">
        <f t="shared" si="0"/>
        <v/>
      </c>
      <c r="AL29" s="958"/>
      <c r="AM29" s="959"/>
      <c r="AN29" s="960"/>
      <c r="AO29" s="960"/>
      <c r="AP29" s="379" t="s">
        <v>130</v>
      </c>
      <c r="AQ29" s="960"/>
      <c r="AR29" s="960"/>
      <c r="AS29" s="1018"/>
      <c r="AT29" s="993" t="str">
        <f t="shared" si="1"/>
        <v/>
      </c>
      <c r="AU29" s="994"/>
      <c r="AV29" s="995"/>
      <c r="AW29" s="990"/>
      <c r="AX29" s="991"/>
      <c r="AY29" s="992"/>
      <c r="AZ29" s="1013" t="str">
        <f t="shared" si="2"/>
        <v/>
      </c>
      <c r="BA29" s="1014"/>
      <c r="BB29" s="1014"/>
      <c r="BC29" s="1015"/>
    </row>
    <row r="30" spans="1:55" s="36" customFormat="1" ht="30" customHeight="1">
      <c r="A30" s="967"/>
      <c r="B30" s="968"/>
      <c r="C30" s="968"/>
      <c r="D30" s="969"/>
      <c r="E30" s="980"/>
      <c r="F30" s="981"/>
      <c r="G30" s="981"/>
      <c r="H30" s="981"/>
      <c r="I30" s="982"/>
      <c r="J30" s="954"/>
      <c r="K30" s="955"/>
      <c r="L30" s="955"/>
      <c r="M30" s="955"/>
      <c r="N30" s="955"/>
      <c r="O30" s="955"/>
      <c r="P30" s="955"/>
      <c r="Q30" s="955"/>
      <c r="R30" s="956"/>
      <c r="S30" s="954"/>
      <c r="T30" s="955"/>
      <c r="U30" s="955"/>
      <c r="V30" s="955"/>
      <c r="W30" s="955"/>
      <c r="X30" s="955"/>
      <c r="Y30" s="955"/>
      <c r="Z30" s="955"/>
      <c r="AA30" s="955"/>
      <c r="AB30" s="955"/>
      <c r="AC30" s="955"/>
      <c r="AD30" s="955"/>
      <c r="AE30" s="955"/>
      <c r="AF30" s="955"/>
      <c r="AG30" s="955"/>
      <c r="AH30" s="955"/>
      <c r="AI30" s="955"/>
      <c r="AJ30" s="956"/>
      <c r="AK30" s="957" t="str">
        <f t="shared" si="0"/>
        <v/>
      </c>
      <c r="AL30" s="958"/>
      <c r="AM30" s="959"/>
      <c r="AN30" s="960"/>
      <c r="AO30" s="960"/>
      <c r="AP30" s="379" t="s">
        <v>130</v>
      </c>
      <c r="AQ30" s="960"/>
      <c r="AR30" s="960"/>
      <c r="AS30" s="1018"/>
      <c r="AT30" s="993" t="str">
        <f t="shared" si="1"/>
        <v/>
      </c>
      <c r="AU30" s="994"/>
      <c r="AV30" s="995"/>
      <c r="AW30" s="990"/>
      <c r="AX30" s="991"/>
      <c r="AY30" s="992"/>
      <c r="AZ30" s="1013" t="str">
        <f t="shared" si="2"/>
        <v/>
      </c>
      <c r="BA30" s="1014"/>
      <c r="BB30" s="1014"/>
      <c r="BC30" s="1015"/>
    </row>
    <row r="31" spans="1:55" s="36" customFormat="1" ht="30" customHeight="1">
      <c r="A31" s="967"/>
      <c r="B31" s="968"/>
      <c r="C31" s="968"/>
      <c r="D31" s="969"/>
      <c r="E31" s="980"/>
      <c r="F31" s="981"/>
      <c r="G31" s="981"/>
      <c r="H31" s="981"/>
      <c r="I31" s="982"/>
      <c r="J31" s="954"/>
      <c r="K31" s="955"/>
      <c r="L31" s="955"/>
      <c r="M31" s="955"/>
      <c r="N31" s="955"/>
      <c r="O31" s="955"/>
      <c r="P31" s="955"/>
      <c r="Q31" s="955"/>
      <c r="R31" s="956"/>
      <c r="S31" s="954"/>
      <c r="T31" s="955"/>
      <c r="U31" s="955"/>
      <c r="V31" s="955"/>
      <c r="W31" s="955"/>
      <c r="X31" s="955"/>
      <c r="Y31" s="955"/>
      <c r="Z31" s="955"/>
      <c r="AA31" s="955"/>
      <c r="AB31" s="955"/>
      <c r="AC31" s="955"/>
      <c r="AD31" s="955"/>
      <c r="AE31" s="955"/>
      <c r="AF31" s="955"/>
      <c r="AG31" s="955"/>
      <c r="AH31" s="955"/>
      <c r="AI31" s="955"/>
      <c r="AJ31" s="956"/>
      <c r="AK31" s="957" t="str">
        <f t="shared" si="0"/>
        <v/>
      </c>
      <c r="AL31" s="958"/>
      <c r="AM31" s="959"/>
      <c r="AN31" s="960"/>
      <c r="AO31" s="960"/>
      <c r="AP31" s="379" t="s">
        <v>130</v>
      </c>
      <c r="AQ31" s="960"/>
      <c r="AR31" s="960"/>
      <c r="AS31" s="1018"/>
      <c r="AT31" s="993" t="str">
        <f t="shared" si="1"/>
        <v/>
      </c>
      <c r="AU31" s="994"/>
      <c r="AV31" s="995"/>
      <c r="AW31" s="990"/>
      <c r="AX31" s="991"/>
      <c r="AY31" s="992"/>
      <c r="AZ31" s="1013" t="str">
        <f t="shared" si="2"/>
        <v/>
      </c>
      <c r="BA31" s="1014"/>
      <c r="BB31" s="1014"/>
      <c r="BC31" s="1015"/>
    </row>
    <row r="32" spans="1:55" s="36" customFormat="1" ht="30" customHeight="1">
      <c r="A32" s="967"/>
      <c r="B32" s="968"/>
      <c r="C32" s="968"/>
      <c r="D32" s="969"/>
      <c r="E32" s="980"/>
      <c r="F32" s="981"/>
      <c r="G32" s="981"/>
      <c r="H32" s="981"/>
      <c r="I32" s="982"/>
      <c r="J32" s="954"/>
      <c r="K32" s="955"/>
      <c r="L32" s="955"/>
      <c r="M32" s="955"/>
      <c r="N32" s="955"/>
      <c r="O32" s="955"/>
      <c r="P32" s="955"/>
      <c r="Q32" s="955"/>
      <c r="R32" s="956"/>
      <c r="S32" s="954"/>
      <c r="T32" s="955"/>
      <c r="U32" s="955"/>
      <c r="V32" s="955"/>
      <c r="W32" s="955"/>
      <c r="X32" s="955"/>
      <c r="Y32" s="955"/>
      <c r="Z32" s="955"/>
      <c r="AA32" s="955"/>
      <c r="AB32" s="955"/>
      <c r="AC32" s="955"/>
      <c r="AD32" s="955"/>
      <c r="AE32" s="955"/>
      <c r="AF32" s="955"/>
      <c r="AG32" s="955"/>
      <c r="AH32" s="955"/>
      <c r="AI32" s="955"/>
      <c r="AJ32" s="956"/>
      <c r="AK32" s="957" t="str">
        <f t="shared" si="0"/>
        <v/>
      </c>
      <c r="AL32" s="958"/>
      <c r="AM32" s="959"/>
      <c r="AN32" s="960"/>
      <c r="AO32" s="960"/>
      <c r="AP32" s="379" t="s">
        <v>130</v>
      </c>
      <c r="AQ32" s="960"/>
      <c r="AR32" s="960"/>
      <c r="AS32" s="1018"/>
      <c r="AT32" s="993" t="str">
        <f t="shared" si="1"/>
        <v/>
      </c>
      <c r="AU32" s="994"/>
      <c r="AV32" s="995"/>
      <c r="AW32" s="990"/>
      <c r="AX32" s="991"/>
      <c r="AY32" s="992"/>
      <c r="AZ32" s="1029" t="str">
        <f t="shared" si="2"/>
        <v/>
      </c>
      <c r="BA32" s="1030"/>
      <c r="BB32" s="1030"/>
      <c r="BC32" s="1031"/>
    </row>
    <row r="33" spans="1:55" s="36" customFormat="1" ht="30" customHeight="1">
      <c r="A33" s="967"/>
      <c r="B33" s="968"/>
      <c r="C33" s="968"/>
      <c r="D33" s="969"/>
      <c r="E33" s="980"/>
      <c r="F33" s="981"/>
      <c r="G33" s="981"/>
      <c r="H33" s="981"/>
      <c r="I33" s="982"/>
      <c r="J33" s="954"/>
      <c r="K33" s="955"/>
      <c r="L33" s="955"/>
      <c r="M33" s="955"/>
      <c r="N33" s="955"/>
      <c r="O33" s="955"/>
      <c r="P33" s="955"/>
      <c r="Q33" s="955"/>
      <c r="R33" s="956"/>
      <c r="S33" s="954"/>
      <c r="T33" s="955"/>
      <c r="U33" s="955"/>
      <c r="V33" s="955"/>
      <c r="W33" s="955"/>
      <c r="X33" s="955"/>
      <c r="Y33" s="955"/>
      <c r="Z33" s="955"/>
      <c r="AA33" s="955"/>
      <c r="AB33" s="955"/>
      <c r="AC33" s="955"/>
      <c r="AD33" s="955"/>
      <c r="AE33" s="955"/>
      <c r="AF33" s="955"/>
      <c r="AG33" s="955"/>
      <c r="AH33" s="955"/>
      <c r="AI33" s="955"/>
      <c r="AJ33" s="956"/>
      <c r="AK33" s="957" t="str">
        <f t="shared" si="0"/>
        <v/>
      </c>
      <c r="AL33" s="958"/>
      <c r="AM33" s="959"/>
      <c r="AN33" s="960"/>
      <c r="AO33" s="960"/>
      <c r="AP33" s="379" t="s">
        <v>130</v>
      </c>
      <c r="AQ33" s="960"/>
      <c r="AR33" s="960"/>
      <c r="AS33" s="1018"/>
      <c r="AT33" s="993" t="str">
        <f t="shared" si="1"/>
        <v/>
      </c>
      <c r="AU33" s="994"/>
      <c r="AV33" s="995"/>
      <c r="AW33" s="990"/>
      <c r="AX33" s="991"/>
      <c r="AY33" s="992"/>
      <c r="AZ33" s="1013" t="str">
        <f t="shared" si="2"/>
        <v/>
      </c>
      <c r="BA33" s="1014"/>
      <c r="BB33" s="1014"/>
      <c r="BC33" s="1015"/>
    </row>
    <row r="34" spans="1:55" s="36" customFormat="1" ht="30" customHeight="1">
      <c r="A34" s="967"/>
      <c r="B34" s="968"/>
      <c r="C34" s="968"/>
      <c r="D34" s="969"/>
      <c r="E34" s="980"/>
      <c r="F34" s="981"/>
      <c r="G34" s="981"/>
      <c r="H34" s="981"/>
      <c r="I34" s="982"/>
      <c r="J34" s="954"/>
      <c r="K34" s="955"/>
      <c r="L34" s="955"/>
      <c r="M34" s="955"/>
      <c r="N34" s="955"/>
      <c r="O34" s="955"/>
      <c r="P34" s="955"/>
      <c r="Q34" s="955"/>
      <c r="R34" s="956"/>
      <c r="S34" s="954"/>
      <c r="T34" s="955"/>
      <c r="U34" s="955"/>
      <c r="V34" s="955"/>
      <c r="W34" s="955"/>
      <c r="X34" s="955"/>
      <c r="Y34" s="955"/>
      <c r="Z34" s="955"/>
      <c r="AA34" s="955"/>
      <c r="AB34" s="955"/>
      <c r="AC34" s="955"/>
      <c r="AD34" s="955"/>
      <c r="AE34" s="955"/>
      <c r="AF34" s="955"/>
      <c r="AG34" s="955"/>
      <c r="AH34" s="955"/>
      <c r="AI34" s="955"/>
      <c r="AJ34" s="956"/>
      <c r="AK34" s="957" t="str">
        <f t="shared" si="0"/>
        <v/>
      </c>
      <c r="AL34" s="958"/>
      <c r="AM34" s="959"/>
      <c r="AN34" s="960"/>
      <c r="AO34" s="960"/>
      <c r="AP34" s="379" t="s">
        <v>130</v>
      </c>
      <c r="AQ34" s="960"/>
      <c r="AR34" s="960"/>
      <c r="AS34" s="1018"/>
      <c r="AT34" s="993" t="str">
        <f t="shared" si="1"/>
        <v/>
      </c>
      <c r="AU34" s="994"/>
      <c r="AV34" s="995"/>
      <c r="AW34" s="990"/>
      <c r="AX34" s="991"/>
      <c r="AY34" s="992"/>
      <c r="AZ34" s="1013" t="str">
        <f t="shared" si="2"/>
        <v/>
      </c>
      <c r="BA34" s="1014"/>
      <c r="BB34" s="1014"/>
      <c r="BC34" s="1015"/>
    </row>
    <row r="35" spans="1:55" s="36" customFormat="1" ht="30" customHeight="1">
      <c r="A35" s="967"/>
      <c r="B35" s="968"/>
      <c r="C35" s="968"/>
      <c r="D35" s="969"/>
      <c r="E35" s="980"/>
      <c r="F35" s="981"/>
      <c r="G35" s="981"/>
      <c r="H35" s="981"/>
      <c r="I35" s="982"/>
      <c r="J35" s="954"/>
      <c r="K35" s="955"/>
      <c r="L35" s="955"/>
      <c r="M35" s="955"/>
      <c r="N35" s="955"/>
      <c r="O35" s="955"/>
      <c r="P35" s="955"/>
      <c r="Q35" s="955"/>
      <c r="R35" s="956"/>
      <c r="S35" s="954"/>
      <c r="T35" s="955"/>
      <c r="U35" s="955"/>
      <c r="V35" s="955"/>
      <c r="W35" s="955"/>
      <c r="X35" s="955"/>
      <c r="Y35" s="955"/>
      <c r="Z35" s="955"/>
      <c r="AA35" s="955"/>
      <c r="AB35" s="955"/>
      <c r="AC35" s="955"/>
      <c r="AD35" s="955"/>
      <c r="AE35" s="955"/>
      <c r="AF35" s="955"/>
      <c r="AG35" s="955"/>
      <c r="AH35" s="955"/>
      <c r="AI35" s="955"/>
      <c r="AJ35" s="956"/>
      <c r="AK35" s="957" t="str">
        <f t="shared" si="0"/>
        <v/>
      </c>
      <c r="AL35" s="958"/>
      <c r="AM35" s="959"/>
      <c r="AN35" s="960"/>
      <c r="AO35" s="960"/>
      <c r="AP35" s="379" t="s">
        <v>130</v>
      </c>
      <c r="AQ35" s="960"/>
      <c r="AR35" s="960"/>
      <c r="AS35" s="1018"/>
      <c r="AT35" s="993" t="str">
        <f t="shared" si="1"/>
        <v/>
      </c>
      <c r="AU35" s="994"/>
      <c r="AV35" s="995"/>
      <c r="AW35" s="990"/>
      <c r="AX35" s="991"/>
      <c r="AY35" s="992"/>
      <c r="AZ35" s="1013" t="str">
        <f t="shared" si="2"/>
        <v/>
      </c>
      <c r="BA35" s="1014"/>
      <c r="BB35" s="1014"/>
      <c r="BC35" s="1015"/>
    </row>
    <row r="36" spans="1:55" s="36" customFormat="1" ht="30" customHeight="1">
      <c r="A36" s="967"/>
      <c r="B36" s="968"/>
      <c r="C36" s="968"/>
      <c r="D36" s="969"/>
      <c r="E36" s="980"/>
      <c r="F36" s="981"/>
      <c r="G36" s="981"/>
      <c r="H36" s="981"/>
      <c r="I36" s="982"/>
      <c r="J36" s="954"/>
      <c r="K36" s="955"/>
      <c r="L36" s="955"/>
      <c r="M36" s="955"/>
      <c r="N36" s="955"/>
      <c r="O36" s="955"/>
      <c r="P36" s="955"/>
      <c r="Q36" s="955"/>
      <c r="R36" s="956"/>
      <c r="S36" s="954"/>
      <c r="T36" s="955"/>
      <c r="U36" s="955"/>
      <c r="V36" s="955"/>
      <c r="W36" s="955"/>
      <c r="X36" s="955"/>
      <c r="Y36" s="955"/>
      <c r="Z36" s="955"/>
      <c r="AA36" s="955"/>
      <c r="AB36" s="955"/>
      <c r="AC36" s="955"/>
      <c r="AD36" s="955"/>
      <c r="AE36" s="955"/>
      <c r="AF36" s="955"/>
      <c r="AG36" s="955"/>
      <c r="AH36" s="955"/>
      <c r="AI36" s="955"/>
      <c r="AJ36" s="956"/>
      <c r="AK36" s="957" t="str">
        <f t="shared" si="0"/>
        <v/>
      </c>
      <c r="AL36" s="958"/>
      <c r="AM36" s="959"/>
      <c r="AN36" s="960"/>
      <c r="AO36" s="960"/>
      <c r="AP36" s="379" t="s">
        <v>130</v>
      </c>
      <c r="AQ36" s="960"/>
      <c r="AR36" s="960"/>
      <c r="AS36" s="1018"/>
      <c r="AT36" s="993" t="str">
        <f t="shared" si="1"/>
        <v/>
      </c>
      <c r="AU36" s="994"/>
      <c r="AV36" s="995"/>
      <c r="AW36" s="990"/>
      <c r="AX36" s="991"/>
      <c r="AY36" s="992"/>
      <c r="AZ36" s="1013" t="str">
        <f t="shared" si="2"/>
        <v/>
      </c>
      <c r="BA36" s="1014"/>
      <c r="BB36" s="1014"/>
      <c r="BC36" s="1015"/>
    </row>
    <row r="37" spans="1:55" s="36" customFormat="1" ht="30" customHeight="1">
      <c r="A37" s="967"/>
      <c r="B37" s="968"/>
      <c r="C37" s="968"/>
      <c r="D37" s="969"/>
      <c r="E37" s="980"/>
      <c r="F37" s="981"/>
      <c r="G37" s="981"/>
      <c r="H37" s="981"/>
      <c r="I37" s="982"/>
      <c r="J37" s="954"/>
      <c r="K37" s="955"/>
      <c r="L37" s="955"/>
      <c r="M37" s="955"/>
      <c r="N37" s="955"/>
      <c r="O37" s="955"/>
      <c r="P37" s="955"/>
      <c r="Q37" s="955"/>
      <c r="R37" s="956"/>
      <c r="S37" s="954"/>
      <c r="T37" s="955"/>
      <c r="U37" s="955"/>
      <c r="V37" s="955"/>
      <c r="W37" s="955"/>
      <c r="X37" s="955"/>
      <c r="Y37" s="955"/>
      <c r="Z37" s="955"/>
      <c r="AA37" s="955"/>
      <c r="AB37" s="955"/>
      <c r="AC37" s="955"/>
      <c r="AD37" s="955"/>
      <c r="AE37" s="955"/>
      <c r="AF37" s="955"/>
      <c r="AG37" s="955"/>
      <c r="AH37" s="955"/>
      <c r="AI37" s="955"/>
      <c r="AJ37" s="956"/>
      <c r="AK37" s="957" t="str">
        <f t="shared" si="0"/>
        <v/>
      </c>
      <c r="AL37" s="958"/>
      <c r="AM37" s="959"/>
      <c r="AN37" s="960"/>
      <c r="AO37" s="960"/>
      <c r="AP37" s="379" t="s">
        <v>130</v>
      </c>
      <c r="AQ37" s="960"/>
      <c r="AR37" s="960"/>
      <c r="AS37" s="1018"/>
      <c r="AT37" s="993" t="str">
        <f t="shared" si="1"/>
        <v/>
      </c>
      <c r="AU37" s="994"/>
      <c r="AV37" s="995"/>
      <c r="AW37" s="990"/>
      <c r="AX37" s="991"/>
      <c r="AY37" s="992"/>
      <c r="AZ37" s="1013" t="str">
        <f t="shared" si="2"/>
        <v/>
      </c>
      <c r="BA37" s="1014"/>
      <c r="BB37" s="1014"/>
      <c r="BC37" s="1015"/>
    </row>
    <row r="38" spans="1:55" s="36" customFormat="1" ht="30" customHeight="1">
      <c r="A38" s="967"/>
      <c r="B38" s="968"/>
      <c r="C38" s="968"/>
      <c r="D38" s="969"/>
      <c r="E38" s="980"/>
      <c r="F38" s="981"/>
      <c r="G38" s="981"/>
      <c r="H38" s="981"/>
      <c r="I38" s="982"/>
      <c r="J38" s="954"/>
      <c r="K38" s="955"/>
      <c r="L38" s="955"/>
      <c r="M38" s="955"/>
      <c r="N38" s="955"/>
      <c r="O38" s="955"/>
      <c r="P38" s="955"/>
      <c r="Q38" s="955"/>
      <c r="R38" s="956"/>
      <c r="S38" s="954"/>
      <c r="T38" s="955"/>
      <c r="U38" s="955"/>
      <c r="V38" s="955"/>
      <c r="W38" s="955"/>
      <c r="X38" s="955"/>
      <c r="Y38" s="955"/>
      <c r="Z38" s="955"/>
      <c r="AA38" s="955"/>
      <c r="AB38" s="955"/>
      <c r="AC38" s="955"/>
      <c r="AD38" s="955"/>
      <c r="AE38" s="955"/>
      <c r="AF38" s="955"/>
      <c r="AG38" s="955"/>
      <c r="AH38" s="955"/>
      <c r="AI38" s="955"/>
      <c r="AJ38" s="956"/>
      <c r="AK38" s="957" t="str">
        <f t="shared" si="0"/>
        <v/>
      </c>
      <c r="AL38" s="958"/>
      <c r="AM38" s="959"/>
      <c r="AN38" s="960"/>
      <c r="AO38" s="960"/>
      <c r="AP38" s="379" t="s">
        <v>130</v>
      </c>
      <c r="AQ38" s="960"/>
      <c r="AR38" s="960"/>
      <c r="AS38" s="1018"/>
      <c r="AT38" s="993" t="str">
        <f t="shared" si="1"/>
        <v/>
      </c>
      <c r="AU38" s="994"/>
      <c r="AV38" s="995"/>
      <c r="AW38" s="990"/>
      <c r="AX38" s="991"/>
      <c r="AY38" s="992"/>
      <c r="AZ38" s="1013" t="str">
        <f t="shared" si="2"/>
        <v/>
      </c>
      <c r="BA38" s="1014"/>
      <c r="BB38" s="1014"/>
      <c r="BC38" s="1015"/>
    </row>
    <row r="39" spans="1:55" s="36" customFormat="1" ht="30" customHeight="1" thickBot="1">
      <c r="A39" s="967"/>
      <c r="B39" s="968"/>
      <c r="C39" s="968"/>
      <c r="D39" s="969"/>
      <c r="E39" s="980"/>
      <c r="F39" s="981"/>
      <c r="G39" s="981"/>
      <c r="H39" s="981"/>
      <c r="I39" s="982"/>
      <c r="J39" s="954"/>
      <c r="K39" s="955"/>
      <c r="L39" s="955"/>
      <c r="M39" s="955"/>
      <c r="N39" s="955"/>
      <c r="O39" s="955"/>
      <c r="P39" s="955"/>
      <c r="Q39" s="955"/>
      <c r="R39" s="956"/>
      <c r="S39" s="954"/>
      <c r="T39" s="955"/>
      <c r="U39" s="955"/>
      <c r="V39" s="955"/>
      <c r="W39" s="955"/>
      <c r="X39" s="955"/>
      <c r="Y39" s="955"/>
      <c r="Z39" s="955"/>
      <c r="AA39" s="955"/>
      <c r="AB39" s="955"/>
      <c r="AC39" s="955"/>
      <c r="AD39" s="955"/>
      <c r="AE39" s="955"/>
      <c r="AF39" s="955"/>
      <c r="AG39" s="955"/>
      <c r="AH39" s="955"/>
      <c r="AI39" s="955"/>
      <c r="AJ39" s="956"/>
      <c r="AK39" s="957" t="str">
        <f t="shared" si="0"/>
        <v/>
      </c>
      <c r="AL39" s="958"/>
      <c r="AM39" s="959"/>
      <c r="AN39" s="960"/>
      <c r="AO39" s="960"/>
      <c r="AP39" s="379" t="s">
        <v>130</v>
      </c>
      <c r="AQ39" s="960"/>
      <c r="AR39" s="960"/>
      <c r="AS39" s="1018"/>
      <c r="AT39" s="993" t="str">
        <f t="shared" si="1"/>
        <v/>
      </c>
      <c r="AU39" s="994"/>
      <c r="AV39" s="995"/>
      <c r="AW39" s="990"/>
      <c r="AX39" s="991"/>
      <c r="AY39" s="992"/>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125" t="s">
        <v>5</v>
      </c>
      <c r="AN44" s="1126"/>
      <c r="AO44" s="1126"/>
      <c r="AP44" s="1126"/>
      <c r="AQ44" s="1126"/>
      <c r="AR44" s="1126"/>
      <c r="AS44" s="1127"/>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129</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002"/>
      <c r="B48" s="1003"/>
      <c r="C48" s="1003"/>
      <c r="D48" s="1004"/>
      <c r="E48" s="1005"/>
      <c r="F48" s="1006"/>
      <c r="G48" s="1006"/>
      <c r="H48" s="1006"/>
      <c r="I48" s="1007"/>
      <c r="J48" s="1008"/>
      <c r="K48" s="1009"/>
      <c r="L48" s="1009"/>
      <c r="M48" s="1009"/>
      <c r="N48" s="1009"/>
      <c r="O48" s="1009"/>
      <c r="P48" s="1009"/>
      <c r="Q48" s="1009"/>
      <c r="R48" s="1010"/>
      <c r="S48" s="1008"/>
      <c r="T48" s="1009"/>
      <c r="U48" s="1009"/>
      <c r="V48" s="1009"/>
      <c r="W48" s="1009"/>
      <c r="X48" s="1009"/>
      <c r="Y48" s="1009"/>
      <c r="Z48" s="1009"/>
      <c r="AA48" s="1009"/>
      <c r="AB48" s="1009"/>
      <c r="AC48" s="1009"/>
      <c r="AD48" s="1009"/>
      <c r="AE48" s="1009"/>
      <c r="AF48" s="1009"/>
      <c r="AG48" s="1009"/>
      <c r="AH48" s="1009"/>
      <c r="AI48" s="1009"/>
      <c r="AJ48" s="1010"/>
      <c r="AK48" s="1011" t="str">
        <f>IF(E48="","",IF(AND(LEFT(E48,1)&amp;RIGHT(E48,1)&lt;&gt;"W5"),"err",LEFT(E48,1)&amp;RIGHT(E48,1)))</f>
        <v/>
      </c>
      <c r="AL48" s="1012"/>
      <c r="AM48" s="988"/>
      <c r="AN48" s="989"/>
      <c r="AO48" s="989"/>
      <c r="AP48" s="378" t="s">
        <v>130</v>
      </c>
      <c r="AQ48" s="989"/>
      <c r="AR48" s="989"/>
      <c r="AS48" s="1053"/>
      <c r="AT48" s="1044" t="str">
        <f t="shared" ref="AT48:AT62" si="6">IF(AND(AM48&lt;&gt;"",AQ48&lt;&gt;""),ROUNDDOWN(AM48*AQ48/1000000,2),"")</f>
        <v/>
      </c>
      <c r="AU48" s="1045"/>
      <c r="AV48" s="1046"/>
      <c r="AW48" s="1041"/>
      <c r="AX48" s="1042"/>
      <c r="AY48" s="1043"/>
      <c r="AZ48" s="1038" t="str">
        <f t="shared" ref="AZ48:AZ62" si="7">IF(AT48&lt;&gt;"",AW48*AT48,"")</f>
        <v/>
      </c>
      <c r="BA48" s="1039"/>
      <c r="BB48" s="1039"/>
      <c r="BC48" s="1040"/>
    </row>
    <row r="49" spans="1:55" s="36" customFormat="1" ht="30" customHeight="1">
      <c r="A49" s="967"/>
      <c r="B49" s="968"/>
      <c r="C49" s="968"/>
      <c r="D49" s="969"/>
      <c r="E49" s="980"/>
      <c r="F49" s="981"/>
      <c r="G49" s="981"/>
      <c r="H49" s="981"/>
      <c r="I49" s="982"/>
      <c r="J49" s="954"/>
      <c r="K49" s="955"/>
      <c r="L49" s="955"/>
      <c r="M49" s="955"/>
      <c r="N49" s="955"/>
      <c r="O49" s="955"/>
      <c r="P49" s="955"/>
      <c r="Q49" s="955"/>
      <c r="R49" s="956"/>
      <c r="S49" s="954"/>
      <c r="T49" s="955"/>
      <c r="U49" s="955"/>
      <c r="V49" s="955"/>
      <c r="W49" s="955"/>
      <c r="X49" s="955"/>
      <c r="Y49" s="955"/>
      <c r="Z49" s="955"/>
      <c r="AA49" s="955"/>
      <c r="AB49" s="955"/>
      <c r="AC49" s="955"/>
      <c r="AD49" s="955"/>
      <c r="AE49" s="955"/>
      <c r="AF49" s="955"/>
      <c r="AG49" s="955"/>
      <c r="AH49" s="955"/>
      <c r="AI49" s="955"/>
      <c r="AJ49" s="956"/>
      <c r="AK49" s="957" t="str">
        <f t="shared" ref="AK49:AK62" si="8">IF(E49="","",IF(AND(LEFT(E49,1)&amp;RIGHT(E49,1)&lt;&gt;"W5"),"err",LEFT(E49,1)&amp;RIGHT(E49,1)))</f>
        <v/>
      </c>
      <c r="AL49" s="958"/>
      <c r="AM49" s="959"/>
      <c r="AN49" s="960"/>
      <c r="AO49" s="960"/>
      <c r="AP49" s="379" t="s">
        <v>130</v>
      </c>
      <c r="AQ49" s="960"/>
      <c r="AR49" s="960"/>
      <c r="AS49" s="1018"/>
      <c r="AT49" s="993" t="str">
        <f t="shared" si="6"/>
        <v/>
      </c>
      <c r="AU49" s="994"/>
      <c r="AV49" s="995"/>
      <c r="AW49" s="990"/>
      <c r="AX49" s="991"/>
      <c r="AY49" s="992"/>
      <c r="AZ49" s="1013" t="str">
        <f t="shared" si="7"/>
        <v/>
      </c>
      <c r="BA49" s="1014"/>
      <c r="BB49" s="1014"/>
      <c r="BC49" s="1015"/>
    </row>
    <row r="50" spans="1:55" s="36" customFormat="1" ht="30" customHeight="1">
      <c r="A50" s="967"/>
      <c r="B50" s="968"/>
      <c r="C50" s="968"/>
      <c r="D50" s="969"/>
      <c r="E50" s="980"/>
      <c r="F50" s="981"/>
      <c r="G50" s="981"/>
      <c r="H50" s="981"/>
      <c r="I50" s="982"/>
      <c r="J50" s="954"/>
      <c r="K50" s="955"/>
      <c r="L50" s="955"/>
      <c r="M50" s="955"/>
      <c r="N50" s="955"/>
      <c r="O50" s="955"/>
      <c r="P50" s="955"/>
      <c r="Q50" s="955"/>
      <c r="R50" s="956"/>
      <c r="S50" s="954"/>
      <c r="T50" s="955"/>
      <c r="U50" s="955"/>
      <c r="V50" s="955"/>
      <c r="W50" s="955"/>
      <c r="X50" s="955"/>
      <c r="Y50" s="955"/>
      <c r="Z50" s="955"/>
      <c r="AA50" s="955"/>
      <c r="AB50" s="955"/>
      <c r="AC50" s="955"/>
      <c r="AD50" s="955"/>
      <c r="AE50" s="955"/>
      <c r="AF50" s="955"/>
      <c r="AG50" s="955"/>
      <c r="AH50" s="955"/>
      <c r="AI50" s="955"/>
      <c r="AJ50" s="956"/>
      <c r="AK50" s="957" t="str">
        <f t="shared" si="8"/>
        <v/>
      </c>
      <c r="AL50" s="958"/>
      <c r="AM50" s="959"/>
      <c r="AN50" s="960"/>
      <c r="AO50" s="960"/>
      <c r="AP50" s="379" t="s">
        <v>130</v>
      </c>
      <c r="AQ50" s="960"/>
      <c r="AR50" s="960"/>
      <c r="AS50" s="1018"/>
      <c r="AT50" s="993" t="str">
        <f t="shared" si="6"/>
        <v/>
      </c>
      <c r="AU50" s="994"/>
      <c r="AV50" s="995"/>
      <c r="AW50" s="990"/>
      <c r="AX50" s="991"/>
      <c r="AY50" s="992"/>
      <c r="AZ50" s="1013" t="str">
        <f t="shared" si="7"/>
        <v/>
      </c>
      <c r="BA50" s="1014"/>
      <c r="BB50" s="1014"/>
      <c r="BC50" s="1015"/>
    </row>
    <row r="51" spans="1:55" s="36" customFormat="1" ht="30" customHeight="1">
      <c r="A51" s="967"/>
      <c r="B51" s="968"/>
      <c r="C51" s="968"/>
      <c r="D51" s="969"/>
      <c r="E51" s="980"/>
      <c r="F51" s="981"/>
      <c r="G51" s="981"/>
      <c r="H51" s="981"/>
      <c r="I51" s="982"/>
      <c r="J51" s="954"/>
      <c r="K51" s="955"/>
      <c r="L51" s="955"/>
      <c r="M51" s="955"/>
      <c r="N51" s="955"/>
      <c r="O51" s="955"/>
      <c r="P51" s="955"/>
      <c r="Q51" s="955"/>
      <c r="R51" s="956"/>
      <c r="S51" s="954"/>
      <c r="T51" s="955"/>
      <c r="U51" s="955"/>
      <c r="V51" s="955"/>
      <c r="W51" s="955"/>
      <c r="X51" s="955"/>
      <c r="Y51" s="955"/>
      <c r="Z51" s="955"/>
      <c r="AA51" s="955"/>
      <c r="AB51" s="955"/>
      <c r="AC51" s="955"/>
      <c r="AD51" s="955"/>
      <c r="AE51" s="955"/>
      <c r="AF51" s="955"/>
      <c r="AG51" s="955"/>
      <c r="AH51" s="955"/>
      <c r="AI51" s="955"/>
      <c r="AJ51" s="956"/>
      <c r="AK51" s="957" t="str">
        <f t="shared" si="8"/>
        <v/>
      </c>
      <c r="AL51" s="958"/>
      <c r="AM51" s="959"/>
      <c r="AN51" s="960"/>
      <c r="AO51" s="960"/>
      <c r="AP51" s="379" t="s">
        <v>130</v>
      </c>
      <c r="AQ51" s="960"/>
      <c r="AR51" s="960"/>
      <c r="AS51" s="1018"/>
      <c r="AT51" s="993" t="str">
        <f t="shared" si="6"/>
        <v/>
      </c>
      <c r="AU51" s="994"/>
      <c r="AV51" s="995"/>
      <c r="AW51" s="990"/>
      <c r="AX51" s="991"/>
      <c r="AY51" s="992"/>
      <c r="AZ51" s="1013" t="str">
        <f t="shared" si="7"/>
        <v/>
      </c>
      <c r="BA51" s="1014"/>
      <c r="BB51" s="1014"/>
      <c r="BC51" s="1015"/>
    </row>
    <row r="52" spans="1:55" s="36" customFormat="1" ht="30" customHeight="1">
      <c r="A52" s="967"/>
      <c r="B52" s="968"/>
      <c r="C52" s="968"/>
      <c r="D52" s="969"/>
      <c r="E52" s="980"/>
      <c r="F52" s="981"/>
      <c r="G52" s="981"/>
      <c r="H52" s="981"/>
      <c r="I52" s="982"/>
      <c r="J52" s="954"/>
      <c r="K52" s="955"/>
      <c r="L52" s="955"/>
      <c r="M52" s="955"/>
      <c r="N52" s="955"/>
      <c r="O52" s="955"/>
      <c r="P52" s="955"/>
      <c r="Q52" s="955"/>
      <c r="R52" s="956"/>
      <c r="S52" s="954"/>
      <c r="T52" s="955"/>
      <c r="U52" s="955"/>
      <c r="V52" s="955"/>
      <c r="W52" s="955"/>
      <c r="X52" s="955"/>
      <c r="Y52" s="955"/>
      <c r="Z52" s="955"/>
      <c r="AA52" s="955"/>
      <c r="AB52" s="955"/>
      <c r="AC52" s="955"/>
      <c r="AD52" s="955"/>
      <c r="AE52" s="955"/>
      <c r="AF52" s="955"/>
      <c r="AG52" s="955"/>
      <c r="AH52" s="955"/>
      <c r="AI52" s="955"/>
      <c r="AJ52" s="956"/>
      <c r="AK52" s="957" t="str">
        <f>IF(E52="","",IF(AND(LEFT(E52,1)&amp;RIGHT(E52,1)&lt;&gt;"W5"),"err",LEFT(E52,1)&amp;RIGHT(E52,1)))</f>
        <v/>
      </c>
      <c r="AL52" s="958"/>
      <c r="AM52" s="959"/>
      <c r="AN52" s="960"/>
      <c r="AO52" s="960"/>
      <c r="AP52" s="379" t="s">
        <v>130</v>
      </c>
      <c r="AQ52" s="960"/>
      <c r="AR52" s="960"/>
      <c r="AS52" s="1018"/>
      <c r="AT52" s="993" t="str">
        <f>IF(AND(AM52&lt;&gt;"",AQ52&lt;&gt;""),ROUNDDOWN(AM52*AQ52/1000000,2),"")</f>
        <v/>
      </c>
      <c r="AU52" s="994"/>
      <c r="AV52" s="995"/>
      <c r="AW52" s="990"/>
      <c r="AX52" s="991"/>
      <c r="AY52" s="992"/>
      <c r="AZ52" s="1013" t="str">
        <f>IF(AT52&lt;&gt;"",AW52*AT52,"")</f>
        <v/>
      </c>
      <c r="BA52" s="1014"/>
      <c r="BB52" s="1014"/>
      <c r="BC52" s="1015"/>
    </row>
    <row r="53" spans="1:55" s="36" customFormat="1" ht="30" customHeight="1">
      <c r="A53" s="967"/>
      <c r="B53" s="968"/>
      <c r="C53" s="968"/>
      <c r="D53" s="969"/>
      <c r="E53" s="980"/>
      <c r="F53" s="981"/>
      <c r="G53" s="981"/>
      <c r="H53" s="981"/>
      <c r="I53" s="982"/>
      <c r="J53" s="954"/>
      <c r="K53" s="955"/>
      <c r="L53" s="955"/>
      <c r="M53" s="955"/>
      <c r="N53" s="955"/>
      <c r="O53" s="955"/>
      <c r="P53" s="955"/>
      <c r="Q53" s="955"/>
      <c r="R53" s="956"/>
      <c r="S53" s="954"/>
      <c r="T53" s="955"/>
      <c r="U53" s="955"/>
      <c r="V53" s="955"/>
      <c r="W53" s="955"/>
      <c r="X53" s="955"/>
      <c r="Y53" s="955"/>
      <c r="Z53" s="955"/>
      <c r="AA53" s="955"/>
      <c r="AB53" s="955"/>
      <c r="AC53" s="955"/>
      <c r="AD53" s="955"/>
      <c r="AE53" s="955"/>
      <c r="AF53" s="955"/>
      <c r="AG53" s="955"/>
      <c r="AH53" s="955"/>
      <c r="AI53" s="955"/>
      <c r="AJ53" s="956"/>
      <c r="AK53" s="957" t="str">
        <f>IF(E53="","",IF(AND(LEFT(E53,1)&amp;RIGHT(E53,1)&lt;&gt;"W5"),"err",LEFT(E53,1)&amp;RIGHT(E53,1)))</f>
        <v/>
      </c>
      <c r="AL53" s="958"/>
      <c r="AM53" s="959"/>
      <c r="AN53" s="960"/>
      <c r="AO53" s="960"/>
      <c r="AP53" s="379" t="s">
        <v>130</v>
      </c>
      <c r="AQ53" s="960"/>
      <c r="AR53" s="960"/>
      <c r="AS53" s="1018"/>
      <c r="AT53" s="993" t="str">
        <f>IF(AND(AM53&lt;&gt;"",AQ53&lt;&gt;""),ROUNDDOWN(AM53*AQ53/1000000,2),"")</f>
        <v/>
      </c>
      <c r="AU53" s="994"/>
      <c r="AV53" s="995"/>
      <c r="AW53" s="990"/>
      <c r="AX53" s="991"/>
      <c r="AY53" s="992"/>
      <c r="AZ53" s="1013" t="str">
        <f>IF(AT53&lt;&gt;"",AW53*AT53,"")</f>
        <v/>
      </c>
      <c r="BA53" s="1014"/>
      <c r="BB53" s="1014"/>
      <c r="BC53" s="1015"/>
    </row>
    <row r="54" spans="1:55" s="36" customFormat="1" ht="30" customHeight="1">
      <c r="A54" s="967"/>
      <c r="B54" s="968"/>
      <c r="C54" s="968"/>
      <c r="D54" s="969"/>
      <c r="E54" s="980"/>
      <c r="F54" s="981"/>
      <c r="G54" s="981"/>
      <c r="H54" s="981"/>
      <c r="I54" s="982"/>
      <c r="J54" s="954"/>
      <c r="K54" s="955"/>
      <c r="L54" s="955"/>
      <c r="M54" s="955"/>
      <c r="N54" s="955"/>
      <c r="O54" s="955"/>
      <c r="P54" s="955"/>
      <c r="Q54" s="955"/>
      <c r="R54" s="956"/>
      <c r="S54" s="954"/>
      <c r="T54" s="955"/>
      <c r="U54" s="955"/>
      <c r="V54" s="955"/>
      <c r="W54" s="955"/>
      <c r="X54" s="955"/>
      <c r="Y54" s="955"/>
      <c r="Z54" s="955"/>
      <c r="AA54" s="955"/>
      <c r="AB54" s="955"/>
      <c r="AC54" s="955"/>
      <c r="AD54" s="955"/>
      <c r="AE54" s="955"/>
      <c r="AF54" s="955"/>
      <c r="AG54" s="955"/>
      <c r="AH54" s="955"/>
      <c r="AI54" s="955"/>
      <c r="AJ54" s="956"/>
      <c r="AK54" s="957" t="str">
        <f>IF(E54="","",IF(AND(LEFT(E54,1)&amp;RIGHT(E54,1)&lt;&gt;"W5"),"err",LEFT(E54,1)&amp;RIGHT(E54,1)))</f>
        <v/>
      </c>
      <c r="AL54" s="958"/>
      <c r="AM54" s="959"/>
      <c r="AN54" s="960"/>
      <c r="AO54" s="960"/>
      <c r="AP54" s="379" t="s">
        <v>130</v>
      </c>
      <c r="AQ54" s="960"/>
      <c r="AR54" s="960"/>
      <c r="AS54" s="1018"/>
      <c r="AT54" s="993" t="str">
        <f>IF(AND(AM54&lt;&gt;"",AQ54&lt;&gt;""),ROUNDDOWN(AM54*AQ54/1000000,2),"")</f>
        <v/>
      </c>
      <c r="AU54" s="994"/>
      <c r="AV54" s="995"/>
      <c r="AW54" s="990"/>
      <c r="AX54" s="991"/>
      <c r="AY54" s="992"/>
      <c r="AZ54" s="1013" t="str">
        <f>IF(AT54&lt;&gt;"",AW54*AT54,"")</f>
        <v/>
      </c>
      <c r="BA54" s="1014"/>
      <c r="BB54" s="1014"/>
      <c r="BC54" s="1015"/>
    </row>
    <row r="55" spans="1:55" s="36" customFormat="1" ht="30" customHeight="1">
      <c r="A55" s="967"/>
      <c r="B55" s="968"/>
      <c r="C55" s="968"/>
      <c r="D55" s="969"/>
      <c r="E55" s="980"/>
      <c r="F55" s="981"/>
      <c r="G55" s="981"/>
      <c r="H55" s="981"/>
      <c r="I55" s="982"/>
      <c r="J55" s="954"/>
      <c r="K55" s="955"/>
      <c r="L55" s="955"/>
      <c r="M55" s="955"/>
      <c r="N55" s="955"/>
      <c r="O55" s="955"/>
      <c r="P55" s="955"/>
      <c r="Q55" s="955"/>
      <c r="R55" s="956"/>
      <c r="S55" s="954"/>
      <c r="T55" s="955"/>
      <c r="U55" s="955"/>
      <c r="V55" s="955"/>
      <c r="W55" s="955"/>
      <c r="X55" s="955"/>
      <c r="Y55" s="955"/>
      <c r="Z55" s="955"/>
      <c r="AA55" s="955"/>
      <c r="AB55" s="955"/>
      <c r="AC55" s="955"/>
      <c r="AD55" s="955"/>
      <c r="AE55" s="955"/>
      <c r="AF55" s="955"/>
      <c r="AG55" s="955"/>
      <c r="AH55" s="955"/>
      <c r="AI55" s="955"/>
      <c r="AJ55" s="956"/>
      <c r="AK55" s="957" t="str">
        <f t="shared" si="8"/>
        <v/>
      </c>
      <c r="AL55" s="958"/>
      <c r="AM55" s="959"/>
      <c r="AN55" s="960"/>
      <c r="AO55" s="960"/>
      <c r="AP55" s="379" t="s">
        <v>130</v>
      </c>
      <c r="AQ55" s="960"/>
      <c r="AR55" s="960"/>
      <c r="AS55" s="1018"/>
      <c r="AT55" s="993" t="str">
        <f t="shared" si="6"/>
        <v/>
      </c>
      <c r="AU55" s="994"/>
      <c r="AV55" s="995"/>
      <c r="AW55" s="990"/>
      <c r="AX55" s="991"/>
      <c r="AY55" s="992"/>
      <c r="AZ55" s="1013" t="str">
        <f t="shared" si="7"/>
        <v/>
      </c>
      <c r="BA55" s="1014"/>
      <c r="BB55" s="1014"/>
      <c r="BC55" s="1015"/>
    </row>
    <row r="56" spans="1:55" s="36" customFormat="1" ht="30" customHeight="1">
      <c r="A56" s="967"/>
      <c r="B56" s="968"/>
      <c r="C56" s="968"/>
      <c r="D56" s="969"/>
      <c r="E56" s="980"/>
      <c r="F56" s="981"/>
      <c r="G56" s="981"/>
      <c r="H56" s="981"/>
      <c r="I56" s="982"/>
      <c r="J56" s="954"/>
      <c r="K56" s="955"/>
      <c r="L56" s="955"/>
      <c r="M56" s="955"/>
      <c r="N56" s="955"/>
      <c r="O56" s="955"/>
      <c r="P56" s="955"/>
      <c r="Q56" s="955"/>
      <c r="R56" s="956"/>
      <c r="S56" s="954"/>
      <c r="T56" s="955"/>
      <c r="U56" s="955"/>
      <c r="V56" s="955"/>
      <c r="W56" s="955"/>
      <c r="X56" s="955"/>
      <c r="Y56" s="955"/>
      <c r="Z56" s="955"/>
      <c r="AA56" s="955"/>
      <c r="AB56" s="955"/>
      <c r="AC56" s="955"/>
      <c r="AD56" s="955"/>
      <c r="AE56" s="955"/>
      <c r="AF56" s="955"/>
      <c r="AG56" s="955"/>
      <c r="AH56" s="955"/>
      <c r="AI56" s="955"/>
      <c r="AJ56" s="956"/>
      <c r="AK56" s="957" t="str">
        <f t="shared" si="8"/>
        <v/>
      </c>
      <c r="AL56" s="958"/>
      <c r="AM56" s="959"/>
      <c r="AN56" s="960"/>
      <c r="AO56" s="960"/>
      <c r="AP56" s="379" t="s">
        <v>130</v>
      </c>
      <c r="AQ56" s="960"/>
      <c r="AR56" s="960"/>
      <c r="AS56" s="1018"/>
      <c r="AT56" s="993" t="str">
        <f t="shared" si="6"/>
        <v/>
      </c>
      <c r="AU56" s="994"/>
      <c r="AV56" s="995"/>
      <c r="AW56" s="990"/>
      <c r="AX56" s="991"/>
      <c r="AY56" s="992"/>
      <c r="AZ56" s="1013" t="str">
        <f t="shared" si="7"/>
        <v/>
      </c>
      <c r="BA56" s="1014"/>
      <c r="BB56" s="1014"/>
      <c r="BC56" s="1015"/>
    </row>
    <row r="57" spans="1:55" s="36" customFormat="1" ht="30" customHeight="1">
      <c r="A57" s="1055"/>
      <c r="B57" s="1056"/>
      <c r="C57" s="1056"/>
      <c r="D57" s="1057"/>
      <c r="E57" s="1066"/>
      <c r="F57" s="1067"/>
      <c r="G57" s="1067"/>
      <c r="H57" s="1067"/>
      <c r="I57" s="1068"/>
      <c r="J57" s="1069"/>
      <c r="K57" s="1070"/>
      <c r="L57" s="1070"/>
      <c r="M57" s="1070"/>
      <c r="N57" s="1070"/>
      <c r="O57" s="1070"/>
      <c r="P57" s="1070"/>
      <c r="Q57" s="1070"/>
      <c r="R57" s="1071"/>
      <c r="S57" s="1069"/>
      <c r="T57" s="1070"/>
      <c r="U57" s="1070"/>
      <c r="V57" s="1070"/>
      <c r="W57" s="1070"/>
      <c r="X57" s="1070"/>
      <c r="Y57" s="1070"/>
      <c r="Z57" s="1070"/>
      <c r="AA57" s="1070"/>
      <c r="AB57" s="1070"/>
      <c r="AC57" s="1070"/>
      <c r="AD57" s="1070"/>
      <c r="AE57" s="1070"/>
      <c r="AF57" s="1070"/>
      <c r="AG57" s="1070"/>
      <c r="AH57" s="1070"/>
      <c r="AI57" s="1070"/>
      <c r="AJ57" s="1071"/>
      <c r="AK57" s="1072" t="str">
        <f t="shared" si="8"/>
        <v/>
      </c>
      <c r="AL57" s="1073"/>
      <c r="AM57" s="1016"/>
      <c r="AN57" s="1017"/>
      <c r="AO57" s="1017"/>
      <c r="AP57" s="380" t="s">
        <v>130</v>
      </c>
      <c r="AQ57" s="1017"/>
      <c r="AR57" s="1017"/>
      <c r="AS57" s="1025"/>
      <c r="AT57" s="1063" t="str">
        <f t="shared" si="6"/>
        <v/>
      </c>
      <c r="AU57" s="1064"/>
      <c r="AV57" s="1065"/>
      <c r="AW57" s="1026"/>
      <c r="AX57" s="1027"/>
      <c r="AY57" s="1028"/>
      <c r="AZ57" s="1029" t="str">
        <f t="shared" si="7"/>
        <v/>
      </c>
      <c r="BA57" s="1030"/>
      <c r="BB57" s="1030"/>
      <c r="BC57" s="1031"/>
    </row>
    <row r="58" spans="1:55" s="36" customFormat="1" ht="30" customHeight="1">
      <c r="A58" s="967"/>
      <c r="B58" s="968"/>
      <c r="C58" s="968"/>
      <c r="D58" s="969"/>
      <c r="E58" s="980"/>
      <c r="F58" s="981"/>
      <c r="G58" s="981"/>
      <c r="H58" s="981"/>
      <c r="I58" s="982"/>
      <c r="J58" s="954"/>
      <c r="K58" s="955"/>
      <c r="L58" s="955"/>
      <c r="M58" s="955"/>
      <c r="N58" s="955"/>
      <c r="O58" s="955"/>
      <c r="P58" s="955"/>
      <c r="Q58" s="955"/>
      <c r="R58" s="956"/>
      <c r="S58" s="954"/>
      <c r="T58" s="955"/>
      <c r="U58" s="955"/>
      <c r="V58" s="955"/>
      <c r="W58" s="955"/>
      <c r="X58" s="955"/>
      <c r="Y58" s="955"/>
      <c r="Z58" s="955"/>
      <c r="AA58" s="955"/>
      <c r="AB58" s="955"/>
      <c r="AC58" s="955"/>
      <c r="AD58" s="955"/>
      <c r="AE58" s="955"/>
      <c r="AF58" s="955"/>
      <c r="AG58" s="955"/>
      <c r="AH58" s="955"/>
      <c r="AI58" s="955"/>
      <c r="AJ58" s="956"/>
      <c r="AK58" s="957" t="str">
        <f t="shared" si="8"/>
        <v/>
      </c>
      <c r="AL58" s="958"/>
      <c r="AM58" s="959"/>
      <c r="AN58" s="960"/>
      <c r="AO58" s="960"/>
      <c r="AP58" s="379" t="s">
        <v>130</v>
      </c>
      <c r="AQ58" s="960"/>
      <c r="AR58" s="960"/>
      <c r="AS58" s="1018"/>
      <c r="AT58" s="993" t="str">
        <f t="shared" si="6"/>
        <v/>
      </c>
      <c r="AU58" s="994"/>
      <c r="AV58" s="995"/>
      <c r="AW58" s="990"/>
      <c r="AX58" s="991"/>
      <c r="AY58" s="992"/>
      <c r="AZ58" s="1013" t="str">
        <f t="shared" si="7"/>
        <v/>
      </c>
      <c r="BA58" s="1014"/>
      <c r="BB58" s="1014"/>
      <c r="BC58" s="1015"/>
    </row>
    <row r="59" spans="1:55" s="36" customFormat="1" ht="30" customHeight="1">
      <c r="A59" s="967"/>
      <c r="B59" s="968"/>
      <c r="C59" s="968"/>
      <c r="D59" s="969"/>
      <c r="E59" s="980"/>
      <c r="F59" s="981"/>
      <c r="G59" s="981"/>
      <c r="H59" s="981"/>
      <c r="I59" s="982"/>
      <c r="J59" s="954"/>
      <c r="K59" s="955"/>
      <c r="L59" s="955"/>
      <c r="M59" s="955"/>
      <c r="N59" s="955"/>
      <c r="O59" s="955"/>
      <c r="P59" s="955"/>
      <c r="Q59" s="955"/>
      <c r="R59" s="956"/>
      <c r="S59" s="954"/>
      <c r="T59" s="955"/>
      <c r="U59" s="955"/>
      <c r="V59" s="955"/>
      <c r="W59" s="955"/>
      <c r="X59" s="955"/>
      <c r="Y59" s="955"/>
      <c r="Z59" s="955"/>
      <c r="AA59" s="955"/>
      <c r="AB59" s="955"/>
      <c r="AC59" s="955"/>
      <c r="AD59" s="955"/>
      <c r="AE59" s="955"/>
      <c r="AF59" s="955"/>
      <c r="AG59" s="955"/>
      <c r="AH59" s="955"/>
      <c r="AI59" s="955"/>
      <c r="AJ59" s="956"/>
      <c r="AK59" s="957" t="str">
        <f t="shared" si="8"/>
        <v/>
      </c>
      <c r="AL59" s="958"/>
      <c r="AM59" s="959"/>
      <c r="AN59" s="960"/>
      <c r="AO59" s="960"/>
      <c r="AP59" s="379" t="s">
        <v>130</v>
      </c>
      <c r="AQ59" s="960"/>
      <c r="AR59" s="960"/>
      <c r="AS59" s="1018"/>
      <c r="AT59" s="993" t="str">
        <f t="shared" si="6"/>
        <v/>
      </c>
      <c r="AU59" s="994"/>
      <c r="AV59" s="995"/>
      <c r="AW59" s="990"/>
      <c r="AX59" s="991"/>
      <c r="AY59" s="992"/>
      <c r="AZ59" s="1013" t="str">
        <f t="shared" si="7"/>
        <v/>
      </c>
      <c r="BA59" s="1014"/>
      <c r="BB59" s="1014"/>
      <c r="BC59" s="1015"/>
    </row>
    <row r="60" spans="1:55" s="36" customFormat="1" ht="30" customHeight="1">
      <c r="A60" s="967"/>
      <c r="B60" s="968"/>
      <c r="C60" s="968"/>
      <c r="D60" s="969"/>
      <c r="E60" s="980"/>
      <c r="F60" s="981"/>
      <c r="G60" s="981"/>
      <c r="H60" s="981"/>
      <c r="I60" s="982"/>
      <c r="J60" s="954"/>
      <c r="K60" s="955"/>
      <c r="L60" s="955"/>
      <c r="M60" s="955"/>
      <c r="N60" s="955"/>
      <c r="O60" s="955"/>
      <c r="P60" s="955"/>
      <c r="Q60" s="955"/>
      <c r="R60" s="956"/>
      <c r="S60" s="954"/>
      <c r="T60" s="955"/>
      <c r="U60" s="955"/>
      <c r="V60" s="955"/>
      <c r="W60" s="955"/>
      <c r="X60" s="955"/>
      <c r="Y60" s="955"/>
      <c r="Z60" s="955"/>
      <c r="AA60" s="955"/>
      <c r="AB60" s="955"/>
      <c r="AC60" s="955"/>
      <c r="AD60" s="955"/>
      <c r="AE60" s="955"/>
      <c r="AF60" s="955"/>
      <c r="AG60" s="955"/>
      <c r="AH60" s="955"/>
      <c r="AI60" s="955"/>
      <c r="AJ60" s="956"/>
      <c r="AK60" s="957" t="str">
        <f t="shared" si="8"/>
        <v/>
      </c>
      <c r="AL60" s="958"/>
      <c r="AM60" s="959"/>
      <c r="AN60" s="960"/>
      <c r="AO60" s="960"/>
      <c r="AP60" s="379" t="s">
        <v>130</v>
      </c>
      <c r="AQ60" s="960"/>
      <c r="AR60" s="960"/>
      <c r="AS60" s="1018"/>
      <c r="AT60" s="993" t="str">
        <f t="shared" si="6"/>
        <v/>
      </c>
      <c r="AU60" s="994"/>
      <c r="AV60" s="995"/>
      <c r="AW60" s="990"/>
      <c r="AX60" s="991"/>
      <c r="AY60" s="992"/>
      <c r="AZ60" s="1013" t="str">
        <f t="shared" si="7"/>
        <v/>
      </c>
      <c r="BA60" s="1014"/>
      <c r="BB60" s="1014"/>
      <c r="BC60" s="1015"/>
    </row>
    <row r="61" spans="1:55" s="36" customFormat="1" ht="30" customHeight="1">
      <c r="A61" s="967"/>
      <c r="B61" s="968"/>
      <c r="C61" s="968"/>
      <c r="D61" s="969"/>
      <c r="E61" s="980"/>
      <c r="F61" s="981"/>
      <c r="G61" s="981"/>
      <c r="H61" s="981"/>
      <c r="I61" s="982"/>
      <c r="J61" s="954"/>
      <c r="K61" s="955"/>
      <c r="L61" s="955"/>
      <c r="M61" s="955"/>
      <c r="N61" s="955"/>
      <c r="O61" s="955"/>
      <c r="P61" s="955"/>
      <c r="Q61" s="955"/>
      <c r="R61" s="956"/>
      <c r="S61" s="954"/>
      <c r="T61" s="955"/>
      <c r="U61" s="955"/>
      <c r="V61" s="955"/>
      <c r="W61" s="955"/>
      <c r="X61" s="955"/>
      <c r="Y61" s="955"/>
      <c r="Z61" s="955"/>
      <c r="AA61" s="955"/>
      <c r="AB61" s="955"/>
      <c r="AC61" s="955"/>
      <c r="AD61" s="955"/>
      <c r="AE61" s="955"/>
      <c r="AF61" s="955"/>
      <c r="AG61" s="955"/>
      <c r="AH61" s="955"/>
      <c r="AI61" s="955"/>
      <c r="AJ61" s="956"/>
      <c r="AK61" s="957" t="str">
        <f t="shared" si="8"/>
        <v/>
      </c>
      <c r="AL61" s="958"/>
      <c r="AM61" s="959"/>
      <c r="AN61" s="960"/>
      <c r="AO61" s="960"/>
      <c r="AP61" s="379" t="s">
        <v>130</v>
      </c>
      <c r="AQ61" s="960"/>
      <c r="AR61" s="960"/>
      <c r="AS61" s="1018"/>
      <c r="AT61" s="993" t="str">
        <f t="shared" si="6"/>
        <v/>
      </c>
      <c r="AU61" s="994"/>
      <c r="AV61" s="995"/>
      <c r="AW61" s="990"/>
      <c r="AX61" s="991"/>
      <c r="AY61" s="992"/>
      <c r="AZ61" s="1013" t="str">
        <f t="shared" si="7"/>
        <v/>
      </c>
      <c r="BA61" s="1014"/>
      <c r="BB61" s="1014"/>
      <c r="BC61" s="1015"/>
    </row>
    <row r="62" spans="1:55" s="36" customFormat="1" ht="30" customHeight="1" thickBot="1">
      <c r="A62" s="967"/>
      <c r="B62" s="968"/>
      <c r="C62" s="968"/>
      <c r="D62" s="969"/>
      <c r="E62" s="980"/>
      <c r="F62" s="981"/>
      <c r="G62" s="981"/>
      <c r="H62" s="981"/>
      <c r="I62" s="982"/>
      <c r="J62" s="954"/>
      <c r="K62" s="955"/>
      <c r="L62" s="955"/>
      <c r="M62" s="955"/>
      <c r="N62" s="955"/>
      <c r="O62" s="955"/>
      <c r="P62" s="955"/>
      <c r="Q62" s="955"/>
      <c r="R62" s="956"/>
      <c r="S62" s="954"/>
      <c r="T62" s="955"/>
      <c r="U62" s="955"/>
      <c r="V62" s="955"/>
      <c r="W62" s="955"/>
      <c r="X62" s="955"/>
      <c r="Y62" s="955"/>
      <c r="Z62" s="955"/>
      <c r="AA62" s="955"/>
      <c r="AB62" s="955"/>
      <c r="AC62" s="955"/>
      <c r="AD62" s="955"/>
      <c r="AE62" s="955"/>
      <c r="AF62" s="955"/>
      <c r="AG62" s="955"/>
      <c r="AH62" s="955"/>
      <c r="AI62" s="955"/>
      <c r="AJ62" s="956"/>
      <c r="AK62" s="957" t="str">
        <f t="shared" si="8"/>
        <v/>
      </c>
      <c r="AL62" s="958"/>
      <c r="AM62" s="959"/>
      <c r="AN62" s="960"/>
      <c r="AO62" s="960"/>
      <c r="AP62" s="379" t="s">
        <v>130</v>
      </c>
      <c r="AQ62" s="960"/>
      <c r="AR62" s="960"/>
      <c r="AS62" s="1018"/>
      <c r="AT62" s="993" t="str">
        <f t="shared" si="6"/>
        <v/>
      </c>
      <c r="AU62" s="994"/>
      <c r="AV62" s="995"/>
      <c r="AW62" s="990"/>
      <c r="AX62" s="991"/>
      <c r="AY62" s="992"/>
      <c r="AZ62" s="1013" t="str">
        <f t="shared" si="7"/>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16.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255</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JOMejLBhfZXy1/VQAySYD2ZUc0ke8JYbeJtjn/e6Fr+3YgPpSAU/pNmAxWGHlCCLrPR6WQtAqzySaz2y05zXPQ==" saltValue="zFg6xH4oIfX/rcAKXfPx2Q==" spinCount="100000" sheet="1" objects="1" scenarios="1"/>
  <mergeCells count="481">
    <mergeCell ref="AZ28:BC28"/>
    <mergeCell ref="A52:D52"/>
    <mergeCell ref="E52:I52"/>
    <mergeCell ref="J52:R52"/>
    <mergeCell ref="S52:AJ52"/>
    <mergeCell ref="AK52:AL52"/>
    <mergeCell ref="AM52:AO52"/>
    <mergeCell ref="AQ52:AS52"/>
    <mergeCell ref="AT52:AV52"/>
    <mergeCell ref="A28:D28"/>
    <mergeCell ref="E28:I28"/>
    <mergeCell ref="J28:R28"/>
    <mergeCell ref="S28:AJ28"/>
    <mergeCell ref="AK28:AL28"/>
    <mergeCell ref="AM28:AO28"/>
    <mergeCell ref="AQ28:AS28"/>
    <mergeCell ref="AT28:AV28"/>
    <mergeCell ref="AW28:AY28"/>
    <mergeCell ref="A50:D50"/>
    <mergeCell ref="E50:I50"/>
    <mergeCell ref="J50:R50"/>
    <mergeCell ref="S50:AJ50"/>
    <mergeCell ref="AK50:AL50"/>
    <mergeCell ref="AQ50:AS50"/>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0:BC20"/>
    <mergeCell ref="A21:D21"/>
    <mergeCell ref="E21:I21"/>
    <mergeCell ref="J21:R21"/>
    <mergeCell ref="S21:AJ21"/>
    <mergeCell ref="AK21:AL21"/>
    <mergeCell ref="AM21:AO21"/>
    <mergeCell ref="AQ21:AS21"/>
    <mergeCell ref="AT21:AV21"/>
    <mergeCell ref="AW21:AY21"/>
    <mergeCell ref="AZ21:BC21"/>
    <mergeCell ref="AZ17:BC17"/>
    <mergeCell ref="AZ18:BC18"/>
    <mergeCell ref="A19:D19"/>
    <mergeCell ref="E19:I19"/>
    <mergeCell ref="J19:R19"/>
    <mergeCell ref="S19:AJ19"/>
    <mergeCell ref="AK19:AL19"/>
    <mergeCell ref="AM19:AO19"/>
    <mergeCell ref="AQ19:AS19"/>
    <mergeCell ref="AT19:AV19"/>
    <mergeCell ref="AW19:AY19"/>
    <mergeCell ref="AZ19:BC19"/>
    <mergeCell ref="A67:D67"/>
    <mergeCell ref="E67:H67"/>
    <mergeCell ref="A11:AL11"/>
    <mergeCell ref="AK53:AL53"/>
    <mergeCell ref="Q67:R67"/>
    <mergeCell ref="J62:R62"/>
    <mergeCell ref="S62:AJ62"/>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Z67:AN67"/>
    <mergeCell ref="AO67:BC67"/>
    <mergeCell ref="A63:AV63"/>
    <mergeCell ref="AQ59:AS59"/>
    <mergeCell ref="AM59:AO59"/>
    <mergeCell ref="I67:P67"/>
    <mergeCell ref="S67:Y67"/>
    <mergeCell ref="AM11:AS11"/>
    <mergeCell ref="A44:AL44"/>
    <mergeCell ref="AM44:AS44"/>
    <mergeCell ref="AK58:AL58"/>
    <mergeCell ref="A58:D58"/>
    <mergeCell ref="E58:I58"/>
    <mergeCell ref="J58:R58"/>
    <mergeCell ref="A16:D16"/>
    <mergeCell ref="E16:I16"/>
    <mergeCell ref="AM54:AO54"/>
    <mergeCell ref="E53:I53"/>
    <mergeCell ref="J53:R53"/>
    <mergeCell ref="S53:AJ53"/>
    <mergeCell ref="AM16:AO16"/>
    <mergeCell ref="A49:D49"/>
    <mergeCell ref="E46:I47"/>
    <mergeCell ref="J46:R47"/>
    <mergeCell ref="BC68:BC71"/>
    <mergeCell ref="E69:H69"/>
    <mergeCell ref="I69:O69"/>
    <mergeCell ref="S69:X69"/>
    <mergeCell ref="Z69:AM69"/>
    <mergeCell ref="Q68:R68"/>
    <mergeCell ref="I68:O68"/>
    <mergeCell ref="S68:X68"/>
    <mergeCell ref="Z68:AM68"/>
    <mergeCell ref="E68:H68"/>
    <mergeCell ref="E71:H71"/>
    <mergeCell ref="I71:O71"/>
    <mergeCell ref="S71:X71"/>
    <mergeCell ref="E70:H70"/>
    <mergeCell ref="I70:O70"/>
    <mergeCell ref="S70:X70"/>
    <mergeCell ref="Z70:AM70"/>
    <mergeCell ref="AO72:BB72"/>
    <mergeCell ref="A73:AN73"/>
    <mergeCell ref="AO73:BB73"/>
    <mergeCell ref="Q69:R69"/>
    <mergeCell ref="Z71:AM71"/>
    <mergeCell ref="A72:D72"/>
    <mergeCell ref="Q72:R72"/>
    <mergeCell ref="Q70:R70"/>
    <mergeCell ref="Q71:R71"/>
    <mergeCell ref="AO68:BB71"/>
    <mergeCell ref="E72:H72"/>
    <mergeCell ref="I72:O72"/>
    <mergeCell ref="S72:X72"/>
    <mergeCell ref="Z72:AM72"/>
    <mergeCell ref="A68:D71"/>
    <mergeCell ref="A3:BC3"/>
    <mergeCell ref="Q9:BB9"/>
    <mergeCell ref="Q42:BB42"/>
    <mergeCell ref="A40:AV40"/>
    <mergeCell ref="AT56:AV56"/>
    <mergeCell ref="AT57:AV57"/>
    <mergeCell ref="E57:I57"/>
    <mergeCell ref="J57:R57"/>
    <mergeCell ref="S57:AJ57"/>
    <mergeCell ref="AK57:AL57"/>
    <mergeCell ref="AM53:AO53"/>
    <mergeCell ref="AQ53:AS53"/>
    <mergeCell ref="AT53:AV53"/>
    <mergeCell ref="AV6:AW6"/>
    <mergeCell ref="AY6:AZ6"/>
    <mergeCell ref="BA6:BC6"/>
    <mergeCell ref="AW16:AY16"/>
    <mergeCell ref="AZ16:BC16"/>
    <mergeCell ref="A17:D17"/>
    <mergeCell ref="E17:I17"/>
    <mergeCell ref="J17:R17"/>
    <mergeCell ref="S17:AJ17"/>
    <mergeCell ref="AK17:AL17"/>
    <mergeCell ref="AM17:AO17"/>
    <mergeCell ref="AM51:AO51"/>
    <mergeCell ref="A57:D57"/>
    <mergeCell ref="A55:D55"/>
    <mergeCell ref="E55:I55"/>
    <mergeCell ref="J55:R55"/>
    <mergeCell ref="S55:AJ55"/>
    <mergeCell ref="AK55:AL55"/>
    <mergeCell ref="A56:D56"/>
    <mergeCell ref="E56:I56"/>
    <mergeCell ref="J56:R56"/>
    <mergeCell ref="S56:AJ56"/>
    <mergeCell ref="AK56:AL56"/>
    <mergeCell ref="E51:I51"/>
    <mergeCell ref="A54:D54"/>
    <mergeCell ref="E54:I54"/>
    <mergeCell ref="J54:R54"/>
    <mergeCell ref="AK51:AL51"/>
    <mergeCell ref="S51:AJ51"/>
    <mergeCell ref="A39:D39"/>
    <mergeCell ref="E39:I39"/>
    <mergeCell ref="J39:R39"/>
    <mergeCell ref="S39:AJ39"/>
    <mergeCell ref="AK39:AL39"/>
    <mergeCell ref="AQ39:AS39"/>
    <mergeCell ref="S46:AJ47"/>
    <mergeCell ref="AK46:AL47"/>
    <mergeCell ref="E49:I49"/>
    <mergeCell ref="J49:R49"/>
    <mergeCell ref="S49:AJ49"/>
    <mergeCell ref="AK49:AL49"/>
    <mergeCell ref="AM47:AO47"/>
    <mergeCell ref="AM39:AO39"/>
    <mergeCell ref="A48:D48"/>
    <mergeCell ref="E48:I48"/>
    <mergeCell ref="J48:R48"/>
    <mergeCell ref="S48:AJ48"/>
    <mergeCell ref="AK48:AL48"/>
    <mergeCell ref="AM46:AS46"/>
    <mergeCell ref="AQ47:AS47"/>
    <mergeCell ref="A46:D47"/>
    <mergeCell ref="AQ48:AS48"/>
    <mergeCell ref="S37:AJ37"/>
    <mergeCell ref="AK37:AL37"/>
    <mergeCell ref="AQ37:AS37"/>
    <mergeCell ref="AT37:AV37"/>
    <mergeCell ref="AW37:AY37"/>
    <mergeCell ref="A38:D38"/>
    <mergeCell ref="E38:I38"/>
    <mergeCell ref="J38:R38"/>
    <mergeCell ref="S38:AJ38"/>
    <mergeCell ref="AK38:AL38"/>
    <mergeCell ref="AQ38:AS38"/>
    <mergeCell ref="AM38:AO38"/>
    <mergeCell ref="AM37:AO37"/>
    <mergeCell ref="J37:R37"/>
    <mergeCell ref="AK35:AL35"/>
    <mergeCell ref="AQ35:AS35"/>
    <mergeCell ref="AT35:AV35"/>
    <mergeCell ref="AW35:AY35"/>
    <mergeCell ref="A36:D36"/>
    <mergeCell ref="E36:I36"/>
    <mergeCell ref="J36:R36"/>
    <mergeCell ref="S36:AJ36"/>
    <mergeCell ref="AK36:AL36"/>
    <mergeCell ref="AQ36:AS36"/>
    <mergeCell ref="AT36:AV36"/>
    <mergeCell ref="AW36:AY36"/>
    <mergeCell ref="A35:D35"/>
    <mergeCell ref="E35:I35"/>
    <mergeCell ref="S35:AJ35"/>
    <mergeCell ref="J35:R35"/>
    <mergeCell ref="AM36:AO36"/>
    <mergeCell ref="AT34:AV34"/>
    <mergeCell ref="AW34:AY34"/>
    <mergeCell ref="AW33:AY33"/>
    <mergeCell ref="A33:D33"/>
    <mergeCell ref="E33:I33"/>
    <mergeCell ref="J33:R33"/>
    <mergeCell ref="S33:AJ33"/>
    <mergeCell ref="AK33:AL33"/>
    <mergeCell ref="AM34:AO34"/>
    <mergeCell ref="A34:D34"/>
    <mergeCell ref="E34:I34"/>
    <mergeCell ref="J34:R34"/>
    <mergeCell ref="S34:AJ34"/>
    <mergeCell ref="E32:I32"/>
    <mergeCell ref="J32:R32"/>
    <mergeCell ref="S32:AJ32"/>
    <mergeCell ref="AK32:AL32"/>
    <mergeCell ref="A31:D31"/>
    <mergeCell ref="E31:I31"/>
    <mergeCell ref="J31:R31"/>
    <mergeCell ref="AK34:AL34"/>
    <mergeCell ref="AQ34:AS34"/>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Z13:BC14"/>
    <mergeCell ref="AZ15:BC15"/>
    <mergeCell ref="AM29:AO29"/>
    <mergeCell ref="AW49:AY49"/>
    <mergeCell ref="AT50:AV50"/>
    <mergeCell ref="AZ34:BC34"/>
    <mergeCell ref="AZ40:BC40"/>
    <mergeCell ref="AZ46:BC47"/>
    <mergeCell ref="AZ49:BC49"/>
    <mergeCell ref="AM50:AO50"/>
    <mergeCell ref="AT49:AV49"/>
    <mergeCell ref="AW50:AY50"/>
    <mergeCell ref="AQ49:AS49"/>
    <mergeCell ref="AM49:AO49"/>
    <mergeCell ref="AZ50:BC50"/>
    <mergeCell ref="AM48:AO48"/>
    <mergeCell ref="AZ36:BC36"/>
    <mergeCell ref="AM35:AO35"/>
    <mergeCell ref="AW38:AY38"/>
    <mergeCell ref="AT39:AV39"/>
    <mergeCell ref="AT30:AV30"/>
    <mergeCell ref="AW30:AY30"/>
    <mergeCell ref="AZ30:BC30"/>
    <mergeCell ref="AQ32:AS32"/>
    <mergeCell ref="AZ35:BC35"/>
    <mergeCell ref="AT46:AV47"/>
    <mergeCell ref="AW46:AY47"/>
    <mergeCell ref="AZ51:BC51"/>
    <mergeCell ref="AZ48:BC48"/>
    <mergeCell ref="AW40:AY40"/>
    <mergeCell ref="AW48:AY48"/>
    <mergeCell ref="AT48:AV48"/>
    <mergeCell ref="AQ51:AS51"/>
    <mergeCell ref="AZ39:BC39"/>
    <mergeCell ref="AZ37:BC37"/>
    <mergeCell ref="AT38:AV38"/>
    <mergeCell ref="AW39:AY39"/>
    <mergeCell ref="AZ38:BC38"/>
    <mergeCell ref="AZ59:BC59"/>
    <mergeCell ref="AT61:AV61"/>
    <mergeCell ref="AZ56:BC56"/>
    <mergeCell ref="AZ54:BC54"/>
    <mergeCell ref="AQ61:AS61"/>
    <mergeCell ref="AZ55:BC55"/>
    <mergeCell ref="AQ58:AS58"/>
    <mergeCell ref="AW58:AY58"/>
    <mergeCell ref="AW56:AY56"/>
    <mergeCell ref="AQ55:AS55"/>
    <mergeCell ref="AT55:AV55"/>
    <mergeCell ref="AT58:AV58"/>
    <mergeCell ref="AM60:AO60"/>
    <mergeCell ref="AQ60:AS60"/>
    <mergeCell ref="AM58:AO58"/>
    <mergeCell ref="AT59:AV59"/>
    <mergeCell ref="AW59:AY59"/>
    <mergeCell ref="AW63:AY63"/>
    <mergeCell ref="AW52:AY52"/>
    <mergeCell ref="AZ63:BC63"/>
    <mergeCell ref="AQ57:AS57"/>
    <mergeCell ref="AW57:AY57"/>
    <mergeCell ref="AW62:AY62"/>
    <mergeCell ref="AZ62:BC62"/>
    <mergeCell ref="AQ62:AS62"/>
    <mergeCell ref="AZ60:BC60"/>
    <mergeCell ref="AZ57:BC57"/>
    <mergeCell ref="AZ58:BC58"/>
    <mergeCell ref="AZ53:BC53"/>
    <mergeCell ref="AT54:AV54"/>
    <mergeCell ref="AW54:AY54"/>
    <mergeCell ref="AZ61:BC61"/>
    <mergeCell ref="AQ56:AS56"/>
    <mergeCell ref="AZ52:BC52"/>
    <mergeCell ref="AW60:AY60"/>
    <mergeCell ref="AT60:AV60"/>
    <mergeCell ref="AZ29:BC29"/>
    <mergeCell ref="A62:D62"/>
    <mergeCell ref="AT62:AV62"/>
    <mergeCell ref="J61:R61"/>
    <mergeCell ref="S61:AJ61"/>
    <mergeCell ref="A61:D61"/>
    <mergeCell ref="E61:I61"/>
    <mergeCell ref="AK62:AL62"/>
    <mergeCell ref="AK60:AL60"/>
    <mergeCell ref="AM57:AO57"/>
    <mergeCell ref="AM61:AO61"/>
    <mergeCell ref="E62:I62"/>
    <mergeCell ref="AM62:AO62"/>
    <mergeCell ref="A59:D59"/>
    <mergeCell ref="E59:I59"/>
    <mergeCell ref="J59:R59"/>
    <mergeCell ref="AK61:AL61"/>
    <mergeCell ref="S60:AJ60"/>
    <mergeCell ref="AW61:AY61"/>
    <mergeCell ref="AQ54:AS54"/>
    <mergeCell ref="A60:D60"/>
    <mergeCell ref="E60:I60"/>
    <mergeCell ref="J60:R60"/>
    <mergeCell ref="AW55:AY55"/>
    <mergeCell ref="AW53:AY53"/>
    <mergeCell ref="AT51:AV51"/>
    <mergeCell ref="AW51:AY51"/>
    <mergeCell ref="A13:D14"/>
    <mergeCell ref="E13:I14"/>
    <mergeCell ref="J13:R14"/>
    <mergeCell ref="A51:D51"/>
    <mergeCell ref="J51:R51"/>
    <mergeCell ref="A37:D37"/>
    <mergeCell ref="E37:I37"/>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8:D9"/>
    <mergeCell ref="E8:N9"/>
    <mergeCell ref="S59:AJ59"/>
    <mergeCell ref="AK59:AL59"/>
    <mergeCell ref="S58:AJ58"/>
    <mergeCell ref="AK54:AL54"/>
    <mergeCell ref="AM56:AO56"/>
    <mergeCell ref="AM55:AO55"/>
    <mergeCell ref="S54:AJ54"/>
    <mergeCell ref="A42:D42"/>
    <mergeCell ref="E42:N42"/>
    <mergeCell ref="A53:D53"/>
    <mergeCell ref="S13:AJ14"/>
    <mergeCell ref="AK13:AL14"/>
    <mergeCell ref="A29:D29"/>
    <mergeCell ref="E29:I29"/>
    <mergeCell ref="AM13:AS13"/>
    <mergeCell ref="AM14:AO14"/>
    <mergeCell ref="AM18:AO18"/>
    <mergeCell ref="AM20:AO20"/>
    <mergeCell ref="AM15:AO15"/>
    <mergeCell ref="S31:AJ31"/>
    <mergeCell ref="AK31:AL31"/>
    <mergeCell ref="A32:D32"/>
  </mergeCells>
  <phoneticPr fontId="21"/>
  <conditionalFormatting sqref="E15:I39">
    <cfRule type="expression" dxfId="17" priority="4" stopIfTrue="1">
      <formula>AND($AK15&lt;&gt;"",$AK15&lt;&gt;"W1",$AK15&lt;&gt;"W2",$AK15&lt;&gt;"W3",$AK15&lt;&gt;"W4")</formula>
    </cfRule>
  </conditionalFormatting>
  <conditionalFormatting sqref="E48:I62">
    <cfRule type="expression" dxfId="16" priority="3" stopIfTrue="1">
      <formula>AND($AK48&lt;&gt;"",$AK48&lt;&gt;"W5")</formula>
    </cfRule>
  </conditionalFormatting>
  <conditionalFormatting sqref="AM11:AS11">
    <cfRule type="expression" dxfId="15" priority="2" stopIfTrue="1">
      <formula>AND(COUNTA($E$15:$I$39)&gt;0,$AM$11="□")</formula>
    </cfRule>
  </conditionalFormatting>
  <conditionalFormatting sqref="AM44:AS44">
    <cfRule type="expression" dxfId="14" priority="1">
      <formula>AND(COUNTA($E$48:$I$62),$AM$44="□")</formula>
    </cfRule>
  </conditionalFormatting>
  <dataValidations count="6">
    <dataValidation type="custom" imeMode="disabled" allowBlank="1" showInputMessage="1" showErrorMessage="1" errorTitle="入力エラー" error="小数点以下第一位を切り捨てで入力して下さい。" sqref="AW15:AW39 AQ15:AQ39 AM15:AM39 AM48:AM62 AW48:AW62 AQ48:AQ62"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15:BC39 AT15:AT39 AZ48:BC62 AT48:AT62" xr:uid="{00000000-0002-0000-0300-000001000000}">
      <formula1>AT15-ROUNDDOWN(AT15,2)=0</formula1>
    </dataValidation>
    <dataValidation type="textLength" imeMode="disabled" operator="equal" allowBlank="1" showInputMessage="1" showErrorMessage="1" errorTitle="文字数エラー" error="SII登録型番の9文字で登録してください。" sqref="E15:I39 E48:I62"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15:AL39 AK48:AL62" xr:uid="{00000000-0002-0000-0300-000004000000}">
      <formula1>2</formula1>
    </dataValidation>
    <dataValidation type="list" allowBlank="1" showInputMessage="1" showErrorMessage="1" sqref="AM11:AS11 AM44:AS44"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&amp;L（備考）用紙は日本工業規格Ａ４とし、縦位置とする。</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257</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240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30" t="s">
        <v>3</v>
      </c>
    </row>
    <row r="6" spans="1:55" s="23" customFormat="1" ht="21.75" customHeight="1">
      <c r="A6" s="406"/>
      <c r="B6" s="407"/>
      <c r="C6" s="408" t="s">
        <v>342</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777"/>
      <c r="AW6" s="777"/>
      <c r="AX6" s="247" t="s">
        <v>241</v>
      </c>
      <c r="AY6" s="778"/>
      <c r="AZ6" s="778"/>
      <c r="BA6" s="779" t="s">
        <v>242</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243</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125" t="s">
        <v>5</v>
      </c>
      <c r="AN10" s="1126"/>
      <c r="AO10" s="1126"/>
      <c r="AP10" s="1126"/>
      <c r="AQ10" s="1126"/>
      <c r="AR10" s="1126"/>
      <c r="AS10" s="1127"/>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346</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244</v>
      </c>
      <c r="AN12" s="984"/>
      <c r="AO12" s="984"/>
      <c r="AP12" s="984"/>
      <c r="AQ12" s="984"/>
      <c r="AR12" s="984"/>
      <c r="AS12" s="985"/>
      <c r="AT12" s="1032" t="s">
        <v>25</v>
      </c>
      <c r="AU12" s="1033"/>
      <c r="AV12" s="1034"/>
      <c r="AW12" s="970" t="s">
        <v>262</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002"/>
      <c r="B14" s="1003"/>
      <c r="C14" s="1003"/>
      <c r="D14" s="1003"/>
      <c r="E14" s="1005"/>
      <c r="F14" s="1006"/>
      <c r="G14" s="1007"/>
      <c r="H14" s="1005"/>
      <c r="I14" s="1006"/>
      <c r="J14" s="1006"/>
      <c r="K14" s="1006"/>
      <c r="L14" s="1006"/>
      <c r="M14" s="1007"/>
      <c r="N14" s="754"/>
      <c r="O14" s="755"/>
      <c r="P14" s="755"/>
      <c r="Q14" s="755"/>
      <c r="R14" s="755"/>
      <c r="S14" s="755"/>
      <c r="T14" s="756"/>
      <c r="U14" s="754"/>
      <c r="V14" s="755"/>
      <c r="W14" s="755"/>
      <c r="X14" s="755"/>
      <c r="Y14" s="755"/>
      <c r="Z14" s="755"/>
      <c r="AA14" s="755"/>
      <c r="AB14" s="755"/>
      <c r="AC14" s="755"/>
      <c r="AD14" s="755"/>
      <c r="AE14" s="755"/>
      <c r="AF14" s="755"/>
      <c r="AG14" s="755"/>
      <c r="AH14" s="755"/>
      <c r="AI14" s="755"/>
      <c r="AJ14" s="756"/>
      <c r="AK14" s="1011" t="str">
        <f>IF(H14="","",IF(AND(LEFT(H14,1)&amp;RIGHT(H14,1)&lt;&gt;"G1"),"err",LEFT(H14,1)&amp;RIGHT(H14,1)))</f>
        <v/>
      </c>
      <c r="AL14" s="1012"/>
      <c r="AM14" s="988"/>
      <c r="AN14" s="989"/>
      <c r="AO14" s="989"/>
      <c r="AP14" s="378" t="s">
        <v>130</v>
      </c>
      <c r="AQ14" s="989"/>
      <c r="AR14" s="989"/>
      <c r="AS14" s="1053"/>
      <c r="AT14" s="1044" t="str">
        <f>IF(AND(AM14&lt;&gt;"",AQ14&lt;&gt;""),ROUNDDOWN(AM14*AQ14/1000000,2),"")</f>
        <v/>
      </c>
      <c r="AU14" s="1045"/>
      <c r="AV14" s="1046"/>
      <c r="AW14" s="1041"/>
      <c r="AX14" s="1042"/>
      <c r="AY14" s="1043"/>
      <c r="AZ14" s="1038" t="str">
        <f>IF(AT14&lt;&gt;"",AW14*AT14,"")</f>
        <v/>
      </c>
      <c r="BA14" s="1039"/>
      <c r="BB14" s="1039"/>
      <c r="BC14" s="1040"/>
    </row>
    <row r="15" spans="1:55" s="36" customFormat="1" ht="30" customHeight="1">
      <c r="A15" s="1147"/>
      <c r="B15" s="1148"/>
      <c r="C15" s="1148"/>
      <c r="D15" s="1148"/>
      <c r="E15" s="1149"/>
      <c r="F15" s="1149"/>
      <c r="G15" s="1149"/>
      <c r="H15" s="980"/>
      <c r="I15" s="981"/>
      <c r="J15" s="981"/>
      <c r="K15" s="981"/>
      <c r="L15" s="981"/>
      <c r="M15" s="982"/>
      <c r="N15" s="1153"/>
      <c r="O15" s="1154"/>
      <c r="P15" s="1154"/>
      <c r="Q15" s="1154"/>
      <c r="R15" s="1154"/>
      <c r="S15" s="1154"/>
      <c r="T15" s="1155"/>
      <c r="U15" s="1153"/>
      <c r="V15" s="1154"/>
      <c r="W15" s="1154"/>
      <c r="X15" s="1154"/>
      <c r="Y15" s="1154"/>
      <c r="Z15" s="1154"/>
      <c r="AA15" s="1154"/>
      <c r="AB15" s="1154"/>
      <c r="AC15" s="1154"/>
      <c r="AD15" s="1154"/>
      <c r="AE15" s="1154"/>
      <c r="AF15" s="1154"/>
      <c r="AG15" s="1154"/>
      <c r="AH15" s="1154"/>
      <c r="AI15" s="1154"/>
      <c r="AJ15" s="1155"/>
      <c r="AK15" s="957" t="str">
        <f t="shared" ref="AK15:AK28" si="0">IF(H15="","",IF(AND(LEFT(H15,1)&amp;RIGHT(H15,1)&lt;&gt;"G1"),"err",LEFT(H15,1)&amp;RIGHT(H15,1)))</f>
        <v/>
      </c>
      <c r="AL15" s="958"/>
      <c r="AM15" s="959"/>
      <c r="AN15" s="960"/>
      <c r="AO15" s="960"/>
      <c r="AP15" s="379" t="s">
        <v>130</v>
      </c>
      <c r="AQ15" s="960"/>
      <c r="AR15" s="960"/>
      <c r="AS15" s="1018"/>
      <c r="AT15" s="993" t="str">
        <f>IF(AND(AM15&lt;&gt;"",AQ15&lt;&gt;""),ROUNDDOWN(AM15*AQ15/1000000,2),"")</f>
        <v/>
      </c>
      <c r="AU15" s="994"/>
      <c r="AV15" s="995"/>
      <c r="AW15" s="990"/>
      <c r="AX15" s="991"/>
      <c r="AY15" s="992"/>
      <c r="AZ15" s="1013" t="str">
        <f>IF(AT15&lt;&gt;"",AW15*AT15,"")</f>
        <v/>
      </c>
      <c r="BA15" s="1014"/>
      <c r="BB15" s="1014"/>
      <c r="BC15" s="1015"/>
    </row>
    <row r="16" spans="1:55" s="36" customFormat="1" ht="30" customHeight="1">
      <c r="A16" s="1147"/>
      <c r="B16" s="1148"/>
      <c r="C16" s="1148"/>
      <c r="D16" s="1148"/>
      <c r="E16" s="1149"/>
      <c r="F16" s="1149"/>
      <c r="G16" s="1149"/>
      <c r="H16" s="980"/>
      <c r="I16" s="981"/>
      <c r="J16" s="981"/>
      <c r="K16" s="981"/>
      <c r="L16" s="981"/>
      <c r="M16" s="982"/>
      <c r="N16" s="1153"/>
      <c r="O16" s="1154"/>
      <c r="P16" s="1154"/>
      <c r="Q16" s="1154"/>
      <c r="R16" s="1154"/>
      <c r="S16" s="1154"/>
      <c r="T16" s="1155"/>
      <c r="U16" s="1153"/>
      <c r="V16" s="1154"/>
      <c r="W16" s="1154"/>
      <c r="X16" s="1154"/>
      <c r="Y16" s="1154"/>
      <c r="Z16" s="1154"/>
      <c r="AA16" s="1154"/>
      <c r="AB16" s="1154"/>
      <c r="AC16" s="1154"/>
      <c r="AD16" s="1154"/>
      <c r="AE16" s="1154"/>
      <c r="AF16" s="1154"/>
      <c r="AG16" s="1154"/>
      <c r="AH16" s="1154"/>
      <c r="AI16" s="1154"/>
      <c r="AJ16" s="1155"/>
      <c r="AK16" s="957" t="str">
        <f t="shared" si="0"/>
        <v/>
      </c>
      <c r="AL16" s="958"/>
      <c r="AM16" s="959"/>
      <c r="AN16" s="960"/>
      <c r="AO16" s="960"/>
      <c r="AP16" s="379" t="s">
        <v>130</v>
      </c>
      <c r="AQ16" s="960"/>
      <c r="AR16" s="960"/>
      <c r="AS16" s="1018"/>
      <c r="AT16" s="993" t="str">
        <f>IF(AND(AM16&lt;&gt;"",AQ16&lt;&gt;""),ROUNDDOWN(AM16*AQ16/1000000,2),"")</f>
        <v/>
      </c>
      <c r="AU16" s="994"/>
      <c r="AV16" s="995"/>
      <c r="AW16" s="990"/>
      <c r="AX16" s="991"/>
      <c r="AY16" s="992"/>
      <c r="AZ16" s="1013" t="str">
        <f>IF(AT16&lt;&gt;"",AW16*AT16,"")</f>
        <v/>
      </c>
      <c r="BA16" s="1014"/>
      <c r="BB16" s="1014"/>
      <c r="BC16" s="1015"/>
    </row>
    <row r="17" spans="1:55" s="36" customFormat="1" ht="30" customHeight="1">
      <c r="A17" s="1147"/>
      <c r="B17" s="1148"/>
      <c r="C17" s="1148"/>
      <c r="D17" s="1148"/>
      <c r="E17" s="1149"/>
      <c r="F17" s="1149"/>
      <c r="G17" s="1149"/>
      <c r="H17" s="980"/>
      <c r="I17" s="981"/>
      <c r="J17" s="981"/>
      <c r="K17" s="981"/>
      <c r="L17" s="981"/>
      <c r="M17" s="982"/>
      <c r="N17" s="1153"/>
      <c r="O17" s="1154"/>
      <c r="P17" s="1154"/>
      <c r="Q17" s="1154"/>
      <c r="R17" s="1154"/>
      <c r="S17" s="1154"/>
      <c r="T17" s="1155"/>
      <c r="U17" s="1153"/>
      <c r="V17" s="1154"/>
      <c r="W17" s="1154"/>
      <c r="X17" s="1154"/>
      <c r="Y17" s="1154"/>
      <c r="Z17" s="1154"/>
      <c r="AA17" s="1154"/>
      <c r="AB17" s="1154"/>
      <c r="AC17" s="1154"/>
      <c r="AD17" s="1154"/>
      <c r="AE17" s="1154"/>
      <c r="AF17" s="1154"/>
      <c r="AG17" s="1154"/>
      <c r="AH17" s="1154"/>
      <c r="AI17" s="1154"/>
      <c r="AJ17" s="1155"/>
      <c r="AK17" s="957" t="str">
        <f t="shared" si="0"/>
        <v/>
      </c>
      <c r="AL17" s="958"/>
      <c r="AM17" s="959"/>
      <c r="AN17" s="960"/>
      <c r="AO17" s="960"/>
      <c r="AP17" s="379" t="s">
        <v>130</v>
      </c>
      <c r="AQ17" s="960"/>
      <c r="AR17" s="960"/>
      <c r="AS17" s="1018"/>
      <c r="AT17" s="993" t="str">
        <f>IF(AND(AM17&lt;&gt;"",AQ17&lt;&gt;""),ROUNDDOWN(AM17*AQ17/1000000,2),"")</f>
        <v/>
      </c>
      <c r="AU17" s="994"/>
      <c r="AV17" s="995"/>
      <c r="AW17" s="990"/>
      <c r="AX17" s="991"/>
      <c r="AY17" s="992"/>
      <c r="AZ17" s="1013" t="str">
        <f>IF(AT17&lt;&gt;"",AW17*AT17,"")</f>
        <v/>
      </c>
      <c r="BA17" s="1014"/>
      <c r="BB17" s="1014"/>
      <c r="BC17" s="1015"/>
    </row>
    <row r="18" spans="1:55" s="36" customFormat="1" ht="30" customHeight="1">
      <c r="A18" s="1156"/>
      <c r="B18" s="1157"/>
      <c r="C18" s="1157"/>
      <c r="D18" s="1157"/>
      <c r="E18" s="1158"/>
      <c r="F18" s="1158"/>
      <c r="G18" s="1158"/>
      <c r="H18" s="1066"/>
      <c r="I18" s="1067"/>
      <c r="J18" s="1067"/>
      <c r="K18" s="1067"/>
      <c r="L18" s="1067"/>
      <c r="M18" s="1068"/>
      <c r="N18" s="1153"/>
      <c r="O18" s="1154"/>
      <c r="P18" s="1154"/>
      <c r="Q18" s="1154"/>
      <c r="R18" s="1154"/>
      <c r="S18" s="1154"/>
      <c r="T18" s="1155"/>
      <c r="U18" s="1153"/>
      <c r="V18" s="1154"/>
      <c r="W18" s="1154"/>
      <c r="X18" s="1154"/>
      <c r="Y18" s="1154"/>
      <c r="Z18" s="1154"/>
      <c r="AA18" s="1154"/>
      <c r="AB18" s="1154"/>
      <c r="AC18" s="1154"/>
      <c r="AD18" s="1154"/>
      <c r="AE18" s="1154"/>
      <c r="AF18" s="1154"/>
      <c r="AG18" s="1154"/>
      <c r="AH18" s="1154"/>
      <c r="AI18" s="1154"/>
      <c r="AJ18" s="1155"/>
      <c r="AK18" s="1072" t="str">
        <f t="shared" si="0"/>
        <v/>
      </c>
      <c r="AL18" s="1073"/>
      <c r="AM18" s="1016"/>
      <c r="AN18" s="1017"/>
      <c r="AO18" s="1017"/>
      <c r="AP18" s="380" t="s">
        <v>130</v>
      </c>
      <c r="AQ18" s="1017"/>
      <c r="AR18" s="1017"/>
      <c r="AS18" s="1025"/>
      <c r="AT18" s="1063" t="str">
        <f>IF(AND(AM18&lt;&gt;"",AQ18&lt;&gt;""),ROUNDDOWN(AM18*AQ18/1000000,2),"")</f>
        <v/>
      </c>
      <c r="AU18" s="1064"/>
      <c r="AV18" s="1065"/>
      <c r="AW18" s="1026"/>
      <c r="AX18" s="1027"/>
      <c r="AY18" s="1028"/>
      <c r="AZ18" s="1029" t="str">
        <f>IF(AT18&lt;&gt;"",AW18*AT18,"")</f>
        <v/>
      </c>
      <c r="BA18" s="1030"/>
      <c r="BB18" s="1030"/>
      <c r="BC18" s="1031"/>
    </row>
    <row r="19" spans="1:55" s="36" customFormat="1" ht="30" customHeight="1">
      <c r="A19" s="1147"/>
      <c r="B19" s="1148"/>
      <c r="C19" s="1148"/>
      <c r="D19" s="1148"/>
      <c r="E19" s="1149"/>
      <c r="F19" s="1149"/>
      <c r="G19" s="1149"/>
      <c r="H19" s="980"/>
      <c r="I19" s="981"/>
      <c r="J19" s="981"/>
      <c r="K19" s="981"/>
      <c r="L19" s="981"/>
      <c r="M19" s="982"/>
      <c r="N19" s="1153"/>
      <c r="O19" s="1154"/>
      <c r="P19" s="1154"/>
      <c r="Q19" s="1154"/>
      <c r="R19" s="1154"/>
      <c r="S19" s="1154"/>
      <c r="T19" s="1155"/>
      <c r="U19" s="1153"/>
      <c r="V19" s="1154"/>
      <c r="W19" s="1154"/>
      <c r="X19" s="1154"/>
      <c r="Y19" s="1154"/>
      <c r="Z19" s="1154"/>
      <c r="AA19" s="1154"/>
      <c r="AB19" s="1154"/>
      <c r="AC19" s="1154"/>
      <c r="AD19" s="1154"/>
      <c r="AE19" s="1154"/>
      <c r="AF19" s="1154"/>
      <c r="AG19" s="1154"/>
      <c r="AH19" s="1154"/>
      <c r="AI19" s="1154"/>
      <c r="AJ19" s="1155"/>
      <c r="AK19" s="957" t="str">
        <f t="shared" si="0"/>
        <v/>
      </c>
      <c r="AL19" s="958"/>
      <c r="AM19" s="959"/>
      <c r="AN19" s="960"/>
      <c r="AO19" s="960"/>
      <c r="AP19" s="379" t="s">
        <v>130</v>
      </c>
      <c r="AQ19" s="960"/>
      <c r="AR19" s="960"/>
      <c r="AS19" s="1018"/>
      <c r="AT19" s="993" t="str">
        <f t="shared" ref="AT19:AT28" si="1">IF(AND(AM19&lt;&gt;"",AQ19&lt;&gt;""),ROUNDDOWN(AM19*AQ19/1000000,2),"")</f>
        <v/>
      </c>
      <c r="AU19" s="994"/>
      <c r="AV19" s="995"/>
      <c r="AW19" s="990"/>
      <c r="AX19" s="991"/>
      <c r="AY19" s="992"/>
      <c r="AZ19" s="1013" t="str">
        <f t="shared" ref="AZ19:AZ28" si="2">IF(AT19&lt;&gt;"",AW19*AT19,"")</f>
        <v/>
      </c>
      <c r="BA19" s="1014"/>
      <c r="BB19" s="1014"/>
      <c r="BC19" s="1015"/>
    </row>
    <row r="20" spans="1:55" s="36" customFormat="1" ht="30" customHeight="1">
      <c r="A20" s="1147"/>
      <c r="B20" s="1148"/>
      <c r="C20" s="1148"/>
      <c r="D20" s="1148"/>
      <c r="E20" s="1149"/>
      <c r="F20" s="1149"/>
      <c r="G20" s="1149"/>
      <c r="H20" s="980"/>
      <c r="I20" s="981"/>
      <c r="J20" s="981"/>
      <c r="K20" s="981"/>
      <c r="L20" s="981"/>
      <c r="M20" s="982"/>
      <c r="N20" s="1153"/>
      <c r="O20" s="1154"/>
      <c r="P20" s="1154"/>
      <c r="Q20" s="1154"/>
      <c r="R20" s="1154"/>
      <c r="S20" s="1154"/>
      <c r="T20" s="1155"/>
      <c r="U20" s="1153"/>
      <c r="V20" s="1154"/>
      <c r="W20" s="1154"/>
      <c r="X20" s="1154"/>
      <c r="Y20" s="1154"/>
      <c r="Z20" s="1154"/>
      <c r="AA20" s="1154"/>
      <c r="AB20" s="1154"/>
      <c r="AC20" s="1154"/>
      <c r="AD20" s="1154"/>
      <c r="AE20" s="1154"/>
      <c r="AF20" s="1154"/>
      <c r="AG20" s="1154"/>
      <c r="AH20" s="1154"/>
      <c r="AI20" s="1154"/>
      <c r="AJ20" s="1155"/>
      <c r="AK20" s="957" t="str">
        <f t="shared" si="0"/>
        <v/>
      </c>
      <c r="AL20" s="958"/>
      <c r="AM20" s="959"/>
      <c r="AN20" s="960"/>
      <c r="AO20" s="960"/>
      <c r="AP20" s="379" t="s">
        <v>130</v>
      </c>
      <c r="AQ20" s="960"/>
      <c r="AR20" s="960"/>
      <c r="AS20" s="1018"/>
      <c r="AT20" s="993" t="str">
        <f t="shared" si="1"/>
        <v/>
      </c>
      <c r="AU20" s="994"/>
      <c r="AV20" s="995"/>
      <c r="AW20" s="990"/>
      <c r="AX20" s="991"/>
      <c r="AY20" s="992"/>
      <c r="AZ20" s="1013" t="str">
        <f t="shared" si="2"/>
        <v/>
      </c>
      <c r="BA20" s="1014"/>
      <c r="BB20" s="1014"/>
      <c r="BC20" s="1015"/>
    </row>
    <row r="21" spans="1:55" s="36" customFormat="1" ht="30" customHeight="1">
      <c r="A21" s="1147"/>
      <c r="B21" s="1148"/>
      <c r="C21" s="1148"/>
      <c r="D21" s="1148"/>
      <c r="E21" s="1149"/>
      <c r="F21" s="1149"/>
      <c r="G21" s="1149"/>
      <c r="H21" s="980"/>
      <c r="I21" s="981"/>
      <c r="J21" s="981"/>
      <c r="K21" s="981"/>
      <c r="L21" s="981"/>
      <c r="M21" s="982"/>
      <c r="N21" s="1153"/>
      <c r="O21" s="1154"/>
      <c r="P21" s="1154"/>
      <c r="Q21" s="1154"/>
      <c r="R21" s="1154"/>
      <c r="S21" s="1154"/>
      <c r="T21" s="1155"/>
      <c r="U21" s="1153"/>
      <c r="V21" s="1154"/>
      <c r="W21" s="1154"/>
      <c r="X21" s="1154"/>
      <c r="Y21" s="1154"/>
      <c r="Z21" s="1154"/>
      <c r="AA21" s="1154"/>
      <c r="AB21" s="1154"/>
      <c r="AC21" s="1154"/>
      <c r="AD21" s="1154"/>
      <c r="AE21" s="1154"/>
      <c r="AF21" s="1154"/>
      <c r="AG21" s="1154"/>
      <c r="AH21" s="1154"/>
      <c r="AI21" s="1154"/>
      <c r="AJ21" s="1155"/>
      <c r="AK21" s="957" t="str">
        <f t="shared" si="0"/>
        <v/>
      </c>
      <c r="AL21" s="958"/>
      <c r="AM21" s="959"/>
      <c r="AN21" s="960"/>
      <c r="AO21" s="960"/>
      <c r="AP21" s="379" t="s">
        <v>130</v>
      </c>
      <c r="AQ21" s="960"/>
      <c r="AR21" s="960"/>
      <c r="AS21" s="1018"/>
      <c r="AT21" s="993" t="str">
        <f t="shared" si="1"/>
        <v/>
      </c>
      <c r="AU21" s="994"/>
      <c r="AV21" s="995"/>
      <c r="AW21" s="990"/>
      <c r="AX21" s="991"/>
      <c r="AY21" s="992"/>
      <c r="AZ21" s="1013" t="str">
        <f t="shared" si="2"/>
        <v/>
      </c>
      <c r="BA21" s="1014"/>
      <c r="BB21" s="1014"/>
      <c r="BC21" s="1015"/>
    </row>
    <row r="22" spans="1:55" s="36" customFormat="1" ht="30" customHeight="1">
      <c r="A22" s="1147"/>
      <c r="B22" s="1148"/>
      <c r="C22" s="1148"/>
      <c r="D22" s="1148"/>
      <c r="E22" s="1149"/>
      <c r="F22" s="1149"/>
      <c r="G22" s="1149"/>
      <c r="H22" s="980"/>
      <c r="I22" s="981"/>
      <c r="J22" s="981"/>
      <c r="K22" s="981"/>
      <c r="L22" s="981"/>
      <c r="M22" s="982"/>
      <c r="N22" s="1153"/>
      <c r="O22" s="1154"/>
      <c r="P22" s="1154"/>
      <c r="Q22" s="1154"/>
      <c r="R22" s="1154"/>
      <c r="S22" s="1154"/>
      <c r="T22" s="1155"/>
      <c r="U22" s="1153"/>
      <c r="V22" s="1154"/>
      <c r="W22" s="1154"/>
      <c r="X22" s="1154"/>
      <c r="Y22" s="1154"/>
      <c r="Z22" s="1154"/>
      <c r="AA22" s="1154"/>
      <c r="AB22" s="1154"/>
      <c r="AC22" s="1154"/>
      <c r="AD22" s="1154"/>
      <c r="AE22" s="1154"/>
      <c r="AF22" s="1154"/>
      <c r="AG22" s="1154"/>
      <c r="AH22" s="1154"/>
      <c r="AI22" s="1154"/>
      <c r="AJ22" s="1155"/>
      <c r="AK22" s="957" t="str">
        <f t="shared" si="0"/>
        <v/>
      </c>
      <c r="AL22" s="958"/>
      <c r="AM22" s="959"/>
      <c r="AN22" s="960"/>
      <c r="AO22" s="960"/>
      <c r="AP22" s="379" t="s">
        <v>130</v>
      </c>
      <c r="AQ22" s="960"/>
      <c r="AR22" s="960"/>
      <c r="AS22" s="1018"/>
      <c r="AT22" s="993" t="str">
        <f t="shared" si="1"/>
        <v/>
      </c>
      <c r="AU22" s="994"/>
      <c r="AV22" s="995"/>
      <c r="AW22" s="990"/>
      <c r="AX22" s="991"/>
      <c r="AY22" s="992"/>
      <c r="AZ22" s="1013" t="str">
        <f t="shared" si="2"/>
        <v/>
      </c>
      <c r="BA22" s="1014"/>
      <c r="BB22" s="1014"/>
      <c r="BC22" s="1015"/>
    </row>
    <row r="23" spans="1:55" s="36" customFormat="1" ht="30" customHeight="1">
      <c r="A23" s="1147"/>
      <c r="B23" s="1148"/>
      <c r="C23" s="1148"/>
      <c r="D23" s="1148"/>
      <c r="E23" s="1149"/>
      <c r="F23" s="1149"/>
      <c r="G23" s="1149"/>
      <c r="H23" s="980"/>
      <c r="I23" s="981"/>
      <c r="J23" s="981"/>
      <c r="K23" s="981"/>
      <c r="L23" s="981"/>
      <c r="M23" s="982"/>
      <c r="N23" s="1153"/>
      <c r="O23" s="1154"/>
      <c r="P23" s="1154"/>
      <c r="Q23" s="1154"/>
      <c r="R23" s="1154"/>
      <c r="S23" s="1154"/>
      <c r="T23" s="1155"/>
      <c r="U23" s="1153"/>
      <c r="V23" s="1154"/>
      <c r="W23" s="1154"/>
      <c r="X23" s="1154"/>
      <c r="Y23" s="1154"/>
      <c r="Z23" s="1154"/>
      <c r="AA23" s="1154"/>
      <c r="AB23" s="1154"/>
      <c r="AC23" s="1154"/>
      <c r="AD23" s="1154"/>
      <c r="AE23" s="1154"/>
      <c r="AF23" s="1154"/>
      <c r="AG23" s="1154"/>
      <c r="AH23" s="1154"/>
      <c r="AI23" s="1154"/>
      <c r="AJ23" s="1155"/>
      <c r="AK23" s="957" t="str">
        <f t="shared" si="0"/>
        <v/>
      </c>
      <c r="AL23" s="958"/>
      <c r="AM23" s="959"/>
      <c r="AN23" s="960"/>
      <c r="AO23" s="960"/>
      <c r="AP23" s="379" t="s">
        <v>130</v>
      </c>
      <c r="AQ23" s="960"/>
      <c r="AR23" s="960"/>
      <c r="AS23" s="1018"/>
      <c r="AT23" s="993" t="str">
        <f t="shared" si="1"/>
        <v/>
      </c>
      <c r="AU23" s="994"/>
      <c r="AV23" s="995"/>
      <c r="AW23" s="990"/>
      <c r="AX23" s="991"/>
      <c r="AY23" s="992"/>
      <c r="AZ23" s="1013" t="str">
        <f t="shared" si="2"/>
        <v/>
      </c>
      <c r="BA23" s="1014"/>
      <c r="BB23" s="1014"/>
      <c r="BC23" s="1015"/>
    </row>
    <row r="24" spans="1:55" s="36" customFormat="1" ht="30" customHeight="1">
      <c r="A24" s="1147"/>
      <c r="B24" s="1148"/>
      <c r="C24" s="1148"/>
      <c r="D24" s="1148"/>
      <c r="E24" s="1149"/>
      <c r="F24" s="1149"/>
      <c r="G24" s="1149"/>
      <c r="H24" s="980"/>
      <c r="I24" s="981"/>
      <c r="J24" s="981"/>
      <c r="K24" s="981"/>
      <c r="L24" s="981"/>
      <c r="M24" s="982"/>
      <c r="N24" s="1153"/>
      <c r="O24" s="1154"/>
      <c r="P24" s="1154"/>
      <c r="Q24" s="1154"/>
      <c r="R24" s="1154"/>
      <c r="S24" s="1154"/>
      <c r="T24" s="1155"/>
      <c r="U24" s="1153"/>
      <c r="V24" s="1154"/>
      <c r="W24" s="1154"/>
      <c r="X24" s="1154"/>
      <c r="Y24" s="1154"/>
      <c r="Z24" s="1154"/>
      <c r="AA24" s="1154"/>
      <c r="AB24" s="1154"/>
      <c r="AC24" s="1154"/>
      <c r="AD24" s="1154"/>
      <c r="AE24" s="1154"/>
      <c r="AF24" s="1154"/>
      <c r="AG24" s="1154"/>
      <c r="AH24" s="1154"/>
      <c r="AI24" s="1154"/>
      <c r="AJ24" s="1155"/>
      <c r="AK24" s="957" t="str">
        <f t="shared" si="0"/>
        <v/>
      </c>
      <c r="AL24" s="958"/>
      <c r="AM24" s="959"/>
      <c r="AN24" s="960"/>
      <c r="AO24" s="960"/>
      <c r="AP24" s="379" t="s">
        <v>130</v>
      </c>
      <c r="AQ24" s="960"/>
      <c r="AR24" s="960"/>
      <c r="AS24" s="1018"/>
      <c r="AT24" s="993" t="str">
        <f t="shared" si="1"/>
        <v/>
      </c>
      <c r="AU24" s="994"/>
      <c r="AV24" s="995"/>
      <c r="AW24" s="990"/>
      <c r="AX24" s="991"/>
      <c r="AY24" s="992"/>
      <c r="AZ24" s="1013" t="str">
        <f t="shared" si="2"/>
        <v/>
      </c>
      <c r="BA24" s="1014"/>
      <c r="BB24" s="1014"/>
      <c r="BC24" s="1015"/>
    </row>
    <row r="25" spans="1:55" s="36" customFormat="1" ht="30" customHeight="1">
      <c r="A25" s="1147"/>
      <c r="B25" s="1148"/>
      <c r="C25" s="1148"/>
      <c r="D25" s="1148"/>
      <c r="E25" s="1149"/>
      <c r="F25" s="1149"/>
      <c r="G25" s="1149"/>
      <c r="H25" s="980"/>
      <c r="I25" s="981"/>
      <c r="J25" s="981"/>
      <c r="K25" s="981"/>
      <c r="L25" s="981"/>
      <c r="M25" s="982"/>
      <c r="N25" s="1153"/>
      <c r="O25" s="1154"/>
      <c r="P25" s="1154"/>
      <c r="Q25" s="1154"/>
      <c r="R25" s="1154"/>
      <c r="S25" s="1154"/>
      <c r="T25" s="1155"/>
      <c r="U25" s="1153"/>
      <c r="V25" s="1154"/>
      <c r="W25" s="1154"/>
      <c r="X25" s="1154"/>
      <c r="Y25" s="1154"/>
      <c r="Z25" s="1154"/>
      <c r="AA25" s="1154"/>
      <c r="AB25" s="1154"/>
      <c r="AC25" s="1154"/>
      <c r="AD25" s="1154"/>
      <c r="AE25" s="1154"/>
      <c r="AF25" s="1154"/>
      <c r="AG25" s="1154"/>
      <c r="AH25" s="1154"/>
      <c r="AI25" s="1154"/>
      <c r="AJ25" s="1155"/>
      <c r="AK25" s="957" t="str">
        <f t="shared" si="0"/>
        <v/>
      </c>
      <c r="AL25" s="958"/>
      <c r="AM25" s="959"/>
      <c r="AN25" s="960"/>
      <c r="AO25" s="960"/>
      <c r="AP25" s="379" t="s">
        <v>130</v>
      </c>
      <c r="AQ25" s="960"/>
      <c r="AR25" s="960"/>
      <c r="AS25" s="1018"/>
      <c r="AT25" s="993" t="str">
        <f t="shared" si="1"/>
        <v/>
      </c>
      <c r="AU25" s="994"/>
      <c r="AV25" s="995"/>
      <c r="AW25" s="990"/>
      <c r="AX25" s="991"/>
      <c r="AY25" s="992"/>
      <c r="AZ25" s="1013" t="str">
        <f t="shared" si="2"/>
        <v/>
      </c>
      <c r="BA25" s="1014"/>
      <c r="BB25" s="1014"/>
      <c r="BC25" s="1015"/>
    </row>
    <row r="26" spans="1:55" s="36" customFormat="1" ht="30" customHeight="1">
      <c r="A26" s="1147"/>
      <c r="B26" s="1148"/>
      <c r="C26" s="1148"/>
      <c r="D26" s="1148"/>
      <c r="E26" s="1149"/>
      <c r="F26" s="1149"/>
      <c r="G26" s="1149"/>
      <c r="H26" s="980"/>
      <c r="I26" s="981"/>
      <c r="J26" s="981"/>
      <c r="K26" s="981"/>
      <c r="L26" s="981"/>
      <c r="M26" s="982"/>
      <c r="N26" s="1153"/>
      <c r="O26" s="1154"/>
      <c r="P26" s="1154"/>
      <c r="Q26" s="1154"/>
      <c r="R26" s="1154"/>
      <c r="S26" s="1154"/>
      <c r="T26" s="1155"/>
      <c r="U26" s="1153"/>
      <c r="V26" s="1154"/>
      <c r="W26" s="1154"/>
      <c r="X26" s="1154"/>
      <c r="Y26" s="1154"/>
      <c r="Z26" s="1154"/>
      <c r="AA26" s="1154"/>
      <c r="AB26" s="1154"/>
      <c r="AC26" s="1154"/>
      <c r="AD26" s="1154"/>
      <c r="AE26" s="1154"/>
      <c r="AF26" s="1154"/>
      <c r="AG26" s="1154"/>
      <c r="AH26" s="1154"/>
      <c r="AI26" s="1154"/>
      <c r="AJ26" s="1155"/>
      <c r="AK26" s="957" t="str">
        <f t="shared" si="0"/>
        <v/>
      </c>
      <c r="AL26" s="958"/>
      <c r="AM26" s="959"/>
      <c r="AN26" s="960"/>
      <c r="AO26" s="960"/>
      <c r="AP26" s="379" t="s">
        <v>130</v>
      </c>
      <c r="AQ26" s="960"/>
      <c r="AR26" s="960"/>
      <c r="AS26" s="1018"/>
      <c r="AT26" s="993" t="str">
        <f t="shared" si="1"/>
        <v/>
      </c>
      <c r="AU26" s="994"/>
      <c r="AV26" s="995"/>
      <c r="AW26" s="990"/>
      <c r="AX26" s="991"/>
      <c r="AY26" s="992"/>
      <c r="AZ26" s="1013" t="str">
        <f t="shared" si="2"/>
        <v/>
      </c>
      <c r="BA26" s="1014"/>
      <c r="BB26" s="1014"/>
      <c r="BC26" s="1015"/>
    </row>
    <row r="27" spans="1:55" s="36" customFormat="1" ht="30" customHeight="1">
      <c r="A27" s="1147"/>
      <c r="B27" s="1148"/>
      <c r="C27" s="1148"/>
      <c r="D27" s="1148"/>
      <c r="E27" s="1149"/>
      <c r="F27" s="1149"/>
      <c r="G27" s="1149"/>
      <c r="H27" s="980"/>
      <c r="I27" s="981"/>
      <c r="J27" s="981"/>
      <c r="K27" s="981"/>
      <c r="L27" s="981"/>
      <c r="M27" s="982"/>
      <c r="N27" s="1153"/>
      <c r="O27" s="1154"/>
      <c r="P27" s="1154"/>
      <c r="Q27" s="1154"/>
      <c r="R27" s="1154"/>
      <c r="S27" s="1154"/>
      <c r="T27" s="1155"/>
      <c r="U27" s="1153"/>
      <c r="V27" s="1154"/>
      <c r="W27" s="1154"/>
      <c r="X27" s="1154"/>
      <c r="Y27" s="1154"/>
      <c r="Z27" s="1154"/>
      <c r="AA27" s="1154"/>
      <c r="AB27" s="1154"/>
      <c r="AC27" s="1154"/>
      <c r="AD27" s="1154"/>
      <c r="AE27" s="1154"/>
      <c r="AF27" s="1154"/>
      <c r="AG27" s="1154"/>
      <c r="AH27" s="1154"/>
      <c r="AI27" s="1154"/>
      <c r="AJ27" s="1155"/>
      <c r="AK27" s="957" t="str">
        <f t="shared" si="0"/>
        <v/>
      </c>
      <c r="AL27" s="958"/>
      <c r="AM27" s="959"/>
      <c r="AN27" s="960"/>
      <c r="AO27" s="960"/>
      <c r="AP27" s="379" t="s">
        <v>130</v>
      </c>
      <c r="AQ27" s="960"/>
      <c r="AR27" s="960"/>
      <c r="AS27" s="1018"/>
      <c r="AT27" s="993" t="str">
        <f t="shared" si="1"/>
        <v/>
      </c>
      <c r="AU27" s="994"/>
      <c r="AV27" s="995"/>
      <c r="AW27" s="990"/>
      <c r="AX27" s="991"/>
      <c r="AY27" s="992"/>
      <c r="AZ27" s="1013" t="str">
        <f t="shared" si="2"/>
        <v/>
      </c>
      <c r="BA27" s="1014"/>
      <c r="BB27" s="1014"/>
      <c r="BC27" s="1015"/>
    </row>
    <row r="28" spans="1:55" s="36" customFormat="1" ht="30" customHeight="1" thickBot="1">
      <c r="A28" s="1147"/>
      <c r="B28" s="1148"/>
      <c r="C28" s="1148"/>
      <c r="D28" s="1148"/>
      <c r="E28" s="1149"/>
      <c r="F28" s="1149"/>
      <c r="G28" s="1149"/>
      <c r="H28" s="980"/>
      <c r="I28" s="981"/>
      <c r="J28" s="981"/>
      <c r="K28" s="981"/>
      <c r="L28" s="981"/>
      <c r="M28" s="982"/>
      <c r="N28" s="1150"/>
      <c r="O28" s="1151"/>
      <c r="P28" s="1151"/>
      <c r="Q28" s="1151"/>
      <c r="R28" s="1151"/>
      <c r="S28" s="1151"/>
      <c r="T28" s="1152"/>
      <c r="U28" s="1150"/>
      <c r="V28" s="1151"/>
      <c r="W28" s="1151"/>
      <c r="X28" s="1151"/>
      <c r="Y28" s="1151"/>
      <c r="Z28" s="1151"/>
      <c r="AA28" s="1151"/>
      <c r="AB28" s="1151"/>
      <c r="AC28" s="1151"/>
      <c r="AD28" s="1151"/>
      <c r="AE28" s="1151"/>
      <c r="AF28" s="1151"/>
      <c r="AG28" s="1151"/>
      <c r="AH28" s="1151"/>
      <c r="AI28" s="1151"/>
      <c r="AJ28" s="1152"/>
      <c r="AK28" s="957" t="str">
        <f t="shared" si="0"/>
        <v/>
      </c>
      <c r="AL28" s="958"/>
      <c r="AM28" s="959"/>
      <c r="AN28" s="960"/>
      <c r="AO28" s="960"/>
      <c r="AP28" s="379" t="s">
        <v>130</v>
      </c>
      <c r="AQ28" s="960"/>
      <c r="AR28" s="960"/>
      <c r="AS28" s="1018"/>
      <c r="AT28" s="993" t="str">
        <f t="shared" si="1"/>
        <v/>
      </c>
      <c r="AU28" s="994"/>
      <c r="AV28" s="995"/>
      <c r="AW28" s="990"/>
      <c r="AX28" s="991"/>
      <c r="AY28" s="992"/>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245</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246</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31"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342</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219</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329</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330</v>
      </c>
      <c r="B45" s="1169"/>
      <c r="C45" s="1169"/>
      <c r="D45" s="1169"/>
      <c r="E45" s="1169"/>
      <c r="F45" s="1169"/>
      <c r="G45" s="1169"/>
      <c r="H45" s="1169"/>
      <c r="I45" s="1169"/>
      <c r="J45" s="276" t="s">
        <v>5</v>
      </c>
      <c r="K45" s="1159" t="s">
        <v>223</v>
      </c>
      <c r="L45" s="1159"/>
      <c r="M45" s="1159"/>
      <c r="N45" s="1159"/>
      <c r="O45" s="1160"/>
      <c r="P45" s="276" t="s">
        <v>5</v>
      </c>
      <c r="Q45" s="1159" t="s">
        <v>224</v>
      </c>
      <c r="R45" s="1159"/>
      <c r="S45" s="1159"/>
      <c r="T45" s="1159"/>
      <c r="U45" s="1160"/>
      <c r="V45" s="276" t="s">
        <v>5</v>
      </c>
      <c r="W45" s="1159" t="s">
        <v>225</v>
      </c>
      <c r="X45" s="1159"/>
      <c r="Y45" s="1159"/>
      <c r="Z45" s="1159"/>
      <c r="AA45" s="1160"/>
      <c r="AB45" s="276" t="s">
        <v>5</v>
      </c>
      <c r="AC45" s="1159" t="s">
        <v>226</v>
      </c>
      <c r="AD45" s="1159"/>
      <c r="AE45" s="1159"/>
      <c r="AF45" s="1159"/>
      <c r="AG45" s="1160"/>
      <c r="AH45" s="276" t="s">
        <v>5</v>
      </c>
      <c r="AI45" s="1159" t="s">
        <v>227</v>
      </c>
      <c r="AJ45" s="1159"/>
      <c r="AK45" s="1159"/>
      <c r="AL45" s="1159"/>
      <c r="AM45" s="1160"/>
      <c r="AN45" s="276" t="s">
        <v>5</v>
      </c>
      <c r="AO45" s="1159" t="s">
        <v>228</v>
      </c>
      <c r="AP45" s="1159"/>
      <c r="AQ45" s="1159"/>
      <c r="AR45" s="1159"/>
      <c r="AS45" s="1160"/>
      <c r="AT45" s="4"/>
      <c r="AU45" s="4"/>
      <c r="AV45" s="4"/>
      <c r="AW45" s="4"/>
      <c r="AX45" s="4"/>
    </row>
    <row r="46" spans="1:59" ht="45.75" customHeight="1">
      <c r="A46" s="1168" t="s">
        <v>222</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221</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220</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249"/>
      <c r="F49" s="1250"/>
      <c r="G49" s="1250"/>
      <c r="H49" s="1250"/>
      <c r="I49" s="1250"/>
      <c r="J49" s="1250"/>
      <c r="K49" s="1250"/>
      <c r="L49" s="1250"/>
      <c r="M49" s="1250"/>
      <c r="N49" s="1250"/>
      <c r="O49" s="1250"/>
      <c r="P49" s="1250"/>
      <c r="Q49" s="1250"/>
      <c r="R49" s="1250"/>
      <c r="S49" s="1250"/>
      <c r="T49" s="1250"/>
      <c r="U49" s="1250"/>
      <c r="V49" s="1250"/>
      <c r="W49" s="1250"/>
      <c r="X49" s="1250"/>
      <c r="Y49" s="1250"/>
      <c r="Z49" s="1250"/>
      <c r="AA49" s="1250"/>
      <c r="AB49" s="1185"/>
      <c r="AC49" s="1185"/>
      <c r="AD49" s="1186"/>
      <c r="AE49" s="337" t="s">
        <v>104</v>
      </c>
      <c r="AF49" s="338"/>
      <c r="AG49" s="1199" t="str">
        <f>IF(AB49="","",IF(J45="■",60000*AB49,IF(P45="■",66000*AB49,IF(V45="■",72000*AB49,IF(AB45="■",78000*AB49,IF(AH45="■",84000*AB49,IF(AN45="■",90000*AB49,"")))))))</f>
        <v/>
      </c>
      <c r="AH49" s="1200"/>
      <c r="AI49" s="1200"/>
      <c r="AJ49" s="1200"/>
      <c r="AK49" s="1200"/>
      <c r="AL49" s="1200"/>
      <c r="AM49" s="1200"/>
      <c r="AN49" s="1200"/>
      <c r="AO49" s="1200"/>
      <c r="AP49" s="1201"/>
      <c r="AQ49" s="1232"/>
      <c r="AR49" s="1232"/>
      <c r="AS49" s="1232"/>
      <c r="AT49" s="1233"/>
      <c r="AU49" s="1234"/>
      <c r="AV49" s="1234"/>
      <c r="AW49" s="1234"/>
      <c r="AX49" s="1234"/>
      <c r="AY49" s="1234"/>
      <c r="AZ49" s="1234"/>
      <c r="BA49" s="1234"/>
      <c r="BB49" s="1234"/>
      <c r="BC49" s="1235"/>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229</v>
      </c>
      <c r="AE52" s="826"/>
      <c r="AF52" s="826"/>
      <c r="AG52" s="826"/>
      <c r="AH52" s="826"/>
      <c r="AI52" s="826"/>
      <c r="AJ52" s="826"/>
      <c r="AK52" s="826"/>
      <c r="AL52" s="826"/>
      <c r="AM52" s="826"/>
      <c r="AN52" s="874"/>
      <c r="AO52" s="870" t="s">
        <v>320</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198</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163"/>
      <c r="M61" s="1164"/>
      <c r="N61" s="1164"/>
      <c r="O61" s="1164"/>
      <c r="P61" s="1164"/>
      <c r="Q61" s="1164"/>
      <c r="R61" s="1164"/>
      <c r="S61" s="1164"/>
      <c r="T61" s="1164"/>
      <c r="U61" s="1164"/>
      <c r="V61" s="1164"/>
      <c r="W61" s="1164"/>
      <c r="X61" s="1164"/>
      <c r="Y61" s="1164"/>
      <c r="Z61" s="1164"/>
      <c r="AA61" s="1164"/>
      <c r="AB61" s="1164"/>
      <c r="AC61" s="1164"/>
      <c r="AD61" s="1164"/>
      <c r="AE61" s="1164"/>
      <c r="AF61" s="1164"/>
      <c r="AG61" s="1164"/>
      <c r="AH61" s="1164"/>
      <c r="AI61" s="1164"/>
      <c r="AJ61" s="1164"/>
      <c r="AK61" s="1164"/>
      <c r="AL61" s="1164"/>
      <c r="AM61" s="1164"/>
      <c r="AN61" s="1164"/>
      <c r="AO61" s="1164"/>
      <c r="AP61" s="1243"/>
      <c r="AQ61" s="1243"/>
      <c r="AR61" s="1243"/>
      <c r="AS61" s="1244"/>
      <c r="AT61" s="1205"/>
      <c r="AU61" s="1206"/>
      <c r="AV61" s="1206"/>
      <c r="AW61" s="1206"/>
      <c r="AX61" s="1206"/>
      <c r="AY61" s="1206"/>
      <c r="AZ61" s="1206"/>
      <c r="BA61" s="1206"/>
      <c r="BB61" s="1206"/>
      <c r="BC61" s="1207"/>
    </row>
    <row r="62" spans="1:55" s="36" customFormat="1" ht="37.5" customHeight="1">
      <c r="A62" s="1193"/>
      <c r="B62" s="1194"/>
      <c r="C62" s="1194"/>
      <c r="D62" s="1195"/>
      <c r="E62" s="1187" t="s">
        <v>109</v>
      </c>
      <c r="F62" s="1188"/>
      <c r="G62" s="1188"/>
      <c r="H62" s="1188"/>
      <c r="I62" s="1188"/>
      <c r="J62" s="1188"/>
      <c r="K62" s="1189"/>
      <c r="L62" s="1165"/>
      <c r="M62" s="1166"/>
      <c r="N62" s="1166"/>
      <c r="O62" s="1166"/>
      <c r="P62" s="1166"/>
      <c r="Q62" s="1166"/>
      <c r="R62" s="1166"/>
      <c r="S62" s="1166"/>
      <c r="T62" s="1166"/>
      <c r="U62" s="1166"/>
      <c r="V62" s="1166"/>
      <c r="W62" s="1166"/>
      <c r="X62" s="1166"/>
      <c r="Y62" s="1166"/>
      <c r="Z62" s="1166"/>
      <c r="AA62" s="1166"/>
      <c r="AB62" s="1166"/>
      <c r="AC62" s="1166"/>
      <c r="AD62" s="1166"/>
      <c r="AE62" s="1166"/>
      <c r="AF62" s="1166"/>
      <c r="AG62" s="1166"/>
      <c r="AH62" s="1166"/>
      <c r="AI62" s="1166"/>
      <c r="AJ62" s="1166"/>
      <c r="AK62" s="1166"/>
      <c r="AL62" s="1166"/>
      <c r="AM62" s="1166"/>
      <c r="AN62" s="1166"/>
      <c r="AO62" s="1166"/>
      <c r="AP62" s="1253"/>
      <c r="AQ62" s="1254"/>
      <c r="AR62" s="1254"/>
      <c r="AS62" s="1255"/>
      <c r="AT62" s="1208"/>
      <c r="AU62" s="1209"/>
      <c r="AV62" s="1209"/>
      <c r="AW62" s="1209"/>
      <c r="AX62" s="1209"/>
      <c r="AY62" s="1209"/>
      <c r="AZ62" s="1209"/>
      <c r="BA62" s="1209"/>
      <c r="BB62" s="1209"/>
      <c r="BC62" s="1210"/>
    </row>
    <row r="63" spans="1:55" ht="37.5" customHeight="1" thickBot="1">
      <c r="A63" s="1216" t="s">
        <v>101</v>
      </c>
      <c r="B63" s="1217"/>
      <c r="C63" s="1217"/>
      <c r="D63" s="1218"/>
      <c r="E63" s="1219" t="s">
        <v>251</v>
      </c>
      <c r="F63" s="1220"/>
      <c r="G63" s="1220"/>
      <c r="H63" s="1220"/>
      <c r="I63" s="1220"/>
      <c r="J63" s="1220"/>
      <c r="K63" s="1220"/>
      <c r="L63" s="1220"/>
      <c r="M63" s="1220"/>
      <c r="N63" s="1220"/>
      <c r="O63" s="1220"/>
      <c r="P63" s="1220"/>
      <c r="Q63" s="1220"/>
      <c r="R63" s="1220"/>
      <c r="S63" s="1220"/>
      <c r="T63" s="1220"/>
      <c r="U63" s="1220"/>
      <c r="V63" s="1220"/>
      <c r="W63" s="1220"/>
      <c r="X63" s="1220"/>
      <c r="Y63" s="1220"/>
      <c r="Z63" s="1220"/>
      <c r="AA63" s="1220"/>
      <c r="AB63" s="1220"/>
      <c r="AC63" s="1220"/>
      <c r="AD63" s="1220"/>
      <c r="AE63" s="1220"/>
      <c r="AF63" s="1220"/>
      <c r="AG63" s="1220"/>
      <c r="AH63" s="1220"/>
      <c r="AI63" s="1220"/>
      <c r="AJ63" s="1220"/>
      <c r="AK63" s="1220"/>
      <c r="AL63" s="1220"/>
      <c r="AM63" s="1220"/>
      <c r="AN63" s="1220"/>
      <c r="AO63" s="1220"/>
      <c r="AP63" s="1220"/>
      <c r="AQ63" s="1220"/>
      <c r="AR63" s="1220"/>
      <c r="AS63" s="1221"/>
      <c r="AT63" s="1239"/>
      <c r="AU63" s="1240"/>
      <c r="AV63" s="1240"/>
      <c r="AW63" s="1240"/>
      <c r="AX63" s="1240"/>
      <c r="AY63" s="1240"/>
      <c r="AZ63" s="1240"/>
      <c r="BA63" s="1240"/>
      <c r="BB63" s="1240"/>
      <c r="BC63" s="1241"/>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230</v>
      </c>
      <c r="AC67" s="826"/>
      <c r="AD67" s="826"/>
      <c r="AE67" s="826"/>
      <c r="AF67" s="826"/>
      <c r="AG67" s="826"/>
      <c r="AH67" s="826"/>
      <c r="AI67" s="826"/>
      <c r="AJ67" s="826"/>
      <c r="AK67" s="826"/>
      <c r="AL67" s="826"/>
      <c r="AM67" s="826"/>
      <c r="AN67" s="874"/>
      <c r="AO67" s="870" t="s">
        <v>319</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224"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E8vL7WXgAyBb+ERpUjsgZqaes1WhdOLZq65TVHSGDmER9thvVFGTU4HgHEjmn6rBg1/WA/9/to9HLyOYXbJOaQ==" saltValue="jzrJvDwozxICB1cRvPRyWw==" spinCount="100000" sheet="1" objects="1" scenarios="1"/>
  <mergeCells count="289">
    <mergeCell ref="AT48:BC48"/>
    <mergeCell ref="AQ49:AS49"/>
    <mergeCell ref="AT49:BC49"/>
    <mergeCell ref="A49:D49"/>
    <mergeCell ref="AT63:BC63"/>
    <mergeCell ref="S52:AC52"/>
    <mergeCell ref="S53:AB53"/>
    <mergeCell ref="AP61:AS61"/>
    <mergeCell ref="A53:D53"/>
    <mergeCell ref="AD52:AN52"/>
    <mergeCell ref="AD53:AM53"/>
    <mergeCell ref="L52:R52"/>
    <mergeCell ref="L53:Q53"/>
    <mergeCell ref="E48:P48"/>
    <mergeCell ref="Q48:AA48"/>
    <mergeCell ref="E49:P49"/>
    <mergeCell ref="Q49:AA49"/>
    <mergeCell ref="E53:G53"/>
    <mergeCell ref="E52:I52"/>
    <mergeCell ref="J52:K52"/>
    <mergeCell ref="J53:K53"/>
    <mergeCell ref="AP62:AS62"/>
    <mergeCell ref="L60:Z60"/>
    <mergeCell ref="AA60:AO60"/>
    <mergeCell ref="AB68:AM68"/>
    <mergeCell ref="F67:G67"/>
    <mergeCell ref="F68:G68"/>
    <mergeCell ref="A63:D63"/>
    <mergeCell ref="E63:AS63"/>
    <mergeCell ref="AO67:BC67"/>
    <mergeCell ref="AO68:BB68"/>
    <mergeCell ref="A67:E67"/>
    <mergeCell ref="D68:E68"/>
    <mergeCell ref="A68:C68"/>
    <mergeCell ref="H67:N67"/>
    <mergeCell ref="O67:AA67"/>
    <mergeCell ref="O68:Z68"/>
    <mergeCell ref="H68:M68"/>
    <mergeCell ref="AB67:AN67"/>
    <mergeCell ref="AT64:BC64"/>
    <mergeCell ref="A64:AS64"/>
    <mergeCell ref="A36:BC36"/>
    <mergeCell ref="A48:D48"/>
    <mergeCell ref="AB48:AF48"/>
    <mergeCell ref="AG48:AP48"/>
    <mergeCell ref="AQ48:AS48"/>
    <mergeCell ref="AB49:AD49"/>
    <mergeCell ref="E62:K62"/>
    <mergeCell ref="A61:D62"/>
    <mergeCell ref="E61:K61"/>
    <mergeCell ref="AG49:AP49"/>
    <mergeCell ref="AO53:BB53"/>
    <mergeCell ref="AA61:AO61"/>
    <mergeCell ref="AA62:AO62"/>
    <mergeCell ref="A60:D60"/>
    <mergeCell ref="A58:D58"/>
    <mergeCell ref="E58:N58"/>
    <mergeCell ref="A52:D52"/>
    <mergeCell ref="H53:I53"/>
    <mergeCell ref="AT60:BC60"/>
    <mergeCell ref="AT61:BC61"/>
    <mergeCell ref="AT62:BC62"/>
    <mergeCell ref="AO52:BC52"/>
    <mergeCell ref="AP60:AS60"/>
    <mergeCell ref="E60:K60"/>
    <mergeCell ref="L61:Z61"/>
    <mergeCell ref="L62:Z62"/>
    <mergeCell ref="A3:BC3"/>
    <mergeCell ref="AV6:AW6"/>
    <mergeCell ref="AY6:AZ6"/>
    <mergeCell ref="BA6:BC6"/>
    <mergeCell ref="A8:D8"/>
    <mergeCell ref="E8:N8"/>
    <mergeCell ref="Q8:AX8"/>
    <mergeCell ref="AO45:AS45"/>
    <mergeCell ref="AT47:BC47"/>
    <mergeCell ref="A46:I46"/>
    <mergeCell ref="A45:I45"/>
    <mergeCell ref="J46:O46"/>
    <mergeCell ref="AH46:AM46"/>
    <mergeCell ref="AN46:AS46"/>
    <mergeCell ref="AI45:AM45"/>
    <mergeCell ref="A42:D42"/>
    <mergeCell ref="E42:N42"/>
    <mergeCell ref="P46:U46"/>
    <mergeCell ref="V46:AA46"/>
    <mergeCell ref="AB46:AG46"/>
    <mergeCell ref="K45:O45"/>
    <mergeCell ref="Q45:U45"/>
    <mergeCell ref="W45:AA45"/>
    <mergeCell ref="AC45:AG45"/>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Z33:AM33"/>
    <mergeCell ref="AO33:BB33"/>
    <mergeCell ref="A34:AN34"/>
    <mergeCell ref="AO34:BB34"/>
    <mergeCell ref="A33:D33"/>
    <mergeCell ref="E33:H33"/>
    <mergeCell ref="I33:O33"/>
    <mergeCell ref="Q33:R33"/>
    <mergeCell ref="S33:X33"/>
  </mergeCells>
  <phoneticPr fontId="47"/>
  <conditionalFormatting sqref="H14:M28">
    <cfRule type="expression" dxfId="13" priority="2" stopIfTrue="1">
      <formula>AND($AK14&lt;&gt;"",$AK14&lt;&gt;"G1")</formula>
    </cfRule>
  </conditionalFormatting>
  <conditionalFormatting sqref="AM10:AS10">
    <cfRule type="expression" dxfId="12" priority="1">
      <formula>AND(COUNTA($H$14:$M$28)&gt;0,$AM$10="□")</formula>
    </cfRule>
  </conditionalFormatting>
  <dataValidations count="8">
    <dataValidation type="custom" imeMode="disabled" allowBlank="1" showInputMessage="1" showErrorMessage="1" errorTitle="入力エラー" error="小数点以下第一位を切り捨てで入力して下さい。" sqref="AP61:BC61 AQ49 AP62:AS62 AM14:AM28 AQ14:AQ28 AW14:AW28" xr:uid="{00000000-0002-0000-0500-000000000000}">
      <formula1>AM14-ROUNDDOWN(AM14,0)=0</formula1>
    </dataValidation>
    <dataValidation imeMode="disabled" allowBlank="1" showInputMessage="1" showErrorMessage="1" sqref="AV6:AW6 AY6:AZ6 AT63:BC63" xr:uid="{00000000-0002-0000-0500-000001000000}"/>
    <dataValidation type="custom" imeMode="disabled" allowBlank="1" showInputMessage="1" showErrorMessage="1" errorTitle="入力エラー" error="小数点は第一位まで、二位以下切り捨てで入力して下さい。" sqref="AB49" xr:uid="{00000000-0002-0000-0500-000002000000}">
      <formula1>AB49-ROUNDDOWN(AB49,1)=0</formula1>
    </dataValidation>
    <dataValidation type="list" allowBlank="1" showInputMessage="1" showErrorMessage="1" sqref="J45 P45 V45 AB45 AH45 AN45 AM10:AS10" xr:uid="{00000000-0002-0000-0500-000003000000}">
      <formula1>"□,■"</formula1>
    </dataValidation>
    <dataValidation type="custom" imeMode="disabled" allowBlank="1" showInputMessage="1" showErrorMessage="1" errorTitle="入力エラー" error="目標価格以下の金額を入力してください。" sqref="AT49:BC49" xr:uid="{00000000-0002-0000-0500-000004000000}">
      <formula1>AT49&lt;=AG49</formula1>
    </dataValidation>
    <dataValidation type="textLength" imeMode="disabled" operator="equal" allowBlank="1" showInputMessage="1" showErrorMessage="1" errorTitle="文字数エラー" error="SII登録型番の8文字で登録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oddFooter>&amp;L（備考）用紙は日本工業規格Ａ４とし、縦位置とする。</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V74"/>
  <sheetViews>
    <sheetView showGridLines="0" view="pageBreakPreview" zoomScale="75" zoomScaleNormal="55" zoomScaleSheetLayoutView="75" workbookViewId="0">
      <selection activeCell="A4" sqref="A4"/>
    </sheetView>
  </sheetViews>
  <sheetFormatPr defaultColWidth="3" defaultRowHeight="18" customHeight="1"/>
  <cols>
    <col min="1" max="3" width="2.625" style="282" customWidth="1"/>
    <col min="4" max="5" width="2.625" style="328" customWidth="1"/>
    <col min="6" max="7" width="2.625" style="329" customWidth="1"/>
    <col min="8" max="54" width="2.625" style="282" customWidth="1"/>
    <col min="55" max="16384" width="3" style="282"/>
  </cols>
  <sheetData>
    <row r="1" spans="1:74" ht="28.5" customHeight="1">
      <c r="A1" s="1257"/>
      <c r="B1" s="1257"/>
      <c r="C1" s="1257"/>
      <c r="D1" s="1257"/>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80"/>
      <c r="AK1" s="280"/>
      <c r="AL1" s="280"/>
      <c r="AM1" s="280"/>
      <c r="AN1" s="280"/>
      <c r="AO1" s="280"/>
      <c r="AP1" s="280"/>
      <c r="AQ1" s="280"/>
      <c r="AR1" s="280"/>
      <c r="AS1" s="280"/>
      <c r="AT1" s="280"/>
      <c r="AU1" s="280"/>
      <c r="AV1" s="280"/>
      <c r="AW1" s="280"/>
      <c r="AX1" s="280"/>
      <c r="AY1" s="280"/>
      <c r="AZ1" s="280"/>
      <c r="BA1" s="280"/>
      <c r="BB1" s="280"/>
      <c r="BC1" s="281"/>
      <c r="BD1" s="281"/>
      <c r="BE1" s="281"/>
      <c r="BF1" s="281"/>
      <c r="BG1" s="281"/>
      <c r="BH1" s="281"/>
      <c r="BI1" s="281"/>
      <c r="BJ1" s="281"/>
      <c r="BK1" s="281"/>
      <c r="BL1" s="281"/>
      <c r="BM1" s="281"/>
      <c r="BN1" s="281"/>
      <c r="BO1" s="281"/>
      <c r="BP1" s="281"/>
      <c r="BQ1" s="281"/>
      <c r="BR1" s="281"/>
      <c r="BS1" s="281"/>
      <c r="BT1" s="281"/>
      <c r="BU1" s="281"/>
      <c r="BV1" s="281"/>
    </row>
    <row r="2" spans="1:74" ht="28.5" customHeight="1">
      <c r="A2" s="283"/>
      <c r="B2" s="284"/>
      <c r="C2" s="284"/>
      <c r="D2" s="285"/>
      <c r="E2" s="285"/>
      <c r="F2" s="286"/>
      <c r="G2" s="286"/>
      <c r="H2" s="284"/>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7"/>
      <c r="AU2" s="280"/>
      <c r="AV2" s="1258"/>
      <c r="AW2" s="1258"/>
      <c r="AX2" s="288"/>
      <c r="AY2" s="1258"/>
      <c r="AZ2" s="1258"/>
      <c r="BA2" s="280"/>
      <c r="BB2" s="280"/>
      <c r="BC2" s="289"/>
    </row>
    <row r="3" spans="1:74" ht="28.5" customHeight="1">
      <c r="A3" s="287"/>
      <c r="B3" s="287"/>
      <c r="C3" s="287"/>
      <c r="D3" s="291"/>
      <c r="E3" s="291"/>
      <c r="F3" s="292"/>
      <c r="G3" s="292"/>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93"/>
      <c r="AU3" s="293"/>
      <c r="AV3" s="293"/>
      <c r="AW3" s="293"/>
      <c r="AX3" s="293"/>
      <c r="AY3" s="293"/>
      <c r="AZ3" s="293"/>
      <c r="BA3" s="293"/>
      <c r="BB3" s="293"/>
      <c r="BC3" s="289"/>
    </row>
    <row r="4" spans="1:74" ht="30" customHeight="1">
      <c r="A4" s="294" t="s">
        <v>30</v>
      </c>
      <c r="B4" s="295"/>
      <c r="C4" s="295"/>
      <c r="D4" s="295"/>
      <c r="E4" s="295"/>
      <c r="F4" s="295"/>
      <c r="G4" s="295"/>
      <c r="H4" s="295"/>
      <c r="I4" s="296"/>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97"/>
      <c r="AW4" s="298"/>
      <c r="AX4" s="297"/>
      <c r="AY4" s="297"/>
      <c r="AZ4" s="298"/>
      <c r="BA4" s="280"/>
      <c r="BB4" s="280"/>
      <c r="BC4" s="289"/>
    </row>
    <row r="5" spans="1:74" ht="30" customHeight="1">
      <c r="A5" s="299" t="s">
        <v>264</v>
      </c>
      <c r="B5" s="300"/>
      <c r="C5" s="300"/>
      <c r="D5" s="300"/>
      <c r="E5" s="300"/>
      <c r="F5" s="300"/>
      <c r="G5" s="300"/>
      <c r="H5" s="300"/>
      <c r="I5" s="300"/>
      <c r="J5" s="300"/>
      <c r="K5" s="300"/>
      <c r="L5" s="300"/>
      <c r="M5" s="300"/>
      <c r="N5" s="300"/>
      <c r="O5" s="300"/>
      <c r="P5" s="300"/>
      <c r="Q5" s="300"/>
      <c r="R5" s="300"/>
      <c r="S5" s="300"/>
      <c r="T5" s="300"/>
      <c r="U5" s="300"/>
      <c r="V5" s="300"/>
      <c r="W5" s="300"/>
      <c r="X5" s="30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9"/>
    </row>
    <row r="6" spans="1:74" ht="30" customHeight="1">
      <c r="A6" s="1259" t="s">
        <v>335</v>
      </c>
      <c r="B6" s="1259"/>
      <c r="C6" s="1259"/>
      <c r="D6" s="1259"/>
      <c r="E6" s="1259"/>
      <c r="F6" s="1259"/>
      <c r="G6" s="1259"/>
      <c r="H6" s="1259"/>
      <c r="I6" s="1259"/>
      <c r="J6" s="1259"/>
      <c r="K6" s="1259"/>
      <c r="L6" s="1259"/>
      <c r="M6" s="1259"/>
      <c r="N6" s="1259"/>
      <c r="O6" s="1259"/>
      <c r="P6" s="1259"/>
      <c r="Q6" s="1259"/>
      <c r="R6" s="1259"/>
      <c r="S6" s="1259"/>
      <c r="T6" s="1259"/>
      <c r="U6" s="1259"/>
      <c r="V6" s="1259"/>
      <c r="W6" s="1259"/>
      <c r="X6" s="1259"/>
      <c r="Y6" s="1259"/>
      <c r="Z6" s="1259"/>
      <c r="AA6" s="1259"/>
      <c r="AB6" s="1259"/>
      <c r="AC6" s="1259"/>
      <c r="AD6" s="1259"/>
      <c r="AE6" s="1259"/>
      <c r="AF6" s="1259"/>
      <c r="AG6" s="1259"/>
      <c r="AH6" s="1259"/>
      <c r="AI6" s="1259"/>
      <c r="AJ6" s="1259"/>
      <c r="AK6" s="1259"/>
      <c r="AL6" s="1259"/>
      <c r="AM6" s="1259"/>
      <c r="AN6" s="1259"/>
      <c r="AO6" s="1259"/>
      <c r="AP6" s="1259"/>
      <c r="AQ6" s="1259"/>
      <c r="AR6" s="1259"/>
      <c r="AS6" s="1259"/>
      <c r="AT6" s="1259"/>
      <c r="AU6" s="1259"/>
      <c r="AV6" s="1259"/>
      <c r="AW6" s="1259"/>
      <c r="AX6" s="1259"/>
      <c r="AY6" s="1259"/>
      <c r="AZ6" s="1259"/>
      <c r="BA6" s="1259"/>
      <c r="BB6" s="1259"/>
      <c r="BC6" s="289"/>
    </row>
    <row r="7" spans="1:74" ht="30" customHeight="1">
      <c r="A7" s="1259"/>
      <c r="B7" s="1259"/>
      <c r="C7" s="1259"/>
      <c r="D7" s="1259"/>
      <c r="E7" s="1259"/>
      <c r="F7" s="1259"/>
      <c r="G7" s="1259"/>
      <c r="H7" s="1259"/>
      <c r="I7" s="1259"/>
      <c r="J7" s="1259"/>
      <c r="K7" s="1259"/>
      <c r="L7" s="1259"/>
      <c r="M7" s="1259"/>
      <c r="N7" s="1259"/>
      <c r="O7" s="1259"/>
      <c r="P7" s="1259"/>
      <c r="Q7" s="1259"/>
      <c r="R7" s="1259"/>
      <c r="S7" s="1259"/>
      <c r="T7" s="1259"/>
      <c r="U7" s="1259"/>
      <c r="V7" s="1259"/>
      <c r="W7" s="1259"/>
      <c r="X7" s="1259"/>
      <c r="Y7" s="1259"/>
      <c r="Z7" s="1259"/>
      <c r="AA7" s="1259"/>
      <c r="AB7" s="1259"/>
      <c r="AC7" s="1259"/>
      <c r="AD7" s="1259"/>
      <c r="AE7" s="1259"/>
      <c r="AF7" s="1259"/>
      <c r="AG7" s="1259"/>
      <c r="AH7" s="1259"/>
      <c r="AI7" s="1259"/>
      <c r="AJ7" s="1259"/>
      <c r="AK7" s="1259"/>
      <c r="AL7" s="1259"/>
      <c r="AM7" s="1259"/>
      <c r="AN7" s="1259"/>
      <c r="AO7" s="1259"/>
      <c r="AP7" s="1259"/>
      <c r="AQ7" s="1259"/>
      <c r="AR7" s="1259"/>
      <c r="AS7" s="1259"/>
      <c r="AT7" s="1259"/>
      <c r="AU7" s="1259"/>
      <c r="AV7" s="1259"/>
      <c r="AW7" s="1259"/>
      <c r="AX7" s="1259"/>
      <c r="AY7" s="1259"/>
      <c r="AZ7" s="1259"/>
      <c r="BA7" s="1259"/>
      <c r="BB7" s="1259"/>
      <c r="BC7" s="289"/>
    </row>
    <row r="8" spans="1:74" ht="30" customHeight="1">
      <c r="A8" s="1259"/>
      <c r="B8" s="1259"/>
      <c r="C8" s="1259"/>
      <c r="D8" s="1259"/>
      <c r="E8" s="1259"/>
      <c r="F8" s="1259"/>
      <c r="G8" s="1259"/>
      <c r="H8" s="1259"/>
      <c r="I8" s="1259"/>
      <c r="J8" s="1259"/>
      <c r="K8" s="1259"/>
      <c r="L8" s="1259"/>
      <c r="M8" s="1259"/>
      <c r="N8" s="1259"/>
      <c r="O8" s="1259"/>
      <c r="P8" s="1259"/>
      <c r="Q8" s="1259"/>
      <c r="R8" s="1259"/>
      <c r="S8" s="1259"/>
      <c r="T8" s="1259"/>
      <c r="U8" s="1259"/>
      <c r="V8" s="1259"/>
      <c r="W8" s="1259"/>
      <c r="X8" s="1259"/>
      <c r="Y8" s="1259"/>
      <c r="Z8" s="1259"/>
      <c r="AA8" s="1259"/>
      <c r="AB8" s="1259"/>
      <c r="AC8" s="1259"/>
      <c r="AD8" s="1259"/>
      <c r="AE8" s="1259"/>
      <c r="AF8" s="1259"/>
      <c r="AG8" s="1259"/>
      <c r="AH8" s="1259"/>
      <c r="AI8" s="1259"/>
      <c r="AJ8" s="1259"/>
      <c r="AK8" s="1259"/>
      <c r="AL8" s="1259"/>
      <c r="AM8" s="1259"/>
      <c r="AN8" s="1259"/>
      <c r="AO8" s="1259"/>
      <c r="AP8" s="1259"/>
      <c r="AQ8" s="1259"/>
      <c r="AR8" s="1259"/>
      <c r="AS8" s="1259"/>
      <c r="AT8" s="1259"/>
      <c r="AU8" s="1259"/>
      <c r="AV8" s="1259"/>
      <c r="AW8" s="1259"/>
      <c r="AX8" s="1259"/>
      <c r="AY8" s="1259"/>
      <c r="AZ8" s="1259"/>
      <c r="BA8" s="1259"/>
      <c r="BB8" s="1259"/>
      <c r="BC8" s="289"/>
    </row>
    <row r="9" spans="1:74" ht="30" customHeigh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289"/>
    </row>
    <row r="10" spans="1:74" ht="60" customHeight="1">
      <c r="A10" s="1260" t="s">
        <v>265</v>
      </c>
      <c r="B10" s="1260"/>
      <c r="C10" s="1260"/>
      <c r="D10" s="1260"/>
      <c r="E10" s="1260"/>
      <c r="F10" s="1260"/>
      <c r="G10" s="1260"/>
      <c r="H10" s="1260"/>
      <c r="I10" s="1260"/>
      <c r="J10" s="1260"/>
      <c r="K10" s="1260"/>
      <c r="L10" s="1260"/>
      <c r="M10" s="1260"/>
      <c r="N10" s="1260"/>
      <c r="O10" s="1260"/>
      <c r="P10" s="1260"/>
      <c r="Q10" s="1260"/>
      <c r="R10" s="1260"/>
      <c r="S10" s="1260"/>
      <c r="T10" s="1260"/>
      <c r="U10" s="1260"/>
      <c r="V10" s="1260"/>
      <c r="W10" s="1260"/>
      <c r="X10" s="1260"/>
      <c r="Y10" s="1260"/>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289"/>
    </row>
    <row r="11" spans="1:74" ht="13.5" customHeight="1">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289"/>
    </row>
    <row r="12" spans="1:74" s="307" customFormat="1" ht="17.25" customHeight="1">
      <c r="A12" s="303" t="s">
        <v>266</v>
      </c>
      <c r="B12" s="303"/>
      <c r="C12" s="304" t="s">
        <v>267</v>
      </c>
      <c r="D12" s="303"/>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5"/>
      <c r="AO12" s="305"/>
      <c r="AP12" s="305"/>
      <c r="AQ12" s="305"/>
      <c r="AR12" s="305"/>
      <c r="AS12" s="305"/>
      <c r="AT12" s="305"/>
      <c r="AU12" s="305"/>
      <c r="AV12" s="305"/>
      <c r="AW12" s="305"/>
      <c r="AX12" s="305"/>
      <c r="AY12" s="305"/>
      <c r="AZ12" s="305"/>
      <c r="BA12" s="305"/>
      <c r="BB12" s="305"/>
      <c r="BC12" s="306"/>
    </row>
    <row r="13" spans="1:74" s="307" customFormat="1" ht="17.25" customHeight="1">
      <c r="A13" s="303"/>
      <c r="B13" s="303"/>
      <c r="C13" s="1256" t="s">
        <v>268</v>
      </c>
      <c r="D13" s="1256"/>
      <c r="E13" s="1256"/>
      <c r="F13" s="1256"/>
      <c r="G13" s="1256"/>
      <c r="H13" s="1256"/>
      <c r="I13" s="1256"/>
      <c r="J13" s="1256"/>
      <c r="K13" s="1256"/>
      <c r="L13" s="1256"/>
      <c r="M13" s="1256"/>
      <c r="N13" s="1256"/>
      <c r="O13" s="1256"/>
      <c r="P13" s="1256"/>
      <c r="Q13" s="1256"/>
      <c r="R13" s="1256"/>
      <c r="S13" s="1256"/>
      <c r="T13" s="1256"/>
      <c r="U13" s="1256"/>
      <c r="V13" s="1256"/>
      <c r="W13" s="1256"/>
      <c r="X13" s="1256"/>
      <c r="Y13" s="1256"/>
      <c r="Z13" s="1256"/>
      <c r="AA13" s="1256"/>
      <c r="AB13" s="1256"/>
      <c r="AC13" s="1256"/>
      <c r="AD13" s="1256"/>
      <c r="AE13" s="1256"/>
      <c r="AF13" s="1256"/>
      <c r="AG13" s="1256"/>
      <c r="AH13" s="1256"/>
      <c r="AI13" s="1256"/>
      <c r="AJ13" s="1256"/>
      <c r="AK13" s="1256"/>
      <c r="AL13" s="1256"/>
      <c r="AM13" s="1256"/>
      <c r="AN13" s="1256"/>
      <c r="AO13" s="1256"/>
      <c r="AP13" s="1256"/>
      <c r="AQ13" s="1256"/>
      <c r="AR13" s="1256"/>
      <c r="AS13" s="1256"/>
      <c r="AT13" s="1256"/>
      <c r="AU13" s="1256"/>
      <c r="AV13" s="1256"/>
      <c r="AW13" s="1256"/>
      <c r="AX13" s="1256"/>
      <c r="AY13" s="1256"/>
      <c r="AZ13" s="1256"/>
      <c r="BA13" s="1256"/>
      <c r="BB13" s="1256"/>
      <c r="BC13" s="306"/>
    </row>
    <row r="14" spans="1:74" s="307" customFormat="1" ht="17.25" customHeight="1">
      <c r="A14" s="303"/>
      <c r="B14" s="303"/>
      <c r="C14" s="1256"/>
      <c r="D14" s="1256"/>
      <c r="E14" s="1256"/>
      <c r="F14" s="1256"/>
      <c r="G14" s="1256"/>
      <c r="H14" s="1256"/>
      <c r="I14" s="1256"/>
      <c r="J14" s="1256"/>
      <c r="K14" s="1256"/>
      <c r="L14" s="1256"/>
      <c r="M14" s="1256"/>
      <c r="N14" s="1256"/>
      <c r="O14" s="1256"/>
      <c r="P14" s="1256"/>
      <c r="Q14" s="1256"/>
      <c r="R14" s="1256"/>
      <c r="S14" s="1256"/>
      <c r="T14" s="1256"/>
      <c r="U14" s="1256"/>
      <c r="V14" s="1256"/>
      <c r="W14" s="1256"/>
      <c r="X14" s="1256"/>
      <c r="Y14" s="1256"/>
      <c r="Z14" s="1256"/>
      <c r="AA14" s="1256"/>
      <c r="AB14" s="1256"/>
      <c r="AC14" s="1256"/>
      <c r="AD14" s="1256"/>
      <c r="AE14" s="1256"/>
      <c r="AF14" s="1256"/>
      <c r="AG14" s="1256"/>
      <c r="AH14" s="1256"/>
      <c r="AI14" s="1256"/>
      <c r="AJ14" s="1256"/>
      <c r="AK14" s="1256"/>
      <c r="AL14" s="1256"/>
      <c r="AM14" s="1256"/>
      <c r="AN14" s="1256"/>
      <c r="AO14" s="1256"/>
      <c r="AP14" s="1256"/>
      <c r="AQ14" s="1256"/>
      <c r="AR14" s="1256"/>
      <c r="AS14" s="1256"/>
      <c r="AT14" s="1256"/>
      <c r="AU14" s="1256"/>
      <c r="AV14" s="1256"/>
      <c r="AW14" s="1256"/>
      <c r="AX14" s="1256"/>
      <c r="AY14" s="1256"/>
      <c r="AZ14" s="1256"/>
      <c r="BA14" s="1256"/>
      <c r="BB14" s="1256"/>
      <c r="BC14" s="306"/>
    </row>
    <row r="15" spans="1:74" s="307" customFormat="1" ht="17.25" customHeight="1">
      <c r="A15" s="280"/>
      <c r="B15" s="303"/>
      <c r="C15" s="1256"/>
      <c r="D15" s="1256"/>
      <c r="E15" s="1256"/>
      <c r="F15" s="1256"/>
      <c r="G15" s="1256"/>
      <c r="H15" s="1256"/>
      <c r="I15" s="1256"/>
      <c r="J15" s="1256"/>
      <c r="K15" s="1256"/>
      <c r="L15" s="1256"/>
      <c r="M15" s="1256"/>
      <c r="N15" s="1256"/>
      <c r="O15" s="1256"/>
      <c r="P15" s="1256"/>
      <c r="Q15" s="1256"/>
      <c r="R15" s="1256"/>
      <c r="S15" s="1256"/>
      <c r="T15" s="1256"/>
      <c r="U15" s="1256"/>
      <c r="V15" s="1256"/>
      <c r="W15" s="1256"/>
      <c r="X15" s="1256"/>
      <c r="Y15" s="1256"/>
      <c r="Z15" s="1256"/>
      <c r="AA15" s="1256"/>
      <c r="AB15" s="1256"/>
      <c r="AC15" s="1256"/>
      <c r="AD15" s="1256"/>
      <c r="AE15" s="1256"/>
      <c r="AF15" s="1256"/>
      <c r="AG15" s="1256"/>
      <c r="AH15" s="1256"/>
      <c r="AI15" s="1256"/>
      <c r="AJ15" s="1256"/>
      <c r="AK15" s="1256"/>
      <c r="AL15" s="1256"/>
      <c r="AM15" s="1256"/>
      <c r="AN15" s="1256"/>
      <c r="AO15" s="1256"/>
      <c r="AP15" s="1256"/>
      <c r="AQ15" s="1256"/>
      <c r="AR15" s="1256"/>
      <c r="AS15" s="1256"/>
      <c r="AT15" s="1256"/>
      <c r="AU15" s="1256"/>
      <c r="AV15" s="1256"/>
      <c r="AW15" s="1256"/>
      <c r="AX15" s="1256"/>
      <c r="AY15" s="1256"/>
      <c r="AZ15" s="1256"/>
      <c r="BA15" s="1256"/>
      <c r="BB15" s="1256"/>
      <c r="BC15" s="306"/>
    </row>
    <row r="16" spans="1:74" s="307" customFormat="1" ht="7.5" customHeight="1">
      <c r="A16" s="280"/>
      <c r="B16" s="303"/>
      <c r="C16" s="303"/>
      <c r="D16" s="303"/>
      <c r="E16" s="305"/>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c r="AM16" s="305"/>
      <c r="AN16" s="305"/>
      <c r="AO16" s="305"/>
      <c r="AP16" s="305"/>
      <c r="AQ16" s="305"/>
      <c r="AR16" s="305"/>
      <c r="AS16" s="305"/>
      <c r="AT16" s="305"/>
      <c r="AU16" s="305"/>
      <c r="AV16" s="305"/>
      <c r="AW16" s="305"/>
      <c r="AX16" s="305"/>
      <c r="AY16" s="305"/>
      <c r="AZ16" s="305"/>
      <c r="BA16" s="305"/>
      <c r="BB16" s="305"/>
      <c r="BC16" s="306"/>
    </row>
    <row r="17" spans="1:55" s="307" customFormat="1" ht="17.25" customHeight="1">
      <c r="A17" s="303" t="s">
        <v>269</v>
      </c>
      <c r="B17" s="303"/>
      <c r="C17" s="304" t="s">
        <v>270</v>
      </c>
      <c r="D17" s="303"/>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c r="AX17" s="305"/>
      <c r="AY17" s="305"/>
      <c r="AZ17" s="305"/>
      <c r="BA17" s="305"/>
      <c r="BB17" s="305"/>
      <c r="BC17" s="306"/>
    </row>
    <row r="18" spans="1:55" s="307" customFormat="1" ht="17.25" customHeight="1">
      <c r="A18" s="280"/>
      <c r="B18" s="303"/>
      <c r="C18" s="1262" t="s">
        <v>271</v>
      </c>
      <c r="D18" s="1262"/>
      <c r="E18" s="1262"/>
      <c r="F18" s="1262"/>
      <c r="G18" s="1262"/>
      <c r="H18" s="1262"/>
      <c r="I18" s="1262"/>
      <c r="J18" s="1262"/>
      <c r="K18" s="1262"/>
      <c r="L18" s="1262"/>
      <c r="M18" s="1262"/>
      <c r="N18" s="1262"/>
      <c r="O18" s="1262"/>
      <c r="P18" s="1262"/>
      <c r="Q18" s="1262"/>
      <c r="R18" s="1262"/>
      <c r="S18" s="1262"/>
      <c r="T18" s="1262"/>
      <c r="U18" s="1262"/>
      <c r="V18" s="1262"/>
      <c r="W18" s="1262"/>
      <c r="X18" s="1262"/>
      <c r="Y18" s="1262"/>
      <c r="Z18" s="1262"/>
      <c r="AA18" s="1262"/>
      <c r="AB18" s="1262"/>
      <c r="AC18" s="1262"/>
      <c r="AD18" s="1262"/>
      <c r="AE18" s="1262"/>
      <c r="AF18" s="1262"/>
      <c r="AG18" s="1262"/>
      <c r="AH18" s="1262"/>
      <c r="AI18" s="1262"/>
      <c r="AJ18" s="1262"/>
      <c r="AK18" s="1262"/>
      <c r="AL18" s="1262"/>
      <c r="AM18" s="1262"/>
      <c r="AN18" s="1262"/>
      <c r="AO18" s="1262"/>
      <c r="AP18" s="1262"/>
      <c r="AQ18" s="1262"/>
      <c r="AR18" s="1262"/>
      <c r="AS18" s="1262"/>
      <c r="AT18" s="1262"/>
      <c r="AU18" s="1262"/>
      <c r="AV18" s="1262"/>
      <c r="AW18" s="1262"/>
      <c r="AX18" s="1262"/>
      <c r="AY18" s="1262"/>
      <c r="AZ18" s="1262"/>
      <c r="BA18" s="1262"/>
      <c r="BB18" s="1262"/>
      <c r="BC18" s="306"/>
    </row>
    <row r="19" spans="1:55" s="307" customFormat="1" ht="7.5" customHeight="1">
      <c r="A19" s="280"/>
      <c r="B19" s="303"/>
      <c r="C19" s="303"/>
      <c r="D19" s="303"/>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5"/>
      <c r="BA19" s="305"/>
      <c r="BB19" s="305"/>
      <c r="BC19" s="306"/>
    </row>
    <row r="20" spans="1:55" s="307" customFormat="1" ht="17.25" customHeight="1">
      <c r="A20" s="303" t="s">
        <v>272</v>
      </c>
      <c r="B20" s="303"/>
      <c r="C20" s="304" t="s">
        <v>273</v>
      </c>
      <c r="D20" s="303"/>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305"/>
      <c r="AM20" s="305"/>
      <c r="AN20" s="305"/>
      <c r="AO20" s="305"/>
      <c r="AP20" s="305"/>
      <c r="AQ20" s="305"/>
      <c r="AR20" s="305"/>
      <c r="AS20" s="305"/>
      <c r="AT20" s="305"/>
      <c r="AU20" s="305"/>
      <c r="AV20" s="305"/>
      <c r="AW20" s="305"/>
      <c r="AX20" s="305"/>
      <c r="AY20" s="305"/>
      <c r="AZ20" s="305"/>
      <c r="BA20" s="305"/>
      <c r="BB20" s="305"/>
      <c r="BC20" s="306"/>
    </row>
    <row r="21" spans="1:55" s="307" customFormat="1" ht="17.25" customHeight="1">
      <c r="A21" s="280"/>
      <c r="B21" s="303"/>
      <c r="C21" s="1262" t="s">
        <v>274</v>
      </c>
      <c r="D21" s="1262"/>
      <c r="E21" s="1262"/>
      <c r="F21" s="1262"/>
      <c r="G21" s="1262"/>
      <c r="H21" s="1262"/>
      <c r="I21" s="1262"/>
      <c r="J21" s="1262"/>
      <c r="K21" s="1262"/>
      <c r="L21" s="1262"/>
      <c r="M21" s="1262"/>
      <c r="N21" s="1262"/>
      <c r="O21" s="1262"/>
      <c r="P21" s="1262"/>
      <c r="Q21" s="1262"/>
      <c r="R21" s="1262"/>
      <c r="S21" s="1262"/>
      <c r="T21" s="1262"/>
      <c r="U21" s="1262"/>
      <c r="V21" s="1262"/>
      <c r="W21" s="1262"/>
      <c r="X21" s="1262"/>
      <c r="Y21" s="1262"/>
      <c r="Z21" s="1262"/>
      <c r="AA21" s="1262"/>
      <c r="AB21" s="1262"/>
      <c r="AC21" s="1262"/>
      <c r="AD21" s="1262"/>
      <c r="AE21" s="1262"/>
      <c r="AF21" s="1262"/>
      <c r="AG21" s="1262"/>
      <c r="AH21" s="1262"/>
      <c r="AI21" s="1262"/>
      <c r="AJ21" s="1262"/>
      <c r="AK21" s="1262"/>
      <c r="AL21" s="1262"/>
      <c r="AM21" s="1262"/>
      <c r="AN21" s="1262"/>
      <c r="AO21" s="1262"/>
      <c r="AP21" s="1262"/>
      <c r="AQ21" s="1262"/>
      <c r="AR21" s="1262"/>
      <c r="AS21" s="1262"/>
      <c r="AT21" s="1262"/>
      <c r="AU21" s="1262"/>
      <c r="AV21" s="1262"/>
      <c r="AW21" s="1262"/>
      <c r="AX21" s="1262"/>
      <c r="AY21" s="1262"/>
      <c r="AZ21" s="1262"/>
      <c r="BA21" s="1262"/>
      <c r="BB21" s="1262"/>
      <c r="BC21" s="306"/>
    </row>
    <row r="22" spans="1:55" s="307" customFormat="1" ht="7.5" customHeight="1">
      <c r="A22" s="280"/>
      <c r="B22" s="303"/>
      <c r="C22" s="303"/>
      <c r="D22" s="303"/>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5"/>
      <c r="BA22" s="305"/>
      <c r="BB22" s="305"/>
      <c r="BC22" s="306"/>
    </row>
    <row r="23" spans="1:55" s="307" customFormat="1" ht="17.25" customHeight="1">
      <c r="A23" s="303" t="s">
        <v>275</v>
      </c>
      <c r="B23" s="303"/>
      <c r="C23" s="308" t="s">
        <v>276</v>
      </c>
      <c r="D23" s="30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M23" s="305"/>
      <c r="AN23" s="305"/>
      <c r="AO23" s="305"/>
      <c r="AP23" s="305"/>
      <c r="AQ23" s="305"/>
      <c r="AR23" s="305"/>
      <c r="AS23" s="305"/>
      <c r="AT23" s="305"/>
      <c r="AU23" s="305"/>
      <c r="AV23" s="305"/>
      <c r="AW23" s="305"/>
      <c r="AX23" s="305"/>
      <c r="AY23" s="305"/>
      <c r="AZ23" s="305"/>
      <c r="BA23" s="305"/>
      <c r="BB23" s="305"/>
      <c r="BC23" s="306"/>
    </row>
    <row r="24" spans="1:55" s="307" customFormat="1" ht="17.25" customHeight="1">
      <c r="A24" s="280"/>
      <c r="B24" s="303"/>
      <c r="C24" s="1262" t="s">
        <v>277</v>
      </c>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c r="AM24" s="1262"/>
      <c r="AN24" s="1262"/>
      <c r="AO24" s="1262"/>
      <c r="AP24" s="1262"/>
      <c r="AQ24" s="1262"/>
      <c r="AR24" s="1262"/>
      <c r="AS24" s="1262"/>
      <c r="AT24" s="1262"/>
      <c r="AU24" s="1262"/>
      <c r="AV24" s="1262"/>
      <c r="AW24" s="1262"/>
      <c r="AX24" s="1262"/>
      <c r="AY24" s="1262"/>
      <c r="AZ24" s="1262"/>
      <c r="BA24" s="1262"/>
      <c r="BB24" s="1262"/>
      <c r="BC24" s="306"/>
    </row>
    <row r="25" spans="1:55" s="307" customFormat="1" ht="7.5" customHeight="1">
      <c r="A25" s="280"/>
      <c r="B25" s="303"/>
      <c r="C25" s="303"/>
      <c r="D25" s="303"/>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5"/>
      <c r="BA25" s="305"/>
      <c r="BB25" s="305"/>
      <c r="BC25" s="306"/>
    </row>
    <row r="26" spans="1:55" s="307" customFormat="1" ht="17.25" customHeight="1">
      <c r="A26" s="303" t="s">
        <v>278</v>
      </c>
      <c r="B26" s="303"/>
      <c r="C26" s="304" t="s">
        <v>279</v>
      </c>
      <c r="D26" s="303"/>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6"/>
    </row>
    <row r="27" spans="1:55" s="307" customFormat="1" ht="17.25" customHeight="1">
      <c r="A27" s="280"/>
      <c r="B27" s="303"/>
      <c r="C27" s="1263" t="s">
        <v>280</v>
      </c>
      <c r="D27" s="1263"/>
      <c r="E27" s="1263"/>
      <c r="F27" s="1263"/>
      <c r="G27" s="1263"/>
      <c r="H27" s="1263"/>
      <c r="I27" s="1263"/>
      <c r="J27" s="1263"/>
      <c r="K27" s="1263"/>
      <c r="L27" s="1263"/>
      <c r="M27" s="1263"/>
      <c r="N27" s="1263"/>
      <c r="O27" s="1263"/>
      <c r="P27" s="1263"/>
      <c r="Q27" s="1263"/>
      <c r="R27" s="1263"/>
      <c r="S27" s="1263"/>
      <c r="T27" s="1263"/>
      <c r="U27" s="1263"/>
      <c r="V27" s="1263"/>
      <c r="W27" s="1263"/>
      <c r="X27" s="1263"/>
      <c r="Y27" s="1263"/>
      <c r="Z27" s="1263"/>
      <c r="AA27" s="1263"/>
      <c r="AB27" s="1263"/>
      <c r="AC27" s="1263"/>
      <c r="AD27" s="1263"/>
      <c r="AE27" s="1263"/>
      <c r="AF27" s="1263"/>
      <c r="AG27" s="1263"/>
      <c r="AH27" s="1263"/>
      <c r="AI27" s="1263"/>
      <c r="AJ27" s="1263"/>
      <c r="AK27" s="1263"/>
      <c r="AL27" s="1263"/>
      <c r="AM27" s="1263"/>
      <c r="AN27" s="1263"/>
      <c r="AO27" s="1263"/>
      <c r="AP27" s="1263"/>
      <c r="AQ27" s="1263"/>
      <c r="AR27" s="1263"/>
      <c r="AS27" s="1263"/>
      <c r="AT27" s="1263"/>
      <c r="AU27" s="1263"/>
      <c r="AV27" s="1263"/>
      <c r="AW27" s="1263"/>
      <c r="AX27" s="1263"/>
      <c r="AY27" s="1263"/>
      <c r="AZ27" s="1263"/>
      <c r="BA27" s="1263"/>
      <c r="BB27" s="1263"/>
      <c r="BC27" s="306"/>
    </row>
    <row r="28" spans="1:55" s="307" customFormat="1" ht="17.25" customHeight="1">
      <c r="A28" s="280"/>
      <c r="B28" s="303"/>
      <c r="C28" s="1263"/>
      <c r="D28" s="1263"/>
      <c r="E28" s="1263"/>
      <c r="F28" s="1263"/>
      <c r="G28" s="1263"/>
      <c r="H28" s="1263"/>
      <c r="I28" s="1263"/>
      <c r="J28" s="1263"/>
      <c r="K28" s="1263"/>
      <c r="L28" s="1263"/>
      <c r="M28" s="1263"/>
      <c r="N28" s="1263"/>
      <c r="O28" s="1263"/>
      <c r="P28" s="1263"/>
      <c r="Q28" s="1263"/>
      <c r="R28" s="1263"/>
      <c r="S28" s="1263"/>
      <c r="T28" s="1263"/>
      <c r="U28" s="1263"/>
      <c r="V28" s="1263"/>
      <c r="W28" s="1263"/>
      <c r="X28" s="1263"/>
      <c r="Y28" s="1263"/>
      <c r="Z28" s="1263"/>
      <c r="AA28" s="1263"/>
      <c r="AB28" s="1263"/>
      <c r="AC28" s="1263"/>
      <c r="AD28" s="1263"/>
      <c r="AE28" s="1263"/>
      <c r="AF28" s="1263"/>
      <c r="AG28" s="1263"/>
      <c r="AH28" s="1263"/>
      <c r="AI28" s="1263"/>
      <c r="AJ28" s="1263"/>
      <c r="AK28" s="1263"/>
      <c r="AL28" s="1263"/>
      <c r="AM28" s="1263"/>
      <c r="AN28" s="1263"/>
      <c r="AO28" s="1263"/>
      <c r="AP28" s="1263"/>
      <c r="AQ28" s="1263"/>
      <c r="AR28" s="1263"/>
      <c r="AS28" s="1263"/>
      <c r="AT28" s="1263"/>
      <c r="AU28" s="1263"/>
      <c r="AV28" s="1263"/>
      <c r="AW28" s="1263"/>
      <c r="AX28" s="1263"/>
      <c r="AY28" s="1263"/>
      <c r="AZ28" s="1263"/>
      <c r="BA28" s="1263"/>
      <c r="BB28" s="1263"/>
      <c r="BC28" s="306"/>
    </row>
    <row r="29" spans="1:55" s="307" customFormat="1" ht="7.5" customHeight="1">
      <c r="A29" s="280"/>
      <c r="B29" s="303"/>
      <c r="C29" s="303"/>
      <c r="D29" s="303"/>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6"/>
    </row>
    <row r="30" spans="1:55" s="307" customFormat="1" ht="17.25" customHeight="1">
      <c r="A30" s="303" t="s">
        <v>281</v>
      </c>
      <c r="B30" s="303"/>
      <c r="C30" s="304" t="s">
        <v>282</v>
      </c>
      <c r="D30" s="303"/>
      <c r="E30" s="305"/>
      <c r="F30" s="305"/>
      <c r="G30" s="305"/>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5"/>
      <c r="AK30" s="305"/>
      <c r="AL30" s="305"/>
      <c r="AM30" s="305"/>
      <c r="AN30" s="305"/>
      <c r="AO30" s="305"/>
      <c r="AP30" s="305"/>
      <c r="AQ30" s="305"/>
      <c r="AR30" s="305"/>
      <c r="AS30" s="305"/>
      <c r="AT30" s="305"/>
      <c r="AU30" s="305"/>
      <c r="AV30" s="305"/>
      <c r="AW30" s="305"/>
      <c r="AX30" s="305"/>
      <c r="AY30" s="305"/>
      <c r="AZ30" s="305"/>
      <c r="BA30" s="305"/>
      <c r="BB30" s="305"/>
      <c r="BC30" s="306"/>
    </row>
    <row r="31" spans="1:55" s="307" customFormat="1" ht="17.25" customHeight="1">
      <c r="A31" s="280"/>
      <c r="B31" s="303"/>
      <c r="C31" s="1263" t="s">
        <v>283</v>
      </c>
      <c r="D31" s="1263"/>
      <c r="E31" s="1263"/>
      <c r="F31" s="1263"/>
      <c r="G31" s="1263"/>
      <c r="H31" s="1263"/>
      <c r="I31" s="1263"/>
      <c r="J31" s="1263"/>
      <c r="K31" s="1263"/>
      <c r="L31" s="1263"/>
      <c r="M31" s="1263"/>
      <c r="N31" s="1263"/>
      <c r="O31" s="1263"/>
      <c r="P31" s="1263"/>
      <c r="Q31" s="1263"/>
      <c r="R31" s="1263"/>
      <c r="S31" s="1263"/>
      <c r="T31" s="1263"/>
      <c r="U31" s="1263"/>
      <c r="V31" s="1263"/>
      <c r="W31" s="1263"/>
      <c r="X31" s="1263"/>
      <c r="Y31" s="1263"/>
      <c r="Z31" s="1263"/>
      <c r="AA31" s="1263"/>
      <c r="AB31" s="1263"/>
      <c r="AC31" s="1263"/>
      <c r="AD31" s="1263"/>
      <c r="AE31" s="1263"/>
      <c r="AF31" s="1263"/>
      <c r="AG31" s="1263"/>
      <c r="AH31" s="1263"/>
      <c r="AI31" s="1263"/>
      <c r="AJ31" s="1263"/>
      <c r="AK31" s="1263"/>
      <c r="AL31" s="1263"/>
      <c r="AM31" s="1263"/>
      <c r="AN31" s="1263"/>
      <c r="AO31" s="1263"/>
      <c r="AP31" s="1263"/>
      <c r="AQ31" s="1263"/>
      <c r="AR31" s="1263"/>
      <c r="AS31" s="1263"/>
      <c r="AT31" s="1263"/>
      <c r="AU31" s="1263"/>
      <c r="AV31" s="1263"/>
      <c r="AW31" s="1263"/>
      <c r="AX31" s="1263"/>
      <c r="AY31" s="1263"/>
      <c r="AZ31" s="1263"/>
      <c r="BA31" s="1263"/>
      <c r="BB31" s="1263"/>
      <c r="BC31" s="306"/>
    </row>
    <row r="32" spans="1:55" s="307" customFormat="1" ht="17.25" customHeight="1">
      <c r="A32" s="280"/>
      <c r="B32" s="303"/>
      <c r="C32" s="1263"/>
      <c r="D32" s="1263"/>
      <c r="E32" s="1263"/>
      <c r="F32" s="1263"/>
      <c r="G32" s="1263"/>
      <c r="H32" s="1263"/>
      <c r="I32" s="1263"/>
      <c r="J32" s="1263"/>
      <c r="K32" s="1263"/>
      <c r="L32" s="1263"/>
      <c r="M32" s="1263"/>
      <c r="N32" s="1263"/>
      <c r="O32" s="1263"/>
      <c r="P32" s="1263"/>
      <c r="Q32" s="1263"/>
      <c r="R32" s="1263"/>
      <c r="S32" s="1263"/>
      <c r="T32" s="1263"/>
      <c r="U32" s="1263"/>
      <c r="V32" s="1263"/>
      <c r="W32" s="1263"/>
      <c r="X32" s="1263"/>
      <c r="Y32" s="1263"/>
      <c r="Z32" s="1263"/>
      <c r="AA32" s="1263"/>
      <c r="AB32" s="1263"/>
      <c r="AC32" s="1263"/>
      <c r="AD32" s="1263"/>
      <c r="AE32" s="1263"/>
      <c r="AF32" s="1263"/>
      <c r="AG32" s="1263"/>
      <c r="AH32" s="1263"/>
      <c r="AI32" s="1263"/>
      <c r="AJ32" s="1263"/>
      <c r="AK32" s="1263"/>
      <c r="AL32" s="1263"/>
      <c r="AM32" s="1263"/>
      <c r="AN32" s="1263"/>
      <c r="AO32" s="1263"/>
      <c r="AP32" s="1263"/>
      <c r="AQ32" s="1263"/>
      <c r="AR32" s="1263"/>
      <c r="AS32" s="1263"/>
      <c r="AT32" s="1263"/>
      <c r="AU32" s="1263"/>
      <c r="AV32" s="1263"/>
      <c r="AW32" s="1263"/>
      <c r="AX32" s="1263"/>
      <c r="AY32" s="1263"/>
      <c r="AZ32" s="1263"/>
      <c r="BA32" s="1263"/>
      <c r="BB32" s="1263"/>
      <c r="BC32" s="306"/>
    </row>
    <row r="33" spans="1:55" s="307" customFormat="1" ht="17.25" customHeight="1">
      <c r="A33" s="280"/>
      <c r="B33" s="303"/>
      <c r="C33" s="1263"/>
      <c r="D33" s="1263"/>
      <c r="E33" s="1263"/>
      <c r="F33" s="1263"/>
      <c r="G33" s="1263"/>
      <c r="H33" s="1263"/>
      <c r="I33" s="1263"/>
      <c r="J33" s="1263"/>
      <c r="K33" s="1263"/>
      <c r="L33" s="1263"/>
      <c r="M33" s="1263"/>
      <c r="N33" s="1263"/>
      <c r="O33" s="1263"/>
      <c r="P33" s="1263"/>
      <c r="Q33" s="1263"/>
      <c r="R33" s="1263"/>
      <c r="S33" s="1263"/>
      <c r="T33" s="1263"/>
      <c r="U33" s="1263"/>
      <c r="V33" s="1263"/>
      <c r="W33" s="1263"/>
      <c r="X33" s="1263"/>
      <c r="Y33" s="1263"/>
      <c r="Z33" s="1263"/>
      <c r="AA33" s="1263"/>
      <c r="AB33" s="1263"/>
      <c r="AC33" s="1263"/>
      <c r="AD33" s="1263"/>
      <c r="AE33" s="1263"/>
      <c r="AF33" s="1263"/>
      <c r="AG33" s="1263"/>
      <c r="AH33" s="1263"/>
      <c r="AI33" s="1263"/>
      <c r="AJ33" s="1263"/>
      <c r="AK33" s="1263"/>
      <c r="AL33" s="1263"/>
      <c r="AM33" s="1263"/>
      <c r="AN33" s="1263"/>
      <c r="AO33" s="1263"/>
      <c r="AP33" s="1263"/>
      <c r="AQ33" s="1263"/>
      <c r="AR33" s="1263"/>
      <c r="AS33" s="1263"/>
      <c r="AT33" s="1263"/>
      <c r="AU33" s="1263"/>
      <c r="AV33" s="1263"/>
      <c r="AW33" s="1263"/>
      <c r="AX33" s="1263"/>
      <c r="AY33" s="1263"/>
      <c r="AZ33" s="1263"/>
      <c r="BA33" s="1263"/>
      <c r="BB33" s="1263"/>
      <c r="BC33" s="306"/>
    </row>
    <row r="34" spans="1:55" s="307" customFormat="1" ht="17.25" customHeight="1">
      <c r="A34" s="280"/>
      <c r="B34" s="303"/>
      <c r="C34" s="1263"/>
      <c r="D34" s="1263"/>
      <c r="E34" s="1263"/>
      <c r="F34" s="1263"/>
      <c r="G34" s="1263"/>
      <c r="H34" s="1263"/>
      <c r="I34" s="1263"/>
      <c r="J34" s="1263"/>
      <c r="K34" s="1263"/>
      <c r="L34" s="1263"/>
      <c r="M34" s="1263"/>
      <c r="N34" s="1263"/>
      <c r="O34" s="1263"/>
      <c r="P34" s="1263"/>
      <c r="Q34" s="1263"/>
      <c r="R34" s="1263"/>
      <c r="S34" s="1263"/>
      <c r="T34" s="1263"/>
      <c r="U34" s="1263"/>
      <c r="V34" s="1263"/>
      <c r="W34" s="1263"/>
      <c r="X34" s="1263"/>
      <c r="Y34" s="1263"/>
      <c r="Z34" s="1263"/>
      <c r="AA34" s="1263"/>
      <c r="AB34" s="1263"/>
      <c r="AC34" s="1263"/>
      <c r="AD34" s="1263"/>
      <c r="AE34" s="1263"/>
      <c r="AF34" s="1263"/>
      <c r="AG34" s="1263"/>
      <c r="AH34" s="1263"/>
      <c r="AI34" s="1263"/>
      <c r="AJ34" s="1263"/>
      <c r="AK34" s="1263"/>
      <c r="AL34" s="1263"/>
      <c r="AM34" s="1263"/>
      <c r="AN34" s="1263"/>
      <c r="AO34" s="1263"/>
      <c r="AP34" s="1263"/>
      <c r="AQ34" s="1263"/>
      <c r="AR34" s="1263"/>
      <c r="AS34" s="1263"/>
      <c r="AT34" s="1263"/>
      <c r="AU34" s="1263"/>
      <c r="AV34" s="1263"/>
      <c r="AW34" s="1263"/>
      <c r="AX34" s="1263"/>
      <c r="AY34" s="1263"/>
      <c r="AZ34" s="1263"/>
      <c r="BA34" s="1263"/>
      <c r="BB34" s="1263"/>
      <c r="BC34" s="306"/>
    </row>
    <row r="35" spans="1:55" s="307" customFormat="1" ht="7.5" customHeight="1">
      <c r="A35" s="280"/>
      <c r="B35" s="303"/>
      <c r="C35" s="303"/>
      <c r="D35" s="303"/>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c r="AJ35" s="305"/>
      <c r="AK35" s="305"/>
      <c r="AL35" s="305"/>
      <c r="AM35" s="305"/>
      <c r="AN35" s="305"/>
      <c r="AO35" s="305"/>
      <c r="AP35" s="305"/>
      <c r="AQ35" s="305"/>
      <c r="AR35" s="305"/>
      <c r="AS35" s="305"/>
      <c r="AT35" s="305"/>
      <c r="AU35" s="305"/>
      <c r="AV35" s="305"/>
      <c r="AW35" s="305"/>
      <c r="AX35" s="305"/>
      <c r="AY35" s="305"/>
      <c r="AZ35" s="305"/>
      <c r="BA35" s="305"/>
      <c r="BB35" s="305"/>
      <c r="BC35" s="306"/>
    </row>
    <row r="36" spans="1:55" s="357" customFormat="1" ht="17.25" customHeight="1">
      <c r="A36" s="353" t="s">
        <v>284</v>
      </c>
      <c r="B36" s="353"/>
      <c r="C36" s="354" t="s">
        <v>285</v>
      </c>
      <c r="D36" s="353"/>
      <c r="E36" s="355"/>
      <c r="F36" s="355"/>
      <c r="G36" s="355"/>
      <c r="H36" s="355"/>
      <c r="I36" s="355"/>
      <c r="J36" s="355"/>
      <c r="K36" s="355"/>
      <c r="L36" s="355"/>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5"/>
      <c r="AL36" s="355"/>
      <c r="AM36" s="355"/>
      <c r="AN36" s="355"/>
      <c r="AO36" s="355"/>
      <c r="AP36" s="355"/>
      <c r="AQ36" s="355"/>
      <c r="AR36" s="355"/>
      <c r="AS36" s="355"/>
      <c r="AT36" s="355"/>
      <c r="AU36" s="355"/>
      <c r="AV36" s="355"/>
      <c r="AW36" s="355"/>
      <c r="AX36" s="355"/>
      <c r="AY36" s="355"/>
      <c r="AZ36" s="355"/>
      <c r="BA36" s="355"/>
      <c r="BB36" s="355"/>
      <c r="BC36" s="356"/>
    </row>
    <row r="37" spans="1:55" s="357" customFormat="1" ht="17.25" customHeight="1">
      <c r="A37" s="353"/>
      <c r="B37" s="353"/>
      <c r="C37" s="1266" t="s">
        <v>331</v>
      </c>
      <c r="D37" s="1266"/>
      <c r="E37" s="1266"/>
      <c r="F37" s="1266"/>
      <c r="G37" s="1266"/>
      <c r="H37" s="1266"/>
      <c r="I37" s="1266"/>
      <c r="J37" s="1266"/>
      <c r="K37" s="1266"/>
      <c r="L37" s="1266"/>
      <c r="M37" s="1266"/>
      <c r="N37" s="1266"/>
      <c r="O37" s="1266"/>
      <c r="P37" s="1266"/>
      <c r="Q37" s="1266"/>
      <c r="R37" s="1266"/>
      <c r="S37" s="1266"/>
      <c r="T37" s="1266"/>
      <c r="U37" s="1266"/>
      <c r="V37" s="1266"/>
      <c r="W37" s="1266"/>
      <c r="X37" s="1266"/>
      <c r="Y37" s="1266"/>
      <c r="Z37" s="1266"/>
      <c r="AA37" s="1266"/>
      <c r="AB37" s="1266"/>
      <c r="AC37" s="1266"/>
      <c r="AD37" s="1266"/>
      <c r="AE37" s="1266"/>
      <c r="AF37" s="1266"/>
      <c r="AG37" s="1266"/>
      <c r="AH37" s="1266"/>
      <c r="AI37" s="1266"/>
      <c r="AJ37" s="1266"/>
      <c r="AK37" s="1266"/>
      <c r="AL37" s="1266"/>
      <c r="AM37" s="1266"/>
      <c r="AN37" s="1266"/>
      <c r="AO37" s="1266"/>
      <c r="AP37" s="1266"/>
      <c r="AQ37" s="1266"/>
      <c r="AR37" s="1266"/>
      <c r="AS37" s="1266"/>
      <c r="AT37" s="1266"/>
      <c r="AU37" s="1266"/>
      <c r="AV37" s="1266"/>
      <c r="AW37" s="1266"/>
      <c r="AX37" s="1266"/>
      <c r="AY37" s="1266"/>
      <c r="AZ37" s="1266"/>
      <c r="BA37" s="1266"/>
      <c r="BB37" s="1266"/>
      <c r="BC37" s="356"/>
    </row>
    <row r="38" spans="1:55" s="357" customFormat="1" ht="17.25" customHeight="1">
      <c r="A38" s="358"/>
      <c r="B38" s="353"/>
      <c r="C38" s="1266"/>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6"/>
      <c r="AE38" s="1266"/>
      <c r="AF38" s="1266"/>
      <c r="AG38" s="1266"/>
      <c r="AH38" s="1266"/>
      <c r="AI38" s="1266"/>
      <c r="AJ38" s="1266"/>
      <c r="AK38" s="1266"/>
      <c r="AL38" s="1266"/>
      <c r="AM38" s="1266"/>
      <c r="AN38" s="1266"/>
      <c r="AO38" s="1266"/>
      <c r="AP38" s="1266"/>
      <c r="AQ38" s="1266"/>
      <c r="AR38" s="1266"/>
      <c r="AS38" s="1266"/>
      <c r="AT38" s="1266"/>
      <c r="AU38" s="1266"/>
      <c r="AV38" s="1266"/>
      <c r="AW38" s="1266"/>
      <c r="AX38" s="1266"/>
      <c r="AY38" s="1266"/>
      <c r="AZ38" s="1266"/>
      <c r="BA38" s="1266"/>
      <c r="BB38" s="1266"/>
      <c r="BC38" s="356"/>
    </row>
    <row r="39" spans="1:55" s="307" customFormat="1" ht="7.5" customHeight="1">
      <c r="A39" s="311"/>
      <c r="B39" s="309"/>
      <c r="C39" s="309"/>
      <c r="D39" s="309"/>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06"/>
    </row>
    <row r="40" spans="1:55" s="307" customFormat="1" ht="17.25" customHeight="1">
      <c r="A40" s="309" t="s">
        <v>286</v>
      </c>
      <c r="B40" s="309"/>
      <c r="C40" s="308" t="s">
        <v>287</v>
      </c>
      <c r="D40" s="309"/>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06"/>
    </row>
    <row r="41" spans="1:55" s="307" customFormat="1" ht="17.25" customHeight="1">
      <c r="A41" s="311"/>
      <c r="B41" s="309"/>
      <c r="C41" s="1264" t="s">
        <v>288</v>
      </c>
      <c r="D41" s="1264"/>
      <c r="E41" s="1264"/>
      <c r="F41" s="1264"/>
      <c r="G41" s="1264"/>
      <c r="H41" s="1264"/>
      <c r="I41" s="1264"/>
      <c r="J41" s="1264"/>
      <c r="K41" s="1264"/>
      <c r="L41" s="1264"/>
      <c r="M41" s="1264"/>
      <c r="N41" s="1264"/>
      <c r="O41" s="1264"/>
      <c r="P41" s="1264"/>
      <c r="Q41" s="1264"/>
      <c r="R41" s="1264"/>
      <c r="S41" s="1264"/>
      <c r="T41" s="1264"/>
      <c r="U41" s="1264"/>
      <c r="V41" s="1264"/>
      <c r="W41" s="1264"/>
      <c r="X41" s="1264"/>
      <c r="Y41" s="1264"/>
      <c r="Z41" s="1264"/>
      <c r="AA41" s="1264"/>
      <c r="AB41" s="1264"/>
      <c r="AC41" s="1264"/>
      <c r="AD41" s="1264"/>
      <c r="AE41" s="1264"/>
      <c r="AF41" s="1264"/>
      <c r="AG41" s="1264"/>
      <c r="AH41" s="1264"/>
      <c r="AI41" s="1264"/>
      <c r="AJ41" s="1264"/>
      <c r="AK41" s="1264"/>
      <c r="AL41" s="1264"/>
      <c r="AM41" s="1264"/>
      <c r="AN41" s="1264"/>
      <c r="AO41" s="1264"/>
      <c r="AP41" s="1264"/>
      <c r="AQ41" s="1264"/>
      <c r="AR41" s="1264"/>
      <c r="AS41" s="1264"/>
      <c r="AT41" s="1264"/>
      <c r="AU41" s="1264"/>
      <c r="AV41" s="1264"/>
      <c r="AW41" s="1264"/>
      <c r="AX41" s="1264"/>
      <c r="AY41" s="1264"/>
      <c r="AZ41" s="1264"/>
      <c r="BA41" s="1264"/>
      <c r="BB41" s="1264"/>
      <c r="BC41" s="306"/>
    </row>
    <row r="42" spans="1:55" s="307" customFormat="1" ht="17.25" customHeight="1">
      <c r="A42" s="311"/>
      <c r="B42" s="309"/>
      <c r="C42" s="1264"/>
      <c r="D42" s="1264"/>
      <c r="E42" s="1264"/>
      <c r="F42" s="1264"/>
      <c r="G42" s="1264"/>
      <c r="H42" s="1264"/>
      <c r="I42" s="1264"/>
      <c r="J42" s="1264"/>
      <c r="K42" s="1264"/>
      <c r="L42" s="1264"/>
      <c r="M42" s="1264"/>
      <c r="N42" s="1264"/>
      <c r="O42" s="1264"/>
      <c r="P42" s="1264"/>
      <c r="Q42" s="1264"/>
      <c r="R42" s="1264"/>
      <c r="S42" s="1264"/>
      <c r="T42" s="1264"/>
      <c r="U42" s="1264"/>
      <c r="V42" s="1264"/>
      <c r="W42" s="1264"/>
      <c r="X42" s="1264"/>
      <c r="Y42" s="1264"/>
      <c r="Z42" s="1264"/>
      <c r="AA42" s="1264"/>
      <c r="AB42" s="1264"/>
      <c r="AC42" s="1264"/>
      <c r="AD42" s="1264"/>
      <c r="AE42" s="1264"/>
      <c r="AF42" s="1264"/>
      <c r="AG42" s="1264"/>
      <c r="AH42" s="1264"/>
      <c r="AI42" s="1264"/>
      <c r="AJ42" s="1264"/>
      <c r="AK42" s="1264"/>
      <c r="AL42" s="1264"/>
      <c r="AM42" s="1264"/>
      <c r="AN42" s="1264"/>
      <c r="AO42" s="1264"/>
      <c r="AP42" s="1264"/>
      <c r="AQ42" s="1264"/>
      <c r="AR42" s="1264"/>
      <c r="AS42" s="1264"/>
      <c r="AT42" s="1264"/>
      <c r="AU42" s="1264"/>
      <c r="AV42" s="1264"/>
      <c r="AW42" s="1264"/>
      <c r="AX42" s="1264"/>
      <c r="AY42" s="1264"/>
      <c r="AZ42" s="1264"/>
      <c r="BA42" s="1264"/>
      <c r="BB42" s="1264"/>
      <c r="BC42" s="306"/>
    </row>
    <row r="43" spans="1:55" s="307" customFormat="1" ht="17.25" customHeight="1">
      <c r="A43" s="311"/>
      <c r="B43" s="309"/>
      <c r="C43" s="1264"/>
      <c r="D43" s="1264"/>
      <c r="E43" s="1264"/>
      <c r="F43" s="1264"/>
      <c r="G43" s="1264"/>
      <c r="H43" s="1264"/>
      <c r="I43" s="1264"/>
      <c r="J43" s="1264"/>
      <c r="K43" s="1264"/>
      <c r="L43" s="1264"/>
      <c r="M43" s="1264"/>
      <c r="N43" s="1264"/>
      <c r="O43" s="1264"/>
      <c r="P43" s="1264"/>
      <c r="Q43" s="1264"/>
      <c r="R43" s="1264"/>
      <c r="S43" s="1264"/>
      <c r="T43" s="1264"/>
      <c r="U43" s="1264"/>
      <c r="V43" s="1264"/>
      <c r="W43" s="1264"/>
      <c r="X43" s="1264"/>
      <c r="Y43" s="1264"/>
      <c r="Z43" s="1264"/>
      <c r="AA43" s="1264"/>
      <c r="AB43" s="1264"/>
      <c r="AC43" s="1264"/>
      <c r="AD43" s="1264"/>
      <c r="AE43" s="1264"/>
      <c r="AF43" s="1264"/>
      <c r="AG43" s="1264"/>
      <c r="AH43" s="1264"/>
      <c r="AI43" s="1264"/>
      <c r="AJ43" s="1264"/>
      <c r="AK43" s="1264"/>
      <c r="AL43" s="1264"/>
      <c r="AM43" s="1264"/>
      <c r="AN43" s="1264"/>
      <c r="AO43" s="1264"/>
      <c r="AP43" s="1264"/>
      <c r="AQ43" s="1264"/>
      <c r="AR43" s="1264"/>
      <c r="AS43" s="1264"/>
      <c r="AT43" s="1264"/>
      <c r="AU43" s="1264"/>
      <c r="AV43" s="1264"/>
      <c r="AW43" s="1264"/>
      <c r="AX43" s="1264"/>
      <c r="AY43" s="1264"/>
      <c r="AZ43" s="1264"/>
      <c r="BA43" s="1264"/>
      <c r="BB43" s="1264"/>
      <c r="BC43" s="306"/>
    </row>
    <row r="44" spans="1:55" s="307" customFormat="1" ht="7.5" customHeight="1">
      <c r="A44" s="311"/>
      <c r="B44" s="309"/>
      <c r="C44" s="309"/>
      <c r="D44" s="309"/>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c r="AN44" s="310"/>
      <c r="AO44" s="310"/>
      <c r="AP44" s="310"/>
      <c r="AQ44" s="310"/>
      <c r="AR44" s="310"/>
      <c r="AS44" s="310"/>
      <c r="AT44" s="310"/>
      <c r="AU44" s="310"/>
      <c r="AV44" s="310"/>
      <c r="AW44" s="310"/>
      <c r="AX44" s="310"/>
      <c r="AY44" s="310"/>
      <c r="AZ44" s="310"/>
      <c r="BA44" s="310"/>
      <c r="BB44" s="310"/>
      <c r="BC44" s="306"/>
    </row>
    <row r="45" spans="1:55" s="307" customFormat="1" ht="17.25" customHeight="1">
      <c r="A45" s="309" t="s">
        <v>289</v>
      </c>
      <c r="B45" s="309"/>
      <c r="C45" s="308" t="s">
        <v>290</v>
      </c>
      <c r="D45" s="309"/>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06"/>
    </row>
    <row r="46" spans="1:55" s="307" customFormat="1" ht="17.25" customHeight="1">
      <c r="A46" s="311"/>
      <c r="B46" s="309"/>
      <c r="C46" s="1265" t="s">
        <v>291</v>
      </c>
      <c r="D46" s="1265"/>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c r="AI46" s="1265"/>
      <c r="AJ46" s="1265"/>
      <c r="AK46" s="1265"/>
      <c r="AL46" s="1265"/>
      <c r="AM46" s="1265"/>
      <c r="AN46" s="1265"/>
      <c r="AO46" s="1265"/>
      <c r="AP46" s="1265"/>
      <c r="AQ46" s="1265"/>
      <c r="AR46" s="1265"/>
      <c r="AS46" s="1265"/>
      <c r="AT46" s="1265"/>
      <c r="AU46" s="1265"/>
      <c r="AV46" s="1265"/>
      <c r="AW46" s="1265"/>
      <c r="AX46" s="1265"/>
      <c r="AY46" s="1265"/>
      <c r="AZ46" s="1265"/>
      <c r="BA46" s="1265"/>
      <c r="BB46" s="1265"/>
      <c r="BC46" s="306"/>
    </row>
    <row r="47" spans="1:55" s="307" customFormat="1" ht="7.5" customHeight="1">
      <c r="A47" s="311"/>
      <c r="B47" s="309"/>
      <c r="C47" s="309"/>
      <c r="D47" s="309"/>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310"/>
      <c r="AL47" s="310"/>
      <c r="AM47" s="310"/>
      <c r="AN47" s="310"/>
      <c r="AO47" s="310"/>
      <c r="AP47" s="310"/>
      <c r="AQ47" s="310"/>
      <c r="AR47" s="310"/>
      <c r="AS47" s="310"/>
      <c r="AT47" s="310"/>
      <c r="AU47" s="310"/>
      <c r="AV47" s="310"/>
      <c r="AW47" s="310"/>
      <c r="AX47" s="310"/>
      <c r="AY47" s="310"/>
      <c r="AZ47" s="310"/>
      <c r="BA47" s="310"/>
      <c r="BB47" s="310"/>
      <c r="BC47" s="306"/>
    </row>
    <row r="48" spans="1:55" s="307" customFormat="1" ht="17.25" customHeight="1">
      <c r="A48" s="309" t="s">
        <v>292</v>
      </c>
      <c r="B48" s="309"/>
      <c r="C48" s="308" t="s">
        <v>293</v>
      </c>
      <c r="D48" s="309"/>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06"/>
    </row>
    <row r="49" spans="1:55" s="307" customFormat="1" ht="17.25" customHeight="1">
      <c r="A49" s="311"/>
      <c r="B49" s="309"/>
      <c r="C49" s="1264" t="s">
        <v>294</v>
      </c>
      <c r="D49" s="1264"/>
      <c r="E49" s="1264"/>
      <c r="F49" s="1264"/>
      <c r="G49" s="1264"/>
      <c r="H49" s="1264"/>
      <c r="I49" s="1264"/>
      <c r="J49" s="1264"/>
      <c r="K49" s="1264"/>
      <c r="L49" s="1264"/>
      <c r="M49" s="1264"/>
      <c r="N49" s="1264"/>
      <c r="O49" s="1264"/>
      <c r="P49" s="1264"/>
      <c r="Q49" s="1264"/>
      <c r="R49" s="1264"/>
      <c r="S49" s="1264"/>
      <c r="T49" s="1264"/>
      <c r="U49" s="1264"/>
      <c r="V49" s="1264"/>
      <c r="W49" s="1264"/>
      <c r="X49" s="1264"/>
      <c r="Y49" s="1264"/>
      <c r="Z49" s="1264"/>
      <c r="AA49" s="1264"/>
      <c r="AB49" s="1264"/>
      <c r="AC49" s="1264"/>
      <c r="AD49" s="1264"/>
      <c r="AE49" s="1264"/>
      <c r="AF49" s="1264"/>
      <c r="AG49" s="1264"/>
      <c r="AH49" s="1264"/>
      <c r="AI49" s="1264"/>
      <c r="AJ49" s="1264"/>
      <c r="AK49" s="1264"/>
      <c r="AL49" s="1264"/>
      <c r="AM49" s="1264"/>
      <c r="AN49" s="1264"/>
      <c r="AO49" s="1264"/>
      <c r="AP49" s="1264"/>
      <c r="AQ49" s="1264"/>
      <c r="AR49" s="1264"/>
      <c r="AS49" s="1264"/>
      <c r="AT49" s="1264"/>
      <c r="AU49" s="1264"/>
      <c r="AV49" s="1264"/>
      <c r="AW49" s="1264"/>
      <c r="AX49" s="1264"/>
      <c r="AY49" s="1264"/>
      <c r="AZ49" s="1264"/>
      <c r="BA49" s="1264"/>
      <c r="BB49" s="1264"/>
      <c r="BC49" s="306"/>
    </row>
    <row r="50" spans="1:55" s="307" customFormat="1" ht="17.25" customHeight="1">
      <c r="A50" s="311"/>
      <c r="B50" s="309"/>
      <c r="C50" s="1264"/>
      <c r="D50" s="1264"/>
      <c r="E50" s="1264"/>
      <c r="F50" s="1264"/>
      <c r="G50" s="1264"/>
      <c r="H50" s="1264"/>
      <c r="I50" s="1264"/>
      <c r="J50" s="1264"/>
      <c r="K50" s="1264"/>
      <c r="L50" s="1264"/>
      <c r="M50" s="1264"/>
      <c r="N50" s="1264"/>
      <c r="O50" s="1264"/>
      <c r="P50" s="1264"/>
      <c r="Q50" s="1264"/>
      <c r="R50" s="1264"/>
      <c r="S50" s="1264"/>
      <c r="T50" s="1264"/>
      <c r="U50" s="1264"/>
      <c r="V50" s="1264"/>
      <c r="W50" s="1264"/>
      <c r="X50" s="1264"/>
      <c r="Y50" s="1264"/>
      <c r="Z50" s="1264"/>
      <c r="AA50" s="1264"/>
      <c r="AB50" s="1264"/>
      <c r="AC50" s="1264"/>
      <c r="AD50" s="1264"/>
      <c r="AE50" s="1264"/>
      <c r="AF50" s="1264"/>
      <c r="AG50" s="1264"/>
      <c r="AH50" s="1264"/>
      <c r="AI50" s="1264"/>
      <c r="AJ50" s="1264"/>
      <c r="AK50" s="1264"/>
      <c r="AL50" s="1264"/>
      <c r="AM50" s="1264"/>
      <c r="AN50" s="1264"/>
      <c r="AO50" s="1264"/>
      <c r="AP50" s="1264"/>
      <c r="AQ50" s="1264"/>
      <c r="AR50" s="1264"/>
      <c r="AS50" s="1264"/>
      <c r="AT50" s="1264"/>
      <c r="AU50" s="1264"/>
      <c r="AV50" s="1264"/>
      <c r="AW50" s="1264"/>
      <c r="AX50" s="1264"/>
      <c r="AY50" s="1264"/>
      <c r="AZ50" s="1264"/>
      <c r="BA50" s="1264"/>
      <c r="BB50" s="1264"/>
      <c r="BC50" s="306"/>
    </row>
    <row r="51" spans="1:55" s="307" customFormat="1" ht="7.5" customHeight="1">
      <c r="A51" s="311"/>
      <c r="B51" s="309"/>
      <c r="C51" s="309"/>
      <c r="D51" s="309"/>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06"/>
    </row>
    <row r="52" spans="1:55" s="307" customFormat="1" ht="17.25" customHeight="1">
      <c r="A52" s="309" t="s">
        <v>295</v>
      </c>
      <c r="B52" s="309"/>
      <c r="C52" s="308" t="s">
        <v>296</v>
      </c>
      <c r="D52" s="309"/>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06"/>
    </row>
    <row r="53" spans="1:55" s="307" customFormat="1" ht="17.25" customHeight="1">
      <c r="A53" s="311"/>
      <c r="B53" s="309"/>
      <c r="C53" s="1264" t="s">
        <v>297</v>
      </c>
      <c r="D53" s="1264"/>
      <c r="E53" s="1264"/>
      <c r="F53" s="1264"/>
      <c r="G53" s="1264"/>
      <c r="H53" s="1264"/>
      <c r="I53" s="1264"/>
      <c r="J53" s="1264"/>
      <c r="K53" s="1264"/>
      <c r="L53" s="1264"/>
      <c r="M53" s="1264"/>
      <c r="N53" s="1264"/>
      <c r="O53" s="1264"/>
      <c r="P53" s="1264"/>
      <c r="Q53" s="1264"/>
      <c r="R53" s="1264"/>
      <c r="S53" s="1264"/>
      <c r="T53" s="1264"/>
      <c r="U53" s="1264"/>
      <c r="V53" s="1264"/>
      <c r="W53" s="1264"/>
      <c r="X53" s="1264"/>
      <c r="Y53" s="1264"/>
      <c r="Z53" s="1264"/>
      <c r="AA53" s="1264"/>
      <c r="AB53" s="1264"/>
      <c r="AC53" s="1264"/>
      <c r="AD53" s="1264"/>
      <c r="AE53" s="1264"/>
      <c r="AF53" s="1264"/>
      <c r="AG53" s="1264"/>
      <c r="AH53" s="1264"/>
      <c r="AI53" s="1264"/>
      <c r="AJ53" s="1264"/>
      <c r="AK53" s="1264"/>
      <c r="AL53" s="1264"/>
      <c r="AM53" s="1264"/>
      <c r="AN53" s="1264"/>
      <c r="AO53" s="1264"/>
      <c r="AP53" s="1264"/>
      <c r="AQ53" s="1264"/>
      <c r="AR53" s="1264"/>
      <c r="AS53" s="1264"/>
      <c r="AT53" s="1264"/>
      <c r="AU53" s="1264"/>
      <c r="AV53" s="1264"/>
      <c r="AW53" s="1264"/>
      <c r="AX53" s="1264"/>
      <c r="AY53" s="1264"/>
      <c r="AZ53" s="1264"/>
      <c r="BA53" s="1264"/>
      <c r="BB53" s="1264"/>
      <c r="BC53" s="306"/>
    </row>
    <row r="54" spans="1:55" s="307" customFormat="1" ht="17.25" customHeight="1">
      <c r="A54" s="311"/>
      <c r="B54" s="309"/>
      <c r="C54" s="1264"/>
      <c r="D54" s="1264"/>
      <c r="E54" s="1264"/>
      <c r="F54" s="1264"/>
      <c r="G54" s="1264"/>
      <c r="H54" s="1264"/>
      <c r="I54" s="1264"/>
      <c r="J54" s="1264"/>
      <c r="K54" s="1264"/>
      <c r="L54" s="1264"/>
      <c r="M54" s="1264"/>
      <c r="N54" s="1264"/>
      <c r="O54" s="1264"/>
      <c r="P54" s="1264"/>
      <c r="Q54" s="1264"/>
      <c r="R54" s="1264"/>
      <c r="S54" s="1264"/>
      <c r="T54" s="1264"/>
      <c r="U54" s="1264"/>
      <c r="V54" s="1264"/>
      <c r="W54" s="1264"/>
      <c r="X54" s="1264"/>
      <c r="Y54" s="1264"/>
      <c r="Z54" s="1264"/>
      <c r="AA54" s="1264"/>
      <c r="AB54" s="1264"/>
      <c r="AC54" s="1264"/>
      <c r="AD54" s="1264"/>
      <c r="AE54" s="1264"/>
      <c r="AF54" s="1264"/>
      <c r="AG54" s="1264"/>
      <c r="AH54" s="1264"/>
      <c r="AI54" s="1264"/>
      <c r="AJ54" s="1264"/>
      <c r="AK54" s="1264"/>
      <c r="AL54" s="1264"/>
      <c r="AM54" s="1264"/>
      <c r="AN54" s="1264"/>
      <c r="AO54" s="1264"/>
      <c r="AP54" s="1264"/>
      <c r="AQ54" s="1264"/>
      <c r="AR54" s="1264"/>
      <c r="AS54" s="1264"/>
      <c r="AT54" s="1264"/>
      <c r="AU54" s="1264"/>
      <c r="AV54" s="1264"/>
      <c r="AW54" s="1264"/>
      <c r="AX54" s="1264"/>
      <c r="AY54" s="1264"/>
      <c r="AZ54" s="1264"/>
      <c r="BA54" s="1264"/>
      <c r="BB54" s="1264"/>
      <c r="BC54" s="306"/>
    </row>
    <row r="55" spans="1:55" s="307" customFormat="1" ht="7.5" customHeight="1">
      <c r="A55" s="309"/>
      <c r="B55" s="309"/>
      <c r="C55" s="309"/>
      <c r="D55" s="309"/>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06"/>
    </row>
    <row r="56" spans="1:55" s="307" customFormat="1" ht="17.25" customHeight="1">
      <c r="A56" s="309" t="s">
        <v>298</v>
      </c>
      <c r="B56" s="309"/>
      <c r="C56" s="308" t="s">
        <v>299</v>
      </c>
      <c r="D56" s="309"/>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06"/>
    </row>
    <row r="57" spans="1:55" s="307" customFormat="1" ht="17.25" customHeight="1">
      <c r="A57" s="309"/>
      <c r="B57" s="309"/>
      <c r="C57" s="1265" t="s">
        <v>300</v>
      </c>
      <c r="D57" s="1265"/>
      <c r="E57" s="1265"/>
      <c r="F57" s="1265"/>
      <c r="G57" s="1265"/>
      <c r="H57" s="1265"/>
      <c r="I57" s="1265"/>
      <c r="J57" s="1265"/>
      <c r="K57" s="1265"/>
      <c r="L57" s="1265"/>
      <c r="M57" s="1265"/>
      <c r="N57" s="1265"/>
      <c r="O57" s="1265"/>
      <c r="P57" s="1265"/>
      <c r="Q57" s="1265"/>
      <c r="R57" s="1265"/>
      <c r="S57" s="1265"/>
      <c r="T57" s="1265"/>
      <c r="U57" s="1265"/>
      <c r="V57" s="1265"/>
      <c r="W57" s="1265"/>
      <c r="X57" s="1265"/>
      <c r="Y57" s="1265"/>
      <c r="Z57" s="1265"/>
      <c r="AA57" s="1265"/>
      <c r="AB57" s="1265"/>
      <c r="AC57" s="1265"/>
      <c r="AD57" s="1265"/>
      <c r="AE57" s="1265"/>
      <c r="AF57" s="1265"/>
      <c r="AG57" s="1265"/>
      <c r="AH57" s="1265"/>
      <c r="AI57" s="1265"/>
      <c r="AJ57" s="1265"/>
      <c r="AK57" s="1265"/>
      <c r="AL57" s="1265"/>
      <c r="AM57" s="1265"/>
      <c r="AN57" s="1265"/>
      <c r="AO57" s="1265"/>
      <c r="AP57" s="1265"/>
      <c r="AQ57" s="1265"/>
      <c r="AR57" s="1265"/>
      <c r="AS57" s="1265"/>
      <c r="AT57" s="1265"/>
      <c r="AU57" s="1265"/>
      <c r="AV57" s="1265"/>
      <c r="AW57" s="1265"/>
      <c r="AX57" s="1265"/>
      <c r="AY57" s="1265"/>
      <c r="AZ57" s="1265"/>
      <c r="BA57" s="1265"/>
      <c r="BB57" s="1265"/>
      <c r="BC57" s="306"/>
    </row>
    <row r="58" spans="1:55" s="357" customFormat="1" ht="7.5" customHeight="1">
      <c r="A58" s="353"/>
      <c r="B58" s="353"/>
      <c r="C58" s="353"/>
      <c r="D58" s="353"/>
      <c r="E58" s="355"/>
      <c r="F58" s="355"/>
      <c r="G58" s="355"/>
      <c r="H58" s="355"/>
      <c r="I58" s="355"/>
      <c r="J58" s="355"/>
      <c r="K58" s="355"/>
      <c r="L58" s="355"/>
      <c r="M58" s="355"/>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355"/>
      <c r="AK58" s="355"/>
      <c r="AL58" s="355"/>
      <c r="AM58" s="355"/>
      <c r="AN58" s="355"/>
      <c r="AO58" s="355"/>
      <c r="AP58" s="355"/>
      <c r="AQ58" s="355"/>
      <c r="AR58" s="355"/>
      <c r="AS58" s="355"/>
      <c r="AT58" s="355"/>
      <c r="AU58" s="355"/>
      <c r="AV58" s="355"/>
      <c r="AW58" s="355"/>
      <c r="AX58" s="355"/>
      <c r="AY58" s="355"/>
      <c r="AZ58" s="355"/>
      <c r="BA58" s="355"/>
      <c r="BB58" s="355"/>
      <c r="BC58" s="356"/>
    </row>
    <row r="59" spans="1:55" s="357" customFormat="1" ht="17.25" customHeight="1">
      <c r="A59" s="353" t="s">
        <v>332</v>
      </c>
      <c r="B59" s="353"/>
      <c r="C59" s="354" t="s">
        <v>333</v>
      </c>
      <c r="D59" s="353"/>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c r="BC59" s="356"/>
    </row>
    <row r="60" spans="1:55" s="357" customFormat="1" ht="17.25" customHeight="1">
      <c r="A60" s="353"/>
      <c r="B60" s="353"/>
      <c r="C60" s="1266" t="s">
        <v>334</v>
      </c>
      <c r="D60" s="1266"/>
      <c r="E60" s="1266"/>
      <c r="F60" s="1266"/>
      <c r="G60" s="1266"/>
      <c r="H60" s="1266"/>
      <c r="I60" s="1266"/>
      <c r="J60" s="1266"/>
      <c r="K60" s="1266"/>
      <c r="L60" s="1266"/>
      <c r="M60" s="1266"/>
      <c r="N60" s="1266"/>
      <c r="O60" s="1266"/>
      <c r="P60" s="1266"/>
      <c r="Q60" s="1266"/>
      <c r="R60" s="1266"/>
      <c r="S60" s="1266"/>
      <c r="T60" s="1266"/>
      <c r="U60" s="1266"/>
      <c r="V60" s="1266"/>
      <c r="W60" s="1266"/>
      <c r="X60" s="1266"/>
      <c r="Y60" s="1266"/>
      <c r="Z60" s="1266"/>
      <c r="AA60" s="1266"/>
      <c r="AB60" s="1266"/>
      <c r="AC60" s="1266"/>
      <c r="AD60" s="1266"/>
      <c r="AE60" s="1266"/>
      <c r="AF60" s="1266"/>
      <c r="AG60" s="1266"/>
      <c r="AH60" s="1266"/>
      <c r="AI60" s="1266"/>
      <c r="AJ60" s="1266"/>
      <c r="AK60" s="1266"/>
      <c r="AL60" s="1266"/>
      <c r="AM60" s="1266"/>
      <c r="AN60" s="1266"/>
      <c r="AO60" s="1266"/>
      <c r="AP60" s="1266"/>
      <c r="AQ60" s="1266"/>
      <c r="AR60" s="1266"/>
      <c r="AS60" s="1266"/>
      <c r="AT60" s="1266"/>
      <c r="AU60" s="1266"/>
      <c r="AV60" s="1266"/>
      <c r="AW60" s="1266"/>
      <c r="AX60" s="1266"/>
      <c r="AY60" s="1266"/>
      <c r="AZ60" s="1266"/>
      <c r="BA60" s="1266"/>
      <c r="BB60" s="1266"/>
      <c r="BC60" s="356"/>
    </row>
    <row r="61" spans="1:55" s="357" customFormat="1" ht="17.25" customHeight="1">
      <c r="A61" s="353"/>
      <c r="B61" s="353"/>
      <c r="C61" s="1266"/>
      <c r="D61" s="1266"/>
      <c r="E61" s="1266"/>
      <c r="F61" s="1266"/>
      <c r="G61" s="1266"/>
      <c r="H61" s="1266"/>
      <c r="I61" s="1266"/>
      <c r="J61" s="1266"/>
      <c r="K61" s="1266"/>
      <c r="L61" s="1266"/>
      <c r="M61" s="1266"/>
      <c r="N61" s="1266"/>
      <c r="O61" s="1266"/>
      <c r="P61" s="1266"/>
      <c r="Q61" s="1266"/>
      <c r="R61" s="1266"/>
      <c r="S61" s="1266"/>
      <c r="T61" s="1266"/>
      <c r="U61" s="1266"/>
      <c r="V61" s="1266"/>
      <c r="W61" s="1266"/>
      <c r="X61" s="1266"/>
      <c r="Y61" s="1266"/>
      <c r="Z61" s="1266"/>
      <c r="AA61" s="1266"/>
      <c r="AB61" s="1266"/>
      <c r="AC61" s="1266"/>
      <c r="AD61" s="1266"/>
      <c r="AE61" s="1266"/>
      <c r="AF61" s="1266"/>
      <c r="AG61" s="1266"/>
      <c r="AH61" s="1266"/>
      <c r="AI61" s="1266"/>
      <c r="AJ61" s="1266"/>
      <c r="AK61" s="1266"/>
      <c r="AL61" s="1266"/>
      <c r="AM61" s="1266"/>
      <c r="AN61" s="1266"/>
      <c r="AO61" s="1266"/>
      <c r="AP61" s="1266"/>
      <c r="AQ61" s="1266"/>
      <c r="AR61" s="1266"/>
      <c r="AS61" s="1266"/>
      <c r="AT61" s="1266"/>
      <c r="AU61" s="1266"/>
      <c r="AV61" s="1266"/>
      <c r="AW61" s="1266"/>
      <c r="AX61" s="1266"/>
      <c r="AY61" s="1266"/>
      <c r="AZ61" s="1266"/>
      <c r="BA61" s="1266"/>
      <c r="BB61" s="1266"/>
      <c r="BC61" s="356"/>
    </row>
    <row r="62" spans="1:55" s="307" customFormat="1" ht="16.5" customHeight="1">
      <c r="A62" s="303"/>
      <c r="B62" s="303"/>
      <c r="C62" s="303"/>
      <c r="D62" s="303"/>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6"/>
    </row>
    <row r="63" spans="1:55" s="307" customFormat="1" ht="16.5" customHeight="1">
      <c r="A63" s="303"/>
      <c r="B63" s="303"/>
      <c r="C63" s="303"/>
      <c r="D63" s="303"/>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6"/>
    </row>
    <row r="64" spans="1:55" s="307" customFormat="1" ht="16.5" customHeight="1">
      <c r="A64" s="303"/>
      <c r="B64" s="303"/>
      <c r="C64" s="303"/>
      <c r="D64" s="303"/>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6"/>
    </row>
    <row r="65" spans="1:74" ht="14.25">
      <c r="A65" s="1261" t="s">
        <v>301</v>
      </c>
      <c r="B65" s="1261"/>
      <c r="C65" s="1261"/>
      <c r="D65" s="1261"/>
      <c r="E65" s="1261"/>
      <c r="F65" s="1261"/>
      <c r="G65" s="1261"/>
      <c r="H65" s="1261"/>
      <c r="I65" s="1261"/>
      <c r="J65" s="1261"/>
      <c r="K65" s="1261"/>
      <c r="L65" s="1261"/>
      <c r="M65" s="1261"/>
      <c r="N65" s="1261"/>
      <c r="O65" s="1261"/>
      <c r="P65" s="1261"/>
      <c r="Q65" s="1261"/>
      <c r="R65" s="1261"/>
      <c r="S65" s="1261"/>
      <c r="T65" s="1261"/>
      <c r="U65" s="1261"/>
      <c r="V65" s="1261"/>
      <c r="W65" s="1261"/>
      <c r="X65" s="1261"/>
      <c r="Y65" s="1261"/>
      <c r="Z65" s="1261"/>
      <c r="AA65" s="1261"/>
      <c r="AB65" s="1261"/>
      <c r="AC65" s="1261"/>
      <c r="AD65" s="1261"/>
      <c r="AE65" s="1261"/>
      <c r="AF65" s="1261"/>
      <c r="AG65" s="1261"/>
      <c r="AH65" s="1261"/>
      <c r="AI65" s="1261"/>
      <c r="AJ65" s="1261"/>
      <c r="AK65" s="1261"/>
      <c r="AL65" s="1261"/>
      <c r="AM65" s="1261"/>
      <c r="AN65" s="1261"/>
      <c r="AO65" s="1261"/>
      <c r="AP65" s="1261"/>
      <c r="AQ65" s="1261"/>
      <c r="AR65" s="1261"/>
      <c r="AS65" s="1261"/>
      <c r="AT65" s="1261"/>
      <c r="AU65" s="1261"/>
      <c r="AV65" s="1261"/>
      <c r="AW65" s="1261"/>
      <c r="AX65" s="1261"/>
      <c r="AY65" s="1261"/>
      <c r="AZ65" s="1261"/>
      <c r="BA65" s="1261"/>
      <c r="BB65" s="1261"/>
      <c r="BC65" s="289"/>
    </row>
    <row r="66" spans="1:74" ht="16.5" customHeight="1">
      <c r="A66" s="312"/>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289"/>
    </row>
    <row r="67" spans="1:74" ht="16.5" customHeight="1">
      <c r="A67" s="312"/>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289"/>
    </row>
    <row r="68" spans="1:74" ht="16.5" customHeight="1">
      <c r="A68" s="312"/>
      <c r="B68" s="312"/>
      <c r="C68" s="312"/>
      <c r="D68" s="312"/>
      <c r="E68" s="312"/>
      <c r="F68" s="312"/>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289"/>
    </row>
    <row r="69" spans="1:74" ht="16.5" customHeight="1">
      <c r="A69" s="312"/>
      <c r="B69" s="312"/>
      <c r="C69" s="312"/>
      <c r="D69" s="312"/>
      <c r="E69" s="312"/>
      <c r="F69" s="312"/>
      <c r="G69" s="312"/>
      <c r="H69" s="312"/>
      <c r="I69" s="312"/>
      <c r="J69" s="312"/>
      <c r="K69" s="312"/>
      <c r="L69" s="312"/>
      <c r="M69" s="312"/>
      <c r="N69" s="312"/>
      <c r="O69" s="312"/>
      <c r="P69" s="312"/>
      <c r="Q69" s="312"/>
      <c r="R69" s="312"/>
      <c r="S69" s="312"/>
      <c r="T69" s="312"/>
      <c r="U69" s="312"/>
      <c r="V69" s="312"/>
      <c r="W69" s="312"/>
      <c r="X69" s="312"/>
      <c r="Y69" s="312"/>
      <c r="Z69" s="312"/>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289"/>
    </row>
    <row r="70" spans="1:74" ht="30" customHeight="1">
      <c r="A70" s="313"/>
      <c r="B70" s="314"/>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287"/>
      <c r="AN70" s="316"/>
      <c r="AO70" s="317"/>
      <c r="AP70" s="1267">
        <v>2020</v>
      </c>
      <c r="AQ70" s="1267"/>
      <c r="AR70" s="1267"/>
      <c r="AS70" s="1267"/>
      <c r="AT70" s="316" t="s">
        <v>10</v>
      </c>
      <c r="AU70" s="1268"/>
      <c r="AV70" s="1268"/>
      <c r="AW70" s="316" t="s">
        <v>9</v>
      </c>
      <c r="AX70" s="1269"/>
      <c r="AY70" s="1269"/>
      <c r="AZ70" s="316" t="s">
        <v>302</v>
      </c>
      <c r="BA70" s="287"/>
      <c r="BB70" s="287"/>
      <c r="BC70" s="289"/>
    </row>
    <row r="71" spans="1:74" ht="11.25" customHeight="1">
      <c r="A71" s="313"/>
      <c r="B71" s="314"/>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6"/>
      <c r="AN71" s="316"/>
      <c r="AO71" s="318"/>
      <c r="AP71" s="318"/>
      <c r="AQ71" s="318"/>
      <c r="AR71" s="316"/>
      <c r="AS71" s="318"/>
      <c r="AT71" s="318"/>
      <c r="AU71" s="318"/>
      <c r="AV71" s="316"/>
      <c r="AW71" s="318"/>
      <c r="AX71" s="318"/>
      <c r="AY71" s="318"/>
      <c r="AZ71" s="316"/>
      <c r="BA71" s="287"/>
      <c r="BB71" s="287"/>
      <c r="BC71" s="289"/>
    </row>
    <row r="72" spans="1:74" s="352" customFormat="1" ht="21" customHeight="1">
      <c r="A72" s="345"/>
      <c r="B72" s="346"/>
      <c r="C72" s="347"/>
      <c r="D72" s="347"/>
      <c r="E72" s="347"/>
      <c r="F72" s="347"/>
      <c r="G72" s="347"/>
      <c r="H72" s="347"/>
      <c r="I72" s="347"/>
      <c r="J72" s="347"/>
      <c r="K72" s="347"/>
      <c r="L72" s="347"/>
      <c r="M72" s="347"/>
      <c r="N72" s="347"/>
      <c r="O72" s="347"/>
      <c r="P72" s="347"/>
      <c r="Q72" s="347"/>
      <c r="R72" s="347"/>
      <c r="S72" s="347"/>
      <c r="T72" s="347"/>
      <c r="U72" s="347"/>
      <c r="V72" s="347"/>
      <c r="W72" s="347"/>
      <c r="X72" s="347"/>
      <c r="Y72" s="347"/>
      <c r="Z72" s="1273" t="s">
        <v>327</v>
      </c>
      <c r="AA72" s="1273"/>
      <c r="AB72" s="1273"/>
      <c r="AC72" s="1273"/>
      <c r="AD72" s="347"/>
      <c r="AE72" s="347"/>
      <c r="AF72" s="347"/>
      <c r="AG72" s="347"/>
      <c r="AH72" s="347"/>
      <c r="AI72" s="347"/>
      <c r="AJ72" s="347"/>
      <c r="AK72" s="347"/>
      <c r="AL72" s="347"/>
      <c r="AM72" s="348"/>
      <c r="AN72" s="348"/>
      <c r="AO72" s="349"/>
      <c r="AP72" s="349"/>
      <c r="AQ72" s="349"/>
      <c r="AR72" s="348"/>
      <c r="AS72" s="349"/>
      <c r="AT72" s="349"/>
      <c r="AU72" s="349"/>
      <c r="AV72" s="348"/>
      <c r="AW72" s="349"/>
      <c r="AX72" s="349"/>
      <c r="AY72" s="349"/>
      <c r="AZ72" s="348"/>
      <c r="BA72" s="350"/>
      <c r="BB72" s="350"/>
      <c r="BC72" s="351"/>
    </row>
    <row r="73" spans="1:74" s="290" customFormat="1" ht="30" customHeight="1">
      <c r="A73" s="319"/>
      <c r="B73" s="320"/>
      <c r="C73" s="320"/>
      <c r="D73" s="320"/>
      <c r="E73" s="321"/>
      <c r="F73" s="321"/>
      <c r="G73" s="321"/>
      <c r="H73" s="321"/>
      <c r="I73" s="322"/>
      <c r="J73" s="322"/>
      <c r="K73" s="322"/>
      <c r="L73" s="322"/>
      <c r="M73" s="322"/>
      <c r="N73" s="322"/>
      <c r="O73" s="322"/>
      <c r="P73" s="1270" t="s">
        <v>303</v>
      </c>
      <c r="Q73" s="1270"/>
      <c r="R73" s="1270"/>
      <c r="S73" s="1270"/>
      <c r="T73" s="1270"/>
      <c r="U73" s="1270"/>
      <c r="V73" s="1270"/>
      <c r="W73" s="1270"/>
      <c r="X73" s="1270"/>
      <c r="Y73" s="322"/>
      <c r="Z73" s="1271"/>
      <c r="AA73" s="1271"/>
      <c r="AB73" s="1271"/>
      <c r="AC73" s="1271"/>
      <c r="AD73" s="1271"/>
      <c r="AE73" s="1271"/>
      <c r="AF73" s="1271"/>
      <c r="AG73" s="1271"/>
      <c r="AH73" s="1271"/>
      <c r="AI73" s="1271"/>
      <c r="AJ73" s="1271"/>
      <c r="AK73" s="1271"/>
      <c r="AL73" s="1271"/>
      <c r="AM73" s="1271"/>
      <c r="AN73" s="1271"/>
      <c r="AO73" s="1271"/>
      <c r="AP73" s="1271"/>
      <c r="AQ73" s="1271"/>
      <c r="AR73" s="1271"/>
      <c r="AS73" s="1271"/>
      <c r="AT73" s="1271"/>
      <c r="AU73" s="1271"/>
      <c r="AV73" s="1272" t="s">
        <v>304</v>
      </c>
      <c r="AW73" s="1272"/>
      <c r="AX73" s="1272"/>
      <c r="AY73" s="1272"/>
      <c r="AZ73" s="287"/>
      <c r="BA73" s="287"/>
      <c r="BB73" s="287"/>
      <c r="BC73" s="289"/>
      <c r="BD73" s="282"/>
      <c r="BE73" s="282"/>
      <c r="BF73" s="282"/>
      <c r="BG73" s="282"/>
      <c r="BH73" s="282"/>
      <c r="BI73" s="282"/>
      <c r="BJ73" s="282"/>
      <c r="BK73" s="282"/>
      <c r="BL73" s="282"/>
      <c r="BM73" s="282"/>
      <c r="BN73" s="282"/>
      <c r="BO73" s="282"/>
      <c r="BP73" s="282"/>
      <c r="BQ73" s="282"/>
      <c r="BR73" s="282"/>
      <c r="BS73" s="282"/>
      <c r="BT73" s="282"/>
      <c r="BU73" s="282"/>
      <c r="BV73" s="282"/>
    </row>
    <row r="74" spans="1:74" s="290" customFormat="1" ht="15" customHeight="1">
      <c r="A74" s="319"/>
      <c r="B74" s="320"/>
      <c r="C74" s="320"/>
      <c r="D74" s="320"/>
      <c r="E74" s="323"/>
      <c r="F74" s="324"/>
      <c r="G74" s="324"/>
      <c r="H74" s="325"/>
      <c r="I74" s="326"/>
      <c r="J74" s="326"/>
      <c r="K74" s="326"/>
      <c r="L74" s="326"/>
      <c r="M74" s="326"/>
      <c r="N74" s="326"/>
      <c r="O74" s="326"/>
      <c r="P74" s="326"/>
      <c r="Q74" s="326"/>
      <c r="R74" s="326"/>
      <c r="S74" s="326"/>
      <c r="T74" s="326"/>
      <c r="U74" s="326"/>
      <c r="V74" s="326"/>
      <c r="W74" s="326"/>
      <c r="X74" s="326"/>
      <c r="Y74" s="326"/>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7"/>
      <c r="AW74" s="327"/>
      <c r="AX74" s="327"/>
      <c r="AY74" s="327"/>
      <c r="AZ74" s="287"/>
      <c r="BA74" s="287"/>
      <c r="BB74" s="287"/>
      <c r="BC74" s="289"/>
      <c r="BD74" s="282"/>
      <c r="BE74" s="282"/>
      <c r="BF74" s="282"/>
      <c r="BG74" s="282"/>
      <c r="BH74" s="282"/>
      <c r="BI74" s="282"/>
      <c r="BJ74" s="282"/>
      <c r="BK74" s="282"/>
      <c r="BL74" s="282"/>
      <c r="BM74" s="282"/>
      <c r="BN74" s="282"/>
      <c r="BO74" s="282"/>
      <c r="BP74" s="282"/>
      <c r="BQ74" s="282"/>
      <c r="BR74" s="282"/>
      <c r="BS74" s="282"/>
      <c r="BT74" s="282"/>
      <c r="BU74" s="282"/>
      <c r="BV74" s="282"/>
    </row>
  </sheetData>
  <sheetProtection algorithmName="SHA-512" hashValue="mYhaPikRtp05DB2RK3UwajomLi4eEbJUdcKr+ZH1w/iKvlTCgW7JeiNbbkarM5Y7tjYlMtfODZXmaJuyBvS6Ug==" saltValue="2vYNW5G50x8vl8AMKIA0jg==" spinCount="100000" sheet="1" selectLockedCell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0"/>
  <conditionalFormatting sqref="A16:BB17 A15:B15 A1:BB12 A13:C14 A19:BB20 A18:C18 A22:BB23 A21:C21 A25:BB26 A24:C24 A29:BB30 A27:C27 A28:B28 A35:BB35 A31:C31 A32:B34 A44:BB45 A41:C42 A43:B43 A47:BB48 A46:C46 A51:BB52 A49:C49 A50:B50 A55:BB56 A53:C53 A54:B54 A57:C57 A40:BB40 A62:BB71 A74:BB74 A73:I73 Y73:BB73">
    <cfRule type="expression" priority="6">
      <formula>CELL("protect",A1)=0</formula>
    </cfRule>
  </conditionalFormatting>
  <conditionalFormatting sqref="A39:BB39">
    <cfRule type="expression" priority="5">
      <formula>CELL("protect",A39)=0</formula>
    </cfRule>
  </conditionalFormatting>
  <conditionalFormatting sqref="A72:Z72 AD72:BB72">
    <cfRule type="expression" priority="4">
      <formula>CELL("protect",A72)=0</formula>
    </cfRule>
  </conditionalFormatting>
  <conditionalFormatting sqref="A38:B38 C37">
    <cfRule type="expression" priority="3">
      <formula>CELL("protect",A37)=0</formula>
    </cfRule>
  </conditionalFormatting>
  <conditionalFormatting sqref="A36:BB36 A37:B37">
    <cfRule type="expression" priority="2">
      <formula>CELL("protect",A36)=0</formula>
    </cfRule>
  </conditionalFormatting>
  <conditionalFormatting sqref="A58:BB59 A60:C60 A61:B61">
    <cfRule type="expression" priority="1">
      <formula>CELL("protect",A58)=0</formula>
    </cfRule>
  </conditionalFormatting>
  <dataValidations count="1">
    <dataValidation imeMode="disabled" allowBlank="1" showInputMessage="1" showErrorMessage="1" sqref="AS71:AS72 AU70:AV70 AO70:AO72 AP70:AS70 AW71:AW72" xr:uid="{00000000-0002-0000-06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6E143-F8F5-4B21-AD1C-85B72FC01E6F}">
  <dimension ref="A1:BG72"/>
  <sheetViews>
    <sheetView showGridLines="0" showZeros="0" view="pageBreakPreview" zoomScale="55" zoomScaleNormal="100" zoomScaleSheetLayoutView="55" workbookViewId="0">
      <selection activeCell="A3" sqref="A3:BC3"/>
    </sheetView>
  </sheetViews>
  <sheetFormatPr defaultRowHeight="13.5"/>
  <cols>
    <col min="1" max="2" width="4.375" style="7" customWidth="1"/>
    <col min="3" max="6" width="3.5" style="7" customWidth="1"/>
    <col min="7" max="8" width="4.375" style="7" customWidth="1"/>
    <col min="9" max="9" width="3.5" style="7" customWidth="1"/>
    <col min="10" max="10" width="3.75" style="7" customWidth="1"/>
    <col min="11" max="15" width="3.5" style="7" customWidth="1"/>
    <col min="16" max="16" width="3.75" style="7" customWidth="1"/>
    <col min="17" max="18" width="3.5" style="7" customWidth="1"/>
    <col min="19" max="29" width="3.75" style="7" customWidth="1"/>
    <col min="30" max="33" width="3.625" style="7" customWidth="1"/>
    <col min="34" max="34" width="3.75" style="7" customWidth="1"/>
    <col min="35" max="39" width="3.625" style="7" customWidth="1"/>
    <col min="40" max="40" width="3.75" style="7" customWidth="1"/>
    <col min="41"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31"/>
      <c r="AP1" s="31"/>
      <c r="AQ1" s="31"/>
      <c r="BC1" s="60" t="s">
        <v>20</v>
      </c>
    </row>
    <row r="2" spans="1:55" ht="17.25" customHeight="1">
      <c r="AN2" s="3"/>
      <c r="BC2" s="151"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766" t="s">
        <v>257</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21" customHeight="1">
      <c r="A5" s="47" t="s">
        <v>240</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s="23" customFormat="1" ht="21.75" customHeight="1">
      <c r="A6" s="406"/>
      <c r="B6" s="407"/>
      <c r="C6" s="408" t="s">
        <v>342</v>
      </c>
      <c r="D6" s="32"/>
      <c r="E6" s="32"/>
      <c r="F6" s="32"/>
      <c r="G6" s="409"/>
      <c r="H6" s="410"/>
      <c r="I6" s="408" t="s">
        <v>199</v>
      </c>
      <c r="J6" s="32"/>
      <c r="K6" s="153"/>
      <c r="L6" s="153"/>
      <c r="M6" s="153"/>
      <c r="N6" s="153"/>
      <c r="O6" s="153"/>
      <c r="P6" s="153"/>
      <c r="Q6" s="153"/>
      <c r="R6" s="153"/>
      <c r="S6" s="153"/>
      <c r="T6" s="153"/>
      <c r="U6" s="153"/>
      <c r="V6" s="153"/>
      <c r="W6" s="153"/>
      <c r="X6" s="153"/>
      <c r="Y6" s="153"/>
      <c r="Z6" s="153"/>
      <c r="AA6" s="153"/>
      <c r="AP6" s="50"/>
      <c r="AU6" s="245" t="s">
        <v>64</v>
      </c>
      <c r="AV6" s="1274"/>
      <c r="AW6" s="1274"/>
      <c r="AX6" s="247" t="s">
        <v>241</v>
      </c>
      <c r="AY6" s="1275"/>
      <c r="AZ6" s="1275"/>
      <c r="BA6" s="779" t="s">
        <v>242</v>
      </c>
      <c r="BB6" s="779"/>
      <c r="BC6" s="779"/>
    </row>
    <row r="7" spans="1:55" ht="15.75" customHeight="1" thickBot="1">
      <c r="A7" s="48"/>
      <c r="B7" s="17"/>
      <c r="C7" s="18"/>
      <c r="D7" s="18"/>
      <c r="E7" s="18"/>
      <c r="F7" s="18"/>
      <c r="G7" s="18"/>
      <c r="H7" s="18"/>
      <c r="I7" s="18"/>
      <c r="J7" s="18"/>
      <c r="K7" s="18"/>
      <c r="L7" s="18"/>
      <c r="M7" s="18"/>
      <c r="N7" s="18"/>
      <c r="O7" s="18"/>
      <c r="P7" s="18"/>
      <c r="Q7" s="19"/>
      <c r="R7" s="19"/>
      <c r="S7" s="19"/>
      <c r="T7" s="19"/>
      <c r="U7" s="18"/>
      <c r="V7" s="18"/>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row>
    <row r="8" spans="1:55" ht="28.5" customHeight="1" thickBot="1">
      <c r="A8" s="961" t="s">
        <v>127</v>
      </c>
      <c r="B8" s="962"/>
      <c r="C8" s="962"/>
      <c r="D8" s="963"/>
      <c r="E8" s="964" t="s">
        <v>137</v>
      </c>
      <c r="F8" s="965"/>
      <c r="G8" s="965"/>
      <c r="H8" s="965"/>
      <c r="I8" s="965"/>
      <c r="J8" s="965"/>
      <c r="K8" s="965"/>
      <c r="L8" s="965"/>
      <c r="M8" s="965"/>
      <c r="N8" s="966"/>
      <c r="O8" s="268"/>
      <c r="P8" s="154"/>
      <c r="Q8" s="1059" t="str">
        <f>IF(COUNTIF(AK14:AL28,"err")&gt;0,"グレードと一致しない型番があります。SII登録型番を確認して下さい。","")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row>
    <row r="9" spans="1:55" ht="14.25" customHeight="1">
      <c r="A9" s="34"/>
      <c r="B9" s="34"/>
      <c r="C9" s="35"/>
      <c r="D9" s="35"/>
      <c r="E9" s="35"/>
      <c r="F9" s="35"/>
      <c r="G9" s="35"/>
      <c r="H9" s="35"/>
      <c r="I9" s="35"/>
      <c r="J9" s="35"/>
      <c r="K9" s="35"/>
      <c r="L9" s="35"/>
      <c r="M9" s="35"/>
      <c r="N9" s="35"/>
      <c r="O9" s="35"/>
      <c r="P9" s="35"/>
      <c r="Q9" s="4"/>
      <c r="R9" s="4"/>
      <c r="S9" s="4"/>
      <c r="T9" s="4"/>
      <c r="U9" s="35"/>
      <c r="V9" s="35"/>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1128" t="s">
        <v>243</v>
      </c>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c r="AG10" s="1129"/>
      <c r="AH10" s="1129"/>
      <c r="AI10" s="1129"/>
      <c r="AJ10" s="1129"/>
      <c r="AK10" s="1129"/>
      <c r="AL10" s="1130"/>
      <c r="AM10" s="1283" t="s">
        <v>5</v>
      </c>
      <c r="AN10" s="1284"/>
      <c r="AO10" s="1284"/>
      <c r="AP10" s="1284"/>
      <c r="AQ10" s="1284"/>
      <c r="AR10" s="1284"/>
      <c r="AS10" s="1285"/>
      <c r="AT10" s="48"/>
      <c r="AU10" s="48"/>
      <c r="AV10" s="48"/>
      <c r="AW10" s="4"/>
      <c r="AX10" s="4"/>
      <c r="AY10" s="4"/>
    </row>
    <row r="11" spans="1:55" ht="9" customHeight="1" thickBot="1">
      <c r="A11" s="34"/>
      <c r="B11" s="34"/>
      <c r="C11" s="35"/>
      <c r="D11" s="35"/>
      <c r="E11" s="35"/>
      <c r="F11" s="35"/>
      <c r="G11" s="35"/>
      <c r="H11" s="35"/>
      <c r="I11" s="35"/>
      <c r="J11" s="35"/>
      <c r="K11" s="35"/>
      <c r="L11" s="35"/>
      <c r="M11" s="35"/>
      <c r="N11" s="35"/>
      <c r="O11" s="35"/>
      <c r="P11" s="35"/>
      <c r="Q11" s="4"/>
      <c r="R11" s="4"/>
      <c r="S11" s="4"/>
      <c r="T11" s="4"/>
      <c r="U11" s="4"/>
      <c r="V11" s="4"/>
      <c r="W11" s="4"/>
      <c r="X11" s="4"/>
      <c r="Y11" s="4"/>
      <c r="Z11" s="4"/>
      <c r="AA11" s="35"/>
      <c r="AB11" s="35"/>
      <c r="AC11" s="35"/>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96" t="s">
        <v>138</v>
      </c>
      <c r="B12" s="997"/>
      <c r="C12" s="997"/>
      <c r="D12" s="997"/>
      <c r="E12" s="1161" t="s">
        <v>139</v>
      </c>
      <c r="F12" s="997"/>
      <c r="G12" s="998"/>
      <c r="H12" s="971" t="s">
        <v>14</v>
      </c>
      <c r="I12" s="971"/>
      <c r="J12" s="971"/>
      <c r="K12" s="971"/>
      <c r="L12" s="971"/>
      <c r="M12" s="972"/>
      <c r="N12" s="970" t="s">
        <v>11</v>
      </c>
      <c r="O12" s="971"/>
      <c r="P12" s="971"/>
      <c r="Q12" s="971"/>
      <c r="R12" s="971"/>
      <c r="S12" s="971"/>
      <c r="T12" s="972"/>
      <c r="U12" s="970" t="s">
        <v>128</v>
      </c>
      <c r="V12" s="971"/>
      <c r="W12" s="971"/>
      <c r="X12" s="971"/>
      <c r="Y12" s="971"/>
      <c r="Z12" s="971"/>
      <c r="AA12" s="971"/>
      <c r="AB12" s="971"/>
      <c r="AC12" s="971"/>
      <c r="AD12" s="971"/>
      <c r="AE12" s="971"/>
      <c r="AF12" s="971"/>
      <c r="AG12" s="971"/>
      <c r="AH12" s="971"/>
      <c r="AI12" s="971"/>
      <c r="AJ12" s="972"/>
      <c r="AK12" s="976" t="s">
        <v>117</v>
      </c>
      <c r="AL12" s="977"/>
      <c r="AM12" s="983" t="s">
        <v>244</v>
      </c>
      <c r="AN12" s="984"/>
      <c r="AO12" s="984"/>
      <c r="AP12" s="984"/>
      <c r="AQ12" s="984"/>
      <c r="AR12" s="984"/>
      <c r="AS12" s="985"/>
      <c r="AT12" s="1032" t="s">
        <v>25</v>
      </c>
      <c r="AU12" s="1033"/>
      <c r="AV12" s="1034"/>
      <c r="AW12" s="970" t="s">
        <v>262</v>
      </c>
      <c r="AX12" s="971"/>
      <c r="AY12" s="972"/>
      <c r="AZ12" s="1047" t="s">
        <v>26</v>
      </c>
      <c r="BA12" s="1048"/>
      <c r="BB12" s="1048"/>
      <c r="BC12" s="1049"/>
    </row>
    <row r="13" spans="1:55" ht="28.5" customHeight="1" thickBot="1">
      <c r="A13" s="999"/>
      <c r="B13" s="1000"/>
      <c r="C13" s="1000"/>
      <c r="D13" s="1000"/>
      <c r="E13" s="1162"/>
      <c r="F13" s="1000"/>
      <c r="G13" s="1001"/>
      <c r="H13" s="974"/>
      <c r="I13" s="974"/>
      <c r="J13" s="974"/>
      <c r="K13" s="974"/>
      <c r="L13" s="974"/>
      <c r="M13" s="975"/>
      <c r="N13" s="973"/>
      <c r="O13" s="974"/>
      <c r="P13" s="974"/>
      <c r="Q13" s="974"/>
      <c r="R13" s="974"/>
      <c r="S13" s="974"/>
      <c r="T13" s="975"/>
      <c r="U13" s="973"/>
      <c r="V13" s="974"/>
      <c r="W13" s="974"/>
      <c r="X13" s="974"/>
      <c r="Y13" s="974"/>
      <c r="Z13" s="974"/>
      <c r="AA13" s="974"/>
      <c r="AB13" s="974"/>
      <c r="AC13" s="974"/>
      <c r="AD13" s="974"/>
      <c r="AE13" s="974"/>
      <c r="AF13" s="974"/>
      <c r="AG13" s="974"/>
      <c r="AH13" s="974"/>
      <c r="AI13" s="974"/>
      <c r="AJ13" s="975"/>
      <c r="AK13" s="978"/>
      <c r="AL13" s="979"/>
      <c r="AM13" s="986" t="s">
        <v>16</v>
      </c>
      <c r="AN13" s="987"/>
      <c r="AO13" s="987"/>
      <c r="AP13" s="144" t="s">
        <v>130</v>
      </c>
      <c r="AQ13" s="987" t="s">
        <v>17</v>
      </c>
      <c r="AR13" s="987"/>
      <c r="AS13" s="1054"/>
      <c r="AT13" s="1035"/>
      <c r="AU13" s="1036"/>
      <c r="AV13" s="1037"/>
      <c r="AW13" s="973"/>
      <c r="AX13" s="974"/>
      <c r="AY13" s="975"/>
      <c r="AZ13" s="1050"/>
      <c r="BA13" s="1051"/>
      <c r="BB13" s="1051"/>
      <c r="BC13" s="1052"/>
    </row>
    <row r="14" spans="1:55" s="36" customFormat="1" ht="30" customHeight="1" thickTop="1">
      <c r="A14" s="1276"/>
      <c r="B14" s="1277"/>
      <c r="C14" s="1277"/>
      <c r="D14" s="1277"/>
      <c r="E14" s="1278"/>
      <c r="F14" s="1197"/>
      <c r="G14" s="1279"/>
      <c r="H14" s="1278"/>
      <c r="I14" s="1197"/>
      <c r="J14" s="1197"/>
      <c r="K14" s="1197"/>
      <c r="L14" s="1197"/>
      <c r="M14" s="1279"/>
      <c r="N14" s="1280"/>
      <c r="O14" s="1281"/>
      <c r="P14" s="1281"/>
      <c r="Q14" s="1281"/>
      <c r="R14" s="1281"/>
      <c r="S14" s="1281"/>
      <c r="T14" s="1282"/>
      <c r="U14" s="1280"/>
      <c r="V14" s="1281"/>
      <c r="W14" s="1281"/>
      <c r="X14" s="1281"/>
      <c r="Y14" s="1281"/>
      <c r="Z14" s="1281"/>
      <c r="AA14" s="1281"/>
      <c r="AB14" s="1281"/>
      <c r="AC14" s="1281"/>
      <c r="AD14" s="1281"/>
      <c r="AE14" s="1281"/>
      <c r="AF14" s="1281"/>
      <c r="AG14" s="1281"/>
      <c r="AH14" s="1281"/>
      <c r="AI14" s="1281"/>
      <c r="AJ14" s="1282"/>
      <c r="AK14" s="1011" t="str">
        <f>IF(H14="","",IF(AND(LEFT(H14,1)&amp;RIGHT(H14,1)&lt;&gt;"G1"),"err",LEFT(H14,1)&amp;RIGHT(H14,1)))</f>
        <v/>
      </c>
      <c r="AL14" s="1012"/>
      <c r="AM14" s="1286"/>
      <c r="AN14" s="1287"/>
      <c r="AO14" s="1287"/>
      <c r="AP14" s="378" t="s">
        <v>130</v>
      </c>
      <c r="AQ14" s="1287"/>
      <c r="AR14" s="1287"/>
      <c r="AS14" s="1288"/>
      <c r="AT14" s="1044" t="str">
        <f>IF(AND(AM14&lt;&gt;"",AQ14&lt;&gt;""),ROUNDDOWN(AM14*AQ14/1000000,2),"")</f>
        <v/>
      </c>
      <c r="AU14" s="1045"/>
      <c r="AV14" s="1046"/>
      <c r="AW14" s="1289"/>
      <c r="AX14" s="1290"/>
      <c r="AY14" s="1291"/>
      <c r="AZ14" s="1038" t="str">
        <f>IF(AT14&lt;&gt;"",AW14*AT14,"")</f>
        <v/>
      </c>
      <c r="BA14" s="1039"/>
      <c r="BB14" s="1039"/>
      <c r="BC14" s="1040"/>
    </row>
    <row r="15" spans="1:55" s="36" customFormat="1" ht="30" customHeight="1">
      <c r="A15" s="1292"/>
      <c r="B15" s="1293"/>
      <c r="C15" s="1293"/>
      <c r="D15" s="1293"/>
      <c r="E15" s="1294"/>
      <c r="F15" s="1294"/>
      <c r="G15" s="1294"/>
      <c r="H15" s="1295"/>
      <c r="I15" s="1296"/>
      <c r="J15" s="1296"/>
      <c r="K15" s="1296"/>
      <c r="L15" s="1296"/>
      <c r="M15" s="1297"/>
      <c r="N15" s="1298"/>
      <c r="O15" s="1299"/>
      <c r="P15" s="1299"/>
      <c r="Q15" s="1299"/>
      <c r="R15" s="1299"/>
      <c r="S15" s="1299"/>
      <c r="T15" s="1300"/>
      <c r="U15" s="1298"/>
      <c r="V15" s="1299"/>
      <c r="W15" s="1299"/>
      <c r="X15" s="1299"/>
      <c r="Y15" s="1299"/>
      <c r="Z15" s="1299"/>
      <c r="AA15" s="1299"/>
      <c r="AB15" s="1299"/>
      <c r="AC15" s="1299"/>
      <c r="AD15" s="1299"/>
      <c r="AE15" s="1299"/>
      <c r="AF15" s="1299"/>
      <c r="AG15" s="1299"/>
      <c r="AH15" s="1299"/>
      <c r="AI15" s="1299"/>
      <c r="AJ15" s="1300"/>
      <c r="AK15" s="957" t="str">
        <f t="shared" ref="AK15:AK28" si="0">IF(H15="","",IF(AND(LEFT(H15,1)&amp;RIGHT(H15,1)&lt;&gt;"G1"),"err",LEFT(H15,1)&amp;RIGHT(H15,1)))</f>
        <v/>
      </c>
      <c r="AL15" s="958"/>
      <c r="AM15" s="1301"/>
      <c r="AN15" s="1302"/>
      <c r="AO15" s="1302"/>
      <c r="AP15" s="379" t="s">
        <v>130</v>
      </c>
      <c r="AQ15" s="1302"/>
      <c r="AR15" s="1302"/>
      <c r="AS15" s="1303"/>
      <c r="AT15" s="993" t="str">
        <f>IF(AND(AM15&lt;&gt;"",AQ15&lt;&gt;""),ROUNDDOWN(AM15*AQ15/1000000,2),"")</f>
        <v/>
      </c>
      <c r="AU15" s="994"/>
      <c r="AV15" s="995"/>
      <c r="AW15" s="1304"/>
      <c r="AX15" s="1305"/>
      <c r="AY15" s="1306"/>
      <c r="AZ15" s="1013" t="str">
        <f>IF(AT15&lt;&gt;"",AW15*AT15,"")</f>
        <v/>
      </c>
      <c r="BA15" s="1014"/>
      <c r="BB15" s="1014"/>
      <c r="BC15" s="1015"/>
    </row>
    <row r="16" spans="1:55" s="36" customFormat="1" ht="30" customHeight="1">
      <c r="A16" s="1292"/>
      <c r="B16" s="1293"/>
      <c r="C16" s="1293"/>
      <c r="D16" s="1293"/>
      <c r="E16" s="1294"/>
      <c r="F16" s="1294"/>
      <c r="G16" s="1294"/>
      <c r="H16" s="1295"/>
      <c r="I16" s="1296"/>
      <c r="J16" s="1296"/>
      <c r="K16" s="1296"/>
      <c r="L16" s="1296"/>
      <c r="M16" s="1297"/>
      <c r="N16" s="1298"/>
      <c r="O16" s="1299"/>
      <c r="P16" s="1299"/>
      <c r="Q16" s="1299"/>
      <c r="R16" s="1299"/>
      <c r="S16" s="1299"/>
      <c r="T16" s="1300"/>
      <c r="U16" s="1298"/>
      <c r="V16" s="1299"/>
      <c r="W16" s="1299"/>
      <c r="X16" s="1299"/>
      <c r="Y16" s="1299"/>
      <c r="Z16" s="1299"/>
      <c r="AA16" s="1299"/>
      <c r="AB16" s="1299"/>
      <c r="AC16" s="1299"/>
      <c r="AD16" s="1299"/>
      <c r="AE16" s="1299"/>
      <c r="AF16" s="1299"/>
      <c r="AG16" s="1299"/>
      <c r="AH16" s="1299"/>
      <c r="AI16" s="1299"/>
      <c r="AJ16" s="1300"/>
      <c r="AK16" s="957" t="str">
        <f t="shared" si="0"/>
        <v/>
      </c>
      <c r="AL16" s="958"/>
      <c r="AM16" s="1301"/>
      <c r="AN16" s="1302"/>
      <c r="AO16" s="1302"/>
      <c r="AP16" s="379" t="s">
        <v>130</v>
      </c>
      <c r="AQ16" s="1302"/>
      <c r="AR16" s="1302"/>
      <c r="AS16" s="1303"/>
      <c r="AT16" s="993" t="str">
        <f>IF(AND(AM16&lt;&gt;"",AQ16&lt;&gt;""),ROUNDDOWN(AM16*AQ16/1000000,2),"")</f>
        <v/>
      </c>
      <c r="AU16" s="994"/>
      <c r="AV16" s="995"/>
      <c r="AW16" s="1304"/>
      <c r="AX16" s="1305"/>
      <c r="AY16" s="1306"/>
      <c r="AZ16" s="1013" t="str">
        <f>IF(AT16&lt;&gt;"",AW16*AT16,"")</f>
        <v/>
      </c>
      <c r="BA16" s="1014"/>
      <c r="BB16" s="1014"/>
      <c r="BC16" s="1015"/>
    </row>
    <row r="17" spans="1:55" s="36" customFormat="1" ht="30" customHeight="1">
      <c r="A17" s="1292"/>
      <c r="B17" s="1293"/>
      <c r="C17" s="1293"/>
      <c r="D17" s="1293"/>
      <c r="E17" s="1294"/>
      <c r="F17" s="1294"/>
      <c r="G17" s="1294"/>
      <c r="H17" s="1295"/>
      <c r="I17" s="1296"/>
      <c r="J17" s="1296"/>
      <c r="K17" s="1296"/>
      <c r="L17" s="1296"/>
      <c r="M17" s="1297"/>
      <c r="N17" s="1298"/>
      <c r="O17" s="1299"/>
      <c r="P17" s="1299"/>
      <c r="Q17" s="1299"/>
      <c r="R17" s="1299"/>
      <c r="S17" s="1299"/>
      <c r="T17" s="1300"/>
      <c r="U17" s="1298"/>
      <c r="V17" s="1299"/>
      <c r="W17" s="1299"/>
      <c r="X17" s="1299"/>
      <c r="Y17" s="1299"/>
      <c r="Z17" s="1299"/>
      <c r="AA17" s="1299"/>
      <c r="AB17" s="1299"/>
      <c r="AC17" s="1299"/>
      <c r="AD17" s="1299"/>
      <c r="AE17" s="1299"/>
      <c r="AF17" s="1299"/>
      <c r="AG17" s="1299"/>
      <c r="AH17" s="1299"/>
      <c r="AI17" s="1299"/>
      <c r="AJ17" s="1300"/>
      <c r="AK17" s="957" t="str">
        <f t="shared" si="0"/>
        <v/>
      </c>
      <c r="AL17" s="958"/>
      <c r="AM17" s="1301"/>
      <c r="AN17" s="1302"/>
      <c r="AO17" s="1302"/>
      <c r="AP17" s="379" t="s">
        <v>130</v>
      </c>
      <c r="AQ17" s="1302"/>
      <c r="AR17" s="1302"/>
      <c r="AS17" s="1303"/>
      <c r="AT17" s="993" t="str">
        <f>IF(AND(AM17&lt;&gt;"",AQ17&lt;&gt;""),ROUNDDOWN(AM17*AQ17/1000000,2),"")</f>
        <v/>
      </c>
      <c r="AU17" s="994"/>
      <c r="AV17" s="995"/>
      <c r="AW17" s="1304"/>
      <c r="AX17" s="1305"/>
      <c r="AY17" s="1306"/>
      <c r="AZ17" s="1013" t="str">
        <f>IF(AT17&lt;&gt;"",AW17*AT17,"")</f>
        <v/>
      </c>
      <c r="BA17" s="1014"/>
      <c r="BB17" s="1014"/>
      <c r="BC17" s="1015"/>
    </row>
    <row r="18" spans="1:55" s="36" customFormat="1" ht="30" customHeight="1">
      <c r="A18" s="1307"/>
      <c r="B18" s="1308"/>
      <c r="C18" s="1308"/>
      <c r="D18" s="1308"/>
      <c r="E18" s="1309"/>
      <c r="F18" s="1309"/>
      <c r="G18" s="1309"/>
      <c r="H18" s="1310"/>
      <c r="I18" s="1188"/>
      <c r="J18" s="1188"/>
      <c r="K18" s="1188"/>
      <c r="L18" s="1188"/>
      <c r="M18" s="1311"/>
      <c r="N18" s="1298"/>
      <c r="O18" s="1299"/>
      <c r="P18" s="1299"/>
      <c r="Q18" s="1299"/>
      <c r="R18" s="1299"/>
      <c r="S18" s="1299"/>
      <c r="T18" s="1300"/>
      <c r="U18" s="1298"/>
      <c r="V18" s="1299"/>
      <c r="W18" s="1299"/>
      <c r="X18" s="1299"/>
      <c r="Y18" s="1299"/>
      <c r="Z18" s="1299"/>
      <c r="AA18" s="1299"/>
      <c r="AB18" s="1299"/>
      <c r="AC18" s="1299"/>
      <c r="AD18" s="1299"/>
      <c r="AE18" s="1299"/>
      <c r="AF18" s="1299"/>
      <c r="AG18" s="1299"/>
      <c r="AH18" s="1299"/>
      <c r="AI18" s="1299"/>
      <c r="AJ18" s="1300"/>
      <c r="AK18" s="1072" t="str">
        <f t="shared" si="0"/>
        <v/>
      </c>
      <c r="AL18" s="1073"/>
      <c r="AM18" s="1312"/>
      <c r="AN18" s="1313"/>
      <c r="AO18" s="1313"/>
      <c r="AP18" s="380" t="s">
        <v>130</v>
      </c>
      <c r="AQ18" s="1313"/>
      <c r="AR18" s="1313"/>
      <c r="AS18" s="1314"/>
      <c r="AT18" s="1063" t="str">
        <f>IF(AND(AM18&lt;&gt;"",AQ18&lt;&gt;""),ROUNDDOWN(AM18*AQ18/1000000,2),"")</f>
        <v/>
      </c>
      <c r="AU18" s="1064"/>
      <c r="AV18" s="1065"/>
      <c r="AW18" s="1315"/>
      <c r="AX18" s="1316"/>
      <c r="AY18" s="1317"/>
      <c r="AZ18" s="1029" t="str">
        <f>IF(AT18&lt;&gt;"",AW18*AT18,"")</f>
        <v/>
      </c>
      <c r="BA18" s="1030"/>
      <c r="BB18" s="1030"/>
      <c r="BC18" s="1031"/>
    </row>
    <row r="19" spans="1:55" s="36" customFormat="1" ht="30" customHeight="1">
      <c r="A19" s="1292"/>
      <c r="B19" s="1293"/>
      <c r="C19" s="1293"/>
      <c r="D19" s="1293"/>
      <c r="E19" s="1294"/>
      <c r="F19" s="1294"/>
      <c r="G19" s="1294"/>
      <c r="H19" s="1295"/>
      <c r="I19" s="1296"/>
      <c r="J19" s="1296"/>
      <c r="K19" s="1296"/>
      <c r="L19" s="1296"/>
      <c r="M19" s="1297"/>
      <c r="N19" s="1298"/>
      <c r="O19" s="1299"/>
      <c r="P19" s="1299"/>
      <c r="Q19" s="1299"/>
      <c r="R19" s="1299"/>
      <c r="S19" s="1299"/>
      <c r="T19" s="1300"/>
      <c r="U19" s="1298"/>
      <c r="V19" s="1299"/>
      <c r="W19" s="1299"/>
      <c r="X19" s="1299"/>
      <c r="Y19" s="1299"/>
      <c r="Z19" s="1299"/>
      <c r="AA19" s="1299"/>
      <c r="AB19" s="1299"/>
      <c r="AC19" s="1299"/>
      <c r="AD19" s="1299"/>
      <c r="AE19" s="1299"/>
      <c r="AF19" s="1299"/>
      <c r="AG19" s="1299"/>
      <c r="AH19" s="1299"/>
      <c r="AI19" s="1299"/>
      <c r="AJ19" s="1300"/>
      <c r="AK19" s="957" t="str">
        <f t="shared" si="0"/>
        <v/>
      </c>
      <c r="AL19" s="958"/>
      <c r="AM19" s="1301"/>
      <c r="AN19" s="1302"/>
      <c r="AO19" s="1302"/>
      <c r="AP19" s="379" t="s">
        <v>130</v>
      </c>
      <c r="AQ19" s="1302"/>
      <c r="AR19" s="1302"/>
      <c r="AS19" s="1303"/>
      <c r="AT19" s="993" t="str">
        <f t="shared" ref="AT19:AT28" si="1">IF(AND(AM19&lt;&gt;"",AQ19&lt;&gt;""),ROUNDDOWN(AM19*AQ19/1000000,2),"")</f>
        <v/>
      </c>
      <c r="AU19" s="994"/>
      <c r="AV19" s="995"/>
      <c r="AW19" s="1304"/>
      <c r="AX19" s="1305"/>
      <c r="AY19" s="1306"/>
      <c r="AZ19" s="1013" t="str">
        <f t="shared" ref="AZ19:AZ28" si="2">IF(AT19&lt;&gt;"",AW19*AT19,"")</f>
        <v/>
      </c>
      <c r="BA19" s="1014"/>
      <c r="BB19" s="1014"/>
      <c r="BC19" s="1015"/>
    </row>
    <row r="20" spans="1:55" s="36" customFormat="1" ht="30" customHeight="1">
      <c r="A20" s="1292"/>
      <c r="B20" s="1293"/>
      <c r="C20" s="1293"/>
      <c r="D20" s="1293"/>
      <c r="E20" s="1294"/>
      <c r="F20" s="1294"/>
      <c r="G20" s="1294"/>
      <c r="H20" s="1295"/>
      <c r="I20" s="1296"/>
      <c r="J20" s="1296"/>
      <c r="K20" s="1296"/>
      <c r="L20" s="1296"/>
      <c r="M20" s="1297"/>
      <c r="N20" s="1298"/>
      <c r="O20" s="1299"/>
      <c r="P20" s="1299"/>
      <c r="Q20" s="1299"/>
      <c r="R20" s="1299"/>
      <c r="S20" s="1299"/>
      <c r="T20" s="1300"/>
      <c r="U20" s="1298"/>
      <c r="V20" s="1299"/>
      <c r="W20" s="1299"/>
      <c r="X20" s="1299"/>
      <c r="Y20" s="1299"/>
      <c r="Z20" s="1299"/>
      <c r="AA20" s="1299"/>
      <c r="AB20" s="1299"/>
      <c r="AC20" s="1299"/>
      <c r="AD20" s="1299"/>
      <c r="AE20" s="1299"/>
      <c r="AF20" s="1299"/>
      <c r="AG20" s="1299"/>
      <c r="AH20" s="1299"/>
      <c r="AI20" s="1299"/>
      <c r="AJ20" s="1300"/>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292"/>
      <c r="B21" s="1293"/>
      <c r="C21" s="1293"/>
      <c r="D21" s="1293"/>
      <c r="E21" s="1294"/>
      <c r="F21" s="1294"/>
      <c r="G21" s="1294"/>
      <c r="H21" s="1295"/>
      <c r="I21" s="1296"/>
      <c r="J21" s="1296"/>
      <c r="K21" s="1296"/>
      <c r="L21" s="1296"/>
      <c r="M21" s="1297"/>
      <c r="N21" s="1298"/>
      <c r="O21" s="1299"/>
      <c r="P21" s="1299"/>
      <c r="Q21" s="1299"/>
      <c r="R21" s="1299"/>
      <c r="S21" s="1299"/>
      <c r="T21" s="1300"/>
      <c r="U21" s="1298"/>
      <c r="V21" s="1299"/>
      <c r="W21" s="1299"/>
      <c r="X21" s="1299"/>
      <c r="Y21" s="1299"/>
      <c r="Z21" s="1299"/>
      <c r="AA21" s="1299"/>
      <c r="AB21" s="1299"/>
      <c r="AC21" s="1299"/>
      <c r="AD21" s="1299"/>
      <c r="AE21" s="1299"/>
      <c r="AF21" s="1299"/>
      <c r="AG21" s="1299"/>
      <c r="AH21" s="1299"/>
      <c r="AI21" s="1299"/>
      <c r="AJ21" s="1300"/>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292"/>
      <c r="B22" s="1293"/>
      <c r="C22" s="1293"/>
      <c r="D22" s="1293"/>
      <c r="E22" s="1294"/>
      <c r="F22" s="1294"/>
      <c r="G22" s="1294"/>
      <c r="H22" s="1295"/>
      <c r="I22" s="1296"/>
      <c r="J22" s="1296"/>
      <c r="K22" s="1296"/>
      <c r="L22" s="1296"/>
      <c r="M22" s="1297"/>
      <c r="N22" s="1298"/>
      <c r="O22" s="1299"/>
      <c r="P22" s="1299"/>
      <c r="Q22" s="1299"/>
      <c r="R22" s="1299"/>
      <c r="S22" s="1299"/>
      <c r="T22" s="1300"/>
      <c r="U22" s="1298"/>
      <c r="V22" s="1299"/>
      <c r="W22" s="1299"/>
      <c r="X22" s="1299"/>
      <c r="Y22" s="1299"/>
      <c r="Z22" s="1299"/>
      <c r="AA22" s="1299"/>
      <c r="AB22" s="1299"/>
      <c r="AC22" s="1299"/>
      <c r="AD22" s="1299"/>
      <c r="AE22" s="1299"/>
      <c r="AF22" s="1299"/>
      <c r="AG22" s="1299"/>
      <c r="AH22" s="1299"/>
      <c r="AI22" s="1299"/>
      <c r="AJ22" s="1300"/>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292"/>
      <c r="B23" s="1293"/>
      <c r="C23" s="1293"/>
      <c r="D23" s="1293"/>
      <c r="E23" s="1294"/>
      <c r="F23" s="1294"/>
      <c r="G23" s="1294"/>
      <c r="H23" s="1295"/>
      <c r="I23" s="1296"/>
      <c r="J23" s="1296"/>
      <c r="K23" s="1296"/>
      <c r="L23" s="1296"/>
      <c r="M23" s="1297"/>
      <c r="N23" s="1298"/>
      <c r="O23" s="1299"/>
      <c r="P23" s="1299"/>
      <c r="Q23" s="1299"/>
      <c r="R23" s="1299"/>
      <c r="S23" s="1299"/>
      <c r="T23" s="1300"/>
      <c r="U23" s="1298"/>
      <c r="V23" s="1299"/>
      <c r="W23" s="1299"/>
      <c r="X23" s="1299"/>
      <c r="Y23" s="1299"/>
      <c r="Z23" s="1299"/>
      <c r="AA23" s="1299"/>
      <c r="AB23" s="1299"/>
      <c r="AC23" s="1299"/>
      <c r="AD23" s="1299"/>
      <c r="AE23" s="1299"/>
      <c r="AF23" s="1299"/>
      <c r="AG23" s="1299"/>
      <c r="AH23" s="1299"/>
      <c r="AI23" s="1299"/>
      <c r="AJ23" s="1300"/>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292"/>
      <c r="B24" s="1293"/>
      <c r="C24" s="1293"/>
      <c r="D24" s="1293"/>
      <c r="E24" s="1294"/>
      <c r="F24" s="1294"/>
      <c r="G24" s="1294"/>
      <c r="H24" s="1295"/>
      <c r="I24" s="1296"/>
      <c r="J24" s="1296"/>
      <c r="K24" s="1296"/>
      <c r="L24" s="1296"/>
      <c r="M24" s="1297"/>
      <c r="N24" s="1298"/>
      <c r="O24" s="1299"/>
      <c r="P24" s="1299"/>
      <c r="Q24" s="1299"/>
      <c r="R24" s="1299"/>
      <c r="S24" s="1299"/>
      <c r="T24" s="1300"/>
      <c r="U24" s="1298"/>
      <c r="V24" s="1299"/>
      <c r="W24" s="1299"/>
      <c r="X24" s="1299"/>
      <c r="Y24" s="1299"/>
      <c r="Z24" s="1299"/>
      <c r="AA24" s="1299"/>
      <c r="AB24" s="1299"/>
      <c r="AC24" s="1299"/>
      <c r="AD24" s="1299"/>
      <c r="AE24" s="1299"/>
      <c r="AF24" s="1299"/>
      <c r="AG24" s="1299"/>
      <c r="AH24" s="1299"/>
      <c r="AI24" s="1299"/>
      <c r="AJ24" s="1300"/>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292"/>
      <c r="B25" s="1293"/>
      <c r="C25" s="1293"/>
      <c r="D25" s="1293"/>
      <c r="E25" s="1294"/>
      <c r="F25" s="1294"/>
      <c r="G25" s="1294"/>
      <c r="H25" s="1295"/>
      <c r="I25" s="1296"/>
      <c r="J25" s="1296"/>
      <c r="K25" s="1296"/>
      <c r="L25" s="1296"/>
      <c r="M25" s="1297"/>
      <c r="N25" s="1298"/>
      <c r="O25" s="1299"/>
      <c r="P25" s="1299"/>
      <c r="Q25" s="1299"/>
      <c r="R25" s="1299"/>
      <c r="S25" s="1299"/>
      <c r="T25" s="1300"/>
      <c r="U25" s="1298"/>
      <c r="V25" s="1299"/>
      <c r="W25" s="1299"/>
      <c r="X25" s="1299"/>
      <c r="Y25" s="1299"/>
      <c r="Z25" s="1299"/>
      <c r="AA25" s="1299"/>
      <c r="AB25" s="1299"/>
      <c r="AC25" s="1299"/>
      <c r="AD25" s="1299"/>
      <c r="AE25" s="1299"/>
      <c r="AF25" s="1299"/>
      <c r="AG25" s="1299"/>
      <c r="AH25" s="1299"/>
      <c r="AI25" s="1299"/>
      <c r="AJ25" s="1300"/>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292"/>
      <c r="B26" s="1293"/>
      <c r="C26" s="1293"/>
      <c r="D26" s="1293"/>
      <c r="E26" s="1294"/>
      <c r="F26" s="1294"/>
      <c r="G26" s="1294"/>
      <c r="H26" s="1295"/>
      <c r="I26" s="1296"/>
      <c r="J26" s="1296"/>
      <c r="K26" s="1296"/>
      <c r="L26" s="1296"/>
      <c r="M26" s="1297"/>
      <c r="N26" s="1298"/>
      <c r="O26" s="1299"/>
      <c r="P26" s="1299"/>
      <c r="Q26" s="1299"/>
      <c r="R26" s="1299"/>
      <c r="S26" s="1299"/>
      <c r="T26" s="1300"/>
      <c r="U26" s="1298"/>
      <c r="V26" s="1299"/>
      <c r="W26" s="1299"/>
      <c r="X26" s="1299"/>
      <c r="Y26" s="1299"/>
      <c r="Z26" s="1299"/>
      <c r="AA26" s="1299"/>
      <c r="AB26" s="1299"/>
      <c r="AC26" s="1299"/>
      <c r="AD26" s="1299"/>
      <c r="AE26" s="1299"/>
      <c r="AF26" s="1299"/>
      <c r="AG26" s="1299"/>
      <c r="AH26" s="1299"/>
      <c r="AI26" s="1299"/>
      <c r="AJ26" s="1300"/>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292"/>
      <c r="B27" s="1293"/>
      <c r="C27" s="1293"/>
      <c r="D27" s="1293"/>
      <c r="E27" s="1294"/>
      <c r="F27" s="1294"/>
      <c r="G27" s="1294"/>
      <c r="H27" s="1295"/>
      <c r="I27" s="1296"/>
      <c r="J27" s="1296"/>
      <c r="K27" s="1296"/>
      <c r="L27" s="1296"/>
      <c r="M27" s="1297"/>
      <c r="N27" s="1298"/>
      <c r="O27" s="1299"/>
      <c r="P27" s="1299"/>
      <c r="Q27" s="1299"/>
      <c r="R27" s="1299"/>
      <c r="S27" s="1299"/>
      <c r="T27" s="1300"/>
      <c r="U27" s="1298"/>
      <c r="V27" s="1299"/>
      <c r="W27" s="1299"/>
      <c r="X27" s="1299"/>
      <c r="Y27" s="1299"/>
      <c r="Z27" s="1299"/>
      <c r="AA27" s="1299"/>
      <c r="AB27" s="1299"/>
      <c r="AC27" s="1299"/>
      <c r="AD27" s="1299"/>
      <c r="AE27" s="1299"/>
      <c r="AF27" s="1299"/>
      <c r="AG27" s="1299"/>
      <c r="AH27" s="1299"/>
      <c r="AI27" s="1299"/>
      <c r="AJ27" s="1300"/>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thickBot="1">
      <c r="A28" s="1292"/>
      <c r="B28" s="1293"/>
      <c r="C28" s="1293"/>
      <c r="D28" s="1293"/>
      <c r="E28" s="1294"/>
      <c r="F28" s="1294"/>
      <c r="G28" s="1294"/>
      <c r="H28" s="1295"/>
      <c r="I28" s="1296"/>
      <c r="J28" s="1296"/>
      <c r="K28" s="1296"/>
      <c r="L28" s="1296"/>
      <c r="M28" s="1297"/>
      <c r="N28" s="1318"/>
      <c r="O28" s="1319"/>
      <c r="P28" s="1319"/>
      <c r="Q28" s="1319"/>
      <c r="R28" s="1319"/>
      <c r="S28" s="1319"/>
      <c r="T28" s="1320"/>
      <c r="U28" s="1318"/>
      <c r="V28" s="1319"/>
      <c r="W28" s="1319"/>
      <c r="X28" s="1319"/>
      <c r="Y28" s="1319"/>
      <c r="Z28" s="1319"/>
      <c r="AA28" s="1319"/>
      <c r="AB28" s="1319"/>
      <c r="AC28" s="1319"/>
      <c r="AD28" s="1319"/>
      <c r="AE28" s="1319"/>
      <c r="AF28" s="1319"/>
      <c r="AG28" s="1319"/>
      <c r="AH28" s="1319"/>
      <c r="AI28" s="1319"/>
      <c r="AJ28" s="1320"/>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ht="30" customHeight="1" thickTop="1" thickBot="1">
      <c r="A29" s="1060" t="s">
        <v>19</v>
      </c>
      <c r="B29" s="1061"/>
      <c r="C29" s="1061"/>
      <c r="D29" s="1061"/>
      <c r="E29" s="1061"/>
      <c r="F29" s="1061"/>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1"/>
      <c r="AO29" s="1061"/>
      <c r="AP29" s="1061"/>
      <c r="AQ29" s="1061"/>
      <c r="AR29" s="1061"/>
      <c r="AS29" s="1061"/>
      <c r="AT29" s="1061"/>
      <c r="AU29" s="1061"/>
      <c r="AV29" s="1062"/>
      <c r="AW29" s="1019">
        <f>SUM(AW14:AY28)</f>
        <v>0</v>
      </c>
      <c r="AX29" s="1020"/>
      <c r="AY29" s="1021"/>
      <c r="AZ29" s="1022">
        <f>SUM(AZ14:BC28)</f>
        <v>0</v>
      </c>
      <c r="BA29" s="1023"/>
      <c r="BB29" s="1023"/>
      <c r="BC29" s="1024"/>
    </row>
    <row r="30" spans="1:55" s="12" customFormat="1" ht="15.7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53"/>
      <c r="AV30" s="53"/>
      <c r="AW30" s="53"/>
      <c r="AX30" s="53"/>
    </row>
    <row r="31" spans="1:55" s="25" customFormat="1" ht="31.5" customHeight="1" thickBot="1">
      <c r="A31" s="52" t="s">
        <v>245</v>
      </c>
      <c r="B31" s="156"/>
      <c r="C31" s="156"/>
      <c r="D31" s="156"/>
      <c r="E31" s="156"/>
      <c r="F31" s="156"/>
      <c r="G31" s="156"/>
      <c r="H31" s="156"/>
      <c r="I31" s="156"/>
      <c r="J31" s="156"/>
      <c r="K31" s="156"/>
      <c r="L31" s="156"/>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6"/>
      <c r="AQ31" s="156"/>
      <c r="AR31" s="156"/>
      <c r="AS31" s="156"/>
      <c r="AT31" s="156"/>
      <c r="AU31" s="156"/>
      <c r="AV31" s="42"/>
      <c r="AW31" s="157"/>
      <c r="AX31" s="157"/>
    </row>
    <row r="32" spans="1:55" s="25" customFormat="1" ht="52.5" customHeight="1" thickBot="1">
      <c r="A32" s="1131" t="s">
        <v>127</v>
      </c>
      <c r="B32" s="1132"/>
      <c r="C32" s="1132"/>
      <c r="D32" s="1133"/>
      <c r="E32" s="1134" t="s">
        <v>117</v>
      </c>
      <c r="F32" s="1132"/>
      <c r="G32" s="1132"/>
      <c r="H32" s="1132"/>
      <c r="I32" s="825" t="s">
        <v>149</v>
      </c>
      <c r="J32" s="826"/>
      <c r="K32" s="826"/>
      <c r="L32" s="826"/>
      <c r="M32" s="826"/>
      <c r="N32" s="826"/>
      <c r="O32" s="826"/>
      <c r="P32" s="871"/>
      <c r="Q32" s="1122" t="s">
        <v>125</v>
      </c>
      <c r="R32" s="1135"/>
      <c r="S32" s="1123" t="s">
        <v>148</v>
      </c>
      <c r="T32" s="1123"/>
      <c r="U32" s="1123"/>
      <c r="V32" s="1123"/>
      <c r="W32" s="1123"/>
      <c r="X32" s="1123"/>
      <c r="Y32" s="1124"/>
      <c r="Z32" s="825" t="s">
        <v>169</v>
      </c>
      <c r="AA32" s="826"/>
      <c r="AB32" s="826"/>
      <c r="AC32" s="826"/>
      <c r="AD32" s="826"/>
      <c r="AE32" s="826"/>
      <c r="AF32" s="826"/>
      <c r="AG32" s="826"/>
      <c r="AH32" s="826"/>
      <c r="AI32" s="826"/>
      <c r="AJ32" s="826"/>
      <c r="AK32" s="826"/>
      <c r="AL32" s="826"/>
      <c r="AM32" s="826"/>
      <c r="AN32" s="874"/>
      <c r="AO32" s="825" t="s">
        <v>170</v>
      </c>
      <c r="AP32" s="826"/>
      <c r="AQ32" s="826"/>
      <c r="AR32" s="826"/>
      <c r="AS32" s="826"/>
      <c r="AT32" s="826"/>
      <c r="AU32" s="826"/>
      <c r="AV32" s="826"/>
      <c r="AW32" s="826"/>
      <c r="AX32" s="826"/>
      <c r="AY32" s="826"/>
      <c r="AZ32" s="826"/>
      <c r="BA32" s="826"/>
      <c r="BB32" s="826"/>
      <c r="BC32" s="827"/>
    </row>
    <row r="33" spans="1:59" s="25" customFormat="1" ht="41.25" customHeight="1" thickTop="1" thickBot="1">
      <c r="A33" s="1098" t="s">
        <v>137</v>
      </c>
      <c r="B33" s="1139"/>
      <c r="C33" s="1139"/>
      <c r="D33" s="813"/>
      <c r="E33" s="1140" t="s">
        <v>246</v>
      </c>
      <c r="F33" s="1141"/>
      <c r="G33" s="1141"/>
      <c r="H33" s="1141"/>
      <c r="I33" s="1142">
        <f>IF($AZ$29="","",SUMIF($AK$14:$AL$28,$E33,$AZ$14:$BC$28))</f>
        <v>0</v>
      </c>
      <c r="J33" s="1143"/>
      <c r="K33" s="1143"/>
      <c r="L33" s="1143"/>
      <c r="M33" s="1143"/>
      <c r="N33" s="1143"/>
      <c r="O33" s="1143"/>
      <c r="P33" s="238" t="s">
        <v>120</v>
      </c>
      <c r="Q33" s="1144" t="s">
        <v>125</v>
      </c>
      <c r="R33" s="1145"/>
      <c r="S33" s="1146">
        <v>30000</v>
      </c>
      <c r="T33" s="1146"/>
      <c r="U33" s="1146"/>
      <c r="V33" s="1146"/>
      <c r="W33" s="1146"/>
      <c r="X33" s="1146"/>
      <c r="Y33" s="162" t="s">
        <v>0</v>
      </c>
      <c r="Z33" s="1136">
        <f>IF(I33="0","",I33*S33)</f>
        <v>0</v>
      </c>
      <c r="AA33" s="1137"/>
      <c r="AB33" s="1137"/>
      <c r="AC33" s="1137"/>
      <c r="AD33" s="1137"/>
      <c r="AE33" s="1137"/>
      <c r="AF33" s="1137"/>
      <c r="AG33" s="1137"/>
      <c r="AH33" s="1137"/>
      <c r="AI33" s="1137"/>
      <c r="AJ33" s="1137"/>
      <c r="AK33" s="1137"/>
      <c r="AL33" s="1137"/>
      <c r="AM33" s="1137"/>
      <c r="AN33" s="170" t="s">
        <v>0</v>
      </c>
      <c r="AO33" s="1083">
        <f>SUM(Z33:AM33)</f>
        <v>0</v>
      </c>
      <c r="AP33" s="1138"/>
      <c r="AQ33" s="1138"/>
      <c r="AR33" s="1138"/>
      <c r="AS33" s="1138"/>
      <c r="AT33" s="1138"/>
      <c r="AU33" s="1138"/>
      <c r="AV33" s="1138"/>
      <c r="AW33" s="1138"/>
      <c r="AX33" s="1138"/>
      <c r="AY33" s="1138"/>
      <c r="AZ33" s="1138"/>
      <c r="BA33" s="1138"/>
      <c r="BB33" s="1138"/>
      <c r="BC33" s="395" t="s">
        <v>0</v>
      </c>
    </row>
    <row r="34" spans="1:59" s="25" customFormat="1" ht="41.25" customHeight="1" thickTop="1" thickBot="1">
      <c r="A34" s="928" t="s">
        <v>126</v>
      </c>
      <c r="B34" s="929"/>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1076">
        <f>AO33</f>
        <v>0</v>
      </c>
      <c r="AP34" s="1077"/>
      <c r="AQ34" s="1077"/>
      <c r="AR34" s="1077"/>
      <c r="AS34" s="1077"/>
      <c r="AT34" s="1077"/>
      <c r="AU34" s="1077"/>
      <c r="AV34" s="1077"/>
      <c r="AW34" s="1077"/>
      <c r="AX34" s="1077"/>
      <c r="AY34" s="1077"/>
      <c r="AZ34" s="1077"/>
      <c r="BA34" s="1077"/>
      <c r="BB34" s="1077"/>
      <c r="BC34" s="223" t="s">
        <v>0</v>
      </c>
    </row>
    <row r="35" spans="1:59" s="12" customFormat="1" ht="47.2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53"/>
      <c r="AV35" s="53"/>
      <c r="AW35" s="53"/>
      <c r="AX35" s="53"/>
    </row>
    <row r="36" spans="1:59" ht="30" customHeight="1">
      <c r="A36" s="766" t="s">
        <v>97</v>
      </c>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66"/>
      <c r="AL36" s="766"/>
      <c r="AM36" s="766"/>
      <c r="AN36" s="766"/>
      <c r="AO36" s="766"/>
      <c r="AP36" s="766"/>
      <c r="AQ36" s="766"/>
      <c r="AR36" s="766"/>
      <c r="AS36" s="766"/>
      <c r="AT36" s="766"/>
      <c r="AU36" s="766"/>
      <c r="AV36" s="766"/>
      <c r="AW36" s="766"/>
      <c r="AX36" s="766"/>
      <c r="AY36" s="766"/>
      <c r="AZ36" s="766"/>
      <c r="BA36" s="766"/>
      <c r="BB36" s="766"/>
      <c r="BC36" s="766"/>
    </row>
    <row r="37" spans="1:59" ht="3" customHeight="1">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row>
    <row r="38" spans="1:59" ht="21" customHeight="1">
      <c r="A38" s="47" t="s">
        <v>146</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4"/>
      <c r="AV38" s="4"/>
      <c r="AW38" s="4"/>
      <c r="AX38" s="4"/>
      <c r="AY38" s="4"/>
      <c r="AZ38" s="4"/>
      <c r="BA38" s="4"/>
      <c r="BB38" s="4"/>
      <c r="BC38" s="4"/>
    </row>
    <row r="39" spans="1:59" ht="21" customHeight="1">
      <c r="A39" s="406"/>
      <c r="B39" s="407"/>
      <c r="C39" s="408" t="s">
        <v>342</v>
      </c>
      <c r="D39" s="32"/>
      <c r="E39" s="32"/>
      <c r="F39" s="32"/>
      <c r="G39" s="409"/>
      <c r="H39" s="410"/>
      <c r="I39" s="408" t="s">
        <v>199</v>
      </c>
      <c r="J39" s="32"/>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4"/>
      <c r="AV39" s="4"/>
      <c r="AW39" s="4"/>
      <c r="AX39" s="4"/>
      <c r="AY39" s="4"/>
      <c r="AZ39" s="4"/>
      <c r="BA39" s="4"/>
      <c r="BB39" s="4"/>
      <c r="BC39" s="4"/>
    </row>
    <row r="40" spans="1:59" s="23" customFormat="1" ht="24">
      <c r="A40" s="52" t="s">
        <v>165</v>
      </c>
      <c r="B40" s="49"/>
      <c r="C40" s="49"/>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S40" s="50"/>
      <c r="BB40" s="51"/>
      <c r="BC40" s="51"/>
    </row>
    <row r="41" spans="1:59" ht="12" customHeight="1" thickBot="1">
      <c r="A41" s="48"/>
      <c r="B41" s="17"/>
      <c r="C41" s="18"/>
      <c r="D41" s="18"/>
      <c r="E41" s="18"/>
      <c r="F41" s="18"/>
      <c r="G41" s="18"/>
      <c r="H41" s="18"/>
      <c r="I41" s="18"/>
      <c r="J41" s="18"/>
      <c r="K41" s="18"/>
      <c r="L41" s="18"/>
      <c r="M41" s="18"/>
      <c r="N41" s="18"/>
      <c r="O41" s="18"/>
      <c r="P41" s="18"/>
      <c r="Q41" s="19"/>
      <c r="R41" s="19"/>
      <c r="S41" s="19"/>
      <c r="T41" s="19"/>
      <c r="U41" s="18"/>
      <c r="V41" s="18"/>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row>
    <row r="42" spans="1:59" ht="28.5" customHeight="1" thickBot="1">
      <c r="A42" s="1171" t="s">
        <v>127</v>
      </c>
      <c r="B42" s="1172"/>
      <c r="C42" s="1172"/>
      <c r="D42" s="1172"/>
      <c r="E42" s="1173" t="s">
        <v>219</v>
      </c>
      <c r="F42" s="1173"/>
      <c r="G42" s="1173"/>
      <c r="H42" s="1173"/>
      <c r="I42" s="1173"/>
      <c r="J42" s="1173"/>
      <c r="K42" s="1173"/>
      <c r="L42" s="1173"/>
      <c r="M42" s="1173"/>
      <c r="N42" s="1174"/>
      <c r="O42" s="154"/>
      <c r="P42" s="154"/>
      <c r="Q42" s="154"/>
      <c r="R42" s="154"/>
      <c r="S42" s="154"/>
      <c r="T42" s="154"/>
      <c r="U42" s="154"/>
      <c r="V42" s="154"/>
      <c r="W42" s="154"/>
      <c r="X42" s="154"/>
      <c r="Y42" s="154"/>
      <c r="Z42" s="154"/>
      <c r="AA42" s="154"/>
      <c r="AB42" s="4"/>
      <c r="AC42" s="4"/>
      <c r="AD42" s="4"/>
      <c r="AE42" s="4"/>
      <c r="AF42" s="4"/>
      <c r="AG42" s="4"/>
      <c r="AH42" s="4"/>
      <c r="AI42" s="4"/>
      <c r="AJ42" s="4"/>
      <c r="AK42" s="4"/>
      <c r="AL42" s="4"/>
      <c r="AM42" s="4"/>
      <c r="AN42" s="4"/>
      <c r="AO42" s="4"/>
      <c r="AP42" s="4"/>
      <c r="AQ42" s="4"/>
      <c r="AR42" s="4"/>
      <c r="AS42" s="22"/>
      <c r="AT42" s="4"/>
      <c r="AU42" s="4"/>
      <c r="AV42" s="4"/>
      <c r="AW42" s="4"/>
      <c r="AX42" s="4"/>
      <c r="AY42" s="4"/>
      <c r="AZ42" s="4"/>
      <c r="BA42" s="4"/>
      <c r="BB42" s="19"/>
      <c r="BC42" s="19"/>
    </row>
    <row r="43" spans="1:59" ht="14.25" customHeight="1">
      <c r="A43" s="34"/>
      <c r="B43" s="34"/>
      <c r="C43" s="35"/>
      <c r="D43" s="35"/>
      <c r="E43" s="35"/>
      <c r="F43" s="35"/>
      <c r="G43" s="35"/>
      <c r="H43" s="35"/>
      <c r="I43" s="35"/>
      <c r="J43" s="35"/>
      <c r="K43" s="35"/>
      <c r="L43" s="35"/>
      <c r="M43" s="35"/>
      <c r="N43" s="35"/>
      <c r="O43" s="35"/>
      <c r="P43" s="35"/>
      <c r="Q43" s="4"/>
      <c r="R43" s="4"/>
      <c r="S43" s="4"/>
      <c r="T43" s="4"/>
      <c r="U43" s="35"/>
      <c r="V43" s="35"/>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9" ht="19.5" customHeight="1">
      <c r="A44" s="47" t="s">
        <v>329</v>
      </c>
      <c r="B44" s="34"/>
      <c r="C44" s="35"/>
      <c r="D44" s="35"/>
      <c r="E44" s="35"/>
      <c r="F44" s="35"/>
      <c r="G44" s="35"/>
      <c r="H44" s="35"/>
      <c r="I44" s="35"/>
      <c r="J44" s="35"/>
      <c r="K44" s="35"/>
      <c r="L44" s="35"/>
      <c r="M44" s="35"/>
      <c r="N44" s="35"/>
      <c r="O44" s="35"/>
      <c r="P44" s="35"/>
      <c r="Q44" s="4"/>
      <c r="R44" s="4"/>
      <c r="S44" s="4"/>
      <c r="T44" s="4"/>
      <c r="U44" s="35"/>
      <c r="V44" s="35"/>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9" ht="45.75" customHeight="1">
      <c r="A45" s="1169" t="s">
        <v>330</v>
      </c>
      <c r="B45" s="1169"/>
      <c r="C45" s="1169"/>
      <c r="D45" s="1169"/>
      <c r="E45" s="1169"/>
      <c r="F45" s="1169"/>
      <c r="G45" s="1169"/>
      <c r="H45" s="1169"/>
      <c r="I45" s="1169"/>
      <c r="J45" s="414" t="s">
        <v>5</v>
      </c>
      <c r="K45" s="1159" t="s">
        <v>223</v>
      </c>
      <c r="L45" s="1159"/>
      <c r="M45" s="1159"/>
      <c r="N45" s="1159"/>
      <c r="O45" s="1160"/>
      <c r="P45" s="414" t="s">
        <v>5</v>
      </c>
      <c r="Q45" s="1159" t="s">
        <v>224</v>
      </c>
      <c r="R45" s="1159"/>
      <c r="S45" s="1159"/>
      <c r="T45" s="1159"/>
      <c r="U45" s="1160"/>
      <c r="V45" s="414" t="s">
        <v>5</v>
      </c>
      <c r="W45" s="1159" t="s">
        <v>225</v>
      </c>
      <c r="X45" s="1159"/>
      <c r="Y45" s="1159"/>
      <c r="Z45" s="1159"/>
      <c r="AA45" s="1160"/>
      <c r="AB45" s="414" t="s">
        <v>5</v>
      </c>
      <c r="AC45" s="1159" t="s">
        <v>226</v>
      </c>
      <c r="AD45" s="1159"/>
      <c r="AE45" s="1159"/>
      <c r="AF45" s="1159"/>
      <c r="AG45" s="1160"/>
      <c r="AH45" s="414" t="s">
        <v>5</v>
      </c>
      <c r="AI45" s="1159" t="s">
        <v>227</v>
      </c>
      <c r="AJ45" s="1159"/>
      <c r="AK45" s="1159"/>
      <c r="AL45" s="1159"/>
      <c r="AM45" s="1160"/>
      <c r="AN45" s="414" t="s">
        <v>5</v>
      </c>
      <c r="AO45" s="1159" t="s">
        <v>228</v>
      </c>
      <c r="AP45" s="1159"/>
      <c r="AQ45" s="1159"/>
      <c r="AR45" s="1159"/>
      <c r="AS45" s="1160"/>
      <c r="AT45" s="4"/>
      <c r="AU45" s="4"/>
      <c r="AV45" s="4"/>
      <c r="AW45" s="4"/>
      <c r="AX45" s="4"/>
    </row>
    <row r="46" spans="1:59" ht="45.75" customHeight="1">
      <c r="A46" s="1168" t="s">
        <v>222</v>
      </c>
      <c r="B46" s="1168"/>
      <c r="C46" s="1168"/>
      <c r="D46" s="1168"/>
      <c r="E46" s="1168"/>
      <c r="F46" s="1168"/>
      <c r="G46" s="1168"/>
      <c r="H46" s="1168"/>
      <c r="I46" s="1168"/>
      <c r="J46" s="1170">
        <v>6</v>
      </c>
      <c r="K46" s="1170"/>
      <c r="L46" s="1170"/>
      <c r="M46" s="1170"/>
      <c r="N46" s="1170"/>
      <c r="O46" s="1170"/>
      <c r="P46" s="1170">
        <v>6.6</v>
      </c>
      <c r="Q46" s="1170"/>
      <c r="R46" s="1170"/>
      <c r="S46" s="1170"/>
      <c r="T46" s="1170"/>
      <c r="U46" s="1170"/>
      <c r="V46" s="1170">
        <v>7.2</v>
      </c>
      <c r="W46" s="1170"/>
      <c r="X46" s="1170"/>
      <c r="Y46" s="1170"/>
      <c r="Z46" s="1170"/>
      <c r="AA46" s="1170"/>
      <c r="AB46" s="1170">
        <v>7.8</v>
      </c>
      <c r="AC46" s="1170"/>
      <c r="AD46" s="1170"/>
      <c r="AE46" s="1170"/>
      <c r="AF46" s="1170"/>
      <c r="AG46" s="1170"/>
      <c r="AH46" s="1170">
        <v>8.4</v>
      </c>
      <c r="AI46" s="1170"/>
      <c r="AJ46" s="1170"/>
      <c r="AK46" s="1170"/>
      <c r="AL46" s="1170"/>
      <c r="AM46" s="1170"/>
      <c r="AN46" s="1170">
        <v>9</v>
      </c>
      <c r="AO46" s="1170"/>
      <c r="AP46" s="1170"/>
      <c r="AQ46" s="1170"/>
      <c r="AR46" s="1170"/>
      <c r="AS46" s="1170"/>
      <c r="AT46" s="4"/>
      <c r="AU46" s="4"/>
      <c r="AV46" s="4"/>
      <c r="AW46" s="4"/>
      <c r="AX46" s="4"/>
    </row>
    <row r="47" spans="1:59" ht="38.25" customHeight="1" thickBot="1">
      <c r="A47" s="34"/>
      <c r="B47" s="34"/>
      <c r="C47" s="35"/>
      <c r="D47" s="35"/>
      <c r="E47" s="35"/>
      <c r="F47" s="35"/>
      <c r="G47" s="35"/>
      <c r="H47" s="35"/>
      <c r="I47" s="35"/>
      <c r="J47" s="35"/>
      <c r="K47" s="35"/>
      <c r="L47" s="35"/>
      <c r="M47" s="35"/>
      <c r="N47" s="35"/>
      <c r="O47" s="35"/>
      <c r="P47" s="35"/>
      <c r="Q47" s="4"/>
      <c r="R47" s="4"/>
      <c r="S47" s="4"/>
      <c r="T47" s="4"/>
      <c r="U47" s="35"/>
      <c r="V47" s="35"/>
      <c r="W47" s="4"/>
      <c r="X47" s="4"/>
      <c r="Y47" s="4"/>
      <c r="Z47" s="4"/>
      <c r="AA47" s="4"/>
      <c r="AB47" s="4"/>
      <c r="AC47" s="4"/>
      <c r="AD47" s="4"/>
      <c r="AE47" s="4"/>
      <c r="AF47" s="4"/>
      <c r="AG47" s="4"/>
      <c r="AH47" s="4"/>
      <c r="AI47" s="4"/>
      <c r="AJ47" s="4"/>
      <c r="AK47" s="4"/>
      <c r="AL47" s="4"/>
      <c r="AM47" s="4"/>
      <c r="AN47" s="4"/>
      <c r="AO47" s="4"/>
      <c r="AP47" s="4"/>
      <c r="AQ47" s="4"/>
      <c r="AR47" s="4"/>
      <c r="AS47" s="4"/>
      <c r="AT47" s="1167" t="s">
        <v>221</v>
      </c>
      <c r="AU47" s="1167"/>
      <c r="AV47" s="1167"/>
      <c r="AW47" s="1167"/>
      <c r="AX47" s="1167"/>
      <c r="AY47" s="1167"/>
      <c r="AZ47" s="1167"/>
      <c r="BA47" s="1167"/>
      <c r="BB47" s="1167"/>
      <c r="BC47" s="1167"/>
    </row>
    <row r="48" spans="1:59" ht="46.5" customHeight="1" thickBot="1">
      <c r="A48" s="1175" t="s">
        <v>100</v>
      </c>
      <c r="B48" s="1123"/>
      <c r="C48" s="1123"/>
      <c r="D48" s="1124"/>
      <c r="E48" s="1248" t="s">
        <v>98</v>
      </c>
      <c r="F48" s="1183"/>
      <c r="G48" s="1183"/>
      <c r="H48" s="1183"/>
      <c r="I48" s="1183"/>
      <c r="J48" s="1183"/>
      <c r="K48" s="1183"/>
      <c r="L48" s="1183"/>
      <c r="M48" s="1183"/>
      <c r="N48" s="1183"/>
      <c r="O48" s="1183"/>
      <c r="P48" s="1184"/>
      <c r="Q48" s="1182" t="s">
        <v>27</v>
      </c>
      <c r="R48" s="1183"/>
      <c r="S48" s="1183"/>
      <c r="T48" s="1183"/>
      <c r="U48" s="1183"/>
      <c r="V48" s="1183"/>
      <c r="W48" s="1183"/>
      <c r="X48" s="1183"/>
      <c r="Y48" s="1183"/>
      <c r="Z48" s="1183"/>
      <c r="AA48" s="1184"/>
      <c r="AB48" s="1176" t="s">
        <v>113</v>
      </c>
      <c r="AC48" s="1177"/>
      <c r="AD48" s="1177"/>
      <c r="AE48" s="1177"/>
      <c r="AF48" s="1178"/>
      <c r="AG48" s="1179" t="s">
        <v>220</v>
      </c>
      <c r="AH48" s="1180"/>
      <c r="AI48" s="1180"/>
      <c r="AJ48" s="1180"/>
      <c r="AK48" s="1180"/>
      <c r="AL48" s="1180"/>
      <c r="AM48" s="1180"/>
      <c r="AN48" s="1180"/>
      <c r="AO48" s="1180"/>
      <c r="AP48" s="1181"/>
      <c r="AQ48" s="1182" t="s">
        <v>99</v>
      </c>
      <c r="AR48" s="1183"/>
      <c r="AS48" s="1184"/>
      <c r="AT48" s="1182" t="s">
        <v>166</v>
      </c>
      <c r="AU48" s="1183"/>
      <c r="AV48" s="1183"/>
      <c r="AW48" s="1183"/>
      <c r="AX48" s="1183"/>
      <c r="AY48" s="1183"/>
      <c r="AZ48" s="1183"/>
      <c r="BA48" s="1183"/>
      <c r="BB48" s="1183"/>
      <c r="BC48" s="1204"/>
      <c r="BG48" s="277"/>
    </row>
    <row r="49" spans="1:55" s="36" customFormat="1" ht="37.5" customHeight="1" thickTop="1" thickBot="1">
      <c r="A49" s="1236" t="s">
        <v>102</v>
      </c>
      <c r="B49" s="1237"/>
      <c r="C49" s="1237"/>
      <c r="D49" s="1238"/>
      <c r="E49" s="1324"/>
      <c r="F49" s="1325"/>
      <c r="G49" s="1325"/>
      <c r="H49" s="1325"/>
      <c r="I49" s="1325"/>
      <c r="J49" s="1325"/>
      <c r="K49" s="1325"/>
      <c r="L49" s="1325"/>
      <c r="M49" s="1325"/>
      <c r="N49" s="1325"/>
      <c r="O49" s="1325"/>
      <c r="P49" s="1325"/>
      <c r="Q49" s="1325"/>
      <c r="R49" s="1325"/>
      <c r="S49" s="1325"/>
      <c r="T49" s="1325"/>
      <c r="U49" s="1325"/>
      <c r="V49" s="1325"/>
      <c r="W49" s="1325"/>
      <c r="X49" s="1325"/>
      <c r="Y49" s="1325"/>
      <c r="Z49" s="1325"/>
      <c r="AA49" s="1325"/>
      <c r="AB49" s="1326"/>
      <c r="AC49" s="1326"/>
      <c r="AD49" s="1327"/>
      <c r="AE49" s="337" t="s">
        <v>104</v>
      </c>
      <c r="AF49" s="338"/>
      <c r="AG49" s="1199" t="str">
        <f>IF(AB49="","",IF(J45="■",90000*AB49,IF(P45="■",99000*AB49,IF(V45="■",108000*AB49,IF(AB45="■",117000*AB49,IF(AH45="■",126000*AB49,IF(AN45="■",135000*AB49,"")))))))</f>
        <v/>
      </c>
      <c r="AH49" s="1200"/>
      <c r="AI49" s="1200"/>
      <c r="AJ49" s="1200"/>
      <c r="AK49" s="1200"/>
      <c r="AL49" s="1200"/>
      <c r="AM49" s="1200"/>
      <c r="AN49" s="1200"/>
      <c r="AO49" s="1200"/>
      <c r="AP49" s="1201"/>
      <c r="AQ49" s="1328"/>
      <c r="AR49" s="1328"/>
      <c r="AS49" s="1328"/>
      <c r="AT49" s="1321"/>
      <c r="AU49" s="1322"/>
      <c r="AV49" s="1322"/>
      <c r="AW49" s="1322"/>
      <c r="AX49" s="1322"/>
      <c r="AY49" s="1322"/>
      <c r="AZ49" s="1322"/>
      <c r="BA49" s="1322"/>
      <c r="BB49" s="1322"/>
      <c r="BC49" s="1323"/>
    </row>
    <row r="50" spans="1:55" s="12" customFormat="1" ht="15.7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53"/>
      <c r="AZ50" s="53"/>
      <c r="BA50" s="53"/>
      <c r="BB50" s="53"/>
      <c r="BC50" s="53"/>
    </row>
    <row r="51" spans="1:55" s="25" customFormat="1" ht="31.5" customHeight="1" thickBot="1">
      <c r="A51" s="52" t="s">
        <v>162</v>
      </c>
      <c r="B51" s="156"/>
      <c r="C51" s="156"/>
      <c r="D51" s="156"/>
      <c r="E51" s="156"/>
      <c r="F51" s="156"/>
      <c r="G51" s="156"/>
      <c r="H51" s="156"/>
      <c r="I51" s="156"/>
      <c r="J51" s="156"/>
      <c r="K51" s="156"/>
      <c r="L51" s="156"/>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6"/>
      <c r="AS51" s="156"/>
      <c r="AT51" s="156"/>
      <c r="AU51" s="156"/>
      <c r="AV51" s="156"/>
      <c r="AW51" s="156"/>
      <c r="AX51" s="156"/>
      <c r="AY51" s="156"/>
      <c r="AZ51" s="42"/>
      <c r="BA51" s="42"/>
      <c r="BB51" s="157"/>
      <c r="BC51" s="157"/>
    </row>
    <row r="52" spans="1:55" s="25" customFormat="1" ht="63" customHeight="1" thickBot="1">
      <c r="A52" s="1175" t="s">
        <v>100</v>
      </c>
      <c r="B52" s="1123"/>
      <c r="C52" s="1123"/>
      <c r="D52" s="1124"/>
      <c r="E52" s="870" t="s">
        <v>106</v>
      </c>
      <c r="F52" s="826"/>
      <c r="G52" s="826"/>
      <c r="H52" s="826"/>
      <c r="I52" s="826"/>
      <c r="J52" s="1122" t="s">
        <v>75</v>
      </c>
      <c r="K52" s="1135"/>
      <c r="L52" s="1123" t="s">
        <v>150</v>
      </c>
      <c r="M52" s="1123"/>
      <c r="N52" s="1123"/>
      <c r="O52" s="1123"/>
      <c r="P52" s="1123"/>
      <c r="Q52" s="1123"/>
      <c r="R52" s="1135"/>
      <c r="S52" s="1242" t="s">
        <v>145</v>
      </c>
      <c r="T52" s="826"/>
      <c r="U52" s="826"/>
      <c r="V52" s="826"/>
      <c r="W52" s="826"/>
      <c r="X52" s="826"/>
      <c r="Y52" s="826"/>
      <c r="Z52" s="826"/>
      <c r="AA52" s="826"/>
      <c r="AB52" s="826"/>
      <c r="AC52" s="874"/>
      <c r="AD52" s="870" t="s">
        <v>229</v>
      </c>
      <c r="AE52" s="826"/>
      <c r="AF52" s="826"/>
      <c r="AG52" s="826"/>
      <c r="AH52" s="826"/>
      <c r="AI52" s="826"/>
      <c r="AJ52" s="826"/>
      <c r="AK52" s="826"/>
      <c r="AL52" s="826"/>
      <c r="AM52" s="826"/>
      <c r="AN52" s="874"/>
      <c r="AO52" s="870" t="s">
        <v>320</v>
      </c>
      <c r="AP52" s="826"/>
      <c r="AQ52" s="826"/>
      <c r="AR52" s="826"/>
      <c r="AS52" s="826"/>
      <c r="AT52" s="826"/>
      <c r="AU52" s="826"/>
      <c r="AV52" s="826"/>
      <c r="AW52" s="826"/>
      <c r="AX52" s="826"/>
      <c r="AY52" s="826"/>
      <c r="AZ52" s="826"/>
      <c r="BA52" s="826"/>
      <c r="BB52" s="826"/>
      <c r="BC52" s="827"/>
    </row>
    <row r="53" spans="1:55" s="25" customFormat="1" ht="41.25" customHeight="1" thickTop="1" thickBot="1">
      <c r="A53" s="1245" t="s">
        <v>103</v>
      </c>
      <c r="B53" s="1246"/>
      <c r="C53" s="1246"/>
      <c r="D53" s="1247"/>
      <c r="E53" s="1251" t="str">
        <f>IF(AB49="","",AB49)</f>
        <v/>
      </c>
      <c r="F53" s="1224"/>
      <c r="G53" s="1224"/>
      <c r="H53" s="1202" t="s">
        <v>104</v>
      </c>
      <c r="I53" s="1203"/>
      <c r="J53" s="1252" t="s">
        <v>75</v>
      </c>
      <c r="K53" s="1203"/>
      <c r="L53" s="1213">
        <v>20000</v>
      </c>
      <c r="M53" s="1213"/>
      <c r="N53" s="1213"/>
      <c r="O53" s="1213"/>
      <c r="P53" s="1213"/>
      <c r="Q53" s="1213"/>
      <c r="R53" s="335" t="s">
        <v>76</v>
      </c>
      <c r="S53" s="1213" t="str">
        <f>IF(E53="","",E53*L53)</f>
        <v/>
      </c>
      <c r="T53" s="1213"/>
      <c r="U53" s="1213"/>
      <c r="V53" s="1213"/>
      <c r="W53" s="1213"/>
      <c r="X53" s="1213"/>
      <c r="Y53" s="1213"/>
      <c r="Z53" s="1213"/>
      <c r="AA53" s="1213"/>
      <c r="AB53" s="1213"/>
      <c r="AC53" s="168" t="s">
        <v>76</v>
      </c>
      <c r="AD53" s="1212">
        <f>ROUNDDOWN(AT49/3,-3)</f>
        <v>0</v>
      </c>
      <c r="AE53" s="1213"/>
      <c r="AF53" s="1213"/>
      <c r="AG53" s="1213"/>
      <c r="AH53" s="1213"/>
      <c r="AI53" s="1213"/>
      <c r="AJ53" s="1213"/>
      <c r="AK53" s="1213"/>
      <c r="AL53" s="1213"/>
      <c r="AM53" s="1213"/>
      <c r="AN53" s="336" t="s">
        <v>76</v>
      </c>
      <c r="AO53" s="1076">
        <f>MIN(S53,AD53,200000)</f>
        <v>0</v>
      </c>
      <c r="AP53" s="1077"/>
      <c r="AQ53" s="1077"/>
      <c r="AR53" s="1077"/>
      <c r="AS53" s="1077"/>
      <c r="AT53" s="1077"/>
      <c r="AU53" s="1077"/>
      <c r="AV53" s="1077"/>
      <c r="AW53" s="1077"/>
      <c r="AX53" s="1077"/>
      <c r="AY53" s="1077"/>
      <c r="AZ53" s="1077"/>
      <c r="BA53" s="1077"/>
      <c r="BB53" s="1077"/>
      <c r="BC53" s="223" t="s">
        <v>76</v>
      </c>
    </row>
    <row r="54" spans="1:55" ht="36"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row>
    <row r="55" spans="1:55" ht="36"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row>
    <row r="56" spans="1:55" s="23" customFormat="1" ht="24">
      <c r="A56" s="52" t="s">
        <v>165</v>
      </c>
      <c r="B56" s="49"/>
      <c r="C56" s="49"/>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S56" s="50"/>
      <c r="BB56" s="51"/>
      <c r="BC56" s="51"/>
    </row>
    <row r="57" spans="1:55" ht="12" customHeight="1" thickBot="1">
      <c r="A57" s="48"/>
      <c r="B57" s="17"/>
      <c r="C57" s="18"/>
      <c r="D57" s="18"/>
      <c r="E57" s="18"/>
      <c r="F57" s="18"/>
      <c r="G57" s="18"/>
      <c r="H57" s="18"/>
      <c r="I57" s="18"/>
      <c r="J57" s="18"/>
      <c r="K57" s="18"/>
      <c r="L57" s="18"/>
      <c r="M57" s="18"/>
      <c r="N57" s="18"/>
      <c r="O57" s="18"/>
      <c r="P57" s="18"/>
      <c r="Q57" s="19"/>
      <c r="R57" s="19"/>
      <c r="S57" s="19"/>
      <c r="T57" s="19"/>
      <c r="U57" s="18"/>
      <c r="V57" s="18"/>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row>
    <row r="58" spans="1:55" ht="28.5" customHeight="1" thickBot="1">
      <c r="A58" s="1171" t="s">
        <v>127</v>
      </c>
      <c r="B58" s="1172"/>
      <c r="C58" s="1172"/>
      <c r="D58" s="1172"/>
      <c r="E58" s="1173" t="s">
        <v>112</v>
      </c>
      <c r="F58" s="1173"/>
      <c r="G58" s="1173"/>
      <c r="H58" s="1173"/>
      <c r="I58" s="1173"/>
      <c r="J58" s="1173"/>
      <c r="K58" s="1173"/>
      <c r="L58" s="1173"/>
      <c r="M58" s="1173"/>
      <c r="N58" s="1174"/>
      <c r="O58" s="154"/>
      <c r="P58" s="154"/>
      <c r="Q58" s="154"/>
      <c r="R58" s="154"/>
      <c r="S58" s="154"/>
      <c r="T58" s="154"/>
      <c r="U58" s="154"/>
      <c r="V58" s="154"/>
      <c r="W58" s="154"/>
      <c r="X58" s="154"/>
      <c r="Y58" s="154"/>
      <c r="Z58" s="154"/>
      <c r="AA58" s="154"/>
      <c r="AB58" s="4"/>
      <c r="AC58" s="4"/>
      <c r="AD58" s="4"/>
      <c r="AE58" s="4"/>
      <c r="AF58" s="4"/>
      <c r="AG58" s="4"/>
      <c r="AH58" s="4"/>
      <c r="AI58" s="4"/>
      <c r="AJ58" s="4"/>
      <c r="AK58" s="4"/>
      <c r="AL58" s="4"/>
      <c r="AM58" s="4"/>
      <c r="AN58" s="4"/>
      <c r="AO58" s="4"/>
      <c r="AP58" s="4"/>
      <c r="AQ58" s="4"/>
      <c r="AR58" s="4"/>
      <c r="AS58" s="22"/>
      <c r="AT58" s="4"/>
      <c r="AU58" s="4"/>
      <c r="AV58" s="4"/>
      <c r="AW58" s="4"/>
      <c r="AX58" s="4"/>
      <c r="AY58" s="4"/>
      <c r="AZ58" s="4"/>
      <c r="BA58" s="4"/>
      <c r="BB58" s="19"/>
      <c r="BC58" s="19"/>
    </row>
    <row r="59" spans="1:55" ht="14.25" customHeight="1" thickBot="1">
      <c r="A59" s="34"/>
      <c r="B59" s="34"/>
      <c r="C59" s="35"/>
      <c r="D59" s="35"/>
      <c r="E59" s="35"/>
      <c r="F59" s="35"/>
      <c r="G59" s="35"/>
      <c r="H59" s="35"/>
      <c r="I59" s="35"/>
      <c r="J59" s="35"/>
      <c r="K59" s="35"/>
      <c r="L59" s="35"/>
      <c r="M59" s="35"/>
      <c r="N59" s="35"/>
      <c r="O59" s="35"/>
      <c r="P59" s="35"/>
      <c r="Q59" s="4"/>
      <c r="R59" s="4"/>
      <c r="S59" s="4"/>
      <c r="T59" s="4"/>
      <c r="U59" s="35"/>
      <c r="V59" s="35"/>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5" ht="46.5" customHeight="1" thickBot="1">
      <c r="A60" s="1175" t="s">
        <v>100</v>
      </c>
      <c r="B60" s="1123"/>
      <c r="C60" s="1123"/>
      <c r="D60" s="1123"/>
      <c r="E60" s="1211" t="s">
        <v>107</v>
      </c>
      <c r="F60" s="1123"/>
      <c r="G60" s="1123"/>
      <c r="H60" s="1123"/>
      <c r="I60" s="1123"/>
      <c r="J60" s="1123"/>
      <c r="K60" s="1124"/>
      <c r="L60" s="1248" t="s">
        <v>110</v>
      </c>
      <c r="M60" s="1183"/>
      <c r="N60" s="1183"/>
      <c r="O60" s="1183"/>
      <c r="P60" s="1183"/>
      <c r="Q60" s="1183"/>
      <c r="R60" s="1183"/>
      <c r="S60" s="1183"/>
      <c r="T60" s="1183"/>
      <c r="U60" s="1183"/>
      <c r="V60" s="1183"/>
      <c r="W60" s="1183"/>
      <c r="X60" s="1183"/>
      <c r="Y60" s="1183"/>
      <c r="Z60" s="1184"/>
      <c r="AA60" s="1182" t="s">
        <v>27</v>
      </c>
      <c r="AB60" s="1183"/>
      <c r="AC60" s="1183"/>
      <c r="AD60" s="1183"/>
      <c r="AE60" s="1183"/>
      <c r="AF60" s="1183"/>
      <c r="AG60" s="1183"/>
      <c r="AH60" s="1183"/>
      <c r="AI60" s="1183"/>
      <c r="AJ60" s="1183"/>
      <c r="AK60" s="1183"/>
      <c r="AL60" s="1183"/>
      <c r="AM60" s="1183"/>
      <c r="AN60" s="1183"/>
      <c r="AO60" s="1184"/>
      <c r="AP60" s="1182" t="s">
        <v>99</v>
      </c>
      <c r="AQ60" s="1183"/>
      <c r="AR60" s="1183"/>
      <c r="AS60" s="1184"/>
      <c r="AT60" s="1182" t="s">
        <v>167</v>
      </c>
      <c r="AU60" s="1183"/>
      <c r="AV60" s="1183"/>
      <c r="AW60" s="1183"/>
      <c r="AX60" s="1183"/>
      <c r="AY60" s="1183"/>
      <c r="AZ60" s="1183"/>
      <c r="BA60" s="1183"/>
      <c r="BB60" s="1183"/>
      <c r="BC60" s="1204"/>
    </row>
    <row r="61" spans="1:55" s="36" customFormat="1" ht="37.5" customHeight="1" thickTop="1">
      <c r="A61" s="1190" t="s">
        <v>102</v>
      </c>
      <c r="B61" s="1191"/>
      <c r="C61" s="1191"/>
      <c r="D61" s="1192"/>
      <c r="E61" s="1196" t="s">
        <v>108</v>
      </c>
      <c r="F61" s="1197"/>
      <c r="G61" s="1197"/>
      <c r="H61" s="1197"/>
      <c r="I61" s="1197"/>
      <c r="J61" s="1197"/>
      <c r="K61" s="1198"/>
      <c r="L61" s="1335"/>
      <c r="M61" s="1336"/>
      <c r="N61" s="1336"/>
      <c r="O61" s="1336"/>
      <c r="P61" s="1336"/>
      <c r="Q61" s="1336"/>
      <c r="R61" s="1336"/>
      <c r="S61" s="1336"/>
      <c r="T61" s="1336"/>
      <c r="U61" s="1336"/>
      <c r="V61" s="1336"/>
      <c r="W61" s="1336"/>
      <c r="X61" s="1336"/>
      <c r="Y61" s="1336"/>
      <c r="Z61" s="1336"/>
      <c r="AA61" s="1336"/>
      <c r="AB61" s="1336"/>
      <c r="AC61" s="1336"/>
      <c r="AD61" s="1336"/>
      <c r="AE61" s="1336"/>
      <c r="AF61" s="1336"/>
      <c r="AG61" s="1336"/>
      <c r="AH61" s="1336"/>
      <c r="AI61" s="1336"/>
      <c r="AJ61" s="1336"/>
      <c r="AK61" s="1336"/>
      <c r="AL61" s="1336"/>
      <c r="AM61" s="1336"/>
      <c r="AN61" s="1336"/>
      <c r="AO61" s="1336"/>
      <c r="AP61" s="1337"/>
      <c r="AQ61" s="1337"/>
      <c r="AR61" s="1337"/>
      <c r="AS61" s="1338"/>
      <c r="AT61" s="1339"/>
      <c r="AU61" s="1340"/>
      <c r="AV61" s="1340"/>
      <c r="AW61" s="1340"/>
      <c r="AX61" s="1340"/>
      <c r="AY61" s="1340"/>
      <c r="AZ61" s="1340"/>
      <c r="BA61" s="1340"/>
      <c r="BB61" s="1340"/>
      <c r="BC61" s="1341"/>
    </row>
    <row r="62" spans="1:55" s="36" customFormat="1" ht="37.5" customHeight="1">
      <c r="A62" s="1193"/>
      <c r="B62" s="1194"/>
      <c r="C62" s="1194"/>
      <c r="D62" s="1195"/>
      <c r="E62" s="1187" t="s">
        <v>109</v>
      </c>
      <c r="F62" s="1188"/>
      <c r="G62" s="1188"/>
      <c r="H62" s="1188"/>
      <c r="I62" s="1188"/>
      <c r="J62" s="1188"/>
      <c r="K62" s="1189"/>
      <c r="L62" s="1342"/>
      <c r="M62" s="1343"/>
      <c r="N62" s="1343"/>
      <c r="O62" s="1343"/>
      <c r="P62" s="1343"/>
      <c r="Q62" s="1343"/>
      <c r="R62" s="1343"/>
      <c r="S62" s="1343"/>
      <c r="T62" s="1343"/>
      <c r="U62" s="1343"/>
      <c r="V62" s="1343"/>
      <c r="W62" s="1343"/>
      <c r="X62" s="1343"/>
      <c r="Y62" s="1343"/>
      <c r="Z62" s="1343"/>
      <c r="AA62" s="1343"/>
      <c r="AB62" s="1343"/>
      <c r="AC62" s="1343"/>
      <c r="AD62" s="1343"/>
      <c r="AE62" s="1343"/>
      <c r="AF62" s="1343"/>
      <c r="AG62" s="1343"/>
      <c r="AH62" s="1343"/>
      <c r="AI62" s="1343"/>
      <c r="AJ62" s="1343"/>
      <c r="AK62" s="1343"/>
      <c r="AL62" s="1343"/>
      <c r="AM62" s="1343"/>
      <c r="AN62" s="1343"/>
      <c r="AO62" s="1343"/>
      <c r="AP62" s="1344"/>
      <c r="AQ62" s="1345"/>
      <c r="AR62" s="1345"/>
      <c r="AS62" s="1346"/>
      <c r="AT62" s="1208"/>
      <c r="AU62" s="1209"/>
      <c r="AV62" s="1209"/>
      <c r="AW62" s="1209"/>
      <c r="AX62" s="1209"/>
      <c r="AY62" s="1209"/>
      <c r="AZ62" s="1209"/>
      <c r="BA62" s="1209"/>
      <c r="BB62" s="1209"/>
      <c r="BC62" s="1210"/>
    </row>
    <row r="63" spans="1:55" ht="37.5" customHeight="1" thickBot="1">
      <c r="A63" s="1216" t="s">
        <v>101</v>
      </c>
      <c r="B63" s="1217"/>
      <c r="C63" s="1217"/>
      <c r="D63" s="1218"/>
      <c r="E63" s="1329" t="s">
        <v>251</v>
      </c>
      <c r="F63" s="1330"/>
      <c r="G63" s="1330"/>
      <c r="H63" s="1330"/>
      <c r="I63" s="1330"/>
      <c r="J63" s="1330"/>
      <c r="K63" s="1330"/>
      <c r="L63" s="1330"/>
      <c r="M63" s="1330"/>
      <c r="N63" s="1330"/>
      <c r="O63" s="1330"/>
      <c r="P63" s="1330"/>
      <c r="Q63" s="1330"/>
      <c r="R63" s="1330"/>
      <c r="S63" s="1330"/>
      <c r="T63" s="1330"/>
      <c r="U63" s="1330"/>
      <c r="V63" s="1330"/>
      <c r="W63" s="1330"/>
      <c r="X63" s="1330"/>
      <c r="Y63" s="1330"/>
      <c r="Z63" s="1330"/>
      <c r="AA63" s="1330"/>
      <c r="AB63" s="1330"/>
      <c r="AC63" s="1330"/>
      <c r="AD63" s="1330"/>
      <c r="AE63" s="1330"/>
      <c r="AF63" s="1330"/>
      <c r="AG63" s="1330"/>
      <c r="AH63" s="1330"/>
      <c r="AI63" s="1330"/>
      <c r="AJ63" s="1330"/>
      <c r="AK63" s="1330"/>
      <c r="AL63" s="1330"/>
      <c r="AM63" s="1330"/>
      <c r="AN63" s="1330"/>
      <c r="AO63" s="1330"/>
      <c r="AP63" s="1330"/>
      <c r="AQ63" s="1330"/>
      <c r="AR63" s="1330"/>
      <c r="AS63" s="1331"/>
      <c r="AT63" s="1332"/>
      <c r="AU63" s="1333"/>
      <c r="AV63" s="1333"/>
      <c r="AW63" s="1333"/>
      <c r="AX63" s="1333"/>
      <c r="AY63" s="1333"/>
      <c r="AZ63" s="1333"/>
      <c r="BA63" s="1333"/>
      <c r="BB63" s="1333"/>
      <c r="BC63" s="1334"/>
    </row>
    <row r="64" spans="1:55" ht="37.5" customHeight="1" thickTop="1" thickBot="1">
      <c r="A64" s="928" t="s">
        <v>152</v>
      </c>
      <c r="B64" s="929"/>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1231"/>
      <c r="AT64" s="1229">
        <f>SUM(AT50:AX63)</f>
        <v>0</v>
      </c>
      <c r="AU64" s="1229"/>
      <c r="AV64" s="1229"/>
      <c r="AW64" s="1229"/>
      <c r="AX64" s="1229"/>
      <c r="AY64" s="1229"/>
      <c r="AZ64" s="1229"/>
      <c r="BA64" s="1229"/>
      <c r="BB64" s="1229"/>
      <c r="BC64" s="1230"/>
    </row>
    <row r="65" spans="1:55" s="12" customFormat="1" ht="15.7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53"/>
      <c r="AZ65" s="53"/>
      <c r="BA65" s="53"/>
      <c r="BB65" s="53"/>
      <c r="BC65" s="53"/>
    </row>
    <row r="66" spans="1:55" s="25" customFormat="1" ht="31.5" customHeight="1" thickBot="1">
      <c r="A66" s="52" t="s">
        <v>162</v>
      </c>
      <c r="B66" s="156"/>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6"/>
      <c r="AS66" s="156"/>
      <c r="AT66" s="156"/>
      <c r="AU66" s="156"/>
      <c r="AV66" s="156"/>
      <c r="AW66" s="156"/>
      <c r="AX66" s="156"/>
      <c r="AY66" s="156"/>
      <c r="AZ66" s="42"/>
      <c r="BA66" s="42"/>
      <c r="BB66" s="157"/>
      <c r="BC66" s="157"/>
    </row>
    <row r="67" spans="1:55" s="25" customFormat="1" ht="63" customHeight="1" thickBot="1">
      <c r="A67" s="1222" t="s">
        <v>111</v>
      </c>
      <c r="B67" s="826"/>
      <c r="C67" s="826"/>
      <c r="D67" s="826"/>
      <c r="E67" s="871"/>
      <c r="F67" s="1122" t="s">
        <v>75</v>
      </c>
      <c r="G67" s="1135"/>
      <c r="H67" s="1122" t="s">
        <v>150</v>
      </c>
      <c r="I67" s="1123"/>
      <c r="J67" s="1123"/>
      <c r="K67" s="1123"/>
      <c r="L67" s="1123"/>
      <c r="M67" s="1123"/>
      <c r="N67" s="1135"/>
      <c r="O67" s="1225" t="s">
        <v>140</v>
      </c>
      <c r="P67" s="826"/>
      <c r="Q67" s="826"/>
      <c r="R67" s="826"/>
      <c r="S67" s="826"/>
      <c r="T67" s="826"/>
      <c r="U67" s="826"/>
      <c r="V67" s="826"/>
      <c r="W67" s="826"/>
      <c r="X67" s="826"/>
      <c r="Y67" s="826"/>
      <c r="Z67" s="826"/>
      <c r="AA67" s="874"/>
      <c r="AB67" s="870" t="s">
        <v>230</v>
      </c>
      <c r="AC67" s="826"/>
      <c r="AD67" s="826"/>
      <c r="AE67" s="826"/>
      <c r="AF67" s="826"/>
      <c r="AG67" s="826"/>
      <c r="AH67" s="826"/>
      <c r="AI67" s="826"/>
      <c r="AJ67" s="826"/>
      <c r="AK67" s="826"/>
      <c r="AL67" s="826"/>
      <c r="AM67" s="826"/>
      <c r="AN67" s="874"/>
      <c r="AO67" s="870" t="s">
        <v>319</v>
      </c>
      <c r="AP67" s="826"/>
      <c r="AQ67" s="826"/>
      <c r="AR67" s="826"/>
      <c r="AS67" s="826"/>
      <c r="AT67" s="826"/>
      <c r="AU67" s="826"/>
      <c r="AV67" s="826"/>
      <c r="AW67" s="826"/>
      <c r="AX67" s="826"/>
      <c r="AY67" s="826"/>
      <c r="AZ67" s="826"/>
      <c r="BA67" s="826"/>
      <c r="BB67" s="826"/>
      <c r="BC67" s="827"/>
    </row>
    <row r="68" spans="1:55" s="25" customFormat="1" ht="41.25" customHeight="1" thickTop="1" thickBot="1">
      <c r="A68" s="1223" t="str">
        <f>IF(AP61="","",AP61)</f>
        <v/>
      </c>
      <c r="B68" s="1224"/>
      <c r="C68" s="1224"/>
      <c r="D68" s="1202" t="s">
        <v>105</v>
      </c>
      <c r="E68" s="1203"/>
      <c r="F68" s="1214" t="s">
        <v>75</v>
      </c>
      <c r="G68" s="1215"/>
      <c r="H68" s="1227">
        <v>50000</v>
      </c>
      <c r="I68" s="1228"/>
      <c r="J68" s="1228"/>
      <c r="K68" s="1228"/>
      <c r="L68" s="1228"/>
      <c r="M68" s="1228"/>
      <c r="N68" s="396" t="s">
        <v>76</v>
      </c>
      <c r="O68" s="1226" t="str">
        <f>IF(A68="","",A68*H68)</f>
        <v/>
      </c>
      <c r="P68" s="1213"/>
      <c r="Q68" s="1213"/>
      <c r="R68" s="1213"/>
      <c r="S68" s="1213"/>
      <c r="T68" s="1213"/>
      <c r="U68" s="1213"/>
      <c r="V68" s="1213"/>
      <c r="W68" s="1213"/>
      <c r="X68" s="1213"/>
      <c r="Y68" s="1213"/>
      <c r="Z68" s="1213"/>
      <c r="AA68" s="171" t="s">
        <v>76</v>
      </c>
      <c r="AB68" s="1212" t="str">
        <f>IF(AT61="","",ROUNDDOWN(AT64/3,-3))</f>
        <v/>
      </c>
      <c r="AC68" s="1213"/>
      <c r="AD68" s="1213"/>
      <c r="AE68" s="1213"/>
      <c r="AF68" s="1213"/>
      <c r="AG68" s="1213"/>
      <c r="AH68" s="1213"/>
      <c r="AI68" s="1213"/>
      <c r="AJ68" s="1213"/>
      <c r="AK68" s="1213"/>
      <c r="AL68" s="1213"/>
      <c r="AM68" s="1213"/>
      <c r="AN68" s="171" t="s">
        <v>76</v>
      </c>
      <c r="AO68" s="1074" t="str">
        <f>IF(O68="","",MIN(O68,AB68))</f>
        <v/>
      </c>
      <c r="AP68" s="1075"/>
      <c r="AQ68" s="1075"/>
      <c r="AR68" s="1075"/>
      <c r="AS68" s="1075"/>
      <c r="AT68" s="1075"/>
      <c r="AU68" s="1075"/>
      <c r="AV68" s="1075"/>
      <c r="AW68" s="1075"/>
      <c r="AX68" s="1075"/>
      <c r="AY68" s="1075"/>
      <c r="AZ68" s="1075"/>
      <c r="BA68" s="1075"/>
      <c r="BB68" s="1075"/>
      <c r="BC68" s="169" t="s">
        <v>76</v>
      </c>
    </row>
    <row r="69" spans="1:55" ht="36"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row>
    <row r="70" spans="1:55" ht="36"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row>
    <row r="71" spans="1:55" s="25" customFormat="1" ht="15.75" customHeight="1">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5"/>
      <c r="AZ71" s="55"/>
      <c r="BA71" s="55"/>
      <c r="BB71" s="55"/>
      <c r="BC71" s="55"/>
    </row>
    <row r="72" spans="1:55" ht="16.5" customHeight="1">
      <c r="A72" s="37"/>
      <c r="B72" s="37"/>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2"/>
      <c r="AZ72" s="12"/>
      <c r="BA72" s="12"/>
      <c r="BB72" s="12"/>
      <c r="BC72" s="12"/>
    </row>
  </sheetData>
  <sheetProtection algorithmName="SHA-512" hashValue="3Diz28bcVQelrklZc3WUDEB/7od0GHtYeD2WlY/TJ0dp7hoLtYoC+X3Cje1YgZZgrkYmuvAgdibYlpy7t4u6OA==" saltValue="MGXNk0Bdbw+q1fW64D7cDQ==" spinCount="100000" sheet="1" objects="1" scenarios="1"/>
  <mergeCells count="289">
    <mergeCell ref="AO68:BB68"/>
    <mergeCell ref="A68:C68"/>
    <mergeCell ref="D68:E68"/>
    <mergeCell ref="F68:G68"/>
    <mergeCell ref="H68:M68"/>
    <mergeCell ref="O68:Z68"/>
    <mergeCell ref="AB68:AM68"/>
    <mergeCell ref="A67:E67"/>
    <mergeCell ref="F67:G67"/>
    <mergeCell ref="H67:N67"/>
    <mergeCell ref="O67:AA67"/>
    <mergeCell ref="AB67:AN67"/>
    <mergeCell ref="AO67:BC67"/>
    <mergeCell ref="AT62:BC62"/>
    <mergeCell ref="A63:D63"/>
    <mergeCell ref="E63:AS63"/>
    <mergeCell ref="AT63:BC63"/>
    <mergeCell ref="A64:AS64"/>
    <mergeCell ref="AT64:BC64"/>
    <mergeCell ref="A61:D62"/>
    <mergeCell ref="E61:K61"/>
    <mergeCell ref="L61:Z61"/>
    <mergeCell ref="AA61:AO61"/>
    <mergeCell ref="AP61:AS61"/>
    <mergeCell ref="AT61:BC61"/>
    <mergeCell ref="E62:K62"/>
    <mergeCell ref="L62:Z62"/>
    <mergeCell ref="AA62:AO62"/>
    <mergeCell ref="AP62:AS62"/>
    <mergeCell ref="AD53:AM53"/>
    <mergeCell ref="AO53:BB53"/>
    <mergeCell ref="A58:D58"/>
    <mergeCell ref="E58:N58"/>
    <mergeCell ref="A60:D60"/>
    <mergeCell ref="E60:K60"/>
    <mergeCell ref="L60:Z60"/>
    <mergeCell ref="AA60:AO60"/>
    <mergeCell ref="AP60:AS60"/>
    <mergeCell ref="AT60:BC60"/>
    <mergeCell ref="A53:D53"/>
    <mergeCell ref="E53:G53"/>
    <mergeCell ref="H53:I53"/>
    <mergeCell ref="J53:K53"/>
    <mergeCell ref="L53:Q53"/>
    <mergeCell ref="S53:AB53"/>
    <mergeCell ref="AT49:BC49"/>
    <mergeCell ref="A52:D52"/>
    <mergeCell ref="E52:I52"/>
    <mergeCell ref="J52:K52"/>
    <mergeCell ref="L52:R52"/>
    <mergeCell ref="S52:AC52"/>
    <mergeCell ref="AD52:AN52"/>
    <mergeCell ref="AO52:BC52"/>
    <mergeCell ref="A49:D49"/>
    <mergeCell ref="E49:P49"/>
    <mergeCell ref="Q49:AA49"/>
    <mergeCell ref="AB49:AD49"/>
    <mergeCell ref="AG49:AP49"/>
    <mergeCell ref="AQ49:AS49"/>
    <mergeCell ref="AT47:BC47"/>
    <mergeCell ref="A48:D48"/>
    <mergeCell ref="E48:P48"/>
    <mergeCell ref="Q48:AA48"/>
    <mergeCell ref="AB48:AF48"/>
    <mergeCell ref="AG48:AP48"/>
    <mergeCell ref="AQ48:AS48"/>
    <mergeCell ref="AT48:BC48"/>
    <mergeCell ref="AO45:AS45"/>
    <mergeCell ref="A46:I46"/>
    <mergeCell ref="J46:O46"/>
    <mergeCell ref="P46:U46"/>
    <mergeCell ref="V46:AA46"/>
    <mergeCell ref="AB46:AG46"/>
    <mergeCell ref="AH46:AM46"/>
    <mergeCell ref="AN46:AS46"/>
    <mergeCell ref="A45:I45"/>
    <mergeCell ref="K45:O45"/>
    <mergeCell ref="Q45:U45"/>
    <mergeCell ref="W45:AA45"/>
    <mergeCell ref="AC45:AG45"/>
    <mergeCell ref="AI45:AM45"/>
    <mergeCell ref="AO33:BB33"/>
    <mergeCell ref="A34:AN34"/>
    <mergeCell ref="AO34:BB34"/>
    <mergeCell ref="A36:BC36"/>
    <mergeCell ref="A42:D42"/>
    <mergeCell ref="E42:N42"/>
    <mergeCell ref="A33:D33"/>
    <mergeCell ref="E33:H33"/>
    <mergeCell ref="I33:O33"/>
    <mergeCell ref="Q33:R33"/>
    <mergeCell ref="S33:X33"/>
    <mergeCell ref="Z33:AM33"/>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Z28:BC28"/>
    <mergeCell ref="AM27:AO27"/>
    <mergeCell ref="AQ27:AS27"/>
    <mergeCell ref="AT27:AV27"/>
    <mergeCell ref="AW27:AY27"/>
    <mergeCell ref="AZ27:BC27"/>
    <mergeCell ref="AK27:AL27"/>
    <mergeCell ref="A28:D28"/>
    <mergeCell ref="E28:G28"/>
    <mergeCell ref="H28:M28"/>
    <mergeCell ref="N28:T28"/>
    <mergeCell ref="U28:AJ28"/>
    <mergeCell ref="A27:D27"/>
    <mergeCell ref="E27:G27"/>
    <mergeCell ref="H27:M27"/>
    <mergeCell ref="N27:T27"/>
    <mergeCell ref="U27:AJ27"/>
    <mergeCell ref="AK26:AL26"/>
    <mergeCell ref="AM26:AO26"/>
    <mergeCell ref="AQ26:AS26"/>
    <mergeCell ref="AT26:AV26"/>
    <mergeCell ref="AW26:AY26"/>
    <mergeCell ref="AZ26:BC26"/>
    <mergeCell ref="AM25:AO25"/>
    <mergeCell ref="AQ25:AS25"/>
    <mergeCell ref="AT25:AV25"/>
    <mergeCell ref="AW25:AY25"/>
    <mergeCell ref="AZ25:BC25"/>
    <mergeCell ref="AK25:AL25"/>
    <mergeCell ref="A26:D26"/>
    <mergeCell ref="E26:G26"/>
    <mergeCell ref="H26:M26"/>
    <mergeCell ref="N26:T26"/>
    <mergeCell ref="U26:AJ26"/>
    <mergeCell ref="A25:D25"/>
    <mergeCell ref="E25:G25"/>
    <mergeCell ref="H25:M25"/>
    <mergeCell ref="N25:T25"/>
    <mergeCell ref="U25:AJ25"/>
    <mergeCell ref="AK24:AL24"/>
    <mergeCell ref="AM24:AO24"/>
    <mergeCell ref="AQ24:AS24"/>
    <mergeCell ref="AT24:AV24"/>
    <mergeCell ref="AW24:AY24"/>
    <mergeCell ref="AZ24:BC24"/>
    <mergeCell ref="AM23:AO23"/>
    <mergeCell ref="AQ23:AS23"/>
    <mergeCell ref="AT23:AV23"/>
    <mergeCell ref="AW23:AY23"/>
    <mergeCell ref="AZ23:BC23"/>
    <mergeCell ref="AK23:AL23"/>
    <mergeCell ref="A24:D24"/>
    <mergeCell ref="E24:G24"/>
    <mergeCell ref="H24:M24"/>
    <mergeCell ref="N24:T24"/>
    <mergeCell ref="U24:AJ24"/>
    <mergeCell ref="A23:D23"/>
    <mergeCell ref="E23:G23"/>
    <mergeCell ref="H23:M23"/>
    <mergeCell ref="N23:T23"/>
    <mergeCell ref="U23:AJ23"/>
    <mergeCell ref="AZ19:BC19"/>
    <mergeCell ref="AK19:AL19"/>
    <mergeCell ref="A22:D22"/>
    <mergeCell ref="E22:G22"/>
    <mergeCell ref="H22:M22"/>
    <mergeCell ref="N22:T22"/>
    <mergeCell ref="U22:AJ22"/>
    <mergeCell ref="A21:D21"/>
    <mergeCell ref="E21:G21"/>
    <mergeCell ref="H21:M21"/>
    <mergeCell ref="N21:T21"/>
    <mergeCell ref="U21:AJ21"/>
    <mergeCell ref="AK22:AL22"/>
    <mergeCell ref="AM22:AO22"/>
    <mergeCell ref="AQ22:AS22"/>
    <mergeCell ref="AT22:AV22"/>
    <mergeCell ref="AW22:AY22"/>
    <mergeCell ref="AZ22:BC22"/>
    <mergeCell ref="AM21:AO21"/>
    <mergeCell ref="AQ21:AS21"/>
    <mergeCell ref="AT21:AV21"/>
    <mergeCell ref="AW21:AY21"/>
    <mergeCell ref="AZ21:BC21"/>
    <mergeCell ref="AK21:AL21"/>
    <mergeCell ref="AT17:AV17"/>
    <mergeCell ref="AW17:AY17"/>
    <mergeCell ref="AZ17:BC17"/>
    <mergeCell ref="AK17:AL17"/>
    <mergeCell ref="A20:D20"/>
    <mergeCell ref="E20:G20"/>
    <mergeCell ref="H20:M20"/>
    <mergeCell ref="N20:T20"/>
    <mergeCell ref="U20:AJ20"/>
    <mergeCell ref="A19:D19"/>
    <mergeCell ref="E19:G19"/>
    <mergeCell ref="H19:M19"/>
    <mergeCell ref="N19:T19"/>
    <mergeCell ref="U19:AJ19"/>
    <mergeCell ref="AK20:AL20"/>
    <mergeCell ref="AM20:AO20"/>
    <mergeCell ref="AQ20:AS20"/>
    <mergeCell ref="AT20:AV20"/>
    <mergeCell ref="AW20:AY20"/>
    <mergeCell ref="AZ20:BC20"/>
    <mergeCell ref="AM19:AO19"/>
    <mergeCell ref="AQ19:AS19"/>
    <mergeCell ref="AT19:AV19"/>
    <mergeCell ref="AW19:AY19"/>
    <mergeCell ref="AM15:AO15"/>
    <mergeCell ref="AQ15:AS15"/>
    <mergeCell ref="AT15:AV15"/>
    <mergeCell ref="AW15:AY15"/>
    <mergeCell ref="AZ15:BC15"/>
    <mergeCell ref="AK15:AL15"/>
    <mergeCell ref="A18:D18"/>
    <mergeCell ref="E18:G18"/>
    <mergeCell ref="H18:M18"/>
    <mergeCell ref="N18:T18"/>
    <mergeCell ref="U18:AJ18"/>
    <mergeCell ref="A17:D17"/>
    <mergeCell ref="E17:G17"/>
    <mergeCell ref="H17:M17"/>
    <mergeCell ref="N17:T17"/>
    <mergeCell ref="U17:AJ17"/>
    <mergeCell ref="AK18:AL18"/>
    <mergeCell ref="AM18:AO18"/>
    <mergeCell ref="AQ18:AS18"/>
    <mergeCell ref="AT18:AV18"/>
    <mergeCell ref="AW18:AY18"/>
    <mergeCell ref="AZ18:BC18"/>
    <mergeCell ref="AM17:AO17"/>
    <mergeCell ref="AQ17:AS17"/>
    <mergeCell ref="AT14:AV14"/>
    <mergeCell ref="AW14:AY14"/>
    <mergeCell ref="AZ14:BC14"/>
    <mergeCell ref="AT12:AV13"/>
    <mergeCell ref="AW12:AY13"/>
    <mergeCell ref="AZ12:BC13"/>
    <mergeCell ref="AM13:AO13"/>
    <mergeCell ref="AQ13:AS13"/>
    <mergeCell ref="A16:D16"/>
    <mergeCell ref="E16:G16"/>
    <mergeCell ref="H16:M16"/>
    <mergeCell ref="N16:T16"/>
    <mergeCell ref="U16:AJ16"/>
    <mergeCell ref="A15:D15"/>
    <mergeCell ref="E15:G15"/>
    <mergeCell ref="H15:M15"/>
    <mergeCell ref="N15:T15"/>
    <mergeCell ref="U15:AJ15"/>
    <mergeCell ref="AK16:AL16"/>
    <mergeCell ref="AM16:AO16"/>
    <mergeCell ref="AQ16:AS16"/>
    <mergeCell ref="AT16:AV16"/>
    <mergeCell ref="AW16:AY16"/>
    <mergeCell ref="AZ16:BC16"/>
    <mergeCell ref="A3:BC3"/>
    <mergeCell ref="AV6:AW6"/>
    <mergeCell ref="AY6:AZ6"/>
    <mergeCell ref="BA6:BC6"/>
    <mergeCell ref="A8:D8"/>
    <mergeCell ref="E8:N8"/>
    <mergeCell ref="Q8:AX8"/>
    <mergeCell ref="A14:D14"/>
    <mergeCell ref="E14:G14"/>
    <mergeCell ref="H14:M14"/>
    <mergeCell ref="N14:T14"/>
    <mergeCell ref="U14:AJ14"/>
    <mergeCell ref="A10:AL10"/>
    <mergeCell ref="AM10:AS10"/>
    <mergeCell ref="A12:D13"/>
    <mergeCell ref="E12:G13"/>
    <mergeCell ref="H12:M13"/>
    <mergeCell ref="N12:T13"/>
    <mergeCell ref="U12:AJ13"/>
    <mergeCell ref="AK12:AL13"/>
    <mergeCell ref="AM12:AS12"/>
    <mergeCell ref="AK14:AL14"/>
    <mergeCell ref="AM14:AO14"/>
    <mergeCell ref="AQ14:AS14"/>
  </mergeCells>
  <phoneticPr fontId="60"/>
  <conditionalFormatting sqref="H14:M28">
    <cfRule type="expression" dxfId="11" priority="2" stopIfTrue="1">
      <formula>AND($AK14&lt;&gt;"",$AK14&lt;&gt;"G1")</formula>
    </cfRule>
  </conditionalFormatting>
  <conditionalFormatting sqref="AM10:AS10">
    <cfRule type="expression" dxfId="10" priority="1">
      <formula>AND(COUNTA($H$14:$M$28)&gt;0,$AM$10="□")</formula>
    </cfRule>
  </conditionalFormatting>
  <dataValidations count="8">
    <dataValidation type="custom" imeMode="disabled" allowBlank="1" showInputMessage="1" showErrorMessage="1" errorTitle="入力エラー" error="小数点は第二位まで、三位以下切り捨てで入力して下さい。" sqref="AZ14:BC28 AT14:AT28" xr:uid="{2B42FB00-1FF9-431E-9E71-D9A2B1779AFE}">
      <formula1>AT14-ROUNDDOWN(AT14,2)=0</formula1>
    </dataValidation>
    <dataValidation type="textLength" imeMode="halfAlpha" operator="equal" allowBlank="1" showInputMessage="1" showErrorMessage="1" errorTitle="文字数エラー" error="2桁の英数字で入力してください。" sqref="AK14:AL28" xr:uid="{30D48437-246D-42A7-B933-1F463EE1B449}">
      <formula1>2</formula1>
    </dataValidation>
    <dataValidation type="textLength" imeMode="disabled" operator="equal" allowBlank="1" showInputMessage="1" showErrorMessage="1" errorTitle="文字数エラー" error="SII登録型番の8文字で登録してください。" sqref="H14:M28" xr:uid="{E5BCEDE4-389C-47FE-89D3-22859D593E45}">
      <formula1>8</formula1>
    </dataValidation>
    <dataValidation type="custom" imeMode="disabled" allowBlank="1" showInputMessage="1" showErrorMessage="1" errorTitle="入力エラー" error="目標価格以下の金額を入力してください。" sqref="AT49:BC49" xr:uid="{54CAE569-8FEF-47F3-A7AC-EAB2803F35DF}">
      <formula1>AT49&lt;=AG49</formula1>
    </dataValidation>
    <dataValidation type="list" allowBlank="1" showInputMessage="1" showErrorMessage="1" sqref="J45 P45 V45 AB45 AH45 AN45 AM10:AS10" xr:uid="{B7600BB3-CDF8-44D7-90BC-224DBC5343BA}">
      <formula1>"□,■"</formula1>
    </dataValidation>
    <dataValidation type="custom" imeMode="disabled" allowBlank="1" showInputMessage="1" showErrorMessage="1" errorTitle="入力エラー" error="小数点は第一位まで、二位以下切り捨てで入力して下さい。" sqref="AB49" xr:uid="{95BDDE10-D532-43C0-9DC2-E812CAE7E009}">
      <formula1>AB49-ROUNDDOWN(AB49,1)=0</formula1>
    </dataValidation>
    <dataValidation imeMode="disabled" allowBlank="1" showInputMessage="1" showErrorMessage="1" sqref="AV6:AW6 AY6:AZ6 AT63:BC63" xr:uid="{2CAF6555-EF5C-490C-9C2E-5036088411D3}"/>
    <dataValidation type="custom" imeMode="disabled" allowBlank="1" showInputMessage="1" showErrorMessage="1" errorTitle="入力エラー" error="小数点以下第一位を切り捨てで入力して下さい。" sqref="AP61:BC61 AQ49 AP62:AS62 AM14:AM28 AQ14:AQ28 AW14:AW28" xr:uid="{BEC58227-DD45-4FF1-8CF8-416A23443557}">
      <formula1>AM14-ROUNDDOWN(AM14,0)=0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87CC9-6572-4113-AEAF-08D966BB956F}">
  <dimension ref="A1:BT50"/>
  <sheetViews>
    <sheetView showGridLines="0" showZeros="0" view="pageBreakPreview" zoomScale="55" zoomScaleNormal="75" zoomScaleSheetLayoutView="55" workbookViewId="0">
      <selection activeCell="A3" sqref="A3:BC3"/>
    </sheetView>
  </sheetViews>
  <sheetFormatPr defaultRowHeight="13.5"/>
  <cols>
    <col min="1" max="2" width="3.625" style="7" customWidth="1"/>
    <col min="3" max="5" width="3.5" style="7" customWidth="1"/>
    <col min="6" max="38" width="3.625" style="7" customWidth="1"/>
    <col min="39" max="40" width="4.25" style="7" customWidth="1"/>
    <col min="41" max="43" width="3.5" style="7" customWidth="1"/>
    <col min="44" max="45" width="3.625" style="7" customWidth="1"/>
    <col min="46" max="51" width="3.5" style="7" customWidth="1"/>
    <col min="52" max="55" width="3.625" style="7" customWidth="1"/>
    <col min="56" max="61" width="3.625" style="23" customWidth="1"/>
    <col min="62" max="64" width="3.625" style="25" customWidth="1"/>
    <col min="65" max="65" width="3.625" style="23" customWidth="1"/>
    <col min="66" max="72" width="3.625" style="23" hidden="1" customWidth="1"/>
    <col min="73" max="85" width="3.625" style="23" customWidth="1"/>
    <col min="86" max="16384" width="9" style="23"/>
  </cols>
  <sheetData>
    <row r="1" spans="1:71" s="7" customFormat="1"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2"/>
      <c r="AH1" s="62"/>
      <c r="AK1" s="27"/>
      <c r="AL1" s="62"/>
      <c r="AM1" s="62"/>
      <c r="AN1" s="62"/>
      <c r="AO1" s="4"/>
      <c r="AP1" s="4"/>
      <c r="AQ1" s="4"/>
      <c r="AR1" s="62"/>
      <c r="AS1" s="4"/>
      <c r="AT1" s="4"/>
      <c r="AU1" s="4"/>
      <c r="AV1" s="4"/>
      <c r="AW1" s="4"/>
      <c r="AX1" s="4"/>
      <c r="AY1" s="4"/>
      <c r="BC1" s="60" t="s">
        <v>115</v>
      </c>
      <c r="BJ1" s="219"/>
      <c r="BK1" s="219"/>
      <c r="BL1" s="219"/>
    </row>
    <row r="2" spans="1:71" s="1" customFormat="1" ht="17.25" customHeight="1">
      <c r="A2" s="2"/>
      <c r="B2" s="2"/>
      <c r="AN2" s="151"/>
      <c r="BC2" s="244" t="str">
        <f>IF(OR('様式第１｜交付申請書'!$BD$15&lt;&gt;"",'様式第１｜交付申請書'!$AJ$53&lt;&gt;""),'様式第１｜交付申請書'!$BD$15&amp;"邸"&amp;RIGHT(TRIM('様式第１｜交付申請書'!$N$53&amp;'様式第１｜交付申請書'!$Y$53&amp;'様式第１｜交付申請書'!$AJ$53),4),"")</f>
        <v/>
      </c>
      <c r="BJ2" s="220"/>
      <c r="BK2" s="220"/>
      <c r="BL2" s="220"/>
    </row>
    <row r="3" spans="1:71" ht="30" customHeight="1">
      <c r="A3" s="766" t="s">
        <v>81</v>
      </c>
      <c r="B3" s="766"/>
      <c r="C3" s="766"/>
      <c r="D3" s="766"/>
      <c r="E3" s="766"/>
      <c r="F3" s="766"/>
      <c r="G3" s="766"/>
      <c r="H3" s="766"/>
      <c r="I3" s="766"/>
      <c r="J3" s="766"/>
      <c r="K3" s="766"/>
      <c r="L3" s="766"/>
      <c r="M3" s="766"/>
      <c r="N3" s="766"/>
      <c r="O3" s="766"/>
      <c r="P3" s="766"/>
      <c r="Q3" s="766"/>
      <c r="R3" s="766"/>
      <c r="S3" s="766"/>
      <c r="T3" s="766"/>
      <c r="U3" s="766"/>
      <c r="V3" s="766"/>
      <c r="W3" s="766"/>
      <c r="X3" s="766"/>
      <c r="Y3" s="766"/>
      <c r="Z3" s="766"/>
      <c r="AA3" s="766"/>
      <c r="AB3" s="766"/>
      <c r="AC3" s="766"/>
      <c r="AD3" s="766"/>
      <c r="AE3" s="766"/>
      <c r="AF3" s="766"/>
      <c r="AG3" s="766"/>
      <c r="AH3" s="766"/>
      <c r="AI3" s="766"/>
      <c r="AJ3" s="766"/>
      <c r="AK3" s="766"/>
      <c r="AL3" s="766"/>
      <c r="AM3" s="766"/>
      <c r="AN3" s="766"/>
      <c r="AO3" s="766"/>
      <c r="AP3" s="766"/>
      <c r="AQ3" s="766"/>
      <c r="AR3" s="766"/>
      <c r="AS3" s="766"/>
      <c r="AT3" s="766"/>
      <c r="AU3" s="766"/>
      <c r="AV3" s="766"/>
      <c r="AW3" s="766"/>
      <c r="AX3" s="766"/>
      <c r="AY3" s="766"/>
      <c r="AZ3" s="766"/>
      <c r="BA3" s="766"/>
      <c r="BB3" s="766"/>
      <c r="BC3" s="766"/>
    </row>
    <row r="4" spans="1:71" s="7" customFormat="1"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71" ht="21" customHeight="1">
      <c r="A5" s="392" t="s">
        <v>154</v>
      </c>
      <c r="B5" s="20"/>
      <c r="C5" s="20"/>
      <c r="D5" s="20"/>
      <c r="E5" s="20"/>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2"/>
      <c r="AN5" s="40"/>
      <c r="AO5" s="4"/>
      <c r="AP5" s="4"/>
      <c r="AQ5" s="4"/>
      <c r="AR5" s="4"/>
      <c r="AS5" s="4"/>
      <c r="AT5" s="4"/>
      <c r="AU5" s="4"/>
      <c r="AV5" s="4"/>
      <c r="AW5" s="4"/>
      <c r="AX5" s="4"/>
      <c r="AY5" s="4"/>
      <c r="AZ5" s="12"/>
      <c r="BA5" s="12"/>
      <c r="BB5" s="12"/>
      <c r="BC5" s="393" t="s">
        <v>3</v>
      </c>
    </row>
    <row r="6" spans="1:71" ht="21" customHeight="1">
      <c r="A6" s="21"/>
      <c r="B6" s="21"/>
      <c r="C6" s="21"/>
      <c r="D6" s="21"/>
      <c r="E6" s="21"/>
      <c r="F6" s="21"/>
      <c r="G6" s="21"/>
      <c r="H6" s="21"/>
      <c r="I6" s="21"/>
      <c r="J6" s="21"/>
      <c r="K6" s="21"/>
      <c r="L6" s="21"/>
      <c r="M6" s="21"/>
      <c r="N6" s="4"/>
      <c r="O6" s="4"/>
      <c r="P6" s="4"/>
      <c r="Q6" s="4"/>
      <c r="R6" s="4"/>
      <c r="S6" s="4"/>
      <c r="T6" s="4"/>
      <c r="U6" s="4"/>
      <c r="V6" s="4"/>
      <c r="W6" s="4"/>
      <c r="X6" s="4"/>
      <c r="Y6" s="4"/>
      <c r="Z6" s="4"/>
      <c r="AA6" s="4"/>
      <c r="AB6" s="4"/>
      <c r="AC6" s="21"/>
      <c r="AD6" s="21"/>
      <c r="AE6" s="21"/>
      <c r="AF6" s="21"/>
      <c r="AG6" s="21"/>
      <c r="AH6" s="21"/>
      <c r="AI6" s="21"/>
      <c r="AJ6" s="21"/>
      <c r="AK6" s="4"/>
      <c r="AL6" s="4"/>
      <c r="AM6" s="4"/>
      <c r="AN6" s="20"/>
      <c r="AO6" s="20"/>
      <c r="AP6" s="20"/>
      <c r="AQ6" s="20"/>
      <c r="AR6" s="20"/>
      <c r="AS6" s="20"/>
      <c r="AT6" s="20"/>
      <c r="AU6" s="245" t="s">
        <v>157</v>
      </c>
      <c r="AV6" s="1274"/>
      <c r="AW6" s="1274"/>
      <c r="AX6" s="247" t="s">
        <v>156</v>
      </c>
      <c r="AY6" s="1275"/>
      <c r="AZ6" s="1275"/>
      <c r="BA6" s="779" t="s">
        <v>155</v>
      </c>
      <c r="BB6" s="779"/>
      <c r="BC6" s="779"/>
    </row>
    <row r="7" spans="1:71" ht="21" customHeight="1">
      <c r="A7" s="406"/>
      <c r="B7" s="407"/>
      <c r="C7" s="408" t="s">
        <v>342</v>
      </c>
      <c r="D7" s="32"/>
      <c r="E7" s="32"/>
      <c r="F7" s="32"/>
      <c r="G7" s="409"/>
      <c r="H7" s="410"/>
      <c r="I7" s="408" t="s">
        <v>199</v>
      </c>
      <c r="J7" s="32"/>
      <c r="K7" s="4"/>
      <c r="L7" s="266"/>
      <c r="M7" s="266"/>
      <c r="N7" s="23"/>
      <c r="O7" s="23"/>
      <c r="P7" s="23"/>
      <c r="Q7" s="23"/>
      <c r="R7" s="23"/>
      <c r="S7" s="23"/>
      <c r="T7" s="23"/>
      <c r="U7" s="23"/>
      <c r="V7" s="23"/>
      <c r="W7" s="23"/>
      <c r="X7" s="23"/>
      <c r="Y7" s="23"/>
      <c r="Z7" s="23"/>
      <c r="AA7" s="23"/>
      <c r="AB7" s="23"/>
      <c r="AC7" s="266"/>
      <c r="AD7" s="266"/>
      <c r="AE7" s="266"/>
      <c r="AF7" s="266"/>
      <c r="AG7" s="266"/>
      <c r="AH7" s="266"/>
      <c r="AI7" s="266"/>
      <c r="AJ7" s="266"/>
      <c r="AK7" s="23"/>
      <c r="AL7" s="23"/>
      <c r="AM7" s="23"/>
      <c r="AN7" s="267"/>
      <c r="AO7" s="267"/>
      <c r="AP7" s="267"/>
      <c r="AQ7" s="267"/>
      <c r="AR7" s="267"/>
      <c r="AS7" s="267"/>
      <c r="AT7" s="697" t="s">
        <v>215</v>
      </c>
      <c r="AU7" s="697"/>
      <c r="AV7" s="697"/>
      <c r="AW7" s="697"/>
      <c r="AX7" s="697"/>
      <c r="AY7" s="697"/>
      <c r="AZ7" s="697"/>
      <c r="BA7" s="697"/>
      <c r="BB7" s="697"/>
      <c r="BC7" s="697"/>
    </row>
    <row r="8" spans="1:71" ht="23.25" customHeight="1" thickBot="1">
      <c r="A8" s="52"/>
      <c r="B8" s="41"/>
      <c r="C8" s="41"/>
      <c r="D8" s="41"/>
      <c r="E8" s="41"/>
      <c r="F8" s="4"/>
      <c r="G8" s="4"/>
      <c r="H8" s="4"/>
      <c r="I8" s="4"/>
      <c r="J8" s="4"/>
      <c r="K8" s="4"/>
      <c r="L8" s="4"/>
      <c r="M8" s="780" t="str">
        <f>IF(COUNTIF(AM10:AN27,"err")&gt;0,"グレードと一致しない型番があります。SII登録型番を確認して下さい。","")</f>
        <v/>
      </c>
      <c r="N8" s="780"/>
      <c r="O8" s="780"/>
      <c r="P8" s="780"/>
      <c r="Q8" s="780"/>
      <c r="R8" s="780"/>
      <c r="S8" s="780"/>
      <c r="T8" s="780"/>
      <c r="U8" s="780"/>
      <c r="V8" s="780"/>
      <c r="W8" s="780"/>
      <c r="X8" s="780"/>
      <c r="Y8" s="780"/>
      <c r="Z8" s="780"/>
      <c r="AA8" s="780"/>
      <c r="AB8" s="780"/>
      <c r="AC8" s="780"/>
      <c r="AD8" s="780"/>
      <c r="AE8" s="780"/>
      <c r="AF8" s="780"/>
      <c r="AG8" s="780"/>
      <c r="AH8" s="780"/>
      <c r="AI8" s="780"/>
      <c r="AJ8" s="780"/>
      <c r="AK8" s="780"/>
      <c r="AL8" s="780"/>
      <c r="AM8" s="780"/>
      <c r="AN8" s="780"/>
      <c r="AO8" s="780"/>
      <c r="AP8" s="780"/>
      <c r="AQ8" s="780"/>
      <c r="AR8" s="780"/>
      <c r="AS8" s="780"/>
      <c r="AT8" s="698"/>
      <c r="AU8" s="698"/>
      <c r="AV8" s="698"/>
      <c r="AW8" s="698"/>
      <c r="AX8" s="698"/>
      <c r="AY8" s="698"/>
      <c r="AZ8" s="698"/>
      <c r="BA8" s="698"/>
      <c r="BB8" s="698"/>
      <c r="BC8" s="698"/>
      <c r="BP8" s="687" t="s">
        <v>142</v>
      </c>
      <c r="BQ8" s="687"/>
      <c r="BR8" s="687" t="s">
        <v>143</v>
      </c>
      <c r="BS8" s="687" t="s">
        <v>144</v>
      </c>
    </row>
    <row r="9" spans="1:71" ht="46.5" customHeight="1" thickBot="1">
      <c r="A9" s="767" t="s">
        <v>21</v>
      </c>
      <c r="B9" s="768"/>
      <c r="C9" s="769" t="s">
        <v>77</v>
      </c>
      <c r="D9" s="770"/>
      <c r="E9" s="772"/>
      <c r="F9" s="769" t="s">
        <v>15</v>
      </c>
      <c r="G9" s="770"/>
      <c r="H9" s="771"/>
      <c r="I9" s="691" t="s">
        <v>4</v>
      </c>
      <c r="J9" s="770"/>
      <c r="K9" s="770"/>
      <c r="L9" s="771"/>
      <c r="M9" s="691" t="s">
        <v>116</v>
      </c>
      <c r="N9" s="770"/>
      <c r="O9" s="770"/>
      <c r="P9" s="770"/>
      <c r="Q9" s="770"/>
      <c r="R9" s="771"/>
      <c r="S9" s="691" t="s">
        <v>11</v>
      </c>
      <c r="T9" s="770"/>
      <c r="U9" s="770"/>
      <c r="V9" s="770"/>
      <c r="W9" s="770"/>
      <c r="X9" s="770"/>
      <c r="Y9" s="770"/>
      <c r="Z9" s="771"/>
      <c r="AA9" s="691" t="s">
        <v>2</v>
      </c>
      <c r="AB9" s="770"/>
      <c r="AC9" s="770"/>
      <c r="AD9" s="770"/>
      <c r="AE9" s="770"/>
      <c r="AF9" s="770"/>
      <c r="AG9" s="770"/>
      <c r="AH9" s="770"/>
      <c r="AI9" s="770"/>
      <c r="AJ9" s="770"/>
      <c r="AK9" s="770"/>
      <c r="AL9" s="771"/>
      <c r="AM9" s="775" t="s">
        <v>117</v>
      </c>
      <c r="AN9" s="776"/>
      <c r="AO9" s="694" t="s">
        <v>22</v>
      </c>
      <c r="AP9" s="695"/>
      <c r="AQ9" s="696"/>
      <c r="AR9" s="773" t="s">
        <v>249</v>
      </c>
      <c r="AS9" s="774"/>
      <c r="AT9" s="688" t="s">
        <v>23</v>
      </c>
      <c r="AU9" s="689"/>
      <c r="AV9" s="690"/>
      <c r="AW9" s="688" t="s">
        <v>118</v>
      </c>
      <c r="AX9" s="689"/>
      <c r="AY9" s="690"/>
      <c r="AZ9" s="691" t="s">
        <v>250</v>
      </c>
      <c r="BA9" s="692"/>
      <c r="BB9" s="692"/>
      <c r="BC9" s="693"/>
      <c r="BJ9" s="221"/>
      <c r="BK9" s="221"/>
      <c r="BO9" s="232" t="s">
        <v>88</v>
      </c>
      <c r="BP9" s="204" t="s">
        <v>82</v>
      </c>
      <c r="BQ9" s="204" t="s">
        <v>83</v>
      </c>
      <c r="BR9" s="687"/>
      <c r="BS9" s="687"/>
    </row>
    <row r="10" spans="1:71" s="24" customFormat="1" ht="34.5" customHeight="1" thickTop="1">
      <c r="A10" s="796" t="s">
        <v>122</v>
      </c>
      <c r="B10" s="797"/>
      <c r="C10" s="1366"/>
      <c r="D10" s="1367"/>
      <c r="E10" s="1367"/>
      <c r="F10" s="751" t="s">
        <v>119</v>
      </c>
      <c r="G10" s="752"/>
      <c r="H10" s="753"/>
      <c r="I10" s="1363"/>
      <c r="J10" s="752"/>
      <c r="K10" s="752"/>
      <c r="L10" s="753"/>
      <c r="M10" s="1363"/>
      <c r="N10" s="752"/>
      <c r="O10" s="752"/>
      <c r="P10" s="752"/>
      <c r="Q10" s="752"/>
      <c r="R10" s="753"/>
      <c r="S10" s="1280"/>
      <c r="T10" s="1281"/>
      <c r="U10" s="1281"/>
      <c r="V10" s="1281"/>
      <c r="W10" s="1281"/>
      <c r="X10" s="1281"/>
      <c r="Y10" s="1281"/>
      <c r="Z10" s="1282"/>
      <c r="AA10" s="1280"/>
      <c r="AB10" s="1281"/>
      <c r="AC10" s="1281"/>
      <c r="AD10" s="1281"/>
      <c r="AE10" s="1281"/>
      <c r="AF10" s="1281"/>
      <c r="AG10" s="1281"/>
      <c r="AH10" s="1281"/>
      <c r="AI10" s="1281"/>
      <c r="AJ10" s="1281"/>
      <c r="AK10" s="1281"/>
      <c r="AL10" s="1282"/>
      <c r="AM10" s="804" t="str">
        <f t="shared" ref="AM10:AM15" si="0">IF(M10="","",IF(AND(LEFT(M10,1)&amp;RIGHT(M10,1)&lt;&gt;"D1",LEFT(M10,1)&amp;RIGHT(M10,1)&lt;&gt;"D2",LEFT(M10,1)&amp;RIGHT(M10,1)&lt;&gt;"D3",LEFT(M10,1)&amp;RIGHT(M10,1)&lt;&gt;"D4"),"err",LEFT(M10,1)&amp;RIGHT(M10,1)))</f>
        <v/>
      </c>
      <c r="AN10" s="805"/>
      <c r="AO10" s="1358"/>
      <c r="AP10" s="1359"/>
      <c r="AQ10" s="1360"/>
      <c r="AR10" s="1361"/>
      <c r="AS10" s="1362"/>
      <c r="AT10" s="713" t="str">
        <f t="shared" ref="AT10:AT27" si="1">IF(AND(AO10&lt;&gt;"",AR10&lt;&gt;""),ROUNDDOWN(((AR10/AO10)/1000),1),"")</f>
        <v/>
      </c>
      <c r="AU10" s="714"/>
      <c r="AV10" s="715"/>
      <c r="AW10" s="857" t="str">
        <f>IF(AT10="","",SUM(AT10:AV11))</f>
        <v/>
      </c>
      <c r="AX10" s="858"/>
      <c r="AY10" s="859"/>
      <c r="AZ10" s="1347"/>
      <c r="BA10" s="1348"/>
      <c r="BB10" s="1348"/>
      <c r="BC10" s="372" t="s">
        <v>120</v>
      </c>
      <c r="BJ10" s="222"/>
      <c r="BK10" s="222"/>
      <c r="BL10" s="222"/>
      <c r="BO10" s="233" t="s">
        <v>89</v>
      </c>
      <c r="BP10" s="203">
        <v>6000</v>
      </c>
      <c r="BQ10" s="203">
        <v>5000</v>
      </c>
      <c r="BR10" s="203">
        <v>7000</v>
      </c>
      <c r="BS10" s="203">
        <v>7500</v>
      </c>
    </row>
    <row r="11" spans="1:71" s="24" customFormat="1" ht="35.1" customHeight="1">
      <c r="A11" s="798"/>
      <c r="B11" s="799"/>
      <c r="C11" s="1368"/>
      <c r="D11" s="1369"/>
      <c r="E11" s="1369"/>
      <c r="F11" s="740" t="s">
        <v>121</v>
      </c>
      <c r="G11" s="741"/>
      <c r="H11" s="742"/>
      <c r="I11" s="1349"/>
      <c r="J11" s="741"/>
      <c r="K11" s="741"/>
      <c r="L11" s="742"/>
      <c r="M11" s="1349"/>
      <c r="N11" s="741"/>
      <c r="O11" s="741"/>
      <c r="P11" s="741"/>
      <c r="Q11" s="741"/>
      <c r="R11" s="742"/>
      <c r="S11" s="1350"/>
      <c r="T11" s="1351"/>
      <c r="U11" s="1351"/>
      <c r="V11" s="1351"/>
      <c r="W11" s="1351"/>
      <c r="X11" s="1351"/>
      <c r="Y11" s="1351"/>
      <c r="Z11" s="1352"/>
      <c r="AA11" s="1350"/>
      <c r="AB11" s="1351"/>
      <c r="AC11" s="1351"/>
      <c r="AD11" s="1351"/>
      <c r="AE11" s="1351"/>
      <c r="AF11" s="1351"/>
      <c r="AG11" s="1351"/>
      <c r="AH11" s="1351"/>
      <c r="AI11" s="1351"/>
      <c r="AJ11" s="1351"/>
      <c r="AK11" s="1351"/>
      <c r="AL11" s="1352"/>
      <c r="AM11" s="732" t="str">
        <f t="shared" si="0"/>
        <v/>
      </c>
      <c r="AN11" s="733"/>
      <c r="AO11" s="1353"/>
      <c r="AP11" s="1354"/>
      <c r="AQ11" s="1355"/>
      <c r="AR11" s="1356"/>
      <c r="AS11" s="1357"/>
      <c r="AT11" s="716" t="str">
        <f t="shared" si="1"/>
        <v/>
      </c>
      <c r="AU11" s="717"/>
      <c r="AV11" s="718"/>
      <c r="AW11" s="708"/>
      <c r="AX11" s="709"/>
      <c r="AY11" s="710"/>
      <c r="AZ11" s="1364"/>
      <c r="BA11" s="1365"/>
      <c r="BB11" s="1365"/>
      <c r="BC11" s="373" t="s">
        <v>120</v>
      </c>
      <c r="BJ11" s="222"/>
      <c r="BK11" s="222"/>
      <c r="BL11" s="222"/>
      <c r="BO11" s="233" t="s">
        <v>90</v>
      </c>
      <c r="BP11" s="203">
        <v>5000</v>
      </c>
      <c r="BQ11" s="203">
        <v>4000</v>
      </c>
      <c r="BR11" s="203">
        <v>6000</v>
      </c>
      <c r="BS11" s="203">
        <v>6500</v>
      </c>
    </row>
    <row r="12" spans="1:71" s="24" customFormat="1" ht="35.1" customHeight="1">
      <c r="A12" s="798"/>
      <c r="B12" s="799"/>
      <c r="C12" s="1372"/>
      <c r="D12" s="1373"/>
      <c r="E12" s="1373"/>
      <c r="F12" s="737" t="s">
        <v>119</v>
      </c>
      <c r="G12" s="738"/>
      <c r="H12" s="739"/>
      <c r="I12" s="1374"/>
      <c r="J12" s="738"/>
      <c r="K12" s="738"/>
      <c r="L12" s="739"/>
      <c r="M12" s="1374"/>
      <c r="N12" s="738"/>
      <c r="O12" s="738"/>
      <c r="P12" s="738"/>
      <c r="Q12" s="738"/>
      <c r="R12" s="739"/>
      <c r="S12" s="1375"/>
      <c r="T12" s="1376"/>
      <c r="U12" s="1376"/>
      <c r="V12" s="1376"/>
      <c r="W12" s="1376"/>
      <c r="X12" s="1376"/>
      <c r="Y12" s="1376"/>
      <c r="Z12" s="1377"/>
      <c r="AA12" s="1375"/>
      <c r="AB12" s="1376"/>
      <c r="AC12" s="1376"/>
      <c r="AD12" s="1376"/>
      <c r="AE12" s="1376"/>
      <c r="AF12" s="1376"/>
      <c r="AG12" s="1376"/>
      <c r="AH12" s="1376"/>
      <c r="AI12" s="1376"/>
      <c r="AJ12" s="1376"/>
      <c r="AK12" s="1376"/>
      <c r="AL12" s="1377"/>
      <c r="AM12" s="724" t="str">
        <f t="shared" si="0"/>
        <v/>
      </c>
      <c r="AN12" s="725"/>
      <c r="AO12" s="1378"/>
      <c r="AP12" s="1379"/>
      <c r="AQ12" s="1380"/>
      <c r="AR12" s="1381"/>
      <c r="AS12" s="1382"/>
      <c r="AT12" s="721" t="str">
        <f t="shared" si="1"/>
        <v/>
      </c>
      <c r="AU12" s="722"/>
      <c r="AV12" s="723"/>
      <c r="AW12" s="705" t="str">
        <f>IF(AT12="","",SUM(AT12:AV13))</f>
        <v/>
      </c>
      <c r="AX12" s="706"/>
      <c r="AY12" s="707"/>
      <c r="AZ12" s="1370"/>
      <c r="BA12" s="1371"/>
      <c r="BB12" s="1371"/>
      <c r="BC12" s="374" t="s">
        <v>120</v>
      </c>
      <c r="BJ12" s="222"/>
      <c r="BK12" s="222"/>
      <c r="BL12" s="222"/>
      <c r="BO12" s="233" t="s">
        <v>91</v>
      </c>
      <c r="BP12" s="203">
        <v>4000</v>
      </c>
      <c r="BQ12" s="203">
        <v>3000</v>
      </c>
      <c r="BR12" s="203">
        <v>5000</v>
      </c>
      <c r="BS12" s="203">
        <v>5500</v>
      </c>
    </row>
    <row r="13" spans="1:71" s="24" customFormat="1" ht="35.1" customHeight="1">
      <c r="A13" s="798"/>
      <c r="B13" s="799"/>
      <c r="C13" s="1368"/>
      <c r="D13" s="1369"/>
      <c r="E13" s="1369"/>
      <c r="F13" s="740" t="s">
        <v>121</v>
      </c>
      <c r="G13" s="741"/>
      <c r="H13" s="742"/>
      <c r="I13" s="1349"/>
      <c r="J13" s="741"/>
      <c r="K13" s="741"/>
      <c r="L13" s="742"/>
      <c r="M13" s="1349"/>
      <c r="N13" s="741"/>
      <c r="O13" s="741"/>
      <c r="P13" s="741"/>
      <c r="Q13" s="741"/>
      <c r="R13" s="742"/>
      <c r="S13" s="1350"/>
      <c r="T13" s="1351"/>
      <c r="U13" s="1351"/>
      <c r="V13" s="1351"/>
      <c r="W13" s="1351"/>
      <c r="X13" s="1351"/>
      <c r="Y13" s="1351"/>
      <c r="Z13" s="1352"/>
      <c r="AA13" s="1350"/>
      <c r="AB13" s="1351"/>
      <c r="AC13" s="1351"/>
      <c r="AD13" s="1351"/>
      <c r="AE13" s="1351"/>
      <c r="AF13" s="1351"/>
      <c r="AG13" s="1351"/>
      <c r="AH13" s="1351"/>
      <c r="AI13" s="1351"/>
      <c r="AJ13" s="1351"/>
      <c r="AK13" s="1351"/>
      <c r="AL13" s="1352"/>
      <c r="AM13" s="732" t="str">
        <f t="shared" si="0"/>
        <v/>
      </c>
      <c r="AN13" s="733"/>
      <c r="AO13" s="1353"/>
      <c r="AP13" s="1354"/>
      <c r="AQ13" s="1355"/>
      <c r="AR13" s="1356"/>
      <c r="AS13" s="1357"/>
      <c r="AT13" s="716" t="str">
        <f t="shared" si="1"/>
        <v/>
      </c>
      <c r="AU13" s="717"/>
      <c r="AV13" s="718"/>
      <c r="AW13" s="708"/>
      <c r="AX13" s="709"/>
      <c r="AY13" s="710"/>
      <c r="AZ13" s="1364"/>
      <c r="BA13" s="1365"/>
      <c r="BB13" s="1365"/>
      <c r="BC13" s="373" t="s">
        <v>120</v>
      </c>
      <c r="BJ13" s="222"/>
      <c r="BK13" s="222"/>
      <c r="BL13" s="222"/>
      <c r="BO13" s="233" t="s">
        <v>92</v>
      </c>
      <c r="BP13" s="203">
        <v>3000</v>
      </c>
      <c r="BQ13" s="203">
        <v>2000</v>
      </c>
      <c r="BR13" s="203"/>
      <c r="BS13" s="203"/>
    </row>
    <row r="14" spans="1:71" s="24" customFormat="1" ht="35.1" customHeight="1">
      <c r="A14" s="798"/>
      <c r="B14" s="799"/>
      <c r="C14" s="1372"/>
      <c r="D14" s="1373"/>
      <c r="E14" s="1373"/>
      <c r="F14" s="737" t="s">
        <v>119</v>
      </c>
      <c r="G14" s="738"/>
      <c r="H14" s="739"/>
      <c r="I14" s="1374"/>
      <c r="J14" s="738"/>
      <c r="K14" s="738"/>
      <c r="L14" s="739"/>
      <c r="M14" s="1374"/>
      <c r="N14" s="738"/>
      <c r="O14" s="738"/>
      <c r="P14" s="738"/>
      <c r="Q14" s="738"/>
      <c r="R14" s="739"/>
      <c r="S14" s="1375"/>
      <c r="T14" s="1376"/>
      <c r="U14" s="1376"/>
      <c r="V14" s="1376"/>
      <c r="W14" s="1376"/>
      <c r="X14" s="1376"/>
      <c r="Y14" s="1376"/>
      <c r="Z14" s="1377"/>
      <c r="AA14" s="1375"/>
      <c r="AB14" s="1376"/>
      <c r="AC14" s="1376"/>
      <c r="AD14" s="1376"/>
      <c r="AE14" s="1376"/>
      <c r="AF14" s="1376"/>
      <c r="AG14" s="1376"/>
      <c r="AH14" s="1376"/>
      <c r="AI14" s="1376"/>
      <c r="AJ14" s="1376"/>
      <c r="AK14" s="1376"/>
      <c r="AL14" s="1377"/>
      <c r="AM14" s="724" t="str">
        <f t="shared" si="0"/>
        <v/>
      </c>
      <c r="AN14" s="725"/>
      <c r="AO14" s="1378"/>
      <c r="AP14" s="1379"/>
      <c r="AQ14" s="1380"/>
      <c r="AR14" s="1381"/>
      <c r="AS14" s="1382"/>
      <c r="AT14" s="721" t="str">
        <f t="shared" si="1"/>
        <v/>
      </c>
      <c r="AU14" s="722"/>
      <c r="AV14" s="723"/>
      <c r="AW14" s="705" t="str">
        <f>IF(AT14="","",SUM(AT14:AV15))</f>
        <v/>
      </c>
      <c r="AX14" s="706"/>
      <c r="AY14" s="707"/>
      <c r="AZ14" s="1370"/>
      <c r="BA14" s="1371"/>
      <c r="BB14" s="1371"/>
      <c r="BC14" s="375" t="s">
        <v>120</v>
      </c>
      <c r="BJ14" s="222"/>
      <c r="BK14" s="222"/>
      <c r="BL14" s="222"/>
    </row>
    <row r="15" spans="1:71" s="24" customFormat="1" ht="35.1" customHeight="1">
      <c r="A15" s="800"/>
      <c r="B15" s="801"/>
      <c r="C15" s="1368"/>
      <c r="D15" s="1369"/>
      <c r="E15" s="1369"/>
      <c r="F15" s="740" t="s">
        <v>121</v>
      </c>
      <c r="G15" s="741"/>
      <c r="H15" s="742"/>
      <c r="I15" s="1349"/>
      <c r="J15" s="741"/>
      <c r="K15" s="741"/>
      <c r="L15" s="742"/>
      <c r="M15" s="1349"/>
      <c r="N15" s="741"/>
      <c r="O15" s="741"/>
      <c r="P15" s="741"/>
      <c r="Q15" s="741"/>
      <c r="R15" s="742"/>
      <c r="S15" s="1350"/>
      <c r="T15" s="1351"/>
      <c r="U15" s="1351"/>
      <c r="V15" s="1351"/>
      <c r="W15" s="1351"/>
      <c r="X15" s="1351"/>
      <c r="Y15" s="1351"/>
      <c r="Z15" s="1352"/>
      <c r="AA15" s="1350"/>
      <c r="AB15" s="1351"/>
      <c r="AC15" s="1351"/>
      <c r="AD15" s="1351"/>
      <c r="AE15" s="1351"/>
      <c r="AF15" s="1351"/>
      <c r="AG15" s="1351"/>
      <c r="AH15" s="1351"/>
      <c r="AI15" s="1351"/>
      <c r="AJ15" s="1351"/>
      <c r="AK15" s="1351"/>
      <c r="AL15" s="1352"/>
      <c r="AM15" s="732" t="str">
        <f t="shared" si="0"/>
        <v/>
      </c>
      <c r="AN15" s="733"/>
      <c r="AO15" s="1353"/>
      <c r="AP15" s="1354"/>
      <c r="AQ15" s="1355"/>
      <c r="AR15" s="1356"/>
      <c r="AS15" s="1357"/>
      <c r="AT15" s="716" t="str">
        <f t="shared" si="1"/>
        <v/>
      </c>
      <c r="AU15" s="717"/>
      <c r="AV15" s="718"/>
      <c r="AW15" s="708"/>
      <c r="AX15" s="709"/>
      <c r="AY15" s="710"/>
      <c r="AZ15" s="1364"/>
      <c r="BA15" s="1365"/>
      <c r="BB15" s="1365"/>
      <c r="BC15" s="376" t="s">
        <v>120</v>
      </c>
      <c r="BJ15" s="222"/>
      <c r="BK15" s="222"/>
      <c r="BL15" s="222"/>
    </row>
    <row r="16" spans="1:71" s="24" customFormat="1" ht="35.1" customHeight="1">
      <c r="A16" s="806" t="s">
        <v>123</v>
      </c>
      <c r="B16" s="807"/>
      <c r="C16" s="1372"/>
      <c r="D16" s="1373"/>
      <c r="E16" s="1373"/>
      <c r="F16" s="737" t="s">
        <v>119</v>
      </c>
      <c r="G16" s="738"/>
      <c r="H16" s="739"/>
      <c r="I16" s="1374"/>
      <c r="J16" s="738"/>
      <c r="K16" s="738"/>
      <c r="L16" s="739"/>
      <c r="M16" s="1374"/>
      <c r="N16" s="738"/>
      <c r="O16" s="738"/>
      <c r="P16" s="738"/>
      <c r="Q16" s="738"/>
      <c r="R16" s="739"/>
      <c r="S16" s="1375"/>
      <c r="T16" s="1376"/>
      <c r="U16" s="1376"/>
      <c r="V16" s="1376"/>
      <c r="W16" s="1376"/>
      <c r="X16" s="1376"/>
      <c r="Y16" s="1376"/>
      <c r="Z16" s="1377"/>
      <c r="AA16" s="1375"/>
      <c r="AB16" s="1376"/>
      <c r="AC16" s="1376"/>
      <c r="AD16" s="1376"/>
      <c r="AE16" s="1376"/>
      <c r="AF16" s="1376"/>
      <c r="AG16" s="1376"/>
      <c r="AH16" s="1376"/>
      <c r="AI16" s="1376"/>
      <c r="AJ16" s="1376"/>
      <c r="AK16" s="1376"/>
      <c r="AL16" s="1377"/>
      <c r="AM16" s="724" t="str">
        <f>IF(M16="","",IF(AND(LEFT(M16,1)&amp;RIGHT(M16,1)&lt;&gt;"D1",LEFT(M16,1)&amp;RIGHT(M16,1)&lt;&gt;"D2",LEFT(M16,1)&amp;RIGHT(M16,1)&lt;&gt;"D3"),"err",LEFT(M16,1)&amp;RIGHT(M16,1)))</f>
        <v/>
      </c>
      <c r="AN16" s="725"/>
      <c r="AO16" s="1378"/>
      <c r="AP16" s="1379"/>
      <c r="AQ16" s="1380"/>
      <c r="AR16" s="1381"/>
      <c r="AS16" s="1382"/>
      <c r="AT16" s="721" t="str">
        <f t="shared" si="1"/>
        <v/>
      </c>
      <c r="AU16" s="722"/>
      <c r="AV16" s="723"/>
      <c r="AW16" s="705" t="str">
        <f>IF(AT16="","",SUM(AT16:AV17))</f>
        <v/>
      </c>
      <c r="AX16" s="706"/>
      <c r="AY16" s="707"/>
      <c r="AZ16" s="1370"/>
      <c r="BA16" s="1371"/>
      <c r="BB16" s="1371"/>
      <c r="BC16" s="374" t="s">
        <v>120</v>
      </c>
      <c r="BJ16" s="222"/>
      <c r="BK16" s="222"/>
      <c r="BL16" s="222"/>
    </row>
    <row r="17" spans="1:64" s="24" customFormat="1" ht="34.5" customHeight="1">
      <c r="A17" s="808"/>
      <c r="B17" s="809"/>
      <c r="C17" s="1368"/>
      <c r="D17" s="1369"/>
      <c r="E17" s="1369"/>
      <c r="F17" s="740" t="s">
        <v>121</v>
      </c>
      <c r="G17" s="741"/>
      <c r="H17" s="742"/>
      <c r="I17" s="1349"/>
      <c r="J17" s="741"/>
      <c r="K17" s="741"/>
      <c r="L17" s="742"/>
      <c r="M17" s="1349"/>
      <c r="N17" s="741"/>
      <c r="O17" s="741"/>
      <c r="P17" s="741"/>
      <c r="Q17" s="741"/>
      <c r="R17" s="742"/>
      <c r="S17" s="1350"/>
      <c r="T17" s="1351"/>
      <c r="U17" s="1351"/>
      <c r="V17" s="1351"/>
      <c r="W17" s="1351"/>
      <c r="X17" s="1351"/>
      <c r="Y17" s="1351"/>
      <c r="Z17" s="1352"/>
      <c r="AA17" s="1350"/>
      <c r="AB17" s="1351"/>
      <c r="AC17" s="1351"/>
      <c r="AD17" s="1351"/>
      <c r="AE17" s="1351"/>
      <c r="AF17" s="1351"/>
      <c r="AG17" s="1351"/>
      <c r="AH17" s="1351"/>
      <c r="AI17" s="1351"/>
      <c r="AJ17" s="1351"/>
      <c r="AK17" s="1351"/>
      <c r="AL17" s="1352"/>
      <c r="AM17" s="732" t="str">
        <f t="shared" ref="AM17:AM27" si="2">IF(M17="","",IF(AND(LEFT(M17,1)&amp;RIGHT(M17,1)&lt;&gt;"D1",LEFT(M17,1)&amp;RIGHT(M17,1)&lt;&gt;"D2",LEFT(M17,1)&amp;RIGHT(M17,1)&lt;&gt;"D3"),"err",LEFT(M17,1)&amp;RIGHT(M17,1)))</f>
        <v/>
      </c>
      <c r="AN17" s="733"/>
      <c r="AO17" s="1353"/>
      <c r="AP17" s="1354"/>
      <c r="AQ17" s="1355"/>
      <c r="AR17" s="1356"/>
      <c r="AS17" s="1357"/>
      <c r="AT17" s="716" t="str">
        <f t="shared" si="1"/>
        <v/>
      </c>
      <c r="AU17" s="717"/>
      <c r="AV17" s="718"/>
      <c r="AW17" s="708"/>
      <c r="AX17" s="709"/>
      <c r="AY17" s="710"/>
      <c r="AZ17" s="1364"/>
      <c r="BA17" s="1365"/>
      <c r="BB17" s="1365"/>
      <c r="BC17" s="373" t="s">
        <v>120</v>
      </c>
      <c r="BJ17" s="222"/>
      <c r="BK17" s="222"/>
      <c r="BL17" s="222"/>
    </row>
    <row r="18" spans="1:64" s="24" customFormat="1" ht="35.1" customHeight="1">
      <c r="A18" s="808"/>
      <c r="B18" s="809"/>
      <c r="C18" s="1372"/>
      <c r="D18" s="1373"/>
      <c r="E18" s="1373"/>
      <c r="F18" s="737" t="s">
        <v>119</v>
      </c>
      <c r="G18" s="738"/>
      <c r="H18" s="739"/>
      <c r="I18" s="1374"/>
      <c r="J18" s="738"/>
      <c r="K18" s="738"/>
      <c r="L18" s="739"/>
      <c r="M18" s="1374"/>
      <c r="N18" s="738"/>
      <c r="O18" s="738"/>
      <c r="P18" s="738"/>
      <c r="Q18" s="738"/>
      <c r="R18" s="739"/>
      <c r="S18" s="1375"/>
      <c r="T18" s="1376"/>
      <c r="U18" s="1376"/>
      <c r="V18" s="1376"/>
      <c r="W18" s="1376"/>
      <c r="X18" s="1376"/>
      <c r="Y18" s="1376"/>
      <c r="Z18" s="1377"/>
      <c r="AA18" s="1375"/>
      <c r="AB18" s="1376"/>
      <c r="AC18" s="1376"/>
      <c r="AD18" s="1376"/>
      <c r="AE18" s="1376"/>
      <c r="AF18" s="1376"/>
      <c r="AG18" s="1376"/>
      <c r="AH18" s="1376"/>
      <c r="AI18" s="1376"/>
      <c r="AJ18" s="1376"/>
      <c r="AK18" s="1376"/>
      <c r="AL18" s="1377"/>
      <c r="AM18" s="724" t="str">
        <f t="shared" si="2"/>
        <v/>
      </c>
      <c r="AN18" s="725"/>
      <c r="AO18" s="1378"/>
      <c r="AP18" s="1379"/>
      <c r="AQ18" s="1380"/>
      <c r="AR18" s="1381"/>
      <c r="AS18" s="1382"/>
      <c r="AT18" s="721" t="str">
        <f t="shared" si="1"/>
        <v/>
      </c>
      <c r="AU18" s="722"/>
      <c r="AV18" s="723"/>
      <c r="AW18" s="705" t="str">
        <f>IF(AT18="","",SUM(AT18:AV19))</f>
        <v/>
      </c>
      <c r="AX18" s="706"/>
      <c r="AY18" s="707"/>
      <c r="AZ18" s="1370"/>
      <c r="BA18" s="1371"/>
      <c r="BB18" s="1371"/>
      <c r="BC18" s="374" t="s">
        <v>120</v>
      </c>
      <c r="BJ18" s="222"/>
      <c r="BK18" s="222"/>
      <c r="BL18" s="222"/>
    </row>
    <row r="19" spans="1:64" s="24" customFormat="1" ht="35.1" customHeight="1">
      <c r="A19" s="808"/>
      <c r="B19" s="809"/>
      <c r="C19" s="1368"/>
      <c r="D19" s="1369"/>
      <c r="E19" s="1369"/>
      <c r="F19" s="740" t="s">
        <v>121</v>
      </c>
      <c r="G19" s="741"/>
      <c r="H19" s="742"/>
      <c r="I19" s="1349"/>
      <c r="J19" s="741"/>
      <c r="K19" s="741"/>
      <c r="L19" s="742"/>
      <c r="M19" s="1349"/>
      <c r="N19" s="741"/>
      <c r="O19" s="741"/>
      <c r="P19" s="741"/>
      <c r="Q19" s="741"/>
      <c r="R19" s="742"/>
      <c r="S19" s="1350"/>
      <c r="T19" s="1351"/>
      <c r="U19" s="1351"/>
      <c r="V19" s="1351"/>
      <c r="W19" s="1351"/>
      <c r="X19" s="1351"/>
      <c r="Y19" s="1351"/>
      <c r="Z19" s="1352"/>
      <c r="AA19" s="1350"/>
      <c r="AB19" s="1351"/>
      <c r="AC19" s="1351"/>
      <c r="AD19" s="1351"/>
      <c r="AE19" s="1351"/>
      <c r="AF19" s="1351"/>
      <c r="AG19" s="1351"/>
      <c r="AH19" s="1351"/>
      <c r="AI19" s="1351"/>
      <c r="AJ19" s="1351"/>
      <c r="AK19" s="1351"/>
      <c r="AL19" s="1352"/>
      <c r="AM19" s="732" t="str">
        <f t="shared" si="2"/>
        <v/>
      </c>
      <c r="AN19" s="733"/>
      <c r="AO19" s="1353"/>
      <c r="AP19" s="1354"/>
      <c r="AQ19" s="1355"/>
      <c r="AR19" s="1356"/>
      <c r="AS19" s="1357"/>
      <c r="AT19" s="716" t="str">
        <f t="shared" si="1"/>
        <v/>
      </c>
      <c r="AU19" s="717"/>
      <c r="AV19" s="718"/>
      <c r="AW19" s="708"/>
      <c r="AX19" s="709"/>
      <c r="AY19" s="710"/>
      <c r="AZ19" s="1364"/>
      <c r="BA19" s="1365"/>
      <c r="BB19" s="1365"/>
      <c r="BC19" s="373" t="s">
        <v>120</v>
      </c>
      <c r="BJ19" s="222"/>
      <c r="BK19" s="222"/>
      <c r="BL19" s="222"/>
    </row>
    <row r="20" spans="1:64" s="24" customFormat="1" ht="35.1" customHeight="1">
      <c r="A20" s="808"/>
      <c r="B20" s="809"/>
      <c r="C20" s="1372"/>
      <c r="D20" s="1373"/>
      <c r="E20" s="1373"/>
      <c r="F20" s="737" t="s">
        <v>119</v>
      </c>
      <c r="G20" s="738"/>
      <c r="H20" s="739"/>
      <c r="I20" s="1374"/>
      <c r="J20" s="738"/>
      <c r="K20" s="738"/>
      <c r="L20" s="739"/>
      <c r="M20" s="1374"/>
      <c r="N20" s="738"/>
      <c r="O20" s="738"/>
      <c r="P20" s="738"/>
      <c r="Q20" s="738"/>
      <c r="R20" s="739"/>
      <c r="S20" s="1375"/>
      <c r="T20" s="1376"/>
      <c r="U20" s="1376"/>
      <c r="V20" s="1376"/>
      <c r="W20" s="1376"/>
      <c r="X20" s="1376"/>
      <c r="Y20" s="1376"/>
      <c r="Z20" s="1377"/>
      <c r="AA20" s="1375"/>
      <c r="AB20" s="1376"/>
      <c r="AC20" s="1376"/>
      <c r="AD20" s="1376"/>
      <c r="AE20" s="1376"/>
      <c r="AF20" s="1376"/>
      <c r="AG20" s="1376"/>
      <c r="AH20" s="1376"/>
      <c r="AI20" s="1376"/>
      <c r="AJ20" s="1376"/>
      <c r="AK20" s="1376"/>
      <c r="AL20" s="1377"/>
      <c r="AM20" s="724" t="str">
        <f t="shared" si="2"/>
        <v/>
      </c>
      <c r="AN20" s="725"/>
      <c r="AO20" s="1378"/>
      <c r="AP20" s="1379"/>
      <c r="AQ20" s="1380"/>
      <c r="AR20" s="1381"/>
      <c r="AS20" s="1382"/>
      <c r="AT20" s="721" t="str">
        <f t="shared" si="1"/>
        <v/>
      </c>
      <c r="AU20" s="722"/>
      <c r="AV20" s="723"/>
      <c r="AW20" s="705" t="str">
        <f>IF(AT20="","",SUM(AT20:AV21))</f>
        <v/>
      </c>
      <c r="AX20" s="706"/>
      <c r="AY20" s="707"/>
      <c r="AZ20" s="1370"/>
      <c r="BA20" s="1371"/>
      <c r="BB20" s="1371"/>
      <c r="BC20" s="375" t="s">
        <v>120</v>
      </c>
      <c r="BJ20" s="222"/>
      <c r="BK20" s="222"/>
      <c r="BL20" s="222"/>
    </row>
    <row r="21" spans="1:64" s="24" customFormat="1" ht="35.1" customHeight="1">
      <c r="A21" s="810"/>
      <c r="B21" s="811"/>
      <c r="C21" s="1368"/>
      <c r="D21" s="1369"/>
      <c r="E21" s="1369"/>
      <c r="F21" s="740" t="s">
        <v>121</v>
      </c>
      <c r="G21" s="741"/>
      <c r="H21" s="742"/>
      <c r="I21" s="1349"/>
      <c r="J21" s="741"/>
      <c r="K21" s="741"/>
      <c r="L21" s="742"/>
      <c r="M21" s="1349"/>
      <c r="N21" s="741"/>
      <c r="O21" s="741"/>
      <c r="P21" s="741"/>
      <c r="Q21" s="741"/>
      <c r="R21" s="742"/>
      <c r="S21" s="1350"/>
      <c r="T21" s="1351"/>
      <c r="U21" s="1351"/>
      <c r="V21" s="1351"/>
      <c r="W21" s="1351"/>
      <c r="X21" s="1351"/>
      <c r="Y21" s="1351"/>
      <c r="Z21" s="1352"/>
      <c r="AA21" s="1350"/>
      <c r="AB21" s="1351"/>
      <c r="AC21" s="1351"/>
      <c r="AD21" s="1351"/>
      <c r="AE21" s="1351"/>
      <c r="AF21" s="1351"/>
      <c r="AG21" s="1351"/>
      <c r="AH21" s="1351"/>
      <c r="AI21" s="1351"/>
      <c r="AJ21" s="1351"/>
      <c r="AK21" s="1351"/>
      <c r="AL21" s="1352"/>
      <c r="AM21" s="732" t="str">
        <f t="shared" si="2"/>
        <v/>
      </c>
      <c r="AN21" s="733"/>
      <c r="AO21" s="1353"/>
      <c r="AP21" s="1354"/>
      <c r="AQ21" s="1355"/>
      <c r="AR21" s="1356"/>
      <c r="AS21" s="1357"/>
      <c r="AT21" s="716" t="str">
        <f t="shared" si="1"/>
        <v/>
      </c>
      <c r="AU21" s="717"/>
      <c r="AV21" s="718"/>
      <c r="AW21" s="708"/>
      <c r="AX21" s="709"/>
      <c r="AY21" s="710"/>
      <c r="AZ21" s="1364"/>
      <c r="BA21" s="1365"/>
      <c r="BB21" s="1365"/>
      <c r="BC21" s="373" t="s">
        <v>120</v>
      </c>
      <c r="BJ21" s="222"/>
      <c r="BK21" s="222"/>
      <c r="BL21" s="222"/>
    </row>
    <row r="22" spans="1:64" s="24" customFormat="1" ht="35.1" customHeight="1">
      <c r="A22" s="806" t="s">
        <v>124</v>
      </c>
      <c r="B22" s="807"/>
      <c r="C22" s="1372"/>
      <c r="D22" s="1373"/>
      <c r="E22" s="1373"/>
      <c r="F22" s="737" t="s">
        <v>119</v>
      </c>
      <c r="G22" s="738"/>
      <c r="H22" s="739"/>
      <c r="I22" s="1374"/>
      <c r="J22" s="738"/>
      <c r="K22" s="738"/>
      <c r="L22" s="739"/>
      <c r="M22" s="1374"/>
      <c r="N22" s="738"/>
      <c r="O22" s="738"/>
      <c r="P22" s="738"/>
      <c r="Q22" s="738"/>
      <c r="R22" s="739"/>
      <c r="S22" s="1375"/>
      <c r="T22" s="1376"/>
      <c r="U22" s="1376"/>
      <c r="V22" s="1376"/>
      <c r="W22" s="1376"/>
      <c r="X22" s="1376"/>
      <c r="Y22" s="1376"/>
      <c r="Z22" s="1377"/>
      <c r="AA22" s="1375"/>
      <c r="AB22" s="1376"/>
      <c r="AC22" s="1376"/>
      <c r="AD22" s="1376"/>
      <c r="AE22" s="1376"/>
      <c r="AF22" s="1376"/>
      <c r="AG22" s="1376"/>
      <c r="AH22" s="1376"/>
      <c r="AI22" s="1376"/>
      <c r="AJ22" s="1376"/>
      <c r="AK22" s="1376"/>
      <c r="AL22" s="1377"/>
      <c r="AM22" s="724" t="str">
        <f t="shared" si="2"/>
        <v/>
      </c>
      <c r="AN22" s="725"/>
      <c r="AO22" s="1378"/>
      <c r="AP22" s="1379"/>
      <c r="AQ22" s="1380"/>
      <c r="AR22" s="1381"/>
      <c r="AS22" s="1382"/>
      <c r="AT22" s="721" t="str">
        <f t="shared" si="1"/>
        <v/>
      </c>
      <c r="AU22" s="722"/>
      <c r="AV22" s="723"/>
      <c r="AW22" s="705" t="str">
        <f>IF(AT22="","",SUM(AT22:AV23))</f>
        <v/>
      </c>
      <c r="AX22" s="706"/>
      <c r="AY22" s="707"/>
      <c r="AZ22" s="1370"/>
      <c r="BA22" s="1371"/>
      <c r="BB22" s="1371"/>
      <c r="BC22" s="375" t="s">
        <v>120</v>
      </c>
      <c r="BJ22" s="222"/>
      <c r="BK22" s="222"/>
      <c r="BL22" s="222"/>
    </row>
    <row r="23" spans="1:64" s="24" customFormat="1" ht="35.1" customHeight="1">
      <c r="A23" s="808"/>
      <c r="B23" s="809"/>
      <c r="C23" s="1368"/>
      <c r="D23" s="1369"/>
      <c r="E23" s="1369"/>
      <c r="F23" s="740" t="s">
        <v>121</v>
      </c>
      <c r="G23" s="741"/>
      <c r="H23" s="742"/>
      <c r="I23" s="1349"/>
      <c r="J23" s="741"/>
      <c r="K23" s="741"/>
      <c r="L23" s="742"/>
      <c r="M23" s="1349"/>
      <c r="N23" s="741"/>
      <c r="O23" s="741"/>
      <c r="P23" s="741"/>
      <c r="Q23" s="741"/>
      <c r="R23" s="742"/>
      <c r="S23" s="1350"/>
      <c r="T23" s="1351"/>
      <c r="U23" s="1351"/>
      <c r="V23" s="1351"/>
      <c r="W23" s="1351"/>
      <c r="X23" s="1351"/>
      <c r="Y23" s="1351"/>
      <c r="Z23" s="1352"/>
      <c r="AA23" s="1350"/>
      <c r="AB23" s="1351"/>
      <c r="AC23" s="1351"/>
      <c r="AD23" s="1351"/>
      <c r="AE23" s="1351"/>
      <c r="AF23" s="1351"/>
      <c r="AG23" s="1351"/>
      <c r="AH23" s="1351"/>
      <c r="AI23" s="1351"/>
      <c r="AJ23" s="1351"/>
      <c r="AK23" s="1351"/>
      <c r="AL23" s="1352"/>
      <c r="AM23" s="732" t="str">
        <f t="shared" si="2"/>
        <v/>
      </c>
      <c r="AN23" s="733"/>
      <c r="AO23" s="1353"/>
      <c r="AP23" s="1354"/>
      <c r="AQ23" s="1355"/>
      <c r="AR23" s="1356"/>
      <c r="AS23" s="1357"/>
      <c r="AT23" s="716" t="str">
        <f t="shared" si="1"/>
        <v/>
      </c>
      <c r="AU23" s="717"/>
      <c r="AV23" s="718"/>
      <c r="AW23" s="708"/>
      <c r="AX23" s="709"/>
      <c r="AY23" s="710"/>
      <c r="AZ23" s="1364"/>
      <c r="BA23" s="1365"/>
      <c r="BB23" s="1365"/>
      <c r="BC23" s="373" t="s">
        <v>120</v>
      </c>
      <c r="BJ23" s="222"/>
      <c r="BK23" s="222"/>
      <c r="BL23" s="222"/>
    </row>
    <row r="24" spans="1:64" s="24" customFormat="1" ht="34.5" customHeight="1">
      <c r="A24" s="808"/>
      <c r="B24" s="809"/>
      <c r="C24" s="1372"/>
      <c r="D24" s="1373"/>
      <c r="E24" s="1373"/>
      <c r="F24" s="737" t="s">
        <v>119</v>
      </c>
      <c r="G24" s="738"/>
      <c r="H24" s="739"/>
      <c r="I24" s="1374"/>
      <c r="J24" s="738"/>
      <c r="K24" s="738"/>
      <c r="L24" s="739"/>
      <c r="M24" s="1374"/>
      <c r="N24" s="738"/>
      <c r="O24" s="738"/>
      <c r="P24" s="738"/>
      <c r="Q24" s="738"/>
      <c r="R24" s="739"/>
      <c r="S24" s="1375"/>
      <c r="T24" s="1376"/>
      <c r="U24" s="1376"/>
      <c r="V24" s="1376"/>
      <c r="W24" s="1376"/>
      <c r="X24" s="1376"/>
      <c r="Y24" s="1376"/>
      <c r="Z24" s="1377"/>
      <c r="AA24" s="1375"/>
      <c r="AB24" s="1376"/>
      <c r="AC24" s="1376"/>
      <c r="AD24" s="1376"/>
      <c r="AE24" s="1376"/>
      <c r="AF24" s="1376"/>
      <c r="AG24" s="1376"/>
      <c r="AH24" s="1376"/>
      <c r="AI24" s="1376"/>
      <c r="AJ24" s="1376"/>
      <c r="AK24" s="1376"/>
      <c r="AL24" s="1377"/>
      <c r="AM24" s="724" t="str">
        <f t="shared" si="2"/>
        <v/>
      </c>
      <c r="AN24" s="725"/>
      <c r="AO24" s="1378"/>
      <c r="AP24" s="1379"/>
      <c r="AQ24" s="1380"/>
      <c r="AR24" s="1381"/>
      <c r="AS24" s="1382"/>
      <c r="AT24" s="721" t="str">
        <f t="shared" si="1"/>
        <v/>
      </c>
      <c r="AU24" s="722"/>
      <c r="AV24" s="723"/>
      <c r="AW24" s="705" t="str">
        <f>IF(AT24="","",SUM(AT24:AV25))</f>
        <v/>
      </c>
      <c r="AX24" s="706"/>
      <c r="AY24" s="707"/>
      <c r="AZ24" s="1370"/>
      <c r="BA24" s="1371"/>
      <c r="BB24" s="1371"/>
      <c r="BC24" s="374" t="s">
        <v>120</v>
      </c>
      <c r="BJ24" s="222"/>
      <c r="BK24" s="222"/>
      <c r="BL24" s="222"/>
    </row>
    <row r="25" spans="1:64" s="24" customFormat="1" ht="35.1" customHeight="1">
      <c r="A25" s="808"/>
      <c r="B25" s="809"/>
      <c r="C25" s="1368"/>
      <c r="D25" s="1369"/>
      <c r="E25" s="1369"/>
      <c r="F25" s="740" t="s">
        <v>121</v>
      </c>
      <c r="G25" s="741"/>
      <c r="H25" s="742"/>
      <c r="I25" s="1349"/>
      <c r="J25" s="741"/>
      <c r="K25" s="741"/>
      <c r="L25" s="742"/>
      <c r="M25" s="1349"/>
      <c r="N25" s="741"/>
      <c r="O25" s="741"/>
      <c r="P25" s="741"/>
      <c r="Q25" s="741"/>
      <c r="R25" s="742"/>
      <c r="S25" s="1350"/>
      <c r="T25" s="1351"/>
      <c r="U25" s="1351"/>
      <c r="V25" s="1351"/>
      <c r="W25" s="1351"/>
      <c r="X25" s="1351"/>
      <c r="Y25" s="1351"/>
      <c r="Z25" s="1352"/>
      <c r="AA25" s="1350"/>
      <c r="AB25" s="1351"/>
      <c r="AC25" s="1351"/>
      <c r="AD25" s="1351"/>
      <c r="AE25" s="1351"/>
      <c r="AF25" s="1351"/>
      <c r="AG25" s="1351"/>
      <c r="AH25" s="1351"/>
      <c r="AI25" s="1351"/>
      <c r="AJ25" s="1351"/>
      <c r="AK25" s="1351"/>
      <c r="AL25" s="1352"/>
      <c r="AM25" s="732" t="str">
        <f t="shared" si="2"/>
        <v/>
      </c>
      <c r="AN25" s="733"/>
      <c r="AO25" s="1353"/>
      <c r="AP25" s="1354"/>
      <c r="AQ25" s="1355"/>
      <c r="AR25" s="1356"/>
      <c r="AS25" s="1357"/>
      <c r="AT25" s="716" t="str">
        <f t="shared" si="1"/>
        <v/>
      </c>
      <c r="AU25" s="717"/>
      <c r="AV25" s="718"/>
      <c r="AW25" s="708"/>
      <c r="AX25" s="709"/>
      <c r="AY25" s="710"/>
      <c r="AZ25" s="1364"/>
      <c r="BA25" s="1365"/>
      <c r="BB25" s="1365"/>
      <c r="BC25" s="373" t="s">
        <v>120</v>
      </c>
      <c r="BJ25" s="222"/>
      <c r="BK25" s="222"/>
      <c r="BL25" s="222"/>
    </row>
    <row r="26" spans="1:64" s="24" customFormat="1" ht="35.1" customHeight="1">
      <c r="A26" s="808"/>
      <c r="B26" s="809"/>
      <c r="C26" s="1372"/>
      <c r="D26" s="1373"/>
      <c r="E26" s="1373"/>
      <c r="F26" s="737" t="s">
        <v>119</v>
      </c>
      <c r="G26" s="738"/>
      <c r="H26" s="739"/>
      <c r="I26" s="1374"/>
      <c r="J26" s="738"/>
      <c r="K26" s="738"/>
      <c r="L26" s="739"/>
      <c r="M26" s="1374"/>
      <c r="N26" s="738"/>
      <c r="O26" s="738"/>
      <c r="P26" s="738"/>
      <c r="Q26" s="738"/>
      <c r="R26" s="739"/>
      <c r="S26" s="1375"/>
      <c r="T26" s="1376"/>
      <c r="U26" s="1376"/>
      <c r="V26" s="1376"/>
      <c r="W26" s="1376"/>
      <c r="X26" s="1376"/>
      <c r="Y26" s="1376"/>
      <c r="Z26" s="1377"/>
      <c r="AA26" s="1375"/>
      <c r="AB26" s="1376"/>
      <c r="AC26" s="1376"/>
      <c r="AD26" s="1376"/>
      <c r="AE26" s="1376"/>
      <c r="AF26" s="1376"/>
      <c r="AG26" s="1376"/>
      <c r="AH26" s="1376"/>
      <c r="AI26" s="1376"/>
      <c r="AJ26" s="1376"/>
      <c r="AK26" s="1376"/>
      <c r="AL26" s="1377"/>
      <c r="AM26" s="724" t="str">
        <f t="shared" si="2"/>
        <v/>
      </c>
      <c r="AN26" s="725"/>
      <c r="AO26" s="1378"/>
      <c r="AP26" s="1379"/>
      <c r="AQ26" s="1380"/>
      <c r="AR26" s="1381"/>
      <c r="AS26" s="1382"/>
      <c r="AT26" s="721" t="str">
        <f t="shared" si="1"/>
        <v/>
      </c>
      <c r="AU26" s="722"/>
      <c r="AV26" s="723"/>
      <c r="AW26" s="705" t="str">
        <f>IF(AT26="","",SUM(AT26:AV27))</f>
        <v/>
      </c>
      <c r="AX26" s="706"/>
      <c r="AY26" s="707"/>
      <c r="AZ26" s="1370"/>
      <c r="BA26" s="1371"/>
      <c r="BB26" s="1371"/>
      <c r="BC26" s="375" t="s">
        <v>120</v>
      </c>
      <c r="BJ26" s="222"/>
      <c r="BK26" s="222"/>
      <c r="BL26" s="222"/>
    </row>
    <row r="27" spans="1:64" s="24" customFormat="1" ht="35.1" customHeight="1" thickBot="1">
      <c r="A27" s="862"/>
      <c r="B27" s="863"/>
      <c r="C27" s="1397"/>
      <c r="D27" s="1398"/>
      <c r="E27" s="1398"/>
      <c r="F27" s="864" t="s">
        <v>121</v>
      </c>
      <c r="G27" s="865"/>
      <c r="H27" s="866"/>
      <c r="I27" s="1383"/>
      <c r="J27" s="865"/>
      <c r="K27" s="865"/>
      <c r="L27" s="866"/>
      <c r="M27" s="1383"/>
      <c r="N27" s="865"/>
      <c r="O27" s="865"/>
      <c r="P27" s="865"/>
      <c r="Q27" s="865"/>
      <c r="R27" s="866"/>
      <c r="S27" s="1384"/>
      <c r="T27" s="1385"/>
      <c r="U27" s="1385"/>
      <c r="V27" s="1385"/>
      <c r="W27" s="1385"/>
      <c r="X27" s="1385"/>
      <c r="Y27" s="1385"/>
      <c r="Z27" s="1386"/>
      <c r="AA27" s="1384"/>
      <c r="AB27" s="1385"/>
      <c r="AC27" s="1385"/>
      <c r="AD27" s="1385"/>
      <c r="AE27" s="1385"/>
      <c r="AF27" s="1385"/>
      <c r="AG27" s="1385"/>
      <c r="AH27" s="1385"/>
      <c r="AI27" s="1385"/>
      <c r="AJ27" s="1385"/>
      <c r="AK27" s="1385"/>
      <c r="AL27" s="1386"/>
      <c r="AM27" s="784" t="str">
        <f t="shared" si="2"/>
        <v/>
      </c>
      <c r="AN27" s="785"/>
      <c r="AO27" s="1390"/>
      <c r="AP27" s="1391"/>
      <c r="AQ27" s="1392"/>
      <c r="AR27" s="1393"/>
      <c r="AS27" s="1394"/>
      <c r="AT27" s="852" t="str">
        <f t="shared" si="1"/>
        <v/>
      </c>
      <c r="AU27" s="853"/>
      <c r="AV27" s="854"/>
      <c r="AW27" s="844"/>
      <c r="AX27" s="845"/>
      <c r="AY27" s="846"/>
      <c r="AZ27" s="1395"/>
      <c r="BA27" s="1396"/>
      <c r="BB27" s="1396"/>
      <c r="BC27" s="377" t="s">
        <v>120</v>
      </c>
      <c r="BJ27" s="222"/>
      <c r="BK27" s="222"/>
      <c r="BL27" s="222"/>
    </row>
    <row r="28" spans="1:64" s="25" customFormat="1" ht="16.5" customHeight="1">
      <c r="A28" s="820"/>
      <c r="B28" s="820"/>
      <c r="C28" s="820"/>
      <c r="D28" s="820"/>
      <c r="E28" s="820"/>
      <c r="F28" s="820"/>
      <c r="G28" s="820"/>
      <c r="H28" s="820"/>
      <c r="I28" s="820"/>
      <c r="J28" s="820"/>
      <c r="K28" s="820"/>
      <c r="L28" s="820"/>
      <c r="M28" s="820"/>
      <c r="N28" s="820"/>
      <c r="O28" s="820"/>
      <c r="P28" s="820"/>
      <c r="Q28" s="820"/>
      <c r="R28" s="820"/>
      <c r="S28" s="820"/>
      <c r="T28" s="820"/>
      <c r="U28" s="820"/>
      <c r="V28" s="820"/>
      <c r="W28" s="820"/>
      <c r="X28" s="820"/>
      <c r="Y28" s="820"/>
      <c r="Z28" s="820"/>
      <c r="AA28" s="820"/>
      <c r="AB28" s="820"/>
      <c r="AC28" s="820"/>
      <c r="AD28" s="820"/>
      <c r="AE28" s="820"/>
      <c r="AF28" s="820"/>
      <c r="AG28" s="820"/>
      <c r="AH28" s="820"/>
      <c r="AI28" s="820"/>
      <c r="AJ28" s="820"/>
      <c r="AK28" s="820"/>
      <c r="AL28" s="820"/>
      <c r="AM28" s="820"/>
      <c r="AN28" s="820"/>
      <c r="AO28" s="820"/>
      <c r="AP28" s="820"/>
      <c r="AQ28" s="820"/>
      <c r="AR28" s="820"/>
      <c r="AS28" s="820"/>
      <c r="AT28" s="820"/>
      <c r="AU28" s="820"/>
      <c r="AV28" s="820"/>
      <c r="AW28" s="820"/>
      <c r="AX28" s="820"/>
      <c r="AY28" s="820"/>
      <c r="AZ28" s="820"/>
      <c r="BA28" s="820"/>
      <c r="BB28" s="820"/>
      <c r="BC28" s="820"/>
    </row>
    <row r="29" spans="1:64" s="25" customFormat="1" ht="34.5" customHeight="1">
      <c r="A29" s="156"/>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row>
    <row r="30" spans="1:64" ht="21.75" customHeight="1">
      <c r="B30" s="57" t="s">
        <v>318</v>
      </c>
      <c r="C30" s="25"/>
      <c r="D30" s="25"/>
      <c r="E30" s="25"/>
      <c r="F30" s="25"/>
      <c r="G30" s="25"/>
      <c r="H30" s="25"/>
      <c r="I30" s="25"/>
      <c r="J30" s="25"/>
      <c r="K30" s="25"/>
      <c r="L30" s="25"/>
      <c r="M30" s="23"/>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O30" s="25"/>
      <c r="AP30" s="25"/>
      <c r="AQ30" s="25"/>
      <c r="AR30" s="25"/>
      <c r="AS30" s="25"/>
      <c r="AT30" s="25"/>
      <c r="AU30" s="25"/>
      <c r="AV30" s="25"/>
      <c r="AW30" s="25"/>
      <c r="AX30" s="25"/>
      <c r="AY30" s="25"/>
    </row>
    <row r="31" spans="1:64" ht="35.1" customHeight="1">
      <c r="A31" s="841" t="s">
        <v>24</v>
      </c>
      <c r="B31" s="841"/>
      <c r="C31" s="841"/>
      <c r="D31" s="841"/>
      <c r="E31" s="841"/>
      <c r="F31" s="841"/>
      <c r="G31" s="842" t="s">
        <v>122</v>
      </c>
      <c r="H31" s="842"/>
      <c r="I31" s="842"/>
      <c r="J31" s="842"/>
      <c r="K31" s="842"/>
      <c r="L31" s="842"/>
      <c r="M31" s="842"/>
      <c r="N31" s="843" t="s">
        <v>7</v>
      </c>
      <c r="O31" s="843"/>
      <c r="P31" s="843"/>
      <c r="Q31" s="843"/>
      <c r="R31" s="843"/>
      <c r="S31" s="843"/>
      <c r="T31" s="1387"/>
      <c r="U31" s="1388"/>
      <c r="V31" s="1388"/>
      <c r="W31" s="1388"/>
      <c r="X31" s="1388"/>
      <c r="Y31" s="1388"/>
      <c r="Z31" s="1388"/>
      <c r="AA31" s="1388"/>
      <c r="AB31" s="1388"/>
      <c r="AC31" s="1388"/>
      <c r="AD31" s="1388"/>
      <c r="AE31" s="1388"/>
      <c r="AF31" s="1388"/>
      <c r="AG31" s="1388"/>
      <c r="AH31" s="1388"/>
      <c r="AI31" s="1388"/>
      <c r="AJ31" s="1388"/>
      <c r="AK31" s="1388"/>
      <c r="AL31" s="1388"/>
      <c r="AM31" s="1388"/>
      <c r="AN31" s="1389"/>
      <c r="AO31" s="843" t="s">
        <v>29</v>
      </c>
      <c r="AP31" s="843"/>
      <c r="AQ31" s="843"/>
      <c r="AR31" s="843"/>
      <c r="AS31" s="843"/>
      <c r="AT31" s="843"/>
      <c r="AU31" s="1387"/>
      <c r="AV31" s="1388"/>
      <c r="AW31" s="1388"/>
      <c r="AX31" s="1388"/>
      <c r="AY31" s="1388"/>
      <c r="AZ31" s="1388"/>
      <c r="BA31" s="1388"/>
      <c r="BB31" s="1388"/>
      <c r="BC31" s="1389"/>
    </row>
    <row r="32" spans="1:64" ht="34.5" customHeight="1">
      <c r="A32" s="841" t="s">
        <v>24</v>
      </c>
      <c r="B32" s="841"/>
      <c r="C32" s="841"/>
      <c r="D32" s="841"/>
      <c r="E32" s="841"/>
      <c r="F32" s="841"/>
      <c r="G32" s="842" t="s">
        <v>123</v>
      </c>
      <c r="H32" s="842"/>
      <c r="I32" s="842"/>
      <c r="J32" s="842"/>
      <c r="K32" s="842"/>
      <c r="L32" s="842"/>
      <c r="M32" s="842"/>
      <c r="N32" s="843" t="s">
        <v>7</v>
      </c>
      <c r="O32" s="843"/>
      <c r="P32" s="843"/>
      <c r="Q32" s="843"/>
      <c r="R32" s="843"/>
      <c r="S32" s="843"/>
      <c r="T32" s="1387"/>
      <c r="U32" s="1388"/>
      <c r="V32" s="1388"/>
      <c r="W32" s="1388"/>
      <c r="X32" s="1388"/>
      <c r="Y32" s="1388"/>
      <c r="Z32" s="1388"/>
      <c r="AA32" s="1388"/>
      <c r="AB32" s="1388"/>
      <c r="AC32" s="1388"/>
      <c r="AD32" s="1388"/>
      <c r="AE32" s="1388"/>
      <c r="AF32" s="1388"/>
      <c r="AG32" s="1388"/>
      <c r="AH32" s="1388"/>
      <c r="AI32" s="1388"/>
      <c r="AJ32" s="1388"/>
      <c r="AK32" s="1388"/>
      <c r="AL32" s="1388"/>
      <c r="AM32" s="1388"/>
      <c r="AN32" s="1389"/>
      <c r="AO32" s="843" t="s">
        <v>29</v>
      </c>
      <c r="AP32" s="843"/>
      <c r="AQ32" s="843"/>
      <c r="AR32" s="843"/>
      <c r="AS32" s="843"/>
      <c r="AT32" s="843"/>
      <c r="AU32" s="1387"/>
      <c r="AV32" s="1388"/>
      <c r="AW32" s="1388"/>
      <c r="AX32" s="1388"/>
      <c r="AY32" s="1388"/>
      <c r="AZ32" s="1388"/>
      <c r="BA32" s="1388"/>
      <c r="BB32" s="1388"/>
      <c r="BC32" s="1389"/>
    </row>
    <row r="33" spans="1:55" ht="35.1" customHeight="1">
      <c r="A33" s="841" t="s">
        <v>24</v>
      </c>
      <c r="B33" s="841"/>
      <c r="C33" s="841"/>
      <c r="D33" s="841"/>
      <c r="E33" s="841"/>
      <c r="F33" s="841"/>
      <c r="G33" s="842" t="s">
        <v>124</v>
      </c>
      <c r="H33" s="842"/>
      <c r="I33" s="842"/>
      <c r="J33" s="842"/>
      <c r="K33" s="842"/>
      <c r="L33" s="842"/>
      <c r="M33" s="842"/>
      <c r="N33" s="843" t="s">
        <v>7</v>
      </c>
      <c r="O33" s="843"/>
      <c r="P33" s="843"/>
      <c r="Q33" s="843"/>
      <c r="R33" s="843"/>
      <c r="S33" s="843"/>
      <c r="T33" s="1387"/>
      <c r="U33" s="1388"/>
      <c r="V33" s="1388"/>
      <c r="W33" s="1388"/>
      <c r="X33" s="1388"/>
      <c r="Y33" s="1388"/>
      <c r="Z33" s="1388"/>
      <c r="AA33" s="1388"/>
      <c r="AB33" s="1388"/>
      <c r="AC33" s="1388"/>
      <c r="AD33" s="1388"/>
      <c r="AE33" s="1388"/>
      <c r="AF33" s="1388"/>
      <c r="AG33" s="1388"/>
      <c r="AH33" s="1388"/>
      <c r="AI33" s="1388"/>
      <c r="AJ33" s="1388"/>
      <c r="AK33" s="1388"/>
      <c r="AL33" s="1388"/>
      <c r="AM33" s="1388"/>
      <c r="AN33" s="1389"/>
      <c r="AO33" s="843" t="s">
        <v>29</v>
      </c>
      <c r="AP33" s="843"/>
      <c r="AQ33" s="843"/>
      <c r="AR33" s="843"/>
      <c r="AS33" s="843"/>
      <c r="AT33" s="843"/>
      <c r="AU33" s="1387"/>
      <c r="AV33" s="1388"/>
      <c r="AW33" s="1388"/>
      <c r="AX33" s="1388"/>
      <c r="AY33" s="1388"/>
      <c r="AZ33" s="1388"/>
      <c r="BA33" s="1388"/>
      <c r="BB33" s="1388"/>
      <c r="BC33" s="1389"/>
    </row>
    <row r="34" spans="1:55" s="25" customFormat="1" ht="60" customHeight="1">
      <c r="A34" s="156"/>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row>
    <row r="35" spans="1:55" s="25" customFormat="1" ht="60" customHeight="1">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6"/>
      <c r="BC35" s="156"/>
    </row>
    <row r="36" spans="1:55" s="25" customFormat="1" ht="31.5" customHeight="1" thickBot="1">
      <c r="A36" s="52" t="s">
        <v>162</v>
      </c>
      <c r="B36" s="156"/>
      <c r="C36" s="156"/>
      <c r="D36" s="156"/>
      <c r="E36" s="156"/>
      <c r="F36" s="156"/>
      <c r="G36" s="156"/>
      <c r="H36" s="156"/>
      <c r="I36" s="156"/>
      <c r="J36" s="156"/>
      <c r="K36" s="156"/>
      <c r="L36" s="156"/>
      <c r="M36" s="156"/>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6"/>
      <c r="AS36" s="156"/>
      <c r="AT36" s="156"/>
      <c r="AU36" s="156"/>
      <c r="AV36" s="156"/>
      <c r="AW36" s="156"/>
      <c r="AX36" s="156"/>
      <c r="AY36" s="156"/>
      <c r="AZ36" s="156"/>
      <c r="BA36" s="156"/>
      <c r="BB36" s="156"/>
      <c r="BC36" s="156"/>
    </row>
    <row r="37" spans="1:55" s="25" customFormat="1" ht="57.75" customHeight="1" thickBot="1">
      <c r="A37" s="767" t="s">
        <v>21</v>
      </c>
      <c r="B37" s="768"/>
      <c r="C37" s="867" t="s">
        <v>77</v>
      </c>
      <c r="D37" s="868"/>
      <c r="E37" s="868"/>
      <c r="F37" s="869"/>
      <c r="G37" s="825" t="s">
        <v>117</v>
      </c>
      <c r="H37" s="826"/>
      <c r="I37" s="826"/>
      <c r="J37" s="826"/>
      <c r="K37" s="870" t="s">
        <v>149</v>
      </c>
      <c r="L37" s="826"/>
      <c r="M37" s="826"/>
      <c r="N37" s="826"/>
      <c r="O37" s="826"/>
      <c r="P37" s="826"/>
      <c r="Q37" s="871"/>
      <c r="R37" s="872" t="s">
        <v>125</v>
      </c>
      <c r="S37" s="873"/>
      <c r="T37" s="826" t="s">
        <v>148</v>
      </c>
      <c r="U37" s="826"/>
      <c r="V37" s="826"/>
      <c r="W37" s="826"/>
      <c r="X37" s="826"/>
      <c r="Y37" s="826"/>
      <c r="Z37" s="874"/>
      <c r="AA37" s="825" t="s">
        <v>163</v>
      </c>
      <c r="AB37" s="826"/>
      <c r="AC37" s="826"/>
      <c r="AD37" s="826"/>
      <c r="AE37" s="826"/>
      <c r="AF37" s="826"/>
      <c r="AG37" s="826"/>
      <c r="AH37" s="826"/>
      <c r="AI37" s="826"/>
      <c r="AJ37" s="826"/>
      <c r="AK37" s="826"/>
      <c r="AL37" s="826"/>
      <c r="AM37" s="826"/>
      <c r="AN37" s="874"/>
      <c r="AO37" s="825" t="s">
        <v>164</v>
      </c>
      <c r="AP37" s="826"/>
      <c r="AQ37" s="826"/>
      <c r="AR37" s="826"/>
      <c r="AS37" s="826"/>
      <c r="AT37" s="826"/>
      <c r="AU37" s="826"/>
      <c r="AV37" s="826"/>
      <c r="AW37" s="826"/>
      <c r="AX37" s="826"/>
      <c r="AY37" s="826"/>
      <c r="AZ37" s="826"/>
      <c r="BA37" s="826"/>
      <c r="BB37" s="826"/>
      <c r="BC37" s="827"/>
    </row>
    <row r="38" spans="1:55" s="25" customFormat="1" ht="33.75" customHeight="1" thickTop="1">
      <c r="A38" s="812" t="s">
        <v>122</v>
      </c>
      <c r="B38" s="813"/>
      <c r="C38" s="875" t="str">
        <f>IF(C10="","",C10)</f>
        <v/>
      </c>
      <c r="D38" s="876"/>
      <c r="E38" s="876"/>
      <c r="F38" s="877"/>
      <c r="G38" s="878" t="str">
        <f>IF(COUNTIF(AM10:AN11,"err")&gt;0,"",IF(AND(M10="",M11=""),"",IF(AND(M10="",M11&lt;&gt;""),"",IF(AM11="",AM10,("D"&amp;MIN(RIGHT(AM10,1),RIGHT(AM11,1)))))))</f>
        <v/>
      </c>
      <c r="H38" s="879"/>
      <c r="I38" s="879"/>
      <c r="J38" s="879"/>
      <c r="K38" s="880" t="str">
        <f>IF(OR(G38="",AM10=""),"",INDEX(AZ10:AZ11,MATCH(G38,AM10:AM11,0)))</f>
        <v/>
      </c>
      <c r="L38" s="881"/>
      <c r="M38" s="881"/>
      <c r="N38" s="881"/>
      <c r="O38" s="881"/>
      <c r="P38" s="881"/>
      <c r="Q38" s="238" t="s">
        <v>120</v>
      </c>
      <c r="R38" s="882" t="s">
        <v>125</v>
      </c>
      <c r="S38" s="883"/>
      <c r="T38" s="884" t="str">
        <f>IF(G38="","",IF($G$49&lt;=3,VLOOKUP(G38,BO:BP,2,0),VLOOKUP(G38,BO:BQ,3,0)))</f>
        <v/>
      </c>
      <c r="U38" s="884"/>
      <c r="V38" s="884"/>
      <c r="W38" s="884"/>
      <c r="X38" s="884"/>
      <c r="Y38" s="884"/>
      <c r="Z38" s="162" t="s">
        <v>0</v>
      </c>
      <c r="AA38" s="885" t="str">
        <f>IF(K38="","",K38*T38)</f>
        <v/>
      </c>
      <c r="AB38" s="886"/>
      <c r="AC38" s="886"/>
      <c r="AD38" s="886"/>
      <c r="AE38" s="886"/>
      <c r="AF38" s="886"/>
      <c r="AG38" s="886"/>
      <c r="AH38" s="886"/>
      <c r="AI38" s="886"/>
      <c r="AJ38" s="886"/>
      <c r="AK38" s="886"/>
      <c r="AL38" s="886"/>
      <c r="AM38" s="886"/>
      <c r="AN38" s="163" t="s">
        <v>0</v>
      </c>
      <c r="AO38" s="828">
        <f>SUM(AA38:AM40)</f>
        <v>0</v>
      </c>
      <c r="AP38" s="829"/>
      <c r="AQ38" s="829"/>
      <c r="AR38" s="829"/>
      <c r="AS38" s="829"/>
      <c r="AT38" s="829"/>
      <c r="AU38" s="829"/>
      <c r="AV38" s="829"/>
      <c r="AW38" s="829"/>
      <c r="AX38" s="829"/>
      <c r="AY38" s="829"/>
      <c r="AZ38" s="829"/>
      <c r="BA38" s="829"/>
      <c r="BB38" s="829"/>
      <c r="BC38" s="823" t="s">
        <v>0</v>
      </c>
    </row>
    <row r="39" spans="1:55" s="25" customFormat="1" ht="33.75" customHeight="1">
      <c r="A39" s="814"/>
      <c r="B39" s="815"/>
      <c r="C39" s="887" t="str">
        <f>IF(C12="","",C12)</f>
        <v/>
      </c>
      <c r="D39" s="888"/>
      <c r="E39" s="888"/>
      <c r="F39" s="889"/>
      <c r="G39" s="890" t="str">
        <f>IF(COUNTIF(AM12:AN13,"err")&gt;0,"",IF(AND(M12="",M13=""),"",IF(AND(M12="",M13&lt;&gt;""),"",IF(AM13="",AM12,("D"&amp;MIN(RIGHT(AM12,1),RIGHT(AM13,1)))))))</f>
        <v/>
      </c>
      <c r="H39" s="891"/>
      <c r="I39" s="891"/>
      <c r="J39" s="891"/>
      <c r="K39" s="892" t="str">
        <f>IF(OR(G39="",AM12=""),"",INDEX(AZ12:AZ13,MATCH(G39,AM12:AM13,0)))</f>
        <v/>
      </c>
      <c r="L39" s="893"/>
      <c r="M39" s="893"/>
      <c r="N39" s="893"/>
      <c r="O39" s="893"/>
      <c r="P39" s="893"/>
      <c r="Q39" s="239" t="s">
        <v>120</v>
      </c>
      <c r="R39" s="894" t="s">
        <v>125</v>
      </c>
      <c r="S39" s="895"/>
      <c r="T39" s="896" t="str">
        <f>IF(G39="","",IF($G$49&lt;=3,VLOOKUP(G39,BO:BP,2,0),VLOOKUP(G39,BO:BQ,3,0)))</f>
        <v/>
      </c>
      <c r="U39" s="896"/>
      <c r="V39" s="896"/>
      <c r="W39" s="896"/>
      <c r="X39" s="896"/>
      <c r="Y39" s="896"/>
      <c r="Z39" s="161" t="s">
        <v>0</v>
      </c>
      <c r="AA39" s="897" t="str">
        <f t="shared" ref="AA39:AA46" si="3">IF(K39="","",K39*T39)</f>
        <v/>
      </c>
      <c r="AB39" s="898"/>
      <c r="AC39" s="898"/>
      <c r="AD39" s="898"/>
      <c r="AE39" s="898"/>
      <c r="AF39" s="898"/>
      <c r="AG39" s="898"/>
      <c r="AH39" s="898"/>
      <c r="AI39" s="898"/>
      <c r="AJ39" s="898"/>
      <c r="AK39" s="898"/>
      <c r="AL39" s="898"/>
      <c r="AM39" s="898"/>
      <c r="AN39" s="161" t="s">
        <v>0</v>
      </c>
      <c r="AO39" s="830"/>
      <c r="AP39" s="831"/>
      <c r="AQ39" s="831"/>
      <c r="AR39" s="831"/>
      <c r="AS39" s="831"/>
      <c r="AT39" s="831"/>
      <c r="AU39" s="831"/>
      <c r="AV39" s="831"/>
      <c r="AW39" s="831"/>
      <c r="AX39" s="831"/>
      <c r="AY39" s="831"/>
      <c r="AZ39" s="831"/>
      <c r="BA39" s="831"/>
      <c r="BB39" s="831"/>
      <c r="BC39" s="821"/>
    </row>
    <row r="40" spans="1:55" s="25" customFormat="1" ht="33.75" customHeight="1">
      <c r="A40" s="816"/>
      <c r="B40" s="817"/>
      <c r="C40" s="836" t="str">
        <f>IF(C14="","",C14)</f>
        <v/>
      </c>
      <c r="D40" s="837"/>
      <c r="E40" s="837"/>
      <c r="F40" s="838"/>
      <c r="G40" s="899" t="str">
        <f>IF(COUNTIF(AM14:AN15,"err")&gt;0,"",IF(AND(M14="",M15=""),"",IF(AND(M14="",M15&lt;&gt;""),"",IF(AM15="",AM14,("D"&amp;MIN(RIGHT(AM14,1),RIGHT(AM15,1)))))))</f>
        <v/>
      </c>
      <c r="H40" s="900"/>
      <c r="I40" s="900"/>
      <c r="J40" s="900"/>
      <c r="K40" s="901" t="str">
        <f>IF(OR(G40="",AM14=""),"",INDEX(AZ14:AZ15,MATCH(G40,AM14:AM15,0)))</f>
        <v/>
      </c>
      <c r="L40" s="902"/>
      <c r="M40" s="902"/>
      <c r="N40" s="902"/>
      <c r="O40" s="902"/>
      <c r="P40" s="902"/>
      <c r="Q40" s="238" t="s">
        <v>120</v>
      </c>
      <c r="R40" s="903" t="s">
        <v>125</v>
      </c>
      <c r="S40" s="904"/>
      <c r="T40" s="905" t="str">
        <f>IF(G40="","",IF($G$49&lt;=3,VLOOKUP(G40,BO:BP,2,0),VLOOKUP(G40,BO:BQ,3,0)))</f>
        <v/>
      </c>
      <c r="U40" s="905"/>
      <c r="V40" s="905"/>
      <c r="W40" s="905"/>
      <c r="X40" s="905"/>
      <c r="Y40" s="905"/>
      <c r="Z40" s="162" t="s">
        <v>0</v>
      </c>
      <c r="AA40" s="906" t="str">
        <f t="shared" si="3"/>
        <v/>
      </c>
      <c r="AB40" s="907"/>
      <c r="AC40" s="907"/>
      <c r="AD40" s="907"/>
      <c r="AE40" s="907"/>
      <c r="AF40" s="907"/>
      <c r="AG40" s="907"/>
      <c r="AH40" s="907"/>
      <c r="AI40" s="907"/>
      <c r="AJ40" s="907"/>
      <c r="AK40" s="907"/>
      <c r="AL40" s="907"/>
      <c r="AM40" s="907"/>
      <c r="AN40" s="165" t="s">
        <v>0</v>
      </c>
      <c r="AO40" s="830"/>
      <c r="AP40" s="831"/>
      <c r="AQ40" s="831"/>
      <c r="AR40" s="831"/>
      <c r="AS40" s="831"/>
      <c r="AT40" s="831"/>
      <c r="AU40" s="831"/>
      <c r="AV40" s="831"/>
      <c r="AW40" s="831"/>
      <c r="AX40" s="831"/>
      <c r="AY40" s="831"/>
      <c r="AZ40" s="831"/>
      <c r="BA40" s="831"/>
      <c r="BB40" s="831"/>
      <c r="BC40" s="821"/>
    </row>
    <row r="41" spans="1:55" s="25" customFormat="1" ht="33.75" customHeight="1">
      <c r="A41" s="818" t="s">
        <v>123</v>
      </c>
      <c r="B41" s="819"/>
      <c r="C41" s="908" t="str">
        <f>IF(C16="","",C16)</f>
        <v/>
      </c>
      <c r="D41" s="909"/>
      <c r="E41" s="909"/>
      <c r="F41" s="910"/>
      <c r="G41" s="911" t="str">
        <f>IF(COUNTIF(AM16:AN17,"err")&gt;0,"",IF(AND(M16="",M17=""),"",IF(AND(M16="",M17&lt;&gt;""),"",IF(AM17="",AM16,("D"&amp;MIN(RIGHT(AM16,1),RIGHT(AM17,1)))))))</f>
        <v/>
      </c>
      <c r="H41" s="912"/>
      <c r="I41" s="912"/>
      <c r="J41" s="912"/>
      <c r="K41" s="913" t="str">
        <f>IF(OR(G41="",AM16=""),"",INDEX(AZ16:AZ17,MATCH(G41,AM16:AM17,0)))</f>
        <v/>
      </c>
      <c r="L41" s="914"/>
      <c r="M41" s="914"/>
      <c r="N41" s="914"/>
      <c r="O41" s="914"/>
      <c r="P41" s="914"/>
      <c r="Q41" s="240" t="s">
        <v>120</v>
      </c>
      <c r="R41" s="915" t="s">
        <v>125</v>
      </c>
      <c r="S41" s="916"/>
      <c r="T41" s="917" t="str">
        <f>IF(G41="","",VLOOKUP(G41,BO:BR,4,0))</f>
        <v/>
      </c>
      <c r="U41" s="917"/>
      <c r="V41" s="917"/>
      <c r="W41" s="917"/>
      <c r="X41" s="917"/>
      <c r="Y41" s="917"/>
      <c r="Z41" s="159" t="s">
        <v>0</v>
      </c>
      <c r="AA41" s="918" t="str">
        <f t="shared" si="3"/>
        <v/>
      </c>
      <c r="AB41" s="919"/>
      <c r="AC41" s="919"/>
      <c r="AD41" s="919"/>
      <c r="AE41" s="919"/>
      <c r="AF41" s="919"/>
      <c r="AG41" s="919"/>
      <c r="AH41" s="919"/>
      <c r="AI41" s="919"/>
      <c r="AJ41" s="919"/>
      <c r="AK41" s="919"/>
      <c r="AL41" s="919"/>
      <c r="AM41" s="919"/>
      <c r="AN41" s="167" t="s">
        <v>0</v>
      </c>
      <c r="AO41" s="832">
        <f>SUM(AA41:AM43)</f>
        <v>0</v>
      </c>
      <c r="AP41" s="833"/>
      <c r="AQ41" s="833"/>
      <c r="AR41" s="833"/>
      <c r="AS41" s="833"/>
      <c r="AT41" s="833"/>
      <c r="AU41" s="833"/>
      <c r="AV41" s="833"/>
      <c r="AW41" s="833"/>
      <c r="AX41" s="833"/>
      <c r="AY41" s="833"/>
      <c r="AZ41" s="833"/>
      <c r="BA41" s="833"/>
      <c r="BB41" s="833"/>
      <c r="BC41" s="824" t="s">
        <v>0</v>
      </c>
    </row>
    <row r="42" spans="1:55" s="25" customFormat="1" ht="33.75" customHeight="1">
      <c r="A42" s="814"/>
      <c r="B42" s="815"/>
      <c r="C42" s="887" t="str">
        <f>IF(C18="","",C18)</f>
        <v/>
      </c>
      <c r="D42" s="888"/>
      <c r="E42" s="888"/>
      <c r="F42" s="889"/>
      <c r="G42" s="890" t="str">
        <f>IF(COUNTIF(AM18:AN19,"err")&gt;0,"",IF(AND(M18="",M19=""),"",IF(AND(M18="",M19&lt;&gt;""),"",IF(AM19="",AM18,("D"&amp;MIN(RIGHT(AM18,1),RIGHT(AM19,1)))))))</f>
        <v/>
      </c>
      <c r="H42" s="891"/>
      <c r="I42" s="891"/>
      <c r="J42" s="891"/>
      <c r="K42" s="892" t="str">
        <f>IF(OR(G42="",AM18=""),"",INDEX(AZ18:AZ19,MATCH(G42,AM18:AM19,0)))</f>
        <v/>
      </c>
      <c r="L42" s="893"/>
      <c r="M42" s="893"/>
      <c r="N42" s="893"/>
      <c r="O42" s="893"/>
      <c r="P42" s="893"/>
      <c r="Q42" s="239" t="s">
        <v>120</v>
      </c>
      <c r="R42" s="894" t="s">
        <v>125</v>
      </c>
      <c r="S42" s="895"/>
      <c r="T42" s="896" t="str">
        <f>IF(G42="","",VLOOKUP(G42,BO:BR,4,0))</f>
        <v/>
      </c>
      <c r="U42" s="896"/>
      <c r="V42" s="896"/>
      <c r="W42" s="896"/>
      <c r="X42" s="896"/>
      <c r="Y42" s="896"/>
      <c r="Z42" s="161" t="s">
        <v>0</v>
      </c>
      <c r="AA42" s="897" t="str">
        <f t="shared" si="3"/>
        <v/>
      </c>
      <c r="AB42" s="898"/>
      <c r="AC42" s="898"/>
      <c r="AD42" s="898"/>
      <c r="AE42" s="898"/>
      <c r="AF42" s="898"/>
      <c r="AG42" s="898"/>
      <c r="AH42" s="898"/>
      <c r="AI42" s="898"/>
      <c r="AJ42" s="898"/>
      <c r="AK42" s="898"/>
      <c r="AL42" s="898"/>
      <c r="AM42" s="898"/>
      <c r="AN42" s="161" t="s">
        <v>0</v>
      </c>
      <c r="AO42" s="830"/>
      <c r="AP42" s="831"/>
      <c r="AQ42" s="831"/>
      <c r="AR42" s="831"/>
      <c r="AS42" s="831"/>
      <c r="AT42" s="831"/>
      <c r="AU42" s="831"/>
      <c r="AV42" s="831"/>
      <c r="AW42" s="831"/>
      <c r="AX42" s="831"/>
      <c r="AY42" s="831"/>
      <c r="AZ42" s="831"/>
      <c r="BA42" s="831"/>
      <c r="BB42" s="831"/>
      <c r="BC42" s="821"/>
    </row>
    <row r="43" spans="1:55" s="25" customFormat="1" ht="33.75" customHeight="1">
      <c r="A43" s="816"/>
      <c r="B43" s="817"/>
      <c r="C43" s="836" t="str">
        <f>IF(C20="","",C20)</f>
        <v/>
      </c>
      <c r="D43" s="837"/>
      <c r="E43" s="837"/>
      <c r="F43" s="838"/>
      <c r="G43" s="839" t="str">
        <f>IF(COUNTIF(AM20:AN21,"err")&gt;0,"",IF(AND(M20="",M21=""),"",IF(AND(M20="",M21&lt;&gt;""),"",IF(AM21="",AM20,("D"&amp;MIN(RIGHT(AM20,1),RIGHT(AM21,1)))))))</f>
        <v/>
      </c>
      <c r="H43" s="840"/>
      <c r="I43" s="840"/>
      <c r="J43" s="840"/>
      <c r="K43" s="901" t="str">
        <f>IF(OR(G43="",AM20=""),"",INDEX(AZ20:AZ21,MATCH(G43,AM20:AM21,0)))</f>
        <v/>
      </c>
      <c r="L43" s="902"/>
      <c r="M43" s="902"/>
      <c r="N43" s="902"/>
      <c r="O43" s="902"/>
      <c r="P43" s="902"/>
      <c r="Q43" s="241" t="s">
        <v>120</v>
      </c>
      <c r="R43" s="903" t="s">
        <v>125</v>
      </c>
      <c r="S43" s="904"/>
      <c r="T43" s="925" t="str">
        <f>IF(G43="","",VLOOKUP(G43,BO:BR,4,0))</f>
        <v/>
      </c>
      <c r="U43" s="925"/>
      <c r="V43" s="925"/>
      <c r="W43" s="925"/>
      <c r="X43" s="925"/>
      <c r="Y43" s="925"/>
      <c r="Z43" s="160" t="s">
        <v>0</v>
      </c>
      <c r="AA43" s="906" t="str">
        <f t="shared" si="3"/>
        <v/>
      </c>
      <c r="AB43" s="907"/>
      <c r="AC43" s="907"/>
      <c r="AD43" s="907"/>
      <c r="AE43" s="907"/>
      <c r="AF43" s="907"/>
      <c r="AG43" s="907"/>
      <c r="AH43" s="907"/>
      <c r="AI43" s="907"/>
      <c r="AJ43" s="907"/>
      <c r="AK43" s="907"/>
      <c r="AL43" s="907"/>
      <c r="AM43" s="907"/>
      <c r="AN43" s="164" t="s">
        <v>0</v>
      </c>
      <c r="AO43" s="834"/>
      <c r="AP43" s="835"/>
      <c r="AQ43" s="835"/>
      <c r="AR43" s="835"/>
      <c r="AS43" s="835"/>
      <c r="AT43" s="835"/>
      <c r="AU43" s="835"/>
      <c r="AV43" s="835"/>
      <c r="AW43" s="835"/>
      <c r="AX43" s="835"/>
      <c r="AY43" s="835"/>
      <c r="AZ43" s="835"/>
      <c r="BA43" s="835"/>
      <c r="BB43" s="835"/>
      <c r="BC43" s="822"/>
    </row>
    <row r="44" spans="1:55" s="25" customFormat="1" ht="33.75" customHeight="1">
      <c r="A44" s="818" t="s">
        <v>124</v>
      </c>
      <c r="B44" s="819"/>
      <c r="C44" s="908" t="str">
        <f>IF(C22="","",C22)</f>
        <v/>
      </c>
      <c r="D44" s="909"/>
      <c r="E44" s="909"/>
      <c r="F44" s="910"/>
      <c r="G44" s="926" t="str">
        <f>IF(COUNTIF(AM22:AN23,"err")&gt;0,"",IF(AND(M22="",M23=""),"",IF(AND(M22="",M23&lt;&gt;""),"",IF(AM23="",AM22,("D"&amp;MIN(RIGHT(AM22,1),RIGHT(AM23,1)))))))</f>
        <v/>
      </c>
      <c r="H44" s="927"/>
      <c r="I44" s="927"/>
      <c r="J44" s="927"/>
      <c r="K44" s="913" t="str">
        <f>IF(OR(G44="",AM22=""),"",INDEX(AZ22:AZ23,MATCH(G44,AM22:AM23,0)))</f>
        <v/>
      </c>
      <c r="L44" s="914"/>
      <c r="M44" s="914"/>
      <c r="N44" s="914"/>
      <c r="O44" s="914"/>
      <c r="P44" s="914"/>
      <c r="Q44" s="238" t="s">
        <v>120</v>
      </c>
      <c r="R44" s="915" t="s">
        <v>125</v>
      </c>
      <c r="S44" s="916"/>
      <c r="T44" s="941" t="str">
        <f>IF(G44="","",VLOOKUP(G44,BO:BS,5,0))</f>
        <v/>
      </c>
      <c r="U44" s="941"/>
      <c r="V44" s="941"/>
      <c r="W44" s="941"/>
      <c r="X44" s="941"/>
      <c r="Y44" s="941"/>
      <c r="Z44" s="162" t="s">
        <v>0</v>
      </c>
      <c r="AA44" s="918" t="str">
        <f t="shared" si="3"/>
        <v/>
      </c>
      <c r="AB44" s="919"/>
      <c r="AC44" s="919"/>
      <c r="AD44" s="919"/>
      <c r="AE44" s="919"/>
      <c r="AF44" s="919"/>
      <c r="AG44" s="919"/>
      <c r="AH44" s="919"/>
      <c r="AI44" s="919"/>
      <c r="AJ44" s="919"/>
      <c r="AK44" s="919"/>
      <c r="AL44" s="919"/>
      <c r="AM44" s="919"/>
      <c r="AN44" s="166" t="s">
        <v>0</v>
      </c>
      <c r="AO44" s="830">
        <f>SUM(AA44:AM46)</f>
        <v>0</v>
      </c>
      <c r="AP44" s="831"/>
      <c r="AQ44" s="831"/>
      <c r="AR44" s="831"/>
      <c r="AS44" s="831"/>
      <c r="AT44" s="831"/>
      <c r="AU44" s="831"/>
      <c r="AV44" s="831"/>
      <c r="AW44" s="831"/>
      <c r="AX44" s="831"/>
      <c r="AY44" s="831"/>
      <c r="AZ44" s="831"/>
      <c r="BA44" s="831"/>
      <c r="BB44" s="831"/>
      <c r="BC44" s="821" t="s">
        <v>0</v>
      </c>
    </row>
    <row r="45" spans="1:55" s="25" customFormat="1" ht="33.75" customHeight="1">
      <c r="A45" s="814"/>
      <c r="B45" s="815"/>
      <c r="C45" s="887" t="str">
        <f>IF(C24="","",C24)</f>
        <v/>
      </c>
      <c r="D45" s="888"/>
      <c r="E45" s="888"/>
      <c r="F45" s="889"/>
      <c r="G45" s="890" t="str">
        <f>IF(COUNTIF(AM24:AN25,"err")&gt;0,"",IF(AND(M24="",M25=""),"",IF(AND(M24="",M25&lt;&gt;""),"",IF(AM25="",AM24,("D"&amp;MIN(RIGHT(AM24,1),RIGHT(AM25,1)))))))</f>
        <v/>
      </c>
      <c r="H45" s="891"/>
      <c r="I45" s="891"/>
      <c r="J45" s="891"/>
      <c r="K45" s="892" t="str">
        <f>IF(OR(G45="",AM24=""),"",INDEX(AZ24:AZ25,MATCH(G45,AM24:AM25,0)))</f>
        <v/>
      </c>
      <c r="L45" s="893"/>
      <c r="M45" s="893"/>
      <c r="N45" s="893"/>
      <c r="O45" s="893"/>
      <c r="P45" s="893"/>
      <c r="Q45" s="239" t="s">
        <v>120</v>
      </c>
      <c r="R45" s="894" t="s">
        <v>125</v>
      </c>
      <c r="S45" s="895"/>
      <c r="T45" s="896" t="str">
        <f>IF(G45="","",VLOOKUP(G45,BO:BS,5,0))</f>
        <v/>
      </c>
      <c r="U45" s="896"/>
      <c r="V45" s="896"/>
      <c r="W45" s="896"/>
      <c r="X45" s="896"/>
      <c r="Y45" s="896"/>
      <c r="Z45" s="161" t="s">
        <v>0</v>
      </c>
      <c r="AA45" s="897" t="str">
        <f t="shared" si="3"/>
        <v/>
      </c>
      <c r="AB45" s="898"/>
      <c r="AC45" s="898"/>
      <c r="AD45" s="898"/>
      <c r="AE45" s="898"/>
      <c r="AF45" s="898"/>
      <c r="AG45" s="898"/>
      <c r="AH45" s="898"/>
      <c r="AI45" s="898"/>
      <c r="AJ45" s="898"/>
      <c r="AK45" s="898"/>
      <c r="AL45" s="898"/>
      <c r="AM45" s="898"/>
      <c r="AN45" s="161" t="s">
        <v>0</v>
      </c>
      <c r="AO45" s="830"/>
      <c r="AP45" s="831"/>
      <c r="AQ45" s="831"/>
      <c r="AR45" s="831"/>
      <c r="AS45" s="831"/>
      <c r="AT45" s="831"/>
      <c r="AU45" s="831"/>
      <c r="AV45" s="831"/>
      <c r="AW45" s="831"/>
      <c r="AX45" s="831"/>
      <c r="AY45" s="831"/>
      <c r="AZ45" s="831"/>
      <c r="BA45" s="831"/>
      <c r="BB45" s="831"/>
      <c r="BC45" s="821"/>
    </row>
    <row r="46" spans="1:55" s="25" customFormat="1" ht="33.75" customHeight="1" thickBot="1">
      <c r="A46" s="814"/>
      <c r="B46" s="815"/>
      <c r="C46" s="920" t="str">
        <f>IF(C26="","",C26)</f>
        <v/>
      </c>
      <c r="D46" s="921"/>
      <c r="E46" s="921"/>
      <c r="F46" s="922"/>
      <c r="G46" s="899" t="str">
        <f>IF(COUNTIF(AM26:AN27,"err")&gt;0,"",IF(AND(M26="",M27=""),"",IF(AND(M26="",M27&lt;&gt;""),"",IF(AM27="",AM26,("D"&amp;MIN(RIGHT(AM26,1),RIGHT(AM27,1)))))))</f>
        <v/>
      </c>
      <c r="H46" s="900"/>
      <c r="I46" s="900"/>
      <c r="J46" s="900"/>
      <c r="K46" s="923" t="str">
        <f>IF(OR(G46="",AM26=""),"",INDEX(AZ26:AZ27,MATCH(G46,AM26:AM27,0)))</f>
        <v/>
      </c>
      <c r="L46" s="924"/>
      <c r="M46" s="924"/>
      <c r="N46" s="924"/>
      <c r="O46" s="924"/>
      <c r="P46" s="924"/>
      <c r="Q46" s="238" t="s">
        <v>120</v>
      </c>
      <c r="R46" s="936" t="s">
        <v>125</v>
      </c>
      <c r="S46" s="937"/>
      <c r="T46" s="938" t="str">
        <f>IF(G46="","",VLOOKUP(G46,BO:BS,5,0))</f>
        <v/>
      </c>
      <c r="U46" s="938"/>
      <c r="V46" s="938"/>
      <c r="W46" s="938"/>
      <c r="X46" s="938"/>
      <c r="Y46" s="938"/>
      <c r="Z46" s="162" t="s">
        <v>0</v>
      </c>
      <c r="AA46" s="939" t="str">
        <f t="shared" si="3"/>
        <v/>
      </c>
      <c r="AB46" s="940"/>
      <c r="AC46" s="940"/>
      <c r="AD46" s="940"/>
      <c r="AE46" s="940"/>
      <c r="AF46" s="940"/>
      <c r="AG46" s="940"/>
      <c r="AH46" s="940"/>
      <c r="AI46" s="940"/>
      <c r="AJ46" s="940"/>
      <c r="AK46" s="940"/>
      <c r="AL46" s="940"/>
      <c r="AM46" s="940"/>
      <c r="AN46" s="165" t="s">
        <v>0</v>
      </c>
      <c r="AO46" s="834"/>
      <c r="AP46" s="835"/>
      <c r="AQ46" s="835"/>
      <c r="AR46" s="835"/>
      <c r="AS46" s="835"/>
      <c r="AT46" s="835"/>
      <c r="AU46" s="835"/>
      <c r="AV46" s="835"/>
      <c r="AW46" s="835"/>
      <c r="AX46" s="835"/>
      <c r="AY46" s="835"/>
      <c r="AZ46" s="835"/>
      <c r="BA46" s="835"/>
      <c r="BB46" s="835"/>
      <c r="BC46" s="822"/>
    </row>
    <row r="47" spans="1:55" s="25" customFormat="1" ht="33.75" customHeight="1" thickTop="1" thickBot="1">
      <c r="A47" s="928" t="s">
        <v>126</v>
      </c>
      <c r="B47" s="929"/>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30">
        <f>SUM(AO38:BC46)</f>
        <v>0</v>
      </c>
      <c r="AP47" s="931"/>
      <c r="AQ47" s="931"/>
      <c r="AR47" s="931"/>
      <c r="AS47" s="931"/>
      <c r="AT47" s="931"/>
      <c r="AU47" s="931"/>
      <c r="AV47" s="931"/>
      <c r="AW47" s="931"/>
      <c r="AX47" s="931"/>
      <c r="AY47" s="931"/>
      <c r="AZ47" s="931"/>
      <c r="BA47" s="931"/>
      <c r="BB47" s="931"/>
      <c r="BC47" s="231" t="s">
        <v>0</v>
      </c>
    </row>
    <row r="48" spans="1:55" s="25" customFormat="1" ht="34.5" customHeight="1" thickBot="1">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R48" s="156"/>
      <c r="AS48" s="156"/>
      <c r="AT48" s="156"/>
      <c r="AU48" s="156"/>
      <c r="AV48" s="156"/>
      <c r="AW48" s="156"/>
      <c r="AX48" s="156"/>
      <c r="AY48" s="156"/>
      <c r="AZ48" s="42"/>
      <c r="BA48" s="42"/>
      <c r="BB48" s="157"/>
      <c r="BC48" s="157"/>
    </row>
    <row r="49" spans="1:55" s="25" customFormat="1" ht="35.25" customHeight="1" thickBot="1">
      <c r="A49" s="932" t="s">
        <v>80</v>
      </c>
      <c r="B49" s="933"/>
      <c r="C49" s="933"/>
      <c r="D49" s="933"/>
      <c r="E49" s="933"/>
      <c r="F49" s="933"/>
      <c r="G49" s="934" t="str">
        <f>IF('定型様式1｜総括表'!N17="","",'定型様式1｜総括表'!N17)</f>
        <v/>
      </c>
      <c r="H49" s="934"/>
      <c r="I49" s="934"/>
      <c r="J49" s="935"/>
      <c r="K49" s="158"/>
      <c r="L49" s="158"/>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42"/>
      <c r="BA49" s="42"/>
      <c r="BB49" s="157"/>
      <c r="BC49" s="157"/>
    </row>
    <row r="50" spans="1:55" ht="14.25">
      <c r="A50" s="39"/>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row>
  </sheetData>
  <sheetProtection algorithmName="SHA-512" hashValue="YaELAQL/0tQP5N967bIXfS0J8qKqLYxeNgUsWd2Z1tqp7D+IMf05D+3LMMfvXjIpC59t7lrF7AQ+fVXsneDGqg==" saltValue="UmgB+3ULWLcSid0MF7DA/A==" spinCount="100000" sheet="1" objects="1" scenarios="1"/>
  <mergeCells count="317">
    <mergeCell ref="AO47:BB47"/>
    <mergeCell ref="A49:F49"/>
    <mergeCell ref="G49:J49"/>
    <mergeCell ref="G46:J46"/>
    <mergeCell ref="K46:P46"/>
    <mergeCell ref="R46:S46"/>
    <mergeCell ref="T46:Y46"/>
    <mergeCell ref="AA46:AM46"/>
    <mergeCell ref="A47:AN47"/>
    <mergeCell ref="A44:B46"/>
    <mergeCell ref="C44:F44"/>
    <mergeCell ref="G44:J44"/>
    <mergeCell ref="K44:P44"/>
    <mergeCell ref="R44:S44"/>
    <mergeCell ref="T44:Y44"/>
    <mergeCell ref="AA44:AM44"/>
    <mergeCell ref="AO44:BB46"/>
    <mergeCell ref="BC44:BC46"/>
    <mergeCell ref="C45:F45"/>
    <mergeCell ref="G45:J45"/>
    <mergeCell ref="K45:P45"/>
    <mergeCell ref="R45:S45"/>
    <mergeCell ref="T45:Y45"/>
    <mergeCell ref="AA45:AM45"/>
    <mergeCell ref="C46:F46"/>
    <mergeCell ref="AO41:BB43"/>
    <mergeCell ref="BC41:BC43"/>
    <mergeCell ref="C42:F42"/>
    <mergeCell ref="G42:J42"/>
    <mergeCell ref="K42:P42"/>
    <mergeCell ref="R42:S42"/>
    <mergeCell ref="T42:Y42"/>
    <mergeCell ref="AA42:AM42"/>
    <mergeCell ref="C43:F43"/>
    <mergeCell ref="G43:J43"/>
    <mergeCell ref="K43:P43"/>
    <mergeCell ref="R43:S43"/>
    <mergeCell ref="T43:Y43"/>
    <mergeCell ref="AA43:AM43"/>
    <mergeCell ref="G40:J40"/>
    <mergeCell ref="K40:P40"/>
    <mergeCell ref="R40:S40"/>
    <mergeCell ref="T40:Y40"/>
    <mergeCell ref="AA40:AM40"/>
    <mergeCell ref="A41:B43"/>
    <mergeCell ref="C41:F41"/>
    <mergeCell ref="G41:J41"/>
    <mergeCell ref="K41:P41"/>
    <mergeCell ref="R41:S41"/>
    <mergeCell ref="T41:Y41"/>
    <mergeCell ref="AA41:AM41"/>
    <mergeCell ref="AA37:AN37"/>
    <mergeCell ref="AO37:BC37"/>
    <mergeCell ref="A38:B40"/>
    <mergeCell ref="C38:F38"/>
    <mergeCell ref="G38:J38"/>
    <mergeCell ref="K38:P38"/>
    <mergeCell ref="R38:S38"/>
    <mergeCell ref="T38:Y38"/>
    <mergeCell ref="AA38:AM38"/>
    <mergeCell ref="AO38:BB40"/>
    <mergeCell ref="A37:B37"/>
    <mergeCell ref="C37:F37"/>
    <mergeCell ref="G37:J37"/>
    <mergeCell ref="K37:Q37"/>
    <mergeCell ref="R37:S37"/>
    <mergeCell ref="T37:Z37"/>
    <mergeCell ref="BC38:BC40"/>
    <mergeCell ref="C39:F39"/>
    <mergeCell ref="G39:J39"/>
    <mergeCell ref="K39:P39"/>
    <mergeCell ref="R39:S39"/>
    <mergeCell ref="T39:Y39"/>
    <mergeCell ref="AA39:AM39"/>
    <mergeCell ref="C40:F40"/>
    <mergeCell ref="A33:F33"/>
    <mergeCell ref="G33:M33"/>
    <mergeCell ref="N33:S33"/>
    <mergeCell ref="T33:AN33"/>
    <mergeCell ref="AO33:AT33"/>
    <mergeCell ref="AU33:BC33"/>
    <mergeCell ref="A32:F32"/>
    <mergeCell ref="G32:M32"/>
    <mergeCell ref="N32:S32"/>
    <mergeCell ref="T32:AN32"/>
    <mergeCell ref="AO32:AT32"/>
    <mergeCell ref="AU32:BC32"/>
    <mergeCell ref="AZ26:BB26"/>
    <mergeCell ref="F27:H27"/>
    <mergeCell ref="I27:L27"/>
    <mergeCell ref="M27:R27"/>
    <mergeCell ref="S27:Z27"/>
    <mergeCell ref="AA27:AL27"/>
    <mergeCell ref="A31:F31"/>
    <mergeCell ref="G31:M31"/>
    <mergeCell ref="N31:S31"/>
    <mergeCell ref="T31:AN31"/>
    <mergeCell ref="AO31:AT31"/>
    <mergeCell ref="AU31:BC31"/>
    <mergeCell ref="AM27:AN27"/>
    <mergeCell ref="AO27:AQ27"/>
    <mergeCell ref="AR27:AS27"/>
    <mergeCell ref="AT27:AV27"/>
    <mergeCell ref="AZ27:BB27"/>
    <mergeCell ref="A28:BC28"/>
    <mergeCell ref="A22:B27"/>
    <mergeCell ref="C26:E27"/>
    <mergeCell ref="F26:H26"/>
    <mergeCell ref="I26:L26"/>
    <mergeCell ref="M26:R26"/>
    <mergeCell ref="S26:Z26"/>
    <mergeCell ref="AA26:AL26"/>
    <mergeCell ref="AM26:AN26"/>
    <mergeCell ref="AO26:AQ26"/>
    <mergeCell ref="AR26:AS26"/>
    <mergeCell ref="C22:E23"/>
    <mergeCell ref="AT24:AV24"/>
    <mergeCell ref="AW24:AY25"/>
    <mergeCell ref="C24:E25"/>
    <mergeCell ref="AT26:AV26"/>
    <mergeCell ref="AW26:AY27"/>
    <mergeCell ref="AZ24:BB24"/>
    <mergeCell ref="F25:H25"/>
    <mergeCell ref="I25:L25"/>
    <mergeCell ref="M25:R25"/>
    <mergeCell ref="S25:Z25"/>
    <mergeCell ref="AA25:AL25"/>
    <mergeCell ref="AM25:AN25"/>
    <mergeCell ref="AO25:AQ25"/>
    <mergeCell ref="AR25:AS25"/>
    <mergeCell ref="AT25:AV25"/>
    <mergeCell ref="AZ25:BB25"/>
    <mergeCell ref="F24:H24"/>
    <mergeCell ref="I24:L24"/>
    <mergeCell ref="M24:R24"/>
    <mergeCell ref="S24:Z24"/>
    <mergeCell ref="AA24:AL24"/>
    <mergeCell ref="AM24:AN24"/>
    <mergeCell ref="AO24:AQ24"/>
    <mergeCell ref="AR24:AS24"/>
    <mergeCell ref="AZ22:BB22"/>
    <mergeCell ref="F23:H23"/>
    <mergeCell ref="I23:L23"/>
    <mergeCell ref="M23:R23"/>
    <mergeCell ref="S23:Z23"/>
    <mergeCell ref="AA23:AL23"/>
    <mergeCell ref="AM23:AN23"/>
    <mergeCell ref="AO23:AQ23"/>
    <mergeCell ref="AR23:AS23"/>
    <mergeCell ref="AT23:AV23"/>
    <mergeCell ref="AA22:AL22"/>
    <mergeCell ref="AM22:AN22"/>
    <mergeCell ref="AO22:AQ22"/>
    <mergeCell ref="AR22:AS22"/>
    <mergeCell ref="AT22:AV22"/>
    <mergeCell ref="AW22:AY23"/>
    <mergeCell ref="F22:H22"/>
    <mergeCell ref="I22:L22"/>
    <mergeCell ref="M22:R22"/>
    <mergeCell ref="S22:Z22"/>
    <mergeCell ref="AZ23:BB23"/>
    <mergeCell ref="AZ20:BB20"/>
    <mergeCell ref="AO21:AQ21"/>
    <mergeCell ref="AR21:AS21"/>
    <mergeCell ref="AT21:AV21"/>
    <mergeCell ref="AZ21:BB21"/>
    <mergeCell ref="AO19:AQ19"/>
    <mergeCell ref="AR19:AS19"/>
    <mergeCell ref="AT19:AV19"/>
    <mergeCell ref="AZ19:BB19"/>
    <mergeCell ref="AO20:AQ20"/>
    <mergeCell ref="AR20:AS20"/>
    <mergeCell ref="C20:E21"/>
    <mergeCell ref="F20:H20"/>
    <mergeCell ref="I20:L20"/>
    <mergeCell ref="M20:R20"/>
    <mergeCell ref="S20:Z20"/>
    <mergeCell ref="AA20:AL20"/>
    <mergeCell ref="AR18:AS18"/>
    <mergeCell ref="AT18:AV18"/>
    <mergeCell ref="AW18:AY19"/>
    <mergeCell ref="C18:E19"/>
    <mergeCell ref="AT20:AV20"/>
    <mergeCell ref="AW20:AY21"/>
    <mergeCell ref="F21:H21"/>
    <mergeCell ref="I21:L21"/>
    <mergeCell ref="M21:R21"/>
    <mergeCell ref="S21:Z21"/>
    <mergeCell ref="AA21:AL21"/>
    <mergeCell ref="AM21:AN21"/>
    <mergeCell ref="AM20:AN20"/>
    <mergeCell ref="AZ18:BB18"/>
    <mergeCell ref="F19:H19"/>
    <mergeCell ref="I19:L19"/>
    <mergeCell ref="M19:R19"/>
    <mergeCell ref="S19:Z19"/>
    <mergeCell ref="AA19:AL19"/>
    <mergeCell ref="AM19:AN19"/>
    <mergeCell ref="AT17:AV17"/>
    <mergeCell ref="AZ17:BB17"/>
    <mergeCell ref="F18:H18"/>
    <mergeCell ref="I18:L18"/>
    <mergeCell ref="M18:R18"/>
    <mergeCell ref="S18:Z18"/>
    <mergeCell ref="AA18:AL18"/>
    <mergeCell ref="AM18:AN18"/>
    <mergeCell ref="AO18:AQ18"/>
    <mergeCell ref="AW16:AY17"/>
    <mergeCell ref="AZ16:BB16"/>
    <mergeCell ref="F17:H17"/>
    <mergeCell ref="I17:L17"/>
    <mergeCell ref="M17:R17"/>
    <mergeCell ref="S17:Z17"/>
    <mergeCell ref="AA17:AL17"/>
    <mergeCell ref="AM17:AN17"/>
    <mergeCell ref="AO17:AQ17"/>
    <mergeCell ref="AR17:AS17"/>
    <mergeCell ref="S16:Z16"/>
    <mergeCell ref="AA16:AL16"/>
    <mergeCell ref="AM16:AN16"/>
    <mergeCell ref="AO16:AQ16"/>
    <mergeCell ref="AR16:AS16"/>
    <mergeCell ref="AT16:AV16"/>
    <mergeCell ref="AM15:AN15"/>
    <mergeCell ref="AO15:AQ15"/>
    <mergeCell ref="AR15:AS15"/>
    <mergeCell ref="AT15:AV15"/>
    <mergeCell ref="C14:E15"/>
    <mergeCell ref="F14:H14"/>
    <mergeCell ref="I14:L14"/>
    <mergeCell ref="M14:R14"/>
    <mergeCell ref="S14:Z14"/>
    <mergeCell ref="AA14:AL14"/>
    <mergeCell ref="AM14:AN14"/>
    <mergeCell ref="AZ15:BB15"/>
    <mergeCell ref="A16:B21"/>
    <mergeCell ref="C16:E17"/>
    <mergeCell ref="F16:H16"/>
    <mergeCell ref="I16:L16"/>
    <mergeCell ref="M16:R16"/>
    <mergeCell ref="AO14:AQ14"/>
    <mergeCell ref="AR14:AS14"/>
    <mergeCell ref="AT14:AV14"/>
    <mergeCell ref="AW14:AY15"/>
    <mergeCell ref="AZ14:BB14"/>
    <mergeCell ref="F15:H15"/>
    <mergeCell ref="I15:L15"/>
    <mergeCell ref="M15:R15"/>
    <mergeCell ref="S15:Z15"/>
    <mergeCell ref="AA15:AL15"/>
    <mergeCell ref="A10:B15"/>
    <mergeCell ref="C10:E11"/>
    <mergeCell ref="AT12:AV12"/>
    <mergeCell ref="AW12:AY13"/>
    <mergeCell ref="AZ12:BB12"/>
    <mergeCell ref="F13:H13"/>
    <mergeCell ref="I13:L13"/>
    <mergeCell ref="M13:R13"/>
    <mergeCell ref="S13:Z13"/>
    <mergeCell ref="AA13:AL13"/>
    <mergeCell ref="AM13:AN13"/>
    <mergeCell ref="AO13:AQ13"/>
    <mergeCell ref="AR13:AS13"/>
    <mergeCell ref="AT13:AV13"/>
    <mergeCell ref="AZ13:BB13"/>
    <mergeCell ref="C12:E13"/>
    <mergeCell ref="F12:H12"/>
    <mergeCell ref="I12:L12"/>
    <mergeCell ref="M12:R12"/>
    <mergeCell ref="S12:Z12"/>
    <mergeCell ref="AA12:AL12"/>
    <mergeCell ref="AM12:AN12"/>
    <mergeCell ref="AO12:AQ12"/>
    <mergeCell ref="AR12:AS12"/>
    <mergeCell ref="BP8:BQ8"/>
    <mergeCell ref="BR8:BR9"/>
    <mergeCell ref="BS8:BS9"/>
    <mergeCell ref="AZ10:BB10"/>
    <mergeCell ref="F11:H11"/>
    <mergeCell ref="I11:L11"/>
    <mergeCell ref="M11:R11"/>
    <mergeCell ref="S11:Z11"/>
    <mergeCell ref="AA11:AL11"/>
    <mergeCell ref="AM11:AN11"/>
    <mergeCell ref="AO11:AQ11"/>
    <mergeCell ref="AR11:AS11"/>
    <mergeCell ref="AT11:AV11"/>
    <mergeCell ref="AA10:AL10"/>
    <mergeCell ref="AM10:AN10"/>
    <mergeCell ref="AO10:AQ10"/>
    <mergeCell ref="AR10:AS10"/>
    <mergeCell ref="AT10:AV10"/>
    <mergeCell ref="AW10:AY11"/>
    <mergeCell ref="F10:H10"/>
    <mergeCell ref="I10:L10"/>
    <mergeCell ref="M10:R10"/>
    <mergeCell ref="S10:Z10"/>
    <mergeCell ref="AZ11:BB11"/>
    <mergeCell ref="A9:B9"/>
    <mergeCell ref="C9:E9"/>
    <mergeCell ref="F9:H9"/>
    <mergeCell ref="I9:L9"/>
    <mergeCell ref="M9:R9"/>
    <mergeCell ref="S9:Z9"/>
    <mergeCell ref="AA9:AL9"/>
    <mergeCell ref="A3:BC3"/>
    <mergeCell ref="AV6:AW6"/>
    <mergeCell ref="AY6:AZ6"/>
    <mergeCell ref="BA6:BC6"/>
    <mergeCell ref="AT7:BC8"/>
    <mergeCell ref="M8:AS8"/>
    <mergeCell ref="AM9:AN9"/>
    <mergeCell ref="AO9:AQ9"/>
    <mergeCell ref="AR9:AS9"/>
    <mergeCell ref="AT9:AV9"/>
    <mergeCell ref="AW9:AY9"/>
    <mergeCell ref="AZ9:BC9"/>
  </mergeCells>
  <phoneticPr fontId="60"/>
  <conditionalFormatting sqref="M10:R15">
    <cfRule type="expression" dxfId="9" priority="6" stopIfTrue="1">
      <formula>AND($M10&lt;&gt;"",$AM10&lt;&gt;"D1",$AM10&lt;&gt;"D2",$AM10&lt;&gt;"",$AM10&lt;&gt;"D3",$AM10&lt;&gt;"D4")</formula>
    </cfRule>
  </conditionalFormatting>
  <conditionalFormatting sqref="M16:R21">
    <cfRule type="expression" dxfId="8" priority="5" stopIfTrue="1">
      <formula>AND($M16&lt;&gt;"",$AM16&lt;&gt;"D1",$AM16&lt;&gt;"D2",$AM16&lt;&gt;"D3")</formula>
    </cfRule>
  </conditionalFormatting>
  <conditionalFormatting sqref="M22:R27">
    <cfRule type="expression" dxfId="7" priority="4" stopIfTrue="1">
      <formula>AND($M22&lt;&gt;"",$AM22&lt;&gt;"D1",$AM22&lt;&gt;"D2",$AM22&lt;&gt;"D3")</formula>
    </cfRule>
  </conditionalFormatting>
  <conditionalFormatting sqref="T31">
    <cfRule type="expression" dxfId="6" priority="3" stopIfTrue="1">
      <formula>AND(COUNTIF($I$10:$L$15,"吹込・吹付")&gt;0,$T$31="")</formula>
    </cfRule>
  </conditionalFormatting>
  <conditionalFormatting sqref="T32">
    <cfRule type="expression" dxfId="5" priority="2" stopIfTrue="1">
      <formula>AND(COUNTIF($I$16:$L$21,"吹込・吹付")&gt;0,$T$32="")</formula>
    </cfRule>
  </conditionalFormatting>
  <conditionalFormatting sqref="T33">
    <cfRule type="expression" dxfId="4" priority="1" stopIfTrue="1">
      <formula>AND(COUNTIF($I$22:$L$27,"吹込・吹付")&gt;0,$T$33="")</formula>
    </cfRule>
  </conditionalFormatting>
  <dataValidations count="8">
    <dataValidation type="custom" imeMode="disabled" allowBlank="1" showInputMessage="1" showErrorMessage="1" errorTitle="入力エラー" error="小数点以下第一位を切り捨てで入力して下さい。" sqref="AR10:AS27" xr:uid="{BB6C3D7F-0F7C-477D-BBEC-8538298F1D29}">
      <formula1>AR10-ROUNDDOWN(AR10,0)=0</formula1>
    </dataValidation>
    <dataValidation type="custom" imeMode="disabled" allowBlank="1" showInputMessage="1" showErrorMessage="1" errorTitle="入力エラー" error="小数点は第二位まで、三位以下切り捨てで入力して下さい。" sqref="AZ10:BB27" xr:uid="{C23D1656-9EFE-4254-8DC5-164AC8BF3FF8}">
      <formula1>AZ10-ROUNDDOWN(AZ10,2)=0</formula1>
    </dataValidation>
    <dataValidation type="textLength" imeMode="halfAlpha" operator="equal" allowBlank="1" showInputMessage="1" showErrorMessage="1" errorTitle="文字数エラー" error="2桁の英数字で入力してください。" sqref="AM10:AN27" xr:uid="{5331CF0D-B5D4-4D2C-9FDC-F8F4AE7F9116}">
      <formula1>2</formula1>
    </dataValidation>
    <dataValidation imeMode="disabled" allowBlank="1" showInputMessage="1" showErrorMessage="1" sqref="AV6:AW6 AY6:AZ6" xr:uid="{47BA9BEF-C957-46C6-8EF8-25B7B9C7C7B0}"/>
    <dataValidation type="list" imeMode="disabled" operator="equal" allowBlank="1" showInputMessage="1" showErrorMessage="1" errorTitle="入力エラー" error="プルダウンより選択してください。" sqref="I10:L27" xr:uid="{AFE99271-B2C6-4AAB-90AE-B42D60BBC56C}">
      <formula1>"吹込・吹付,吹込・吹付以外,真空断熱材"</formula1>
    </dataValidation>
    <dataValidation type="custom" imeMode="disabled" allowBlank="1" showInputMessage="1" showErrorMessage="1" errorTitle="入力エラー" error="小数点は第一位まで、二位以下切り捨てで入力して下さい。" sqref="AT10:AY27" xr:uid="{7C193DED-80BD-4527-94E4-03EE66ACC383}">
      <formula1>AT10-ROUNDDOWN(AT10,1)=0</formula1>
    </dataValidation>
    <dataValidation type="custom" imeMode="disabled" allowBlank="1" showInputMessage="1" showErrorMessage="1" errorTitle="入力エラー" error="小数点は第三位まで、四位以下四捨五入で入力して下さい。" sqref="AO10:AQ27" xr:uid="{402F704B-027A-4648-ADED-C73655728E16}">
      <formula1>AO10-ROUND(AO10,3)=0</formula1>
    </dataValidation>
    <dataValidation type="textLength" imeMode="disabled" operator="equal" allowBlank="1" showInputMessage="1" showErrorMessage="1" errorTitle="文字数エラー" error="SII登録型番の10文字で登録してください。" sqref="M10:R27" xr:uid="{9DF17C32-25DC-4407-9618-F44908459A07}">
      <formula1>10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oddFooter>&amp;L※当様式は定型様式ではあるが、行数の調整等の変更は可</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0CAD6-D305-4AC6-B04C-10B3D936E862}">
  <dimension ref="A1:BC75"/>
  <sheetViews>
    <sheetView showGridLines="0" showZeros="0" view="pageBreakPreview" zoomScale="55" zoomScaleNormal="100" zoomScaleSheetLayoutView="55" workbookViewId="0">
      <selection activeCell="A3" sqref="A3:BC3"/>
    </sheetView>
  </sheetViews>
  <sheetFormatPr defaultRowHeight="13.5"/>
  <cols>
    <col min="1" max="36" width="3.625" style="7" customWidth="1"/>
    <col min="37" max="38" width="4.25" style="7" customWidth="1"/>
    <col min="39" max="85" width="3.625" style="7" customWidth="1"/>
    <col min="86" max="16384" width="9" style="7"/>
  </cols>
  <sheetData>
    <row r="1" spans="1:55" ht="18.7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1"/>
      <c r="AN1" s="31"/>
      <c r="AO1" s="31"/>
      <c r="AX1" s="60"/>
      <c r="BC1" s="60" t="s">
        <v>20</v>
      </c>
    </row>
    <row r="2" spans="1:55" ht="17.25" customHeight="1">
      <c r="AR2" s="3"/>
      <c r="BC2" s="244" t="str">
        <f>IF(OR('様式第１｜交付申請書'!$BD$15&lt;&gt;"",'様式第１｜交付申請書'!$AJ$53&lt;&gt;""),'様式第１｜交付申請書'!$BD$15&amp;"邸"&amp;RIGHT(TRIM('様式第１｜交付申請書'!$N$53&amp;'様式第１｜交付申請書'!$Y$53&amp;'様式第１｜交付申請書'!$AJ$53),4),"")</f>
        <v/>
      </c>
    </row>
    <row r="3" spans="1:55" ht="30" customHeight="1">
      <c r="A3" s="1058" t="s">
        <v>256</v>
      </c>
      <c r="B3" s="1058"/>
      <c r="C3" s="1058"/>
      <c r="D3" s="1058"/>
      <c r="E3" s="1058"/>
      <c r="F3" s="1058"/>
      <c r="G3" s="1058"/>
      <c r="H3" s="1058"/>
      <c r="I3" s="1058"/>
      <c r="J3" s="1058"/>
      <c r="K3" s="1058"/>
      <c r="L3" s="1058"/>
      <c r="M3" s="1058"/>
      <c r="N3" s="1058"/>
      <c r="O3" s="1058"/>
      <c r="P3" s="1058"/>
      <c r="Q3" s="1058"/>
      <c r="R3" s="1058"/>
      <c r="S3" s="1058"/>
      <c r="T3" s="1058"/>
      <c r="U3" s="1058"/>
      <c r="V3" s="1058"/>
      <c r="W3" s="1058"/>
      <c r="X3" s="1058"/>
      <c r="Y3" s="1058"/>
      <c r="Z3" s="1058"/>
      <c r="AA3" s="1058"/>
      <c r="AB3" s="1058"/>
      <c r="AC3" s="1058"/>
      <c r="AD3" s="1058"/>
      <c r="AE3" s="1058"/>
      <c r="AF3" s="1058"/>
      <c r="AG3" s="1058"/>
      <c r="AH3" s="1058"/>
      <c r="AI3" s="1058"/>
      <c r="AJ3" s="1058"/>
      <c r="AK3" s="1058"/>
      <c r="AL3" s="1058"/>
      <c r="AM3" s="1058"/>
      <c r="AN3" s="1058"/>
      <c r="AO3" s="1058"/>
      <c r="AP3" s="1058"/>
      <c r="AQ3" s="1058"/>
      <c r="AR3" s="1058"/>
      <c r="AS3" s="1058"/>
      <c r="AT3" s="1058"/>
      <c r="AU3" s="1058"/>
      <c r="AV3" s="1058"/>
      <c r="AW3" s="1058"/>
      <c r="AX3" s="1058"/>
      <c r="AY3" s="1058"/>
      <c r="AZ3" s="1058"/>
      <c r="BA3" s="1058"/>
      <c r="BB3" s="1058"/>
      <c r="BC3" s="1058"/>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5" customHeight="1">
      <c r="A5" s="47" t="s">
        <v>18</v>
      </c>
      <c r="B5" s="47"/>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
      <c r="AT5" s="4"/>
      <c r="AU5" s="33"/>
      <c r="AV5" s="33"/>
      <c r="AW5" s="4"/>
      <c r="AX5" s="4"/>
      <c r="AY5" s="4"/>
      <c r="AZ5" s="12"/>
      <c r="BA5" s="12"/>
      <c r="BB5" s="12"/>
      <c r="BC5" s="393" t="s">
        <v>3</v>
      </c>
    </row>
    <row r="6" spans="1:55" ht="21" customHeight="1">
      <c r="A6" s="406"/>
      <c r="B6" s="407"/>
      <c r="C6" s="408" t="s">
        <v>342</v>
      </c>
      <c r="D6" s="32"/>
      <c r="E6" s="32"/>
      <c r="F6" s="32"/>
      <c r="G6" s="409"/>
      <c r="H6" s="410"/>
      <c r="I6" s="408" t="s">
        <v>199</v>
      </c>
      <c r="J6" s="32"/>
      <c r="K6" s="4"/>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245" t="s">
        <v>157</v>
      </c>
      <c r="AV6" s="1274"/>
      <c r="AW6" s="1274"/>
      <c r="AX6" s="247" t="s">
        <v>156</v>
      </c>
      <c r="AY6" s="1275"/>
      <c r="AZ6" s="1275"/>
      <c r="BA6" s="779" t="s">
        <v>155</v>
      </c>
      <c r="BB6" s="779"/>
      <c r="BC6" s="779"/>
    </row>
    <row r="7" spans="1:55" s="23" customFormat="1" ht="7.5" customHeight="1" thickBot="1">
      <c r="A7" s="176"/>
      <c r="B7" s="176"/>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244"/>
      <c r="AV7" s="415"/>
      <c r="AW7" s="415"/>
      <c r="AX7" s="247"/>
      <c r="AY7" s="156"/>
      <c r="AZ7" s="156"/>
      <c r="BA7" s="394"/>
      <c r="BB7" s="394"/>
      <c r="BC7" s="394"/>
    </row>
    <row r="8" spans="1:55" ht="28.5" customHeight="1">
      <c r="A8" s="942" t="s">
        <v>127</v>
      </c>
      <c r="B8" s="943"/>
      <c r="C8" s="943"/>
      <c r="D8" s="944"/>
      <c r="E8" s="948" t="s">
        <v>323</v>
      </c>
      <c r="F8" s="949"/>
      <c r="G8" s="949"/>
      <c r="H8" s="949"/>
      <c r="I8" s="949"/>
      <c r="J8" s="949"/>
      <c r="K8" s="949"/>
      <c r="L8" s="949"/>
      <c r="M8" s="949"/>
      <c r="N8" s="950"/>
      <c r="O8" s="268"/>
      <c r="P8" s="154"/>
      <c r="Q8" s="1059" t="str">
        <f>IF(COUNTIF(AK14:AL38,"err")&gt;0,"グレードと一致しない型番があります。SII登録型番を確認して下さい。","")</f>
        <v/>
      </c>
      <c r="R8" s="1059"/>
      <c r="S8" s="1059"/>
      <c r="T8" s="1059"/>
      <c r="U8" s="1059"/>
      <c r="V8" s="1059"/>
      <c r="W8" s="1059"/>
      <c r="X8" s="1059"/>
      <c r="Y8" s="1059"/>
      <c r="Z8" s="1059"/>
      <c r="AA8" s="1059"/>
      <c r="AB8" s="1059"/>
      <c r="AC8" s="1059"/>
      <c r="AD8" s="1059"/>
      <c r="AE8" s="1059"/>
      <c r="AF8" s="1059"/>
      <c r="AG8" s="1059"/>
      <c r="AH8" s="1059"/>
      <c r="AI8" s="1059"/>
      <c r="AJ8" s="1059"/>
      <c r="AK8" s="1059"/>
      <c r="AL8" s="1059"/>
      <c r="AM8" s="1059"/>
      <c r="AN8" s="1059"/>
      <c r="AO8" s="1059"/>
      <c r="AP8" s="1059"/>
      <c r="AQ8" s="1059"/>
      <c r="AR8" s="1059"/>
      <c r="AS8" s="1059"/>
      <c r="AT8" s="1059"/>
      <c r="AU8" s="1059"/>
      <c r="AV8" s="1059"/>
      <c r="AW8" s="1059"/>
      <c r="AX8" s="1059"/>
      <c r="AY8" s="1059"/>
      <c r="AZ8" s="1059"/>
      <c r="BA8" s="1059"/>
      <c r="BB8" s="1059"/>
      <c r="BC8" s="19"/>
    </row>
    <row r="9" spans="1:55" ht="28.5" customHeight="1" thickBot="1">
      <c r="A9" s="945"/>
      <c r="B9" s="946"/>
      <c r="C9" s="946"/>
      <c r="D9" s="947"/>
      <c r="E9" s="951"/>
      <c r="F9" s="952"/>
      <c r="G9" s="952"/>
      <c r="H9" s="952"/>
      <c r="I9" s="952"/>
      <c r="J9" s="952"/>
      <c r="K9" s="952"/>
      <c r="L9" s="952"/>
      <c r="M9" s="952"/>
      <c r="N9" s="953"/>
      <c r="O9" s="268"/>
      <c r="P9" s="154"/>
      <c r="Q9" s="1059" t="str">
        <f>IF(COUNTIF(AK15:AL39,"err")&gt;0,"グレードと一致しない型番があります。SII登録型番を確認して下さい。","")</f>
        <v/>
      </c>
      <c r="R9" s="1059"/>
      <c r="S9" s="1059"/>
      <c r="T9" s="1059"/>
      <c r="U9" s="1059"/>
      <c r="V9" s="1059"/>
      <c r="W9" s="1059"/>
      <c r="X9" s="1059"/>
      <c r="Y9" s="1059"/>
      <c r="Z9" s="1059"/>
      <c r="AA9" s="1059"/>
      <c r="AB9" s="1059"/>
      <c r="AC9" s="1059"/>
      <c r="AD9" s="1059"/>
      <c r="AE9" s="1059"/>
      <c r="AF9" s="1059"/>
      <c r="AG9" s="1059"/>
      <c r="AH9" s="1059"/>
      <c r="AI9" s="1059"/>
      <c r="AJ9" s="1059"/>
      <c r="AK9" s="1059"/>
      <c r="AL9" s="1059"/>
      <c r="AM9" s="1059"/>
      <c r="AN9" s="1059"/>
      <c r="AO9" s="1059"/>
      <c r="AP9" s="1059"/>
      <c r="AQ9" s="1059"/>
      <c r="AR9" s="1059"/>
      <c r="AS9" s="1059"/>
      <c r="AT9" s="1059"/>
      <c r="AU9" s="1059"/>
      <c r="AV9" s="1059"/>
      <c r="AW9" s="1059"/>
      <c r="AX9" s="1059"/>
      <c r="AY9" s="1059"/>
      <c r="AZ9" s="1059"/>
      <c r="BA9" s="1059"/>
      <c r="BB9" s="1059"/>
      <c r="BC9" s="19"/>
    </row>
    <row r="10" spans="1:55" ht="9" customHeight="1">
      <c r="A10" s="34"/>
      <c r="B10" s="34"/>
      <c r="C10" s="35"/>
      <c r="D10" s="35"/>
      <c r="E10" s="35"/>
      <c r="F10" s="35"/>
      <c r="G10" s="35"/>
      <c r="H10" s="35"/>
      <c r="I10" s="35"/>
      <c r="J10" s="35"/>
      <c r="K10" s="35"/>
      <c r="L10" s="35"/>
      <c r="M10" s="35"/>
      <c r="N10" s="35"/>
      <c r="O10" s="35"/>
      <c r="P10" s="35"/>
      <c r="Q10" s="4"/>
      <c r="R10" s="4"/>
      <c r="S10" s="4"/>
      <c r="T10" s="4"/>
      <c r="U10" s="4"/>
      <c r="V10" s="4"/>
      <c r="W10" s="4"/>
      <c r="X10" s="4"/>
      <c r="Y10" s="4"/>
      <c r="Z10" s="4"/>
      <c r="AA10" s="35"/>
      <c r="AB10" s="35"/>
      <c r="AC10" s="35"/>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1128" t="s">
        <v>216</v>
      </c>
      <c r="B11" s="1129"/>
      <c r="C11" s="1129"/>
      <c r="D11" s="1129"/>
      <c r="E11" s="1129"/>
      <c r="F11" s="1129"/>
      <c r="G11" s="1129"/>
      <c r="H11" s="1129"/>
      <c r="I11" s="1129"/>
      <c r="J11" s="1129"/>
      <c r="K11" s="1129"/>
      <c r="L11" s="1129"/>
      <c r="M11" s="1129"/>
      <c r="N11" s="1129"/>
      <c r="O11" s="1129"/>
      <c r="P11" s="1129"/>
      <c r="Q11" s="1129"/>
      <c r="R11" s="1129"/>
      <c r="S11" s="1129"/>
      <c r="T11" s="1129"/>
      <c r="U11" s="1129"/>
      <c r="V11" s="1129"/>
      <c r="W11" s="1129"/>
      <c r="X11" s="1129"/>
      <c r="Y11" s="1129"/>
      <c r="Z11" s="1129"/>
      <c r="AA11" s="1129"/>
      <c r="AB11" s="1129"/>
      <c r="AC11" s="1129"/>
      <c r="AD11" s="1129"/>
      <c r="AE11" s="1129"/>
      <c r="AF11" s="1129"/>
      <c r="AG11" s="1129"/>
      <c r="AH11" s="1129"/>
      <c r="AI11" s="1129"/>
      <c r="AJ11" s="1129"/>
      <c r="AK11" s="1129"/>
      <c r="AL11" s="1130"/>
      <c r="AM11" s="1283" t="s">
        <v>5</v>
      </c>
      <c r="AN11" s="1284"/>
      <c r="AO11" s="1284"/>
      <c r="AP11" s="1284"/>
      <c r="AQ11" s="1284"/>
      <c r="AR11" s="1284"/>
      <c r="AS11" s="1285"/>
      <c r="AT11" s="48"/>
      <c r="AU11" s="48"/>
      <c r="AV11" s="48"/>
      <c r="AW11" s="4"/>
      <c r="AX11" s="4"/>
      <c r="AY11" s="4"/>
    </row>
    <row r="12" spans="1:55" ht="9" customHeight="1" thickBot="1">
      <c r="A12" s="34"/>
      <c r="B12" s="34"/>
      <c r="C12" s="35"/>
      <c r="D12" s="35"/>
      <c r="E12" s="35"/>
      <c r="F12" s="35"/>
      <c r="G12" s="35"/>
      <c r="H12" s="35"/>
      <c r="I12" s="35"/>
      <c r="J12" s="35"/>
      <c r="K12" s="35"/>
      <c r="L12" s="35"/>
      <c r="M12" s="35"/>
      <c r="N12" s="35"/>
      <c r="O12" s="35"/>
      <c r="P12" s="35"/>
      <c r="Q12" s="4"/>
      <c r="R12" s="4"/>
      <c r="S12" s="4"/>
      <c r="T12" s="4"/>
      <c r="U12" s="4"/>
      <c r="V12" s="4"/>
      <c r="W12" s="4"/>
      <c r="X12" s="4"/>
      <c r="Y12" s="4"/>
      <c r="Z12" s="4"/>
      <c r="AA12" s="35"/>
      <c r="AB12" s="35"/>
      <c r="AC12" s="35"/>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96" t="s">
        <v>138</v>
      </c>
      <c r="B13" s="997"/>
      <c r="C13" s="997"/>
      <c r="D13" s="998"/>
      <c r="E13" s="970" t="s">
        <v>14</v>
      </c>
      <c r="F13" s="971"/>
      <c r="G13" s="971"/>
      <c r="H13" s="971"/>
      <c r="I13" s="972"/>
      <c r="J13" s="970" t="s">
        <v>11</v>
      </c>
      <c r="K13" s="971"/>
      <c r="L13" s="971"/>
      <c r="M13" s="971"/>
      <c r="N13" s="971"/>
      <c r="O13" s="971"/>
      <c r="P13" s="971"/>
      <c r="Q13" s="971"/>
      <c r="R13" s="972"/>
      <c r="S13" s="970" t="s">
        <v>128</v>
      </c>
      <c r="T13" s="971"/>
      <c r="U13" s="971"/>
      <c r="V13" s="971"/>
      <c r="W13" s="971"/>
      <c r="X13" s="971"/>
      <c r="Y13" s="971"/>
      <c r="Z13" s="971"/>
      <c r="AA13" s="971"/>
      <c r="AB13" s="971"/>
      <c r="AC13" s="971"/>
      <c r="AD13" s="971"/>
      <c r="AE13" s="971"/>
      <c r="AF13" s="971"/>
      <c r="AG13" s="971"/>
      <c r="AH13" s="971"/>
      <c r="AI13" s="971"/>
      <c r="AJ13" s="972"/>
      <c r="AK13" s="976" t="s">
        <v>117</v>
      </c>
      <c r="AL13" s="977"/>
      <c r="AM13" s="983" t="s">
        <v>28</v>
      </c>
      <c r="AN13" s="984"/>
      <c r="AO13" s="984"/>
      <c r="AP13" s="984"/>
      <c r="AQ13" s="984"/>
      <c r="AR13" s="984"/>
      <c r="AS13" s="985"/>
      <c r="AT13" s="1032" t="s">
        <v>25</v>
      </c>
      <c r="AU13" s="1033"/>
      <c r="AV13" s="1034"/>
      <c r="AW13" s="970" t="s">
        <v>74</v>
      </c>
      <c r="AX13" s="971"/>
      <c r="AY13" s="972"/>
      <c r="AZ13" s="1047" t="s">
        <v>26</v>
      </c>
      <c r="BA13" s="1048"/>
      <c r="BB13" s="1048"/>
      <c r="BC13" s="1049"/>
    </row>
    <row r="14" spans="1:55" ht="28.5" customHeight="1" thickBot="1">
      <c r="A14" s="999"/>
      <c r="B14" s="1000"/>
      <c r="C14" s="1000"/>
      <c r="D14" s="1001"/>
      <c r="E14" s="973"/>
      <c r="F14" s="974"/>
      <c r="G14" s="974"/>
      <c r="H14" s="974"/>
      <c r="I14" s="975"/>
      <c r="J14" s="973"/>
      <c r="K14" s="974"/>
      <c r="L14" s="974"/>
      <c r="M14" s="974"/>
      <c r="N14" s="974"/>
      <c r="O14" s="974"/>
      <c r="P14" s="974"/>
      <c r="Q14" s="974"/>
      <c r="R14" s="975"/>
      <c r="S14" s="973"/>
      <c r="T14" s="974"/>
      <c r="U14" s="974"/>
      <c r="V14" s="974"/>
      <c r="W14" s="974"/>
      <c r="X14" s="974"/>
      <c r="Y14" s="974"/>
      <c r="Z14" s="974"/>
      <c r="AA14" s="974"/>
      <c r="AB14" s="974"/>
      <c r="AC14" s="974"/>
      <c r="AD14" s="974"/>
      <c r="AE14" s="974"/>
      <c r="AF14" s="974"/>
      <c r="AG14" s="974"/>
      <c r="AH14" s="974"/>
      <c r="AI14" s="974"/>
      <c r="AJ14" s="975"/>
      <c r="AK14" s="978"/>
      <c r="AL14" s="979"/>
      <c r="AM14" s="986" t="s">
        <v>16</v>
      </c>
      <c r="AN14" s="987"/>
      <c r="AO14" s="987"/>
      <c r="AP14" s="144" t="s">
        <v>130</v>
      </c>
      <c r="AQ14" s="987" t="s">
        <v>17</v>
      </c>
      <c r="AR14" s="987"/>
      <c r="AS14" s="1054"/>
      <c r="AT14" s="1035"/>
      <c r="AU14" s="1036"/>
      <c r="AV14" s="1037"/>
      <c r="AW14" s="973"/>
      <c r="AX14" s="974"/>
      <c r="AY14" s="975"/>
      <c r="AZ14" s="1050"/>
      <c r="BA14" s="1051"/>
      <c r="BB14" s="1051"/>
      <c r="BC14" s="1052"/>
    </row>
    <row r="15" spans="1:55" s="36" customFormat="1" ht="30" customHeight="1" thickTop="1">
      <c r="A15" s="1276"/>
      <c r="B15" s="1277"/>
      <c r="C15" s="1277"/>
      <c r="D15" s="1405"/>
      <c r="E15" s="1278"/>
      <c r="F15" s="1197"/>
      <c r="G15" s="1197"/>
      <c r="H15" s="1197"/>
      <c r="I15" s="1279"/>
      <c r="J15" s="1406"/>
      <c r="K15" s="1407"/>
      <c r="L15" s="1407"/>
      <c r="M15" s="1407"/>
      <c r="N15" s="1407"/>
      <c r="O15" s="1407"/>
      <c r="P15" s="1407"/>
      <c r="Q15" s="1407"/>
      <c r="R15" s="1408"/>
      <c r="S15" s="1406"/>
      <c r="T15" s="1407"/>
      <c r="U15" s="1407"/>
      <c r="V15" s="1407"/>
      <c r="W15" s="1407"/>
      <c r="X15" s="1407"/>
      <c r="Y15" s="1407"/>
      <c r="Z15" s="1407"/>
      <c r="AA15" s="1407"/>
      <c r="AB15" s="1407"/>
      <c r="AC15" s="1407"/>
      <c r="AD15" s="1407"/>
      <c r="AE15" s="1407"/>
      <c r="AF15" s="1407"/>
      <c r="AG15" s="1407"/>
      <c r="AH15" s="1407"/>
      <c r="AI15" s="1407"/>
      <c r="AJ15" s="1408"/>
      <c r="AK15" s="1011" t="str">
        <f t="shared" ref="AK15:AK39" si="0">IF(E15="","",IF(AND(LEFT(E15,1)&amp;RIGHT(E15,1)&lt;&gt;"W1",LEFT(E15,1)&amp;RIGHT(E15,1)&lt;&gt;"W2",LEFT(E15,1)&amp;RIGHT(E15,1)&lt;&gt;"W3",LEFT(E15,1)&amp;RIGHT(E15,1)&lt;&gt;"W4"),"err",LEFT(E15,1)&amp;RIGHT(E15,1)))</f>
        <v/>
      </c>
      <c r="AL15" s="1012"/>
      <c r="AM15" s="1286"/>
      <c r="AN15" s="1287"/>
      <c r="AO15" s="1287"/>
      <c r="AP15" s="378" t="s">
        <v>130</v>
      </c>
      <c r="AQ15" s="1287"/>
      <c r="AR15" s="1287"/>
      <c r="AS15" s="1288"/>
      <c r="AT15" s="1044" t="str">
        <f t="shared" ref="AT15:AT39" si="1">IF(AND(AM15&lt;&gt;"",AQ15&lt;&gt;""),ROUNDDOWN(AM15*AQ15/1000000,2),"")</f>
        <v/>
      </c>
      <c r="AU15" s="1045"/>
      <c r="AV15" s="1046"/>
      <c r="AW15" s="1289"/>
      <c r="AX15" s="1290"/>
      <c r="AY15" s="1291"/>
      <c r="AZ15" s="1038" t="str">
        <f t="shared" ref="AZ15:AZ39" si="2">IF(AT15&lt;&gt;"",AW15*AT15,"")</f>
        <v/>
      </c>
      <c r="BA15" s="1039"/>
      <c r="BB15" s="1039"/>
      <c r="BC15" s="1040"/>
    </row>
    <row r="16" spans="1:55" s="36" customFormat="1" ht="30" customHeight="1">
      <c r="A16" s="1399"/>
      <c r="B16" s="1400"/>
      <c r="C16" s="1400"/>
      <c r="D16" s="1401"/>
      <c r="E16" s="1295"/>
      <c r="F16" s="1296"/>
      <c r="G16" s="1296"/>
      <c r="H16" s="1296"/>
      <c r="I16" s="1297"/>
      <c r="J16" s="1402"/>
      <c r="K16" s="1403"/>
      <c r="L16" s="1403"/>
      <c r="M16" s="1403"/>
      <c r="N16" s="1403"/>
      <c r="O16" s="1403"/>
      <c r="P16" s="1403"/>
      <c r="Q16" s="1403"/>
      <c r="R16" s="1404"/>
      <c r="S16" s="1402"/>
      <c r="T16" s="1403"/>
      <c r="U16" s="1403"/>
      <c r="V16" s="1403"/>
      <c r="W16" s="1403"/>
      <c r="X16" s="1403"/>
      <c r="Y16" s="1403"/>
      <c r="Z16" s="1403"/>
      <c r="AA16" s="1403"/>
      <c r="AB16" s="1403"/>
      <c r="AC16" s="1403"/>
      <c r="AD16" s="1403"/>
      <c r="AE16" s="1403"/>
      <c r="AF16" s="1403"/>
      <c r="AG16" s="1403"/>
      <c r="AH16" s="1403"/>
      <c r="AI16" s="1403"/>
      <c r="AJ16" s="1404"/>
      <c r="AK16" s="957" t="str">
        <f t="shared" si="0"/>
        <v/>
      </c>
      <c r="AL16" s="958"/>
      <c r="AM16" s="1301"/>
      <c r="AN16" s="1302"/>
      <c r="AO16" s="1302"/>
      <c r="AP16" s="379" t="s">
        <v>130</v>
      </c>
      <c r="AQ16" s="1302"/>
      <c r="AR16" s="1302"/>
      <c r="AS16" s="1303"/>
      <c r="AT16" s="993" t="str">
        <f t="shared" si="1"/>
        <v/>
      </c>
      <c r="AU16" s="994"/>
      <c r="AV16" s="995"/>
      <c r="AW16" s="1304"/>
      <c r="AX16" s="1305"/>
      <c r="AY16" s="1306"/>
      <c r="AZ16" s="1013" t="str">
        <f t="shared" si="2"/>
        <v/>
      </c>
      <c r="BA16" s="1014"/>
      <c r="BB16" s="1014"/>
      <c r="BC16" s="1015"/>
    </row>
    <row r="17" spans="1:55" s="36" customFormat="1" ht="30" customHeight="1">
      <c r="A17" s="1399"/>
      <c r="B17" s="1400"/>
      <c r="C17" s="1400"/>
      <c r="D17" s="1401"/>
      <c r="E17" s="1295"/>
      <c r="F17" s="1296"/>
      <c r="G17" s="1296"/>
      <c r="H17" s="1296"/>
      <c r="I17" s="1297"/>
      <c r="J17" s="1402"/>
      <c r="K17" s="1403"/>
      <c r="L17" s="1403"/>
      <c r="M17" s="1403"/>
      <c r="N17" s="1403"/>
      <c r="O17" s="1403"/>
      <c r="P17" s="1403"/>
      <c r="Q17" s="1403"/>
      <c r="R17" s="1404"/>
      <c r="S17" s="1402"/>
      <c r="T17" s="1403"/>
      <c r="U17" s="1403"/>
      <c r="V17" s="1403"/>
      <c r="W17" s="1403"/>
      <c r="X17" s="1403"/>
      <c r="Y17" s="1403"/>
      <c r="Z17" s="1403"/>
      <c r="AA17" s="1403"/>
      <c r="AB17" s="1403"/>
      <c r="AC17" s="1403"/>
      <c r="AD17" s="1403"/>
      <c r="AE17" s="1403"/>
      <c r="AF17" s="1403"/>
      <c r="AG17" s="1403"/>
      <c r="AH17" s="1403"/>
      <c r="AI17" s="1403"/>
      <c r="AJ17" s="1404"/>
      <c r="AK17" s="957" t="str">
        <f t="shared" si="0"/>
        <v/>
      </c>
      <c r="AL17" s="958"/>
      <c r="AM17" s="1301"/>
      <c r="AN17" s="1302"/>
      <c r="AO17" s="1302"/>
      <c r="AP17" s="379" t="s">
        <v>130</v>
      </c>
      <c r="AQ17" s="1302"/>
      <c r="AR17" s="1302"/>
      <c r="AS17" s="1303"/>
      <c r="AT17" s="993" t="str">
        <f t="shared" si="1"/>
        <v/>
      </c>
      <c r="AU17" s="994"/>
      <c r="AV17" s="995"/>
      <c r="AW17" s="1304"/>
      <c r="AX17" s="1305"/>
      <c r="AY17" s="1306"/>
      <c r="AZ17" s="1013" t="str">
        <f t="shared" si="2"/>
        <v/>
      </c>
      <c r="BA17" s="1014"/>
      <c r="BB17" s="1014"/>
      <c r="BC17" s="1015"/>
    </row>
    <row r="18" spans="1:55" s="36" customFormat="1" ht="30" customHeight="1">
      <c r="A18" s="1399"/>
      <c r="B18" s="1400"/>
      <c r="C18" s="1400"/>
      <c r="D18" s="1401"/>
      <c r="E18" s="1295"/>
      <c r="F18" s="1296"/>
      <c r="G18" s="1296"/>
      <c r="H18" s="1296"/>
      <c r="I18" s="1297"/>
      <c r="J18" s="1402"/>
      <c r="K18" s="1403"/>
      <c r="L18" s="1403"/>
      <c r="M18" s="1403"/>
      <c r="N18" s="1403"/>
      <c r="O18" s="1403"/>
      <c r="P18" s="1403"/>
      <c r="Q18" s="1403"/>
      <c r="R18" s="1404"/>
      <c r="S18" s="1402"/>
      <c r="T18" s="1403"/>
      <c r="U18" s="1403"/>
      <c r="V18" s="1403"/>
      <c r="W18" s="1403"/>
      <c r="X18" s="1403"/>
      <c r="Y18" s="1403"/>
      <c r="Z18" s="1403"/>
      <c r="AA18" s="1403"/>
      <c r="AB18" s="1403"/>
      <c r="AC18" s="1403"/>
      <c r="AD18" s="1403"/>
      <c r="AE18" s="1403"/>
      <c r="AF18" s="1403"/>
      <c r="AG18" s="1403"/>
      <c r="AH18" s="1403"/>
      <c r="AI18" s="1403"/>
      <c r="AJ18" s="1404"/>
      <c r="AK18" s="957" t="str">
        <f t="shared" si="0"/>
        <v/>
      </c>
      <c r="AL18" s="958"/>
      <c r="AM18" s="1301"/>
      <c r="AN18" s="1302"/>
      <c r="AO18" s="1302"/>
      <c r="AP18" s="379" t="s">
        <v>130</v>
      </c>
      <c r="AQ18" s="1302"/>
      <c r="AR18" s="1302"/>
      <c r="AS18" s="1303"/>
      <c r="AT18" s="993" t="str">
        <f t="shared" si="1"/>
        <v/>
      </c>
      <c r="AU18" s="994"/>
      <c r="AV18" s="995"/>
      <c r="AW18" s="1304"/>
      <c r="AX18" s="1305"/>
      <c r="AY18" s="1306"/>
      <c r="AZ18" s="1013" t="str">
        <f t="shared" si="2"/>
        <v/>
      </c>
      <c r="BA18" s="1014"/>
      <c r="BB18" s="1014"/>
      <c r="BC18" s="1015"/>
    </row>
    <row r="19" spans="1:55" s="36" customFormat="1" ht="30" customHeight="1">
      <c r="A19" s="1399"/>
      <c r="B19" s="1400"/>
      <c r="C19" s="1400"/>
      <c r="D19" s="1401"/>
      <c r="E19" s="1295"/>
      <c r="F19" s="1296"/>
      <c r="G19" s="1296"/>
      <c r="H19" s="1296"/>
      <c r="I19" s="1297"/>
      <c r="J19" s="1402"/>
      <c r="K19" s="1403"/>
      <c r="L19" s="1403"/>
      <c r="M19" s="1403"/>
      <c r="N19" s="1403"/>
      <c r="O19" s="1403"/>
      <c r="P19" s="1403"/>
      <c r="Q19" s="1403"/>
      <c r="R19" s="1404"/>
      <c r="S19" s="1402"/>
      <c r="T19" s="1403"/>
      <c r="U19" s="1403"/>
      <c r="V19" s="1403"/>
      <c r="W19" s="1403"/>
      <c r="X19" s="1403"/>
      <c r="Y19" s="1403"/>
      <c r="Z19" s="1403"/>
      <c r="AA19" s="1403"/>
      <c r="AB19" s="1403"/>
      <c r="AC19" s="1403"/>
      <c r="AD19" s="1403"/>
      <c r="AE19" s="1403"/>
      <c r="AF19" s="1403"/>
      <c r="AG19" s="1403"/>
      <c r="AH19" s="1403"/>
      <c r="AI19" s="1403"/>
      <c r="AJ19" s="1404"/>
      <c r="AK19" s="957" t="str">
        <f t="shared" si="0"/>
        <v/>
      </c>
      <c r="AL19" s="958"/>
      <c r="AM19" s="1301"/>
      <c r="AN19" s="1302"/>
      <c r="AO19" s="1302"/>
      <c r="AP19" s="379" t="s">
        <v>130</v>
      </c>
      <c r="AQ19" s="1302"/>
      <c r="AR19" s="1302"/>
      <c r="AS19" s="1303"/>
      <c r="AT19" s="993" t="str">
        <f t="shared" si="1"/>
        <v/>
      </c>
      <c r="AU19" s="994"/>
      <c r="AV19" s="995"/>
      <c r="AW19" s="1304"/>
      <c r="AX19" s="1305"/>
      <c r="AY19" s="1306"/>
      <c r="AZ19" s="1013" t="str">
        <f t="shared" si="2"/>
        <v/>
      </c>
      <c r="BA19" s="1014"/>
      <c r="BB19" s="1014"/>
      <c r="BC19" s="1015"/>
    </row>
    <row r="20" spans="1:55" s="36" customFormat="1" ht="30" customHeight="1">
      <c r="A20" s="1399"/>
      <c r="B20" s="1400"/>
      <c r="C20" s="1400"/>
      <c r="D20" s="1401"/>
      <c r="E20" s="1295"/>
      <c r="F20" s="1296"/>
      <c r="G20" s="1296"/>
      <c r="H20" s="1296"/>
      <c r="I20" s="1297"/>
      <c r="J20" s="1402"/>
      <c r="K20" s="1403"/>
      <c r="L20" s="1403"/>
      <c r="M20" s="1403"/>
      <c r="N20" s="1403"/>
      <c r="O20" s="1403"/>
      <c r="P20" s="1403"/>
      <c r="Q20" s="1403"/>
      <c r="R20" s="1404"/>
      <c r="S20" s="1402"/>
      <c r="T20" s="1403"/>
      <c r="U20" s="1403"/>
      <c r="V20" s="1403"/>
      <c r="W20" s="1403"/>
      <c r="X20" s="1403"/>
      <c r="Y20" s="1403"/>
      <c r="Z20" s="1403"/>
      <c r="AA20" s="1403"/>
      <c r="AB20" s="1403"/>
      <c r="AC20" s="1403"/>
      <c r="AD20" s="1403"/>
      <c r="AE20" s="1403"/>
      <c r="AF20" s="1403"/>
      <c r="AG20" s="1403"/>
      <c r="AH20" s="1403"/>
      <c r="AI20" s="1403"/>
      <c r="AJ20" s="1404"/>
      <c r="AK20" s="957" t="str">
        <f t="shared" si="0"/>
        <v/>
      </c>
      <c r="AL20" s="958"/>
      <c r="AM20" s="1301"/>
      <c r="AN20" s="1302"/>
      <c r="AO20" s="1302"/>
      <c r="AP20" s="379" t="s">
        <v>130</v>
      </c>
      <c r="AQ20" s="1302"/>
      <c r="AR20" s="1302"/>
      <c r="AS20" s="1303"/>
      <c r="AT20" s="993" t="str">
        <f t="shared" si="1"/>
        <v/>
      </c>
      <c r="AU20" s="994"/>
      <c r="AV20" s="995"/>
      <c r="AW20" s="1304"/>
      <c r="AX20" s="1305"/>
      <c r="AY20" s="1306"/>
      <c r="AZ20" s="1013" t="str">
        <f t="shared" si="2"/>
        <v/>
      </c>
      <c r="BA20" s="1014"/>
      <c r="BB20" s="1014"/>
      <c r="BC20" s="1015"/>
    </row>
    <row r="21" spans="1:55" s="36" customFormat="1" ht="30" customHeight="1">
      <c r="A21" s="1399"/>
      <c r="B21" s="1400"/>
      <c r="C21" s="1400"/>
      <c r="D21" s="1401"/>
      <c r="E21" s="1295"/>
      <c r="F21" s="1296"/>
      <c r="G21" s="1296"/>
      <c r="H21" s="1296"/>
      <c r="I21" s="1297"/>
      <c r="J21" s="1402"/>
      <c r="K21" s="1403"/>
      <c r="L21" s="1403"/>
      <c r="M21" s="1403"/>
      <c r="N21" s="1403"/>
      <c r="O21" s="1403"/>
      <c r="P21" s="1403"/>
      <c r="Q21" s="1403"/>
      <c r="R21" s="1404"/>
      <c r="S21" s="1402"/>
      <c r="T21" s="1403"/>
      <c r="U21" s="1403"/>
      <c r="V21" s="1403"/>
      <c r="W21" s="1403"/>
      <c r="X21" s="1403"/>
      <c r="Y21" s="1403"/>
      <c r="Z21" s="1403"/>
      <c r="AA21" s="1403"/>
      <c r="AB21" s="1403"/>
      <c r="AC21" s="1403"/>
      <c r="AD21" s="1403"/>
      <c r="AE21" s="1403"/>
      <c r="AF21" s="1403"/>
      <c r="AG21" s="1403"/>
      <c r="AH21" s="1403"/>
      <c r="AI21" s="1403"/>
      <c r="AJ21" s="1404"/>
      <c r="AK21" s="957" t="str">
        <f t="shared" si="0"/>
        <v/>
      </c>
      <c r="AL21" s="958"/>
      <c r="AM21" s="1301"/>
      <c r="AN21" s="1302"/>
      <c r="AO21" s="1302"/>
      <c r="AP21" s="379" t="s">
        <v>130</v>
      </c>
      <c r="AQ21" s="1302"/>
      <c r="AR21" s="1302"/>
      <c r="AS21" s="1303"/>
      <c r="AT21" s="993" t="str">
        <f t="shared" si="1"/>
        <v/>
      </c>
      <c r="AU21" s="994"/>
      <c r="AV21" s="995"/>
      <c r="AW21" s="1304"/>
      <c r="AX21" s="1305"/>
      <c r="AY21" s="1306"/>
      <c r="AZ21" s="1013" t="str">
        <f t="shared" si="2"/>
        <v/>
      </c>
      <c r="BA21" s="1014"/>
      <c r="BB21" s="1014"/>
      <c r="BC21" s="1015"/>
    </row>
    <row r="22" spans="1:55" s="36" customFormat="1" ht="30" customHeight="1">
      <c r="A22" s="1399"/>
      <c r="B22" s="1400"/>
      <c r="C22" s="1400"/>
      <c r="D22" s="1401"/>
      <c r="E22" s="1295"/>
      <c r="F22" s="1296"/>
      <c r="G22" s="1296"/>
      <c r="H22" s="1296"/>
      <c r="I22" s="1297"/>
      <c r="J22" s="1402"/>
      <c r="K22" s="1403"/>
      <c r="L22" s="1403"/>
      <c r="M22" s="1403"/>
      <c r="N22" s="1403"/>
      <c r="O22" s="1403"/>
      <c r="P22" s="1403"/>
      <c r="Q22" s="1403"/>
      <c r="R22" s="1404"/>
      <c r="S22" s="1402"/>
      <c r="T22" s="1403"/>
      <c r="U22" s="1403"/>
      <c r="V22" s="1403"/>
      <c r="W22" s="1403"/>
      <c r="X22" s="1403"/>
      <c r="Y22" s="1403"/>
      <c r="Z22" s="1403"/>
      <c r="AA22" s="1403"/>
      <c r="AB22" s="1403"/>
      <c r="AC22" s="1403"/>
      <c r="AD22" s="1403"/>
      <c r="AE22" s="1403"/>
      <c r="AF22" s="1403"/>
      <c r="AG22" s="1403"/>
      <c r="AH22" s="1403"/>
      <c r="AI22" s="1403"/>
      <c r="AJ22" s="1404"/>
      <c r="AK22" s="957" t="str">
        <f t="shared" si="0"/>
        <v/>
      </c>
      <c r="AL22" s="958"/>
      <c r="AM22" s="1301"/>
      <c r="AN22" s="1302"/>
      <c r="AO22" s="1302"/>
      <c r="AP22" s="379" t="s">
        <v>130</v>
      </c>
      <c r="AQ22" s="1302"/>
      <c r="AR22" s="1302"/>
      <c r="AS22" s="1303"/>
      <c r="AT22" s="993" t="str">
        <f t="shared" si="1"/>
        <v/>
      </c>
      <c r="AU22" s="994"/>
      <c r="AV22" s="995"/>
      <c r="AW22" s="1304"/>
      <c r="AX22" s="1305"/>
      <c r="AY22" s="1306"/>
      <c r="AZ22" s="1013" t="str">
        <f t="shared" si="2"/>
        <v/>
      </c>
      <c r="BA22" s="1014"/>
      <c r="BB22" s="1014"/>
      <c r="BC22" s="1015"/>
    </row>
    <row r="23" spans="1:55" s="36" customFormat="1" ht="30" customHeight="1">
      <c r="A23" s="1399"/>
      <c r="B23" s="1400"/>
      <c r="C23" s="1400"/>
      <c r="D23" s="1401"/>
      <c r="E23" s="1295"/>
      <c r="F23" s="1296"/>
      <c r="G23" s="1296"/>
      <c r="H23" s="1296"/>
      <c r="I23" s="1297"/>
      <c r="J23" s="1402"/>
      <c r="K23" s="1403"/>
      <c r="L23" s="1403"/>
      <c r="M23" s="1403"/>
      <c r="N23" s="1403"/>
      <c r="O23" s="1403"/>
      <c r="P23" s="1403"/>
      <c r="Q23" s="1403"/>
      <c r="R23" s="1404"/>
      <c r="S23" s="1402"/>
      <c r="T23" s="1403"/>
      <c r="U23" s="1403"/>
      <c r="V23" s="1403"/>
      <c r="W23" s="1403"/>
      <c r="X23" s="1403"/>
      <c r="Y23" s="1403"/>
      <c r="Z23" s="1403"/>
      <c r="AA23" s="1403"/>
      <c r="AB23" s="1403"/>
      <c r="AC23" s="1403"/>
      <c r="AD23" s="1403"/>
      <c r="AE23" s="1403"/>
      <c r="AF23" s="1403"/>
      <c r="AG23" s="1403"/>
      <c r="AH23" s="1403"/>
      <c r="AI23" s="1403"/>
      <c r="AJ23" s="1404"/>
      <c r="AK23" s="957" t="str">
        <f t="shared" si="0"/>
        <v/>
      </c>
      <c r="AL23" s="958"/>
      <c r="AM23" s="1301"/>
      <c r="AN23" s="1302"/>
      <c r="AO23" s="1302"/>
      <c r="AP23" s="379" t="s">
        <v>130</v>
      </c>
      <c r="AQ23" s="1302"/>
      <c r="AR23" s="1302"/>
      <c r="AS23" s="1303"/>
      <c r="AT23" s="993" t="str">
        <f t="shared" si="1"/>
        <v/>
      </c>
      <c r="AU23" s="994"/>
      <c r="AV23" s="995"/>
      <c r="AW23" s="1304"/>
      <c r="AX23" s="1305"/>
      <c r="AY23" s="1306"/>
      <c r="AZ23" s="1013" t="str">
        <f t="shared" si="2"/>
        <v/>
      </c>
      <c r="BA23" s="1014"/>
      <c r="BB23" s="1014"/>
      <c r="BC23" s="1015"/>
    </row>
    <row r="24" spans="1:55" s="36" customFormat="1" ht="30" customHeight="1">
      <c r="A24" s="1399"/>
      <c r="B24" s="1400"/>
      <c r="C24" s="1400"/>
      <c r="D24" s="1401"/>
      <c r="E24" s="1295"/>
      <c r="F24" s="1296"/>
      <c r="G24" s="1296"/>
      <c r="H24" s="1296"/>
      <c r="I24" s="1297"/>
      <c r="J24" s="1402"/>
      <c r="K24" s="1403"/>
      <c r="L24" s="1403"/>
      <c r="M24" s="1403"/>
      <c r="N24" s="1403"/>
      <c r="O24" s="1403"/>
      <c r="P24" s="1403"/>
      <c r="Q24" s="1403"/>
      <c r="R24" s="1404"/>
      <c r="S24" s="1402"/>
      <c r="T24" s="1403"/>
      <c r="U24" s="1403"/>
      <c r="V24" s="1403"/>
      <c r="W24" s="1403"/>
      <c r="X24" s="1403"/>
      <c r="Y24" s="1403"/>
      <c r="Z24" s="1403"/>
      <c r="AA24" s="1403"/>
      <c r="AB24" s="1403"/>
      <c r="AC24" s="1403"/>
      <c r="AD24" s="1403"/>
      <c r="AE24" s="1403"/>
      <c r="AF24" s="1403"/>
      <c r="AG24" s="1403"/>
      <c r="AH24" s="1403"/>
      <c r="AI24" s="1403"/>
      <c r="AJ24" s="1404"/>
      <c r="AK24" s="957" t="str">
        <f t="shared" si="0"/>
        <v/>
      </c>
      <c r="AL24" s="958"/>
      <c r="AM24" s="1301"/>
      <c r="AN24" s="1302"/>
      <c r="AO24" s="1302"/>
      <c r="AP24" s="379" t="s">
        <v>130</v>
      </c>
      <c r="AQ24" s="1302"/>
      <c r="AR24" s="1302"/>
      <c r="AS24" s="1303"/>
      <c r="AT24" s="993" t="str">
        <f t="shared" si="1"/>
        <v/>
      </c>
      <c r="AU24" s="994"/>
      <c r="AV24" s="995"/>
      <c r="AW24" s="1304"/>
      <c r="AX24" s="1305"/>
      <c r="AY24" s="1306"/>
      <c r="AZ24" s="1013" t="str">
        <f t="shared" si="2"/>
        <v/>
      </c>
      <c r="BA24" s="1014"/>
      <c r="BB24" s="1014"/>
      <c r="BC24" s="1015"/>
    </row>
    <row r="25" spans="1:55" s="36" customFormat="1" ht="30" customHeight="1">
      <c r="A25" s="1399"/>
      <c r="B25" s="1400"/>
      <c r="C25" s="1400"/>
      <c r="D25" s="1401"/>
      <c r="E25" s="1295"/>
      <c r="F25" s="1296"/>
      <c r="G25" s="1296"/>
      <c r="H25" s="1296"/>
      <c r="I25" s="1297"/>
      <c r="J25" s="1402"/>
      <c r="K25" s="1403"/>
      <c r="L25" s="1403"/>
      <c r="M25" s="1403"/>
      <c r="N25" s="1403"/>
      <c r="O25" s="1403"/>
      <c r="P25" s="1403"/>
      <c r="Q25" s="1403"/>
      <c r="R25" s="1404"/>
      <c r="S25" s="1402"/>
      <c r="T25" s="1403"/>
      <c r="U25" s="1403"/>
      <c r="V25" s="1403"/>
      <c r="W25" s="1403"/>
      <c r="X25" s="1403"/>
      <c r="Y25" s="1403"/>
      <c r="Z25" s="1403"/>
      <c r="AA25" s="1403"/>
      <c r="AB25" s="1403"/>
      <c r="AC25" s="1403"/>
      <c r="AD25" s="1403"/>
      <c r="AE25" s="1403"/>
      <c r="AF25" s="1403"/>
      <c r="AG25" s="1403"/>
      <c r="AH25" s="1403"/>
      <c r="AI25" s="1403"/>
      <c r="AJ25" s="1404"/>
      <c r="AK25" s="957" t="str">
        <f t="shared" si="0"/>
        <v/>
      </c>
      <c r="AL25" s="958"/>
      <c r="AM25" s="1301"/>
      <c r="AN25" s="1302"/>
      <c r="AO25" s="1302"/>
      <c r="AP25" s="379" t="s">
        <v>130</v>
      </c>
      <c r="AQ25" s="1302"/>
      <c r="AR25" s="1302"/>
      <c r="AS25" s="1303"/>
      <c r="AT25" s="993" t="str">
        <f t="shared" si="1"/>
        <v/>
      </c>
      <c r="AU25" s="994"/>
      <c r="AV25" s="995"/>
      <c r="AW25" s="1304"/>
      <c r="AX25" s="1305"/>
      <c r="AY25" s="1306"/>
      <c r="AZ25" s="1013" t="str">
        <f t="shared" si="2"/>
        <v/>
      </c>
      <c r="BA25" s="1014"/>
      <c r="BB25" s="1014"/>
      <c r="BC25" s="1015"/>
    </row>
    <row r="26" spans="1:55" s="36" customFormat="1" ht="30" customHeight="1">
      <c r="A26" s="1399"/>
      <c r="B26" s="1400"/>
      <c r="C26" s="1400"/>
      <c r="D26" s="1401"/>
      <c r="E26" s="1295"/>
      <c r="F26" s="1296"/>
      <c r="G26" s="1296"/>
      <c r="H26" s="1296"/>
      <c r="I26" s="1297"/>
      <c r="J26" s="1402"/>
      <c r="K26" s="1403"/>
      <c r="L26" s="1403"/>
      <c r="M26" s="1403"/>
      <c r="N26" s="1403"/>
      <c r="O26" s="1403"/>
      <c r="P26" s="1403"/>
      <c r="Q26" s="1403"/>
      <c r="R26" s="1404"/>
      <c r="S26" s="1402"/>
      <c r="T26" s="1403"/>
      <c r="U26" s="1403"/>
      <c r="V26" s="1403"/>
      <c r="W26" s="1403"/>
      <c r="X26" s="1403"/>
      <c r="Y26" s="1403"/>
      <c r="Z26" s="1403"/>
      <c r="AA26" s="1403"/>
      <c r="AB26" s="1403"/>
      <c r="AC26" s="1403"/>
      <c r="AD26" s="1403"/>
      <c r="AE26" s="1403"/>
      <c r="AF26" s="1403"/>
      <c r="AG26" s="1403"/>
      <c r="AH26" s="1403"/>
      <c r="AI26" s="1403"/>
      <c r="AJ26" s="1404"/>
      <c r="AK26" s="957" t="str">
        <f t="shared" si="0"/>
        <v/>
      </c>
      <c r="AL26" s="958"/>
      <c r="AM26" s="1301"/>
      <c r="AN26" s="1302"/>
      <c r="AO26" s="1302"/>
      <c r="AP26" s="379" t="s">
        <v>130</v>
      </c>
      <c r="AQ26" s="1302"/>
      <c r="AR26" s="1302"/>
      <c r="AS26" s="1303"/>
      <c r="AT26" s="993" t="str">
        <f t="shared" si="1"/>
        <v/>
      </c>
      <c r="AU26" s="994"/>
      <c r="AV26" s="995"/>
      <c r="AW26" s="1304"/>
      <c r="AX26" s="1305"/>
      <c r="AY26" s="1306"/>
      <c r="AZ26" s="1013" t="str">
        <f t="shared" si="2"/>
        <v/>
      </c>
      <c r="BA26" s="1014"/>
      <c r="BB26" s="1014"/>
      <c r="BC26" s="1015"/>
    </row>
    <row r="27" spans="1:55" s="36" customFormat="1" ht="30" customHeight="1">
      <c r="A27" s="1399"/>
      <c r="B27" s="1400"/>
      <c r="C27" s="1400"/>
      <c r="D27" s="1401"/>
      <c r="E27" s="1295"/>
      <c r="F27" s="1296"/>
      <c r="G27" s="1296"/>
      <c r="H27" s="1296"/>
      <c r="I27" s="1297"/>
      <c r="J27" s="1402"/>
      <c r="K27" s="1403"/>
      <c r="L27" s="1403"/>
      <c r="M27" s="1403"/>
      <c r="N27" s="1403"/>
      <c r="O27" s="1403"/>
      <c r="P27" s="1403"/>
      <c r="Q27" s="1403"/>
      <c r="R27" s="1404"/>
      <c r="S27" s="1402"/>
      <c r="T27" s="1403"/>
      <c r="U27" s="1403"/>
      <c r="V27" s="1403"/>
      <c r="W27" s="1403"/>
      <c r="X27" s="1403"/>
      <c r="Y27" s="1403"/>
      <c r="Z27" s="1403"/>
      <c r="AA27" s="1403"/>
      <c r="AB27" s="1403"/>
      <c r="AC27" s="1403"/>
      <c r="AD27" s="1403"/>
      <c r="AE27" s="1403"/>
      <c r="AF27" s="1403"/>
      <c r="AG27" s="1403"/>
      <c r="AH27" s="1403"/>
      <c r="AI27" s="1403"/>
      <c r="AJ27" s="1404"/>
      <c r="AK27" s="957" t="str">
        <f t="shared" si="0"/>
        <v/>
      </c>
      <c r="AL27" s="958"/>
      <c r="AM27" s="1301"/>
      <c r="AN27" s="1302"/>
      <c r="AO27" s="1302"/>
      <c r="AP27" s="379" t="s">
        <v>130</v>
      </c>
      <c r="AQ27" s="1302"/>
      <c r="AR27" s="1302"/>
      <c r="AS27" s="1303"/>
      <c r="AT27" s="993" t="str">
        <f t="shared" si="1"/>
        <v/>
      </c>
      <c r="AU27" s="994"/>
      <c r="AV27" s="995"/>
      <c r="AW27" s="1304"/>
      <c r="AX27" s="1305"/>
      <c r="AY27" s="1306"/>
      <c r="AZ27" s="1013" t="str">
        <f t="shared" si="2"/>
        <v/>
      </c>
      <c r="BA27" s="1014"/>
      <c r="BB27" s="1014"/>
      <c r="BC27" s="1015"/>
    </row>
    <row r="28" spans="1:55" s="36" customFormat="1" ht="30" customHeight="1">
      <c r="A28" s="1399"/>
      <c r="B28" s="1400"/>
      <c r="C28" s="1400"/>
      <c r="D28" s="1401"/>
      <c r="E28" s="1295"/>
      <c r="F28" s="1296"/>
      <c r="G28" s="1296"/>
      <c r="H28" s="1296"/>
      <c r="I28" s="1297"/>
      <c r="J28" s="1402"/>
      <c r="K28" s="1403"/>
      <c r="L28" s="1403"/>
      <c r="M28" s="1403"/>
      <c r="N28" s="1403"/>
      <c r="O28" s="1403"/>
      <c r="P28" s="1403"/>
      <c r="Q28" s="1403"/>
      <c r="R28" s="1404"/>
      <c r="S28" s="1402"/>
      <c r="T28" s="1403"/>
      <c r="U28" s="1403"/>
      <c r="V28" s="1403"/>
      <c r="W28" s="1403"/>
      <c r="X28" s="1403"/>
      <c r="Y28" s="1403"/>
      <c r="Z28" s="1403"/>
      <c r="AA28" s="1403"/>
      <c r="AB28" s="1403"/>
      <c r="AC28" s="1403"/>
      <c r="AD28" s="1403"/>
      <c r="AE28" s="1403"/>
      <c r="AF28" s="1403"/>
      <c r="AG28" s="1403"/>
      <c r="AH28" s="1403"/>
      <c r="AI28" s="1403"/>
      <c r="AJ28" s="1404"/>
      <c r="AK28" s="957" t="str">
        <f t="shared" si="0"/>
        <v/>
      </c>
      <c r="AL28" s="958"/>
      <c r="AM28" s="1301"/>
      <c r="AN28" s="1302"/>
      <c r="AO28" s="1302"/>
      <c r="AP28" s="379" t="s">
        <v>130</v>
      </c>
      <c r="AQ28" s="1302"/>
      <c r="AR28" s="1302"/>
      <c r="AS28" s="1303"/>
      <c r="AT28" s="993" t="str">
        <f t="shared" si="1"/>
        <v/>
      </c>
      <c r="AU28" s="994"/>
      <c r="AV28" s="995"/>
      <c r="AW28" s="1304"/>
      <c r="AX28" s="1305"/>
      <c r="AY28" s="1306"/>
      <c r="AZ28" s="1013" t="str">
        <f t="shared" si="2"/>
        <v/>
      </c>
      <c r="BA28" s="1014"/>
      <c r="BB28" s="1014"/>
      <c r="BC28" s="1015"/>
    </row>
    <row r="29" spans="1:55" s="36" customFormat="1" ht="30" customHeight="1">
      <c r="A29" s="1399"/>
      <c r="B29" s="1400"/>
      <c r="C29" s="1400"/>
      <c r="D29" s="1401"/>
      <c r="E29" s="1295"/>
      <c r="F29" s="1296"/>
      <c r="G29" s="1296"/>
      <c r="H29" s="1296"/>
      <c r="I29" s="1297"/>
      <c r="J29" s="1402"/>
      <c r="K29" s="1403"/>
      <c r="L29" s="1403"/>
      <c r="M29" s="1403"/>
      <c r="N29" s="1403"/>
      <c r="O29" s="1403"/>
      <c r="P29" s="1403"/>
      <c r="Q29" s="1403"/>
      <c r="R29" s="1404"/>
      <c r="S29" s="1402"/>
      <c r="T29" s="1403"/>
      <c r="U29" s="1403"/>
      <c r="V29" s="1403"/>
      <c r="W29" s="1403"/>
      <c r="X29" s="1403"/>
      <c r="Y29" s="1403"/>
      <c r="Z29" s="1403"/>
      <c r="AA29" s="1403"/>
      <c r="AB29" s="1403"/>
      <c r="AC29" s="1403"/>
      <c r="AD29" s="1403"/>
      <c r="AE29" s="1403"/>
      <c r="AF29" s="1403"/>
      <c r="AG29" s="1403"/>
      <c r="AH29" s="1403"/>
      <c r="AI29" s="1403"/>
      <c r="AJ29" s="1404"/>
      <c r="AK29" s="957" t="str">
        <f t="shared" si="0"/>
        <v/>
      </c>
      <c r="AL29" s="958"/>
      <c r="AM29" s="1301"/>
      <c r="AN29" s="1302"/>
      <c r="AO29" s="1302"/>
      <c r="AP29" s="379" t="s">
        <v>130</v>
      </c>
      <c r="AQ29" s="1302"/>
      <c r="AR29" s="1302"/>
      <c r="AS29" s="1303"/>
      <c r="AT29" s="993" t="str">
        <f t="shared" si="1"/>
        <v/>
      </c>
      <c r="AU29" s="994"/>
      <c r="AV29" s="995"/>
      <c r="AW29" s="1304"/>
      <c r="AX29" s="1305"/>
      <c r="AY29" s="1306"/>
      <c r="AZ29" s="1013" t="str">
        <f t="shared" si="2"/>
        <v/>
      </c>
      <c r="BA29" s="1014"/>
      <c r="BB29" s="1014"/>
      <c r="BC29" s="1015"/>
    </row>
    <row r="30" spans="1:55" s="36" customFormat="1" ht="30" customHeight="1">
      <c r="A30" s="1399"/>
      <c r="B30" s="1400"/>
      <c r="C30" s="1400"/>
      <c r="D30" s="1401"/>
      <c r="E30" s="1295"/>
      <c r="F30" s="1296"/>
      <c r="G30" s="1296"/>
      <c r="H30" s="1296"/>
      <c r="I30" s="1297"/>
      <c r="J30" s="1402"/>
      <c r="K30" s="1403"/>
      <c r="L30" s="1403"/>
      <c r="M30" s="1403"/>
      <c r="N30" s="1403"/>
      <c r="O30" s="1403"/>
      <c r="P30" s="1403"/>
      <c r="Q30" s="1403"/>
      <c r="R30" s="1404"/>
      <c r="S30" s="1402"/>
      <c r="T30" s="1403"/>
      <c r="U30" s="1403"/>
      <c r="V30" s="1403"/>
      <c r="W30" s="1403"/>
      <c r="X30" s="1403"/>
      <c r="Y30" s="1403"/>
      <c r="Z30" s="1403"/>
      <c r="AA30" s="1403"/>
      <c r="AB30" s="1403"/>
      <c r="AC30" s="1403"/>
      <c r="AD30" s="1403"/>
      <c r="AE30" s="1403"/>
      <c r="AF30" s="1403"/>
      <c r="AG30" s="1403"/>
      <c r="AH30" s="1403"/>
      <c r="AI30" s="1403"/>
      <c r="AJ30" s="1404"/>
      <c r="AK30" s="957" t="str">
        <f t="shared" si="0"/>
        <v/>
      </c>
      <c r="AL30" s="958"/>
      <c r="AM30" s="1301"/>
      <c r="AN30" s="1302"/>
      <c r="AO30" s="1302"/>
      <c r="AP30" s="379" t="s">
        <v>130</v>
      </c>
      <c r="AQ30" s="1302"/>
      <c r="AR30" s="1302"/>
      <c r="AS30" s="1303"/>
      <c r="AT30" s="993" t="str">
        <f t="shared" si="1"/>
        <v/>
      </c>
      <c r="AU30" s="994"/>
      <c r="AV30" s="995"/>
      <c r="AW30" s="1304"/>
      <c r="AX30" s="1305"/>
      <c r="AY30" s="1306"/>
      <c r="AZ30" s="1013" t="str">
        <f t="shared" si="2"/>
        <v/>
      </c>
      <c r="BA30" s="1014"/>
      <c r="BB30" s="1014"/>
      <c r="BC30" s="1015"/>
    </row>
    <row r="31" spans="1:55" s="36" customFormat="1" ht="30" customHeight="1">
      <c r="A31" s="1399"/>
      <c r="B31" s="1400"/>
      <c r="C31" s="1400"/>
      <c r="D31" s="1401"/>
      <c r="E31" s="1295"/>
      <c r="F31" s="1296"/>
      <c r="G31" s="1296"/>
      <c r="H31" s="1296"/>
      <c r="I31" s="1297"/>
      <c r="J31" s="1402"/>
      <c r="K31" s="1403"/>
      <c r="L31" s="1403"/>
      <c r="M31" s="1403"/>
      <c r="N31" s="1403"/>
      <c r="O31" s="1403"/>
      <c r="P31" s="1403"/>
      <c r="Q31" s="1403"/>
      <c r="R31" s="1404"/>
      <c r="S31" s="1402"/>
      <c r="T31" s="1403"/>
      <c r="U31" s="1403"/>
      <c r="V31" s="1403"/>
      <c r="W31" s="1403"/>
      <c r="X31" s="1403"/>
      <c r="Y31" s="1403"/>
      <c r="Z31" s="1403"/>
      <c r="AA31" s="1403"/>
      <c r="AB31" s="1403"/>
      <c r="AC31" s="1403"/>
      <c r="AD31" s="1403"/>
      <c r="AE31" s="1403"/>
      <c r="AF31" s="1403"/>
      <c r="AG31" s="1403"/>
      <c r="AH31" s="1403"/>
      <c r="AI31" s="1403"/>
      <c r="AJ31" s="1404"/>
      <c r="AK31" s="957" t="str">
        <f t="shared" si="0"/>
        <v/>
      </c>
      <c r="AL31" s="958"/>
      <c r="AM31" s="1301"/>
      <c r="AN31" s="1302"/>
      <c r="AO31" s="1302"/>
      <c r="AP31" s="379" t="s">
        <v>130</v>
      </c>
      <c r="AQ31" s="1302"/>
      <c r="AR31" s="1302"/>
      <c r="AS31" s="1303"/>
      <c r="AT31" s="993" t="str">
        <f t="shared" si="1"/>
        <v/>
      </c>
      <c r="AU31" s="994"/>
      <c r="AV31" s="995"/>
      <c r="AW31" s="1304"/>
      <c r="AX31" s="1305"/>
      <c r="AY31" s="1306"/>
      <c r="AZ31" s="1013" t="str">
        <f t="shared" si="2"/>
        <v/>
      </c>
      <c r="BA31" s="1014"/>
      <c r="BB31" s="1014"/>
      <c r="BC31" s="1015"/>
    </row>
    <row r="32" spans="1:55" s="36" customFormat="1" ht="30" customHeight="1">
      <c r="A32" s="1399"/>
      <c r="B32" s="1400"/>
      <c r="C32" s="1400"/>
      <c r="D32" s="1401"/>
      <c r="E32" s="1295"/>
      <c r="F32" s="1296"/>
      <c r="G32" s="1296"/>
      <c r="H32" s="1296"/>
      <c r="I32" s="1297"/>
      <c r="J32" s="1402"/>
      <c r="K32" s="1403"/>
      <c r="L32" s="1403"/>
      <c r="M32" s="1403"/>
      <c r="N32" s="1403"/>
      <c r="O32" s="1403"/>
      <c r="P32" s="1403"/>
      <c r="Q32" s="1403"/>
      <c r="R32" s="1404"/>
      <c r="S32" s="1402"/>
      <c r="T32" s="1403"/>
      <c r="U32" s="1403"/>
      <c r="V32" s="1403"/>
      <c r="W32" s="1403"/>
      <c r="X32" s="1403"/>
      <c r="Y32" s="1403"/>
      <c r="Z32" s="1403"/>
      <c r="AA32" s="1403"/>
      <c r="AB32" s="1403"/>
      <c r="AC32" s="1403"/>
      <c r="AD32" s="1403"/>
      <c r="AE32" s="1403"/>
      <c r="AF32" s="1403"/>
      <c r="AG32" s="1403"/>
      <c r="AH32" s="1403"/>
      <c r="AI32" s="1403"/>
      <c r="AJ32" s="1404"/>
      <c r="AK32" s="957" t="str">
        <f t="shared" si="0"/>
        <v/>
      </c>
      <c r="AL32" s="958"/>
      <c r="AM32" s="1301"/>
      <c r="AN32" s="1302"/>
      <c r="AO32" s="1302"/>
      <c r="AP32" s="379" t="s">
        <v>130</v>
      </c>
      <c r="AQ32" s="1302"/>
      <c r="AR32" s="1302"/>
      <c r="AS32" s="1303"/>
      <c r="AT32" s="993" t="str">
        <f t="shared" si="1"/>
        <v/>
      </c>
      <c r="AU32" s="994"/>
      <c r="AV32" s="995"/>
      <c r="AW32" s="1304"/>
      <c r="AX32" s="1305"/>
      <c r="AY32" s="1306"/>
      <c r="AZ32" s="1029" t="str">
        <f t="shared" si="2"/>
        <v/>
      </c>
      <c r="BA32" s="1030"/>
      <c r="BB32" s="1030"/>
      <c r="BC32" s="1031"/>
    </row>
    <row r="33" spans="1:55" s="36" customFormat="1" ht="30" customHeight="1">
      <c r="A33" s="1399"/>
      <c r="B33" s="1400"/>
      <c r="C33" s="1400"/>
      <c r="D33" s="1401"/>
      <c r="E33" s="1295"/>
      <c r="F33" s="1296"/>
      <c r="G33" s="1296"/>
      <c r="H33" s="1296"/>
      <c r="I33" s="1297"/>
      <c r="J33" s="1402"/>
      <c r="K33" s="1403"/>
      <c r="L33" s="1403"/>
      <c r="M33" s="1403"/>
      <c r="N33" s="1403"/>
      <c r="O33" s="1403"/>
      <c r="P33" s="1403"/>
      <c r="Q33" s="1403"/>
      <c r="R33" s="1404"/>
      <c r="S33" s="1402"/>
      <c r="T33" s="1403"/>
      <c r="U33" s="1403"/>
      <c r="V33" s="1403"/>
      <c r="W33" s="1403"/>
      <c r="X33" s="1403"/>
      <c r="Y33" s="1403"/>
      <c r="Z33" s="1403"/>
      <c r="AA33" s="1403"/>
      <c r="AB33" s="1403"/>
      <c r="AC33" s="1403"/>
      <c r="AD33" s="1403"/>
      <c r="AE33" s="1403"/>
      <c r="AF33" s="1403"/>
      <c r="AG33" s="1403"/>
      <c r="AH33" s="1403"/>
      <c r="AI33" s="1403"/>
      <c r="AJ33" s="1404"/>
      <c r="AK33" s="957" t="str">
        <f t="shared" si="0"/>
        <v/>
      </c>
      <c r="AL33" s="958"/>
      <c r="AM33" s="1301"/>
      <c r="AN33" s="1302"/>
      <c r="AO33" s="1302"/>
      <c r="AP33" s="379" t="s">
        <v>130</v>
      </c>
      <c r="AQ33" s="1302"/>
      <c r="AR33" s="1302"/>
      <c r="AS33" s="1303"/>
      <c r="AT33" s="993" t="str">
        <f t="shared" si="1"/>
        <v/>
      </c>
      <c r="AU33" s="994"/>
      <c r="AV33" s="995"/>
      <c r="AW33" s="1304"/>
      <c r="AX33" s="1305"/>
      <c r="AY33" s="1306"/>
      <c r="AZ33" s="1013" t="str">
        <f t="shared" si="2"/>
        <v/>
      </c>
      <c r="BA33" s="1014"/>
      <c r="BB33" s="1014"/>
      <c r="BC33" s="1015"/>
    </row>
    <row r="34" spans="1:55" s="36" customFormat="1" ht="30" customHeight="1">
      <c r="A34" s="1399"/>
      <c r="B34" s="1400"/>
      <c r="C34" s="1400"/>
      <c r="D34" s="1401"/>
      <c r="E34" s="1295"/>
      <c r="F34" s="1296"/>
      <c r="G34" s="1296"/>
      <c r="H34" s="1296"/>
      <c r="I34" s="1297"/>
      <c r="J34" s="1402"/>
      <c r="K34" s="1403"/>
      <c r="L34" s="1403"/>
      <c r="M34" s="1403"/>
      <c r="N34" s="1403"/>
      <c r="O34" s="1403"/>
      <c r="P34" s="1403"/>
      <c r="Q34" s="1403"/>
      <c r="R34" s="1404"/>
      <c r="S34" s="1402"/>
      <c r="T34" s="1403"/>
      <c r="U34" s="1403"/>
      <c r="V34" s="1403"/>
      <c r="W34" s="1403"/>
      <c r="X34" s="1403"/>
      <c r="Y34" s="1403"/>
      <c r="Z34" s="1403"/>
      <c r="AA34" s="1403"/>
      <c r="AB34" s="1403"/>
      <c r="AC34" s="1403"/>
      <c r="AD34" s="1403"/>
      <c r="AE34" s="1403"/>
      <c r="AF34" s="1403"/>
      <c r="AG34" s="1403"/>
      <c r="AH34" s="1403"/>
      <c r="AI34" s="1403"/>
      <c r="AJ34" s="1404"/>
      <c r="AK34" s="957" t="str">
        <f t="shared" si="0"/>
        <v/>
      </c>
      <c r="AL34" s="958"/>
      <c r="AM34" s="1301"/>
      <c r="AN34" s="1302"/>
      <c r="AO34" s="1302"/>
      <c r="AP34" s="379" t="s">
        <v>130</v>
      </c>
      <c r="AQ34" s="1302"/>
      <c r="AR34" s="1302"/>
      <c r="AS34" s="1303"/>
      <c r="AT34" s="993" t="str">
        <f t="shared" si="1"/>
        <v/>
      </c>
      <c r="AU34" s="994"/>
      <c r="AV34" s="995"/>
      <c r="AW34" s="1304"/>
      <c r="AX34" s="1305"/>
      <c r="AY34" s="1306"/>
      <c r="AZ34" s="1013" t="str">
        <f t="shared" si="2"/>
        <v/>
      </c>
      <c r="BA34" s="1014"/>
      <c r="BB34" s="1014"/>
      <c r="BC34" s="1015"/>
    </row>
    <row r="35" spans="1:55" s="36" customFormat="1" ht="30" customHeight="1">
      <c r="A35" s="1399"/>
      <c r="B35" s="1400"/>
      <c r="C35" s="1400"/>
      <c r="D35" s="1401"/>
      <c r="E35" s="1295"/>
      <c r="F35" s="1296"/>
      <c r="G35" s="1296"/>
      <c r="H35" s="1296"/>
      <c r="I35" s="1297"/>
      <c r="J35" s="1402"/>
      <c r="K35" s="1403"/>
      <c r="L35" s="1403"/>
      <c r="M35" s="1403"/>
      <c r="N35" s="1403"/>
      <c r="O35" s="1403"/>
      <c r="P35" s="1403"/>
      <c r="Q35" s="1403"/>
      <c r="R35" s="1404"/>
      <c r="S35" s="1402"/>
      <c r="T35" s="1403"/>
      <c r="U35" s="1403"/>
      <c r="V35" s="1403"/>
      <c r="W35" s="1403"/>
      <c r="X35" s="1403"/>
      <c r="Y35" s="1403"/>
      <c r="Z35" s="1403"/>
      <c r="AA35" s="1403"/>
      <c r="AB35" s="1403"/>
      <c r="AC35" s="1403"/>
      <c r="AD35" s="1403"/>
      <c r="AE35" s="1403"/>
      <c r="AF35" s="1403"/>
      <c r="AG35" s="1403"/>
      <c r="AH35" s="1403"/>
      <c r="AI35" s="1403"/>
      <c r="AJ35" s="1404"/>
      <c r="AK35" s="957" t="str">
        <f t="shared" si="0"/>
        <v/>
      </c>
      <c r="AL35" s="958"/>
      <c r="AM35" s="1301"/>
      <c r="AN35" s="1302"/>
      <c r="AO35" s="1302"/>
      <c r="AP35" s="379" t="s">
        <v>130</v>
      </c>
      <c r="AQ35" s="1302"/>
      <c r="AR35" s="1302"/>
      <c r="AS35" s="1303"/>
      <c r="AT35" s="993" t="str">
        <f t="shared" si="1"/>
        <v/>
      </c>
      <c r="AU35" s="994"/>
      <c r="AV35" s="995"/>
      <c r="AW35" s="1304"/>
      <c r="AX35" s="1305"/>
      <c r="AY35" s="1306"/>
      <c r="AZ35" s="1013" t="str">
        <f t="shared" si="2"/>
        <v/>
      </c>
      <c r="BA35" s="1014"/>
      <c r="BB35" s="1014"/>
      <c r="BC35" s="1015"/>
    </row>
    <row r="36" spans="1:55" s="36" customFormat="1" ht="30" customHeight="1">
      <c r="A36" s="1399"/>
      <c r="B36" s="1400"/>
      <c r="C36" s="1400"/>
      <c r="D36" s="1401"/>
      <c r="E36" s="1295"/>
      <c r="F36" s="1296"/>
      <c r="G36" s="1296"/>
      <c r="H36" s="1296"/>
      <c r="I36" s="1297"/>
      <c r="J36" s="1402"/>
      <c r="K36" s="1403"/>
      <c r="L36" s="1403"/>
      <c r="M36" s="1403"/>
      <c r="N36" s="1403"/>
      <c r="O36" s="1403"/>
      <c r="P36" s="1403"/>
      <c r="Q36" s="1403"/>
      <c r="R36" s="1404"/>
      <c r="S36" s="1402"/>
      <c r="T36" s="1403"/>
      <c r="U36" s="1403"/>
      <c r="V36" s="1403"/>
      <c r="W36" s="1403"/>
      <c r="X36" s="1403"/>
      <c r="Y36" s="1403"/>
      <c r="Z36" s="1403"/>
      <c r="AA36" s="1403"/>
      <c r="AB36" s="1403"/>
      <c r="AC36" s="1403"/>
      <c r="AD36" s="1403"/>
      <c r="AE36" s="1403"/>
      <c r="AF36" s="1403"/>
      <c r="AG36" s="1403"/>
      <c r="AH36" s="1403"/>
      <c r="AI36" s="1403"/>
      <c r="AJ36" s="1404"/>
      <c r="AK36" s="957" t="str">
        <f t="shared" si="0"/>
        <v/>
      </c>
      <c r="AL36" s="958"/>
      <c r="AM36" s="1301"/>
      <c r="AN36" s="1302"/>
      <c r="AO36" s="1302"/>
      <c r="AP36" s="379" t="s">
        <v>130</v>
      </c>
      <c r="AQ36" s="1302"/>
      <c r="AR36" s="1302"/>
      <c r="AS36" s="1303"/>
      <c r="AT36" s="993" t="str">
        <f t="shared" si="1"/>
        <v/>
      </c>
      <c r="AU36" s="994"/>
      <c r="AV36" s="995"/>
      <c r="AW36" s="1304"/>
      <c r="AX36" s="1305"/>
      <c r="AY36" s="1306"/>
      <c r="AZ36" s="1013" t="str">
        <f t="shared" si="2"/>
        <v/>
      </c>
      <c r="BA36" s="1014"/>
      <c r="BB36" s="1014"/>
      <c r="BC36" s="1015"/>
    </row>
    <row r="37" spans="1:55" s="36" customFormat="1" ht="30" customHeight="1">
      <c r="A37" s="1399"/>
      <c r="B37" s="1400"/>
      <c r="C37" s="1400"/>
      <c r="D37" s="1401"/>
      <c r="E37" s="1295"/>
      <c r="F37" s="1296"/>
      <c r="G37" s="1296"/>
      <c r="H37" s="1296"/>
      <c r="I37" s="1297"/>
      <c r="J37" s="1402"/>
      <c r="K37" s="1403"/>
      <c r="L37" s="1403"/>
      <c r="M37" s="1403"/>
      <c r="N37" s="1403"/>
      <c r="O37" s="1403"/>
      <c r="P37" s="1403"/>
      <c r="Q37" s="1403"/>
      <c r="R37" s="1404"/>
      <c r="S37" s="1402"/>
      <c r="T37" s="1403"/>
      <c r="U37" s="1403"/>
      <c r="V37" s="1403"/>
      <c r="W37" s="1403"/>
      <c r="X37" s="1403"/>
      <c r="Y37" s="1403"/>
      <c r="Z37" s="1403"/>
      <c r="AA37" s="1403"/>
      <c r="AB37" s="1403"/>
      <c r="AC37" s="1403"/>
      <c r="AD37" s="1403"/>
      <c r="AE37" s="1403"/>
      <c r="AF37" s="1403"/>
      <c r="AG37" s="1403"/>
      <c r="AH37" s="1403"/>
      <c r="AI37" s="1403"/>
      <c r="AJ37" s="1404"/>
      <c r="AK37" s="957" t="str">
        <f t="shared" si="0"/>
        <v/>
      </c>
      <c r="AL37" s="958"/>
      <c r="AM37" s="1301"/>
      <c r="AN37" s="1302"/>
      <c r="AO37" s="1302"/>
      <c r="AP37" s="379" t="s">
        <v>130</v>
      </c>
      <c r="AQ37" s="1302"/>
      <c r="AR37" s="1302"/>
      <c r="AS37" s="1303"/>
      <c r="AT37" s="993" t="str">
        <f t="shared" si="1"/>
        <v/>
      </c>
      <c r="AU37" s="994"/>
      <c r="AV37" s="995"/>
      <c r="AW37" s="1304"/>
      <c r="AX37" s="1305"/>
      <c r="AY37" s="1306"/>
      <c r="AZ37" s="1013" t="str">
        <f t="shared" si="2"/>
        <v/>
      </c>
      <c r="BA37" s="1014"/>
      <c r="BB37" s="1014"/>
      <c r="BC37" s="1015"/>
    </row>
    <row r="38" spans="1:55" s="36" customFormat="1" ht="30" customHeight="1">
      <c r="A38" s="1399"/>
      <c r="B38" s="1400"/>
      <c r="C38" s="1400"/>
      <c r="D38" s="1401"/>
      <c r="E38" s="1295"/>
      <c r="F38" s="1296"/>
      <c r="G38" s="1296"/>
      <c r="H38" s="1296"/>
      <c r="I38" s="1297"/>
      <c r="J38" s="1402"/>
      <c r="K38" s="1403"/>
      <c r="L38" s="1403"/>
      <c r="M38" s="1403"/>
      <c r="N38" s="1403"/>
      <c r="O38" s="1403"/>
      <c r="P38" s="1403"/>
      <c r="Q38" s="1403"/>
      <c r="R38" s="1404"/>
      <c r="S38" s="1402"/>
      <c r="T38" s="1403"/>
      <c r="U38" s="1403"/>
      <c r="V38" s="1403"/>
      <c r="W38" s="1403"/>
      <c r="X38" s="1403"/>
      <c r="Y38" s="1403"/>
      <c r="Z38" s="1403"/>
      <c r="AA38" s="1403"/>
      <c r="AB38" s="1403"/>
      <c r="AC38" s="1403"/>
      <c r="AD38" s="1403"/>
      <c r="AE38" s="1403"/>
      <c r="AF38" s="1403"/>
      <c r="AG38" s="1403"/>
      <c r="AH38" s="1403"/>
      <c r="AI38" s="1403"/>
      <c r="AJ38" s="1404"/>
      <c r="AK38" s="957" t="str">
        <f t="shared" si="0"/>
        <v/>
      </c>
      <c r="AL38" s="958"/>
      <c r="AM38" s="1301"/>
      <c r="AN38" s="1302"/>
      <c r="AO38" s="1302"/>
      <c r="AP38" s="379" t="s">
        <v>130</v>
      </c>
      <c r="AQ38" s="1302"/>
      <c r="AR38" s="1302"/>
      <c r="AS38" s="1303"/>
      <c r="AT38" s="993" t="str">
        <f t="shared" si="1"/>
        <v/>
      </c>
      <c r="AU38" s="994"/>
      <c r="AV38" s="995"/>
      <c r="AW38" s="1304"/>
      <c r="AX38" s="1305"/>
      <c r="AY38" s="1306"/>
      <c r="AZ38" s="1013" t="str">
        <f t="shared" si="2"/>
        <v/>
      </c>
      <c r="BA38" s="1014"/>
      <c r="BB38" s="1014"/>
      <c r="BC38" s="1015"/>
    </row>
    <row r="39" spans="1:55" s="36" customFormat="1" ht="30" customHeight="1" thickBot="1">
      <c r="A39" s="1399"/>
      <c r="B39" s="1400"/>
      <c r="C39" s="1400"/>
      <c r="D39" s="1401"/>
      <c r="E39" s="1295"/>
      <c r="F39" s="1296"/>
      <c r="G39" s="1296"/>
      <c r="H39" s="1296"/>
      <c r="I39" s="1297"/>
      <c r="J39" s="1402"/>
      <c r="K39" s="1403"/>
      <c r="L39" s="1403"/>
      <c r="M39" s="1403"/>
      <c r="N39" s="1403"/>
      <c r="O39" s="1403"/>
      <c r="P39" s="1403"/>
      <c r="Q39" s="1403"/>
      <c r="R39" s="1404"/>
      <c r="S39" s="1402"/>
      <c r="T39" s="1403"/>
      <c r="U39" s="1403"/>
      <c r="V39" s="1403"/>
      <c r="W39" s="1403"/>
      <c r="X39" s="1403"/>
      <c r="Y39" s="1403"/>
      <c r="Z39" s="1403"/>
      <c r="AA39" s="1403"/>
      <c r="AB39" s="1403"/>
      <c r="AC39" s="1403"/>
      <c r="AD39" s="1403"/>
      <c r="AE39" s="1403"/>
      <c r="AF39" s="1403"/>
      <c r="AG39" s="1403"/>
      <c r="AH39" s="1403"/>
      <c r="AI39" s="1403"/>
      <c r="AJ39" s="1404"/>
      <c r="AK39" s="957" t="str">
        <f t="shared" si="0"/>
        <v/>
      </c>
      <c r="AL39" s="958"/>
      <c r="AM39" s="1301"/>
      <c r="AN39" s="1302"/>
      <c r="AO39" s="1302"/>
      <c r="AP39" s="379" t="s">
        <v>130</v>
      </c>
      <c r="AQ39" s="1302"/>
      <c r="AR39" s="1302"/>
      <c r="AS39" s="1303"/>
      <c r="AT39" s="993" t="str">
        <f t="shared" si="1"/>
        <v/>
      </c>
      <c r="AU39" s="994"/>
      <c r="AV39" s="995"/>
      <c r="AW39" s="1304"/>
      <c r="AX39" s="1305"/>
      <c r="AY39" s="1306"/>
      <c r="AZ39" s="1013" t="str">
        <f t="shared" si="2"/>
        <v/>
      </c>
      <c r="BA39" s="1014"/>
      <c r="BB39" s="1014"/>
      <c r="BC39" s="1015"/>
    </row>
    <row r="40" spans="1:55" ht="30" customHeight="1" thickTop="1" thickBot="1">
      <c r="A40" s="1060" t="s">
        <v>158</v>
      </c>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1061"/>
      <c r="AI40" s="1061"/>
      <c r="AJ40" s="1061"/>
      <c r="AK40" s="1061"/>
      <c r="AL40" s="1061"/>
      <c r="AM40" s="1061"/>
      <c r="AN40" s="1061"/>
      <c r="AO40" s="1061"/>
      <c r="AP40" s="1061"/>
      <c r="AQ40" s="1061"/>
      <c r="AR40" s="1061"/>
      <c r="AS40" s="1061"/>
      <c r="AT40" s="1061"/>
      <c r="AU40" s="1061"/>
      <c r="AV40" s="1062"/>
      <c r="AW40" s="1019">
        <f>SUM(AW15:AY39)</f>
        <v>0</v>
      </c>
      <c r="AX40" s="1020"/>
      <c r="AY40" s="1021"/>
      <c r="AZ40" s="1022">
        <f>SUM(AZ15:BC39)</f>
        <v>0</v>
      </c>
      <c r="BA40" s="1023"/>
      <c r="BB40" s="1023"/>
      <c r="BC40" s="1024"/>
    </row>
    <row r="41" spans="1:55" s="12" customFormat="1" ht="15.75" customHeight="1" thickBo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53"/>
      <c r="BA41" s="53"/>
      <c r="BB41" s="53"/>
      <c r="BC41" s="53"/>
    </row>
    <row r="42" spans="1:55" ht="28.5" customHeight="1" thickBot="1">
      <c r="A42" s="961" t="s">
        <v>127</v>
      </c>
      <c r="B42" s="962"/>
      <c r="C42" s="962"/>
      <c r="D42" s="963"/>
      <c r="E42" s="964" t="s">
        <v>131</v>
      </c>
      <c r="F42" s="965"/>
      <c r="G42" s="965"/>
      <c r="H42" s="965"/>
      <c r="I42" s="965"/>
      <c r="J42" s="965"/>
      <c r="K42" s="965"/>
      <c r="L42" s="965"/>
      <c r="M42" s="965"/>
      <c r="N42" s="966"/>
      <c r="O42" s="268"/>
      <c r="P42" s="154"/>
      <c r="Q42" s="1059" t="str">
        <f>IF(COUNTIF(AK48:AL62,"err")&gt;0,"グレードと一致しない型番があります。SII登録型番を確認して下さい。","")</f>
        <v/>
      </c>
      <c r="R42" s="1059"/>
      <c r="S42" s="1059"/>
      <c r="T42" s="1059"/>
      <c r="U42" s="1059"/>
      <c r="V42" s="1059"/>
      <c r="W42" s="1059"/>
      <c r="X42" s="1059"/>
      <c r="Y42" s="1059"/>
      <c r="Z42" s="1059"/>
      <c r="AA42" s="1059"/>
      <c r="AB42" s="1059"/>
      <c r="AC42" s="1059"/>
      <c r="AD42" s="1059"/>
      <c r="AE42" s="1059"/>
      <c r="AF42" s="1059"/>
      <c r="AG42" s="1059"/>
      <c r="AH42" s="1059"/>
      <c r="AI42" s="1059"/>
      <c r="AJ42" s="1059"/>
      <c r="AK42" s="1059"/>
      <c r="AL42" s="1059"/>
      <c r="AM42" s="1059"/>
      <c r="AN42" s="1059"/>
      <c r="AO42" s="1059"/>
      <c r="AP42" s="1059"/>
      <c r="AQ42" s="1059"/>
      <c r="AR42" s="1059"/>
      <c r="AS42" s="1059"/>
      <c r="AT42" s="1059"/>
      <c r="AU42" s="1059"/>
      <c r="AV42" s="1059"/>
      <c r="AW42" s="1059"/>
      <c r="AX42" s="1059"/>
      <c r="AY42" s="1059"/>
      <c r="AZ42" s="1059"/>
      <c r="BA42" s="1059"/>
      <c r="BB42" s="1059"/>
      <c r="BC42" s="19"/>
    </row>
    <row r="43" spans="1:55" ht="9" customHeight="1">
      <c r="A43" s="34"/>
      <c r="B43" s="34"/>
      <c r="C43" s="35"/>
      <c r="D43" s="35"/>
      <c r="E43" s="35"/>
      <c r="F43" s="35"/>
      <c r="G43" s="35"/>
      <c r="H43" s="35"/>
      <c r="I43" s="35"/>
      <c r="J43" s="35"/>
      <c r="K43" s="35"/>
      <c r="L43" s="35"/>
      <c r="M43" s="35"/>
      <c r="N43" s="35"/>
      <c r="O43" s="35"/>
      <c r="P43" s="35"/>
      <c r="Q43" s="4"/>
      <c r="R43" s="4"/>
      <c r="S43" s="4"/>
      <c r="T43" s="4"/>
      <c r="U43" s="4"/>
      <c r="V43" s="4"/>
      <c r="W43" s="4"/>
      <c r="X43" s="4"/>
      <c r="Y43" s="4"/>
      <c r="Z43" s="4"/>
      <c r="AA43" s="35"/>
      <c r="AB43" s="35"/>
      <c r="AC43" s="35"/>
      <c r="AD43" s="4"/>
      <c r="AE43" s="4"/>
      <c r="AF43" s="4"/>
      <c r="AG43" s="4"/>
      <c r="AH43" s="4"/>
      <c r="AI43" s="4"/>
      <c r="AJ43" s="4"/>
      <c r="AK43" s="4"/>
      <c r="AL43" s="4"/>
      <c r="AM43" s="4"/>
      <c r="AN43" s="4"/>
      <c r="AO43" s="4"/>
      <c r="AP43" s="4"/>
      <c r="AQ43" s="4"/>
      <c r="AR43" s="4"/>
      <c r="AS43" s="4"/>
      <c r="AT43" s="4"/>
      <c r="AU43" s="4"/>
      <c r="AV43" s="4"/>
      <c r="AW43" s="4"/>
      <c r="AX43" s="4"/>
      <c r="AY43" s="4"/>
    </row>
    <row r="44" spans="1:55" ht="29.25" customHeight="1">
      <c r="A44" s="1128" t="s">
        <v>216</v>
      </c>
      <c r="B44" s="1129"/>
      <c r="C44" s="1129"/>
      <c r="D44" s="1129"/>
      <c r="E44" s="1129"/>
      <c r="F44" s="1129"/>
      <c r="G44" s="1129"/>
      <c r="H44" s="1129"/>
      <c r="I44" s="1129"/>
      <c r="J44" s="1129"/>
      <c r="K44" s="1129"/>
      <c r="L44" s="1129"/>
      <c r="M44" s="1129"/>
      <c r="N44" s="1129"/>
      <c r="O44" s="1129"/>
      <c r="P44" s="1129"/>
      <c r="Q44" s="1129"/>
      <c r="R44" s="1129"/>
      <c r="S44" s="1129"/>
      <c r="T44" s="1129"/>
      <c r="U44" s="1129"/>
      <c r="V44" s="1129"/>
      <c r="W44" s="1129"/>
      <c r="X44" s="1129"/>
      <c r="Y44" s="1129"/>
      <c r="Z44" s="1129"/>
      <c r="AA44" s="1129"/>
      <c r="AB44" s="1129"/>
      <c r="AC44" s="1129"/>
      <c r="AD44" s="1129"/>
      <c r="AE44" s="1129"/>
      <c r="AF44" s="1129"/>
      <c r="AG44" s="1129"/>
      <c r="AH44" s="1129"/>
      <c r="AI44" s="1129"/>
      <c r="AJ44" s="1129"/>
      <c r="AK44" s="1129"/>
      <c r="AL44" s="1130"/>
      <c r="AM44" s="1283" t="s">
        <v>5</v>
      </c>
      <c r="AN44" s="1284"/>
      <c r="AO44" s="1284"/>
      <c r="AP44" s="1284"/>
      <c r="AQ44" s="1284"/>
      <c r="AR44" s="1284"/>
      <c r="AS44" s="1285"/>
      <c r="AT44" s="48"/>
      <c r="AU44" s="48"/>
      <c r="AV44" s="48"/>
      <c r="AW44" s="4"/>
      <c r="AX44" s="4"/>
      <c r="AY44" s="4"/>
    </row>
    <row r="45" spans="1:55" ht="9" customHeight="1" thickBot="1">
      <c r="A45" s="34"/>
      <c r="B45" s="34"/>
      <c r="C45" s="35"/>
      <c r="D45" s="35"/>
      <c r="E45" s="35"/>
      <c r="F45" s="35"/>
      <c r="G45" s="35"/>
      <c r="H45" s="35"/>
      <c r="I45" s="35"/>
      <c r="J45" s="35"/>
      <c r="K45" s="35"/>
      <c r="L45" s="35"/>
      <c r="M45" s="35"/>
      <c r="N45" s="35"/>
      <c r="O45" s="35"/>
      <c r="P45" s="35"/>
      <c r="Q45" s="4"/>
      <c r="R45" s="4"/>
      <c r="S45" s="4"/>
      <c r="T45" s="4"/>
      <c r="U45" s="4"/>
      <c r="V45" s="4"/>
      <c r="W45" s="4"/>
      <c r="X45" s="4"/>
      <c r="Y45" s="4"/>
      <c r="Z45" s="4"/>
      <c r="AA45" s="35"/>
      <c r="AB45" s="35"/>
      <c r="AC45" s="35"/>
      <c r="AD45" s="4"/>
      <c r="AE45" s="4"/>
      <c r="AF45" s="4"/>
      <c r="AG45" s="4"/>
      <c r="AH45" s="4"/>
      <c r="AI45" s="4"/>
      <c r="AJ45" s="4"/>
      <c r="AK45" s="4"/>
      <c r="AL45" s="4"/>
      <c r="AM45" s="4"/>
      <c r="AN45" s="4"/>
      <c r="AO45" s="4"/>
      <c r="AP45" s="4"/>
      <c r="AQ45" s="4"/>
      <c r="AR45" s="4"/>
      <c r="AS45" s="4"/>
      <c r="AT45" s="4"/>
      <c r="AU45" s="4"/>
      <c r="AV45" s="4"/>
      <c r="AW45" s="4"/>
      <c r="AX45" s="4"/>
      <c r="AY45" s="4"/>
    </row>
    <row r="46" spans="1:55" ht="18.75" customHeight="1">
      <c r="A46" s="996" t="s">
        <v>138</v>
      </c>
      <c r="B46" s="997"/>
      <c r="C46" s="997"/>
      <c r="D46" s="998"/>
      <c r="E46" s="970" t="s">
        <v>14</v>
      </c>
      <c r="F46" s="971"/>
      <c r="G46" s="971"/>
      <c r="H46" s="971"/>
      <c r="I46" s="972"/>
      <c r="J46" s="970" t="s">
        <v>11</v>
      </c>
      <c r="K46" s="971"/>
      <c r="L46" s="971"/>
      <c r="M46" s="971"/>
      <c r="N46" s="971"/>
      <c r="O46" s="971"/>
      <c r="P46" s="971"/>
      <c r="Q46" s="971"/>
      <c r="R46" s="972"/>
      <c r="S46" s="970" t="s">
        <v>128</v>
      </c>
      <c r="T46" s="971"/>
      <c r="U46" s="971"/>
      <c r="V46" s="971"/>
      <c r="W46" s="971"/>
      <c r="X46" s="971"/>
      <c r="Y46" s="971"/>
      <c r="Z46" s="971"/>
      <c r="AA46" s="971"/>
      <c r="AB46" s="971"/>
      <c r="AC46" s="971"/>
      <c r="AD46" s="971"/>
      <c r="AE46" s="971"/>
      <c r="AF46" s="971"/>
      <c r="AG46" s="971"/>
      <c r="AH46" s="971"/>
      <c r="AI46" s="971"/>
      <c r="AJ46" s="972"/>
      <c r="AK46" s="976" t="s">
        <v>117</v>
      </c>
      <c r="AL46" s="977"/>
      <c r="AM46" s="983" t="s">
        <v>28</v>
      </c>
      <c r="AN46" s="984"/>
      <c r="AO46" s="984"/>
      <c r="AP46" s="984"/>
      <c r="AQ46" s="984"/>
      <c r="AR46" s="984"/>
      <c r="AS46" s="985"/>
      <c r="AT46" s="1032" t="s">
        <v>25</v>
      </c>
      <c r="AU46" s="1033"/>
      <c r="AV46" s="1034"/>
      <c r="AW46" s="970" t="s">
        <v>74</v>
      </c>
      <c r="AX46" s="971"/>
      <c r="AY46" s="972"/>
      <c r="AZ46" s="1047" t="s">
        <v>26</v>
      </c>
      <c r="BA46" s="1048"/>
      <c r="BB46" s="1048"/>
      <c r="BC46" s="1049"/>
    </row>
    <row r="47" spans="1:55" ht="28.5" customHeight="1" thickBot="1">
      <c r="A47" s="999"/>
      <c r="B47" s="1000"/>
      <c r="C47" s="1000"/>
      <c r="D47" s="1001"/>
      <c r="E47" s="973"/>
      <c r="F47" s="974"/>
      <c r="G47" s="974"/>
      <c r="H47" s="974"/>
      <c r="I47" s="975"/>
      <c r="J47" s="973"/>
      <c r="K47" s="974"/>
      <c r="L47" s="974"/>
      <c r="M47" s="974"/>
      <c r="N47" s="974"/>
      <c r="O47" s="974"/>
      <c r="P47" s="974"/>
      <c r="Q47" s="974"/>
      <c r="R47" s="975"/>
      <c r="S47" s="973"/>
      <c r="T47" s="974"/>
      <c r="U47" s="974"/>
      <c r="V47" s="974"/>
      <c r="W47" s="974"/>
      <c r="X47" s="974"/>
      <c r="Y47" s="974"/>
      <c r="Z47" s="974"/>
      <c r="AA47" s="974"/>
      <c r="AB47" s="974"/>
      <c r="AC47" s="974"/>
      <c r="AD47" s="974"/>
      <c r="AE47" s="974"/>
      <c r="AF47" s="974"/>
      <c r="AG47" s="974"/>
      <c r="AH47" s="974"/>
      <c r="AI47" s="974"/>
      <c r="AJ47" s="975"/>
      <c r="AK47" s="978"/>
      <c r="AL47" s="979"/>
      <c r="AM47" s="986" t="s">
        <v>16</v>
      </c>
      <c r="AN47" s="987"/>
      <c r="AO47" s="987"/>
      <c r="AP47" s="144" t="s">
        <v>130</v>
      </c>
      <c r="AQ47" s="987" t="s">
        <v>17</v>
      </c>
      <c r="AR47" s="987"/>
      <c r="AS47" s="1054"/>
      <c r="AT47" s="1035"/>
      <c r="AU47" s="1036"/>
      <c r="AV47" s="1037"/>
      <c r="AW47" s="973"/>
      <c r="AX47" s="974"/>
      <c r="AY47" s="975"/>
      <c r="AZ47" s="1050"/>
      <c r="BA47" s="1051"/>
      <c r="BB47" s="1051"/>
      <c r="BC47" s="1052"/>
    </row>
    <row r="48" spans="1:55" s="36" customFormat="1" ht="30" customHeight="1" thickTop="1">
      <c r="A48" s="1276"/>
      <c r="B48" s="1277"/>
      <c r="C48" s="1277"/>
      <c r="D48" s="1405"/>
      <c r="E48" s="1278"/>
      <c r="F48" s="1197"/>
      <c r="G48" s="1197"/>
      <c r="H48" s="1197"/>
      <c r="I48" s="1279"/>
      <c r="J48" s="1406"/>
      <c r="K48" s="1407"/>
      <c r="L48" s="1407"/>
      <c r="M48" s="1407"/>
      <c r="N48" s="1407"/>
      <c r="O48" s="1407"/>
      <c r="P48" s="1407"/>
      <c r="Q48" s="1407"/>
      <c r="R48" s="1408"/>
      <c r="S48" s="1406"/>
      <c r="T48" s="1407"/>
      <c r="U48" s="1407"/>
      <c r="V48" s="1407"/>
      <c r="W48" s="1407"/>
      <c r="X48" s="1407"/>
      <c r="Y48" s="1407"/>
      <c r="Z48" s="1407"/>
      <c r="AA48" s="1407"/>
      <c r="AB48" s="1407"/>
      <c r="AC48" s="1407"/>
      <c r="AD48" s="1407"/>
      <c r="AE48" s="1407"/>
      <c r="AF48" s="1407"/>
      <c r="AG48" s="1407"/>
      <c r="AH48" s="1407"/>
      <c r="AI48" s="1407"/>
      <c r="AJ48" s="1408"/>
      <c r="AK48" s="1011" t="str">
        <f>IF(E48="","",IF(AND(LEFT(E48,1)&amp;RIGHT(E48,1)&lt;&gt;"W5"),"err",LEFT(E48,1)&amp;RIGHT(E48,1)))</f>
        <v/>
      </c>
      <c r="AL48" s="1012"/>
      <c r="AM48" s="1286"/>
      <c r="AN48" s="1287"/>
      <c r="AO48" s="1287"/>
      <c r="AP48" s="378" t="s">
        <v>130</v>
      </c>
      <c r="AQ48" s="1287"/>
      <c r="AR48" s="1287"/>
      <c r="AS48" s="1288"/>
      <c r="AT48" s="1044" t="str">
        <f t="shared" ref="AT48:AT62" si="3">IF(AND(AM48&lt;&gt;"",AQ48&lt;&gt;""),ROUNDDOWN(AM48*AQ48/1000000,2),"")</f>
        <v/>
      </c>
      <c r="AU48" s="1045"/>
      <c r="AV48" s="1046"/>
      <c r="AW48" s="1289"/>
      <c r="AX48" s="1290"/>
      <c r="AY48" s="1291"/>
      <c r="AZ48" s="1038" t="str">
        <f t="shared" ref="AZ48:AZ62" si="4">IF(AT48&lt;&gt;"",AW48*AT48,"")</f>
        <v/>
      </c>
      <c r="BA48" s="1039"/>
      <c r="BB48" s="1039"/>
      <c r="BC48" s="1040"/>
    </row>
    <row r="49" spans="1:55" s="36" customFormat="1" ht="30" customHeight="1">
      <c r="A49" s="1399"/>
      <c r="B49" s="1400"/>
      <c r="C49" s="1400"/>
      <c r="D49" s="1401"/>
      <c r="E49" s="1295"/>
      <c r="F49" s="1296"/>
      <c r="G49" s="1296"/>
      <c r="H49" s="1296"/>
      <c r="I49" s="1297"/>
      <c r="J49" s="1402"/>
      <c r="K49" s="1403"/>
      <c r="L49" s="1403"/>
      <c r="M49" s="1403"/>
      <c r="N49" s="1403"/>
      <c r="O49" s="1403"/>
      <c r="P49" s="1403"/>
      <c r="Q49" s="1403"/>
      <c r="R49" s="1404"/>
      <c r="S49" s="1402"/>
      <c r="T49" s="1403"/>
      <c r="U49" s="1403"/>
      <c r="V49" s="1403"/>
      <c r="W49" s="1403"/>
      <c r="X49" s="1403"/>
      <c r="Y49" s="1403"/>
      <c r="Z49" s="1403"/>
      <c r="AA49" s="1403"/>
      <c r="AB49" s="1403"/>
      <c r="AC49" s="1403"/>
      <c r="AD49" s="1403"/>
      <c r="AE49" s="1403"/>
      <c r="AF49" s="1403"/>
      <c r="AG49" s="1403"/>
      <c r="AH49" s="1403"/>
      <c r="AI49" s="1403"/>
      <c r="AJ49" s="1404"/>
      <c r="AK49" s="957" t="str">
        <f t="shared" ref="AK49:AK62" si="5">IF(E49="","",IF(AND(LEFT(E49,1)&amp;RIGHT(E49,1)&lt;&gt;"W5"),"err",LEFT(E49,1)&amp;RIGHT(E49,1)))</f>
        <v/>
      </c>
      <c r="AL49" s="958"/>
      <c r="AM49" s="1301"/>
      <c r="AN49" s="1302"/>
      <c r="AO49" s="1302"/>
      <c r="AP49" s="379" t="s">
        <v>130</v>
      </c>
      <c r="AQ49" s="1302"/>
      <c r="AR49" s="1302"/>
      <c r="AS49" s="1303"/>
      <c r="AT49" s="993" t="str">
        <f t="shared" si="3"/>
        <v/>
      </c>
      <c r="AU49" s="994"/>
      <c r="AV49" s="995"/>
      <c r="AW49" s="1304"/>
      <c r="AX49" s="1305"/>
      <c r="AY49" s="1306"/>
      <c r="AZ49" s="1013" t="str">
        <f t="shared" si="4"/>
        <v/>
      </c>
      <c r="BA49" s="1014"/>
      <c r="BB49" s="1014"/>
      <c r="BC49" s="1015"/>
    </row>
    <row r="50" spans="1:55" s="36" customFormat="1" ht="30" customHeight="1">
      <c r="A50" s="1399"/>
      <c r="B50" s="1400"/>
      <c r="C50" s="1400"/>
      <c r="D50" s="1401"/>
      <c r="E50" s="1295"/>
      <c r="F50" s="1296"/>
      <c r="G50" s="1296"/>
      <c r="H50" s="1296"/>
      <c r="I50" s="1297"/>
      <c r="J50" s="1402"/>
      <c r="K50" s="1403"/>
      <c r="L50" s="1403"/>
      <c r="M50" s="1403"/>
      <c r="N50" s="1403"/>
      <c r="O50" s="1403"/>
      <c r="P50" s="1403"/>
      <c r="Q50" s="1403"/>
      <c r="R50" s="1404"/>
      <c r="S50" s="1402"/>
      <c r="T50" s="1403"/>
      <c r="U50" s="1403"/>
      <c r="V50" s="1403"/>
      <c r="W50" s="1403"/>
      <c r="X50" s="1403"/>
      <c r="Y50" s="1403"/>
      <c r="Z50" s="1403"/>
      <c r="AA50" s="1403"/>
      <c r="AB50" s="1403"/>
      <c r="AC50" s="1403"/>
      <c r="AD50" s="1403"/>
      <c r="AE50" s="1403"/>
      <c r="AF50" s="1403"/>
      <c r="AG50" s="1403"/>
      <c r="AH50" s="1403"/>
      <c r="AI50" s="1403"/>
      <c r="AJ50" s="1404"/>
      <c r="AK50" s="957" t="str">
        <f t="shared" si="5"/>
        <v/>
      </c>
      <c r="AL50" s="958"/>
      <c r="AM50" s="1301"/>
      <c r="AN50" s="1302"/>
      <c r="AO50" s="1302"/>
      <c r="AP50" s="379" t="s">
        <v>130</v>
      </c>
      <c r="AQ50" s="1302"/>
      <c r="AR50" s="1302"/>
      <c r="AS50" s="1303"/>
      <c r="AT50" s="993" t="str">
        <f t="shared" si="3"/>
        <v/>
      </c>
      <c r="AU50" s="994"/>
      <c r="AV50" s="995"/>
      <c r="AW50" s="1304"/>
      <c r="AX50" s="1305"/>
      <c r="AY50" s="1306"/>
      <c r="AZ50" s="1013" t="str">
        <f t="shared" si="4"/>
        <v/>
      </c>
      <c r="BA50" s="1014"/>
      <c r="BB50" s="1014"/>
      <c r="BC50" s="1015"/>
    </row>
    <row r="51" spans="1:55" s="36" customFormat="1" ht="30" customHeight="1">
      <c r="A51" s="1399"/>
      <c r="B51" s="1400"/>
      <c r="C51" s="1400"/>
      <c r="D51" s="1401"/>
      <c r="E51" s="1295"/>
      <c r="F51" s="1296"/>
      <c r="G51" s="1296"/>
      <c r="H51" s="1296"/>
      <c r="I51" s="1297"/>
      <c r="J51" s="1402"/>
      <c r="K51" s="1403"/>
      <c r="L51" s="1403"/>
      <c r="M51" s="1403"/>
      <c r="N51" s="1403"/>
      <c r="O51" s="1403"/>
      <c r="P51" s="1403"/>
      <c r="Q51" s="1403"/>
      <c r="R51" s="1404"/>
      <c r="S51" s="1402"/>
      <c r="T51" s="1403"/>
      <c r="U51" s="1403"/>
      <c r="V51" s="1403"/>
      <c r="W51" s="1403"/>
      <c r="X51" s="1403"/>
      <c r="Y51" s="1403"/>
      <c r="Z51" s="1403"/>
      <c r="AA51" s="1403"/>
      <c r="AB51" s="1403"/>
      <c r="AC51" s="1403"/>
      <c r="AD51" s="1403"/>
      <c r="AE51" s="1403"/>
      <c r="AF51" s="1403"/>
      <c r="AG51" s="1403"/>
      <c r="AH51" s="1403"/>
      <c r="AI51" s="1403"/>
      <c r="AJ51" s="1404"/>
      <c r="AK51" s="957" t="str">
        <f t="shared" si="5"/>
        <v/>
      </c>
      <c r="AL51" s="958"/>
      <c r="AM51" s="1301"/>
      <c r="AN51" s="1302"/>
      <c r="AO51" s="1302"/>
      <c r="AP51" s="379" t="s">
        <v>130</v>
      </c>
      <c r="AQ51" s="1302"/>
      <c r="AR51" s="1302"/>
      <c r="AS51" s="1303"/>
      <c r="AT51" s="993" t="str">
        <f t="shared" si="3"/>
        <v/>
      </c>
      <c r="AU51" s="994"/>
      <c r="AV51" s="995"/>
      <c r="AW51" s="1304"/>
      <c r="AX51" s="1305"/>
      <c r="AY51" s="1306"/>
      <c r="AZ51" s="1013" t="str">
        <f t="shared" si="4"/>
        <v/>
      </c>
      <c r="BA51" s="1014"/>
      <c r="BB51" s="1014"/>
      <c r="BC51" s="1015"/>
    </row>
    <row r="52" spans="1:55" s="36" customFormat="1" ht="30" customHeight="1">
      <c r="A52" s="1399"/>
      <c r="B52" s="1400"/>
      <c r="C52" s="1400"/>
      <c r="D52" s="1401"/>
      <c r="E52" s="1295"/>
      <c r="F52" s="1296"/>
      <c r="G52" s="1296"/>
      <c r="H52" s="1296"/>
      <c r="I52" s="1297"/>
      <c r="J52" s="1402"/>
      <c r="K52" s="1403"/>
      <c r="L52" s="1403"/>
      <c r="M52" s="1403"/>
      <c r="N52" s="1403"/>
      <c r="O52" s="1403"/>
      <c r="P52" s="1403"/>
      <c r="Q52" s="1403"/>
      <c r="R52" s="1404"/>
      <c r="S52" s="1402"/>
      <c r="T52" s="1403"/>
      <c r="U52" s="1403"/>
      <c r="V52" s="1403"/>
      <c r="W52" s="1403"/>
      <c r="X52" s="1403"/>
      <c r="Y52" s="1403"/>
      <c r="Z52" s="1403"/>
      <c r="AA52" s="1403"/>
      <c r="AB52" s="1403"/>
      <c r="AC52" s="1403"/>
      <c r="AD52" s="1403"/>
      <c r="AE52" s="1403"/>
      <c r="AF52" s="1403"/>
      <c r="AG52" s="1403"/>
      <c r="AH52" s="1403"/>
      <c r="AI52" s="1403"/>
      <c r="AJ52" s="1404"/>
      <c r="AK52" s="957" t="str">
        <f>IF(E52="","",IF(AND(LEFT(E52,1)&amp;RIGHT(E52,1)&lt;&gt;"W5"),"err",LEFT(E52,1)&amp;RIGHT(E52,1)))</f>
        <v/>
      </c>
      <c r="AL52" s="958"/>
      <c r="AM52" s="1301"/>
      <c r="AN52" s="1302"/>
      <c r="AO52" s="1302"/>
      <c r="AP52" s="379" t="s">
        <v>130</v>
      </c>
      <c r="AQ52" s="1302"/>
      <c r="AR52" s="1302"/>
      <c r="AS52" s="1303"/>
      <c r="AT52" s="993" t="str">
        <f>IF(AND(AM52&lt;&gt;"",AQ52&lt;&gt;""),ROUNDDOWN(AM52*AQ52/1000000,2),"")</f>
        <v/>
      </c>
      <c r="AU52" s="994"/>
      <c r="AV52" s="995"/>
      <c r="AW52" s="1304"/>
      <c r="AX52" s="1305"/>
      <c r="AY52" s="1306"/>
      <c r="AZ52" s="1013" t="str">
        <f>IF(AT52&lt;&gt;"",AW52*AT52,"")</f>
        <v/>
      </c>
      <c r="BA52" s="1014"/>
      <c r="BB52" s="1014"/>
      <c r="BC52" s="1015"/>
    </row>
    <row r="53" spans="1:55" s="36" customFormat="1" ht="30" customHeight="1">
      <c r="A53" s="1399"/>
      <c r="B53" s="1400"/>
      <c r="C53" s="1400"/>
      <c r="D53" s="1401"/>
      <c r="E53" s="1295"/>
      <c r="F53" s="1296"/>
      <c r="G53" s="1296"/>
      <c r="H53" s="1296"/>
      <c r="I53" s="1297"/>
      <c r="J53" s="1402"/>
      <c r="K53" s="1403"/>
      <c r="L53" s="1403"/>
      <c r="M53" s="1403"/>
      <c r="N53" s="1403"/>
      <c r="O53" s="1403"/>
      <c r="P53" s="1403"/>
      <c r="Q53" s="1403"/>
      <c r="R53" s="1404"/>
      <c r="S53" s="1402"/>
      <c r="T53" s="1403"/>
      <c r="U53" s="1403"/>
      <c r="V53" s="1403"/>
      <c r="W53" s="1403"/>
      <c r="X53" s="1403"/>
      <c r="Y53" s="1403"/>
      <c r="Z53" s="1403"/>
      <c r="AA53" s="1403"/>
      <c r="AB53" s="1403"/>
      <c r="AC53" s="1403"/>
      <c r="AD53" s="1403"/>
      <c r="AE53" s="1403"/>
      <c r="AF53" s="1403"/>
      <c r="AG53" s="1403"/>
      <c r="AH53" s="1403"/>
      <c r="AI53" s="1403"/>
      <c r="AJ53" s="1404"/>
      <c r="AK53" s="957" t="str">
        <f>IF(E53="","",IF(AND(LEFT(E53,1)&amp;RIGHT(E53,1)&lt;&gt;"W5"),"err",LEFT(E53,1)&amp;RIGHT(E53,1)))</f>
        <v/>
      </c>
      <c r="AL53" s="958"/>
      <c r="AM53" s="1301"/>
      <c r="AN53" s="1302"/>
      <c r="AO53" s="1302"/>
      <c r="AP53" s="379" t="s">
        <v>130</v>
      </c>
      <c r="AQ53" s="1302"/>
      <c r="AR53" s="1302"/>
      <c r="AS53" s="1303"/>
      <c r="AT53" s="993" t="str">
        <f>IF(AND(AM53&lt;&gt;"",AQ53&lt;&gt;""),ROUNDDOWN(AM53*AQ53/1000000,2),"")</f>
        <v/>
      </c>
      <c r="AU53" s="994"/>
      <c r="AV53" s="995"/>
      <c r="AW53" s="1304"/>
      <c r="AX53" s="1305"/>
      <c r="AY53" s="1306"/>
      <c r="AZ53" s="1013" t="str">
        <f>IF(AT53&lt;&gt;"",AW53*AT53,"")</f>
        <v/>
      </c>
      <c r="BA53" s="1014"/>
      <c r="BB53" s="1014"/>
      <c r="BC53" s="1015"/>
    </row>
    <row r="54" spans="1:55" s="36" customFormat="1" ht="30" customHeight="1">
      <c r="A54" s="1399"/>
      <c r="B54" s="1400"/>
      <c r="C54" s="1400"/>
      <c r="D54" s="1401"/>
      <c r="E54" s="1295"/>
      <c r="F54" s="1296"/>
      <c r="G54" s="1296"/>
      <c r="H54" s="1296"/>
      <c r="I54" s="1297"/>
      <c r="J54" s="1402"/>
      <c r="K54" s="1403"/>
      <c r="L54" s="1403"/>
      <c r="M54" s="1403"/>
      <c r="N54" s="1403"/>
      <c r="O54" s="1403"/>
      <c r="P54" s="1403"/>
      <c r="Q54" s="1403"/>
      <c r="R54" s="1404"/>
      <c r="S54" s="1402"/>
      <c r="T54" s="1403"/>
      <c r="U54" s="1403"/>
      <c r="V54" s="1403"/>
      <c r="W54" s="1403"/>
      <c r="X54" s="1403"/>
      <c r="Y54" s="1403"/>
      <c r="Z54" s="1403"/>
      <c r="AA54" s="1403"/>
      <c r="AB54" s="1403"/>
      <c r="AC54" s="1403"/>
      <c r="AD54" s="1403"/>
      <c r="AE54" s="1403"/>
      <c r="AF54" s="1403"/>
      <c r="AG54" s="1403"/>
      <c r="AH54" s="1403"/>
      <c r="AI54" s="1403"/>
      <c r="AJ54" s="1404"/>
      <c r="AK54" s="957" t="str">
        <f>IF(E54="","",IF(AND(LEFT(E54,1)&amp;RIGHT(E54,1)&lt;&gt;"W5"),"err",LEFT(E54,1)&amp;RIGHT(E54,1)))</f>
        <v/>
      </c>
      <c r="AL54" s="958"/>
      <c r="AM54" s="1301"/>
      <c r="AN54" s="1302"/>
      <c r="AO54" s="1302"/>
      <c r="AP54" s="379" t="s">
        <v>130</v>
      </c>
      <c r="AQ54" s="1302"/>
      <c r="AR54" s="1302"/>
      <c r="AS54" s="1303"/>
      <c r="AT54" s="993" t="str">
        <f>IF(AND(AM54&lt;&gt;"",AQ54&lt;&gt;""),ROUNDDOWN(AM54*AQ54/1000000,2),"")</f>
        <v/>
      </c>
      <c r="AU54" s="994"/>
      <c r="AV54" s="995"/>
      <c r="AW54" s="1304"/>
      <c r="AX54" s="1305"/>
      <c r="AY54" s="1306"/>
      <c r="AZ54" s="1013" t="str">
        <f>IF(AT54&lt;&gt;"",AW54*AT54,"")</f>
        <v/>
      </c>
      <c r="BA54" s="1014"/>
      <c r="BB54" s="1014"/>
      <c r="BC54" s="1015"/>
    </row>
    <row r="55" spans="1:55" s="36" customFormat="1" ht="30" customHeight="1">
      <c r="A55" s="1399"/>
      <c r="B55" s="1400"/>
      <c r="C55" s="1400"/>
      <c r="D55" s="1401"/>
      <c r="E55" s="1295"/>
      <c r="F55" s="1296"/>
      <c r="G55" s="1296"/>
      <c r="H55" s="1296"/>
      <c r="I55" s="1297"/>
      <c r="J55" s="1402"/>
      <c r="K55" s="1403"/>
      <c r="L55" s="1403"/>
      <c r="M55" s="1403"/>
      <c r="N55" s="1403"/>
      <c r="O55" s="1403"/>
      <c r="P55" s="1403"/>
      <c r="Q55" s="1403"/>
      <c r="R55" s="1404"/>
      <c r="S55" s="1402"/>
      <c r="T55" s="1403"/>
      <c r="U55" s="1403"/>
      <c r="V55" s="1403"/>
      <c r="W55" s="1403"/>
      <c r="X55" s="1403"/>
      <c r="Y55" s="1403"/>
      <c r="Z55" s="1403"/>
      <c r="AA55" s="1403"/>
      <c r="AB55" s="1403"/>
      <c r="AC55" s="1403"/>
      <c r="AD55" s="1403"/>
      <c r="AE55" s="1403"/>
      <c r="AF55" s="1403"/>
      <c r="AG55" s="1403"/>
      <c r="AH55" s="1403"/>
      <c r="AI55" s="1403"/>
      <c r="AJ55" s="1404"/>
      <c r="AK55" s="957" t="str">
        <f t="shared" si="5"/>
        <v/>
      </c>
      <c r="AL55" s="958"/>
      <c r="AM55" s="1301"/>
      <c r="AN55" s="1302"/>
      <c r="AO55" s="1302"/>
      <c r="AP55" s="379" t="s">
        <v>130</v>
      </c>
      <c r="AQ55" s="1302"/>
      <c r="AR55" s="1302"/>
      <c r="AS55" s="1303"/>
      <c r="AT55" s="993" t="str">
        <f t="shared" si="3"/>
        <v/>
      </c>
      <c r="AU55" s="994"/>
      <c r="AV55" s="995"/>
      <c r="AW55" s="1304"/>
      <c r="AX55" s="1305"/>
      <c r="AY55" s="1306"/>
      <c r="AZ55" s="1013" t="str">
        <f t="shared" si="4"/>
        <v/>
      </c>
      <c r="BA55" s="1014"/>
      <c r="BB55" s="1014"/>
      <c r="BC55" s="1015"/>
    </row>
    <row r="56" spans="1:55" s="36" customFormat="1" ht="30" customHeight="1">
      <c r="A56" s="1399"/>
      <c r="B56" s="1400"/>
      <c r="C56" s="1400"/>
      <c r="D56" s="1401"/>
      <c r="E56" s="1295"/>
      <c r="F56" s="1296"/>
      <c r="G56" s="1296"/>
      <c r="H56" s="1296"/>
      <c r="I56" s="1297"/>
      <c r="J56" s="1402"/>
      <c r="K56" s="1403"/>
      <c r="L56" s="1403"/>
      <c r="M56" s="1403"/>
      <c r="N56" s="1403"/>
      <c r="O56" s="1403"/>
      <c r="P56" s="1403"/>
      <c r="Q56" s="1403"/>
      <c r="R56" s="1404"/>
      <c r="S56" s="1402"/>
      <c r="T56" s="1403"/>
      <c r="U56" s="1403"/>
      <c r="V56" s="1403"/>
      <c r="W56" s="1403"/>
      <c r="X56" s="1403"/>
      <c r="Y56" s="1403"/>
      <c r="Z56" s="1403"/>
      <c r="AA56" s="1403"/>
      <c r="AB56" s="1403"/>
      <c r="AC56" s="1403"/>
      <c r="AD56" s="1403"/>
      <c r="AE56" s="1403"/>
      <c r="AF56" s="1403"/>
      <c r="AG56" s="1403"/>
      <c r="AH56" s="1403"/>
      <c r="AI56" s="1403"/>
      <c r="AJ56" s="1404"/>
      <c r="AK56" s="957" t="str">
        <f t="shared" si="5"/>
        <v/>
      </c>
      <c r="AL56" s="958"/>
      <c r="AM56" s="1301"/>
      <c r="AN56" s="1302"/>
      <c r="AO56" s="1302"/>
      <c r="AP56" s="379" t="s">
        <v>130</v>
      </c>
      <c r="AQ56" s="1302"/>
      <c r="AR56" s="1302"/>
      <c r="AS56" s="1303"/>
      <c r="AT56" s="993" t="str">
        <f t="shared" si="3"/>
        <v/>
      </c>
      <c r="AU56" s="994"/>
      <c r="AV56" s="995"/>
      <c r="AW56" s="1304"/>
      <c r="AX56" s="1305"/>
      <c r="AY56" s="1306"/>
      <c r="AZ56" s="1013" t="str">
        <f t="shared" si="4"/>
        <v/>
      </c>
      <c r="BA56" s="1014"/>
      <c r="BB56" s="1014"/>
      <c r="BC56" s="1015"/>
    </row>
    <row r="57" spans="1:55" s="36" customFormat="1" ht="30" customHeight="1">
      <c r="A57" s="1409"/>
      <c r="B57" s="1410"/>
      <c r="C57" s="1410"/>
      <c r="D57" s="1411"/>
      <c r="E57" s="1310"/>
      <c r="F57" s="1188"/>
      <c r="G57" s="1188"/>
      <c r="H57" s="1188"/>
      <c r="I57" s="1311"/>
      <c r="J57" s="1412"/>
      <c r="K57" s="1413"/>
      <c r="L57" s="1413"/>
      <c r="M57" s="1413"/>
      <c r="N57" s="1413"/>
      <c r="O57" s="1413"/>
      <c r="P57" s="1413"/>
      <c r="Q57" s="1413"/>
      <c r="R57" s="1414"/>
      <c r="S57" s="1412"/>
      <c r="T57" s="1413"/>
      <c r="U57" s="1413"/>
      <c r="V57" s="1413"/>
      <c r="W57" s="1413"/>
      <c r="X57" s="1413"/>
      <c r="Y57" s="1413"/>
      <c r="Z57" s="1413"/>
      <c r="AA57" s="1413"/>
      <c r="AB57" s="1413"/>
      <c r="AC57" s="1413"/>
      <c r="AD57" s="1413"/>
      <c r="AE57" s="1413"/>
      <c r="AF57" s="1413"/>
      <c r="AG57" s="1413"/>
      <c r="AH57" s="1413"/>
      <c r="AI57" s="1413"/>
      <c r="AJ57" s="1414"/>
      <c r="AK57" s="1072" t="str">
        <f t="shared" si="5"/>
        <v/>
      </c>
      <c r="AL57" s="1073"/>
      <c r="AM57" s="1312"/>
      <c r="AN57" s="1313"/>
      <c r="AO57" s="1313"/>
      <c r="AP57" s="380" t="s">
        <v>130</v>
      </c>
      <c r="AQ57" s="1313"/>
      <c r="AR57" s="1313"/>
      <c r="AS57" s="1314"/>
      <c r="AT57" s="1063" t="str">
        <f t="shared" si="3"/>
        <v/>
      </c>
      <c r="AU57" s="1064"/>
      <c r="AV57" s="1065"/>
      <c r="AW57" s="1315"/>
      <c r="AX57" s="1316"/>
      <c r="AY57" s="1317"/>
      <c r="AZ57" s="1029" t="str">
        <f t="shared" si="4"/>
        <v/>
      </c>
      <c r="BA57" s="1030"/>
      <c r="BB57" s="1030"/>
      <c r="BC57" s="1031"/>
    </row>
    <row r="58" spans="1:55" s="36" customFormat="1" ht="30" customHeight="1">
      <c r="A58" s="1399"/>
      <c r="B58" s="1400"/>
      <c r="C58" s="1400"/>
      <c r="D58" s="1401"/>
      <c r="E58" s="1295"/>
      <c r="F58" s="1296"/>
      <c r="G58" s="1296"/>
      <c r="H58" s="1296"/>
      <c r="I58" s="1297"/>
      <c r="J58" s="1402"/>
      <c r="K58" s="1403"/>
      <c r="L58" s="1403"/>
      <c r="M58" s="1403"/>
      <c r="N58" s="1403"/>
      <c r="O58" s="1403"/>
      <c r="P58" s="1403"/>
      <c r="Q58" s="1403"/>
      <c r="R58" s="1404"/>
      <c r="S58" s="1402"/>
      <c r="T58" s="1403"/>
      <c r="U58" s="1403"/>
      <c r="V58" s="1403"/>
      <c r="W58" s="1403"/>
      <c r="X58" s="1403"/>
      <c r="Y58" s="1403"/>
      <c r="Z58" s="1403"/>
      <c r="AA58" s="1403"/>
      <c r="AB58" s="1403"/>
      <c r="AC58" s="1403"/>
      <c r="AD58" s="1403"/>
      <c r="AE58" s="1403"/>
      <c r="AF58" s="1403"/>
      <c r="AG58" s="1403"/>
      <c r="AH58" s="1403"/>
      <c r="AI58" s="1403"/>
      <c r="AJ58" s="1404"/>
      <c r="AK58" s="957" t="str">
        <f t="shared" si="5"/>
        <v/>
      </c>
      <c r="AL58" s="958"/>
      <c r="AM58" s="1301"/>
      <c r="AN58" s="1302"/>
      <c r="AO58" s="1302"/>
      <c r="AP58" s="379" t="s">
        <v>130</v>
      </c>
      <c r="AQ58" s="1302"/>
      <c r="AR58" s="1302"/>
      <c r="AS58" s="1303"/>
      <c r="AT58" s="993" t="str">
        <f t="shared" si="3"/>
        <v/>
      </c>
      <c r="AU58" s="994"/>
      <c r="AV58" s="995"/>
      <c r="AW58" s="1304"/>
      <c r="AX58" s="1305"/>
      <c r="AY58" s="1306"/>
      <c r="AZ58" s="1013" t="str">
        <f t="shared" si="4"/>
        <v/>
      </c>
      <c r="BA58" s="1014"/>
      <c r="BB58" s="1014"/>
      <c r="BC58" s="1015"/>
    </row>
    <row r="59" spans="1:55" s="36" customFormat="1" ht="30" customHeight="1">
      <c r="A59" s="1399"/>
      <c r="B59" s="1400"/>
      <c r="C59" s="1400"/>
      <c r="D59" s="1401"/>
      <c r="E59" s="1295"/>
      <c r="F59" s="1296"/>
      <c r="G59" s="1296"/>
      <c r="H59" s="1296"/>
      <c r="I59" s="1297"/>
      <c r="J59" s="1402"/>
      <c r="K59" s="1403"/>
      <c r="L59" s="1403"/>
      <c r="M59" s="1403"/>
      <c r="N59" s="1403"/>
      <c r="O59" s="1403"/>
      <c r="P59" s="1403"/>
      <c r="Q59" s="1403"/>
      <c r="R59" s="1404"/>
      <c r="S59" s="1402"/>
      <c r="T59" s="1403"/>
      <c r="U59" s="1403"/>
      <c r="V59" s="1403"/>
      <c r="W59" s="1403"/>
      <c r="X59" s="1403"/>
      <c r="Y59" s="1403"/>
      <c r="Z59" s="1403"/>
      <c r="AA59" s="1403"/>
      <c r="AB59" s="1403"/>
      <c r="AC59" s="1403"/>
      <c r="AD59" s="1403"/>
      <c r="AE59" s="1403"/>
      <c r="AF59" s="1403"/>
      <c r="AG59" s="1403"/>
      <c r="AH59" s="1403"/>
      <c r="AI59" s="1403"/>
      <c r="AJ59" s="1404"/>
      <c r="AK59" s="957" t="str">
        <f t="shared" si="5"/>
        <v/>
      </c>
      <c r="AL59" s="958"/>
      <c r="AM59" s="1301"/>
      <c r="AN59" s="1302"/>
      <c r="AO59" s="1302"/>
      <c r="AP59" s="379" t="s">
        <v>130</v>
      </c>
      <c r="AQ59" s="1302"/>
      <c r="AR59" s="1302"/>
      <c r="AS59" s="1303"/>
      <c r="AT59" s="993" t="str">
        <f t="shared" si="3"/>
        <v/>
      </c>
      <c r="AU59" s="994"/>
      <c r="AV59" s="995"/>
      <c r="AW59" s="1304"/>
      <c r="AX59" s="1305"/>
      <c r="AY59" s="1306"/>
      <c r="AZ59" s="1013" t="str">
        <f t="shared" si="4"/>
        <v/>
      </c>
      <c r="BA59" s="1014"/>
      <c r="BB59" s="1014"/>
      <c r="BC59" s="1015"/>
    </row>
    <row r="60" spans="1:55" s="36" customFormat="1" ht="30" customHeight="1">
      <c r="A60" s="1399"/>
      <c r="B60" s="1400"/>
      <c r="C60" s="1400"/>
      <c r="D60" s="1401"/>
      <c r="E60" s="1295"/>
      <c r="F60" s="1296"/>
      <c r="G60" s="1296"/>
      <c r="H60" s="1296"/>
      <c r="I60" s="1297"/>
      <c r="J60" s="1402"/>
      <c r="K60" s="1403"/>
      <c r="L60" s="1403"/>
      <c r="M60" s="1403"/>
      <c r="N60" s="1403"/>
      <c r="O60" s="1403"/>
      <c r="P60" s="1403"/>
      <c r="Q60" s="1403"/>
      <c r="R60" s="1404"/>
      <c r="S60" s="1402"/>
      <c r="T60" s="1403"/>
      <c r="U60" s="1403"/>
      <c r="V60" s="1403"/>
      <c r="W60" s="1403"/>
      <c r="X60" s="1403"/>
      <c r="Y60" s="1403"/>
      <c r="Z60" s="1403"/>
      <c r="AA60" s="1403"/>
      <c r="AB60" s="1403"/>
      <c r="AC60" s="1403"/>
      <c r="AD60" s="1403"/>
      <c r="AE60" s="1403"/>
      <c r="AF60" s="1403"/>
      <c r="AG60" s="1403"/>
      <c r="AH60" s="1403"/>
      <c r="AI60" s="1403"/>
      <c r="AJ60" s="1404"/>
      <c r="AK60" s="957" t="str">
        <f t="shared" si="5"/>
        <v/>
      </c>
      <c r="AL60" s="958"/>
      <c r="AM60" s="1301"/>
      <c r="AN60" s="1302"/>
      <c r="AO60" s="1302"/>
      <c r="AP60" s="379" t="s">
        <v>130</v>
      </c>
      <c r="AQ60" s="1302"/>
      <c r="AR60" s="1302"/>
      <c r="AS60" s="1303"/>
      <c r="AT60" s="993" t="str">
        <f t="shared" si="3"/>
        <v/>
      </c>
      <c r="AU60" s="994"/>
      <c r="AV60" s="995"/>
      <c r="AW60" s="1304"/>
      <c r="AX60" s="1305"/>
      <c r="AY60" s="1306"/>
      <c r="AZ60" s="1013" t="str">
        <f t="shared" si="4"/>
        <v/>
      </c>
      <c r="BA60" s="1014"/>
      <c r="BB60" s="1014"/>
      <c r="BC60" s="1015"/>
    </row>
    <row r="61" spans="1:55" s="36" customFormat="1" ht="30" customHeight="1">
      <c r="A61" s="1399"/>
      <c r="B61" s="1400"/>
      <c r="C61" s="1400"/>
      <c r="D61" s="1401"/>
      <c r="E61" s="1295"/>
      <c r="F61" s="1296"/>
      <c r="G61" s="1296"/>
      <c r="H61" s="1296"/>
      <c r="I61" s="1297"/>
      <c r="J61" s="1402"/>
      <c r="K61" s="1403"/>
      <c r="L61" s="1403"/>
      <c r="M61" s="1403"/>
      <c r="N61" s="1403"/>
      <c r="O61" s="1403"/>
      <c r="P61" s="1403"/>
      <c r="Q61" s="1403"/>
      <c r="R61" s="1404"/>
      <c r="S61" s="1402"/>
      <c r="T61" s="1403"/>
      <c r="U61" s="1403"/>
      <c r="V61" s="1403"/>
      <c r="W61" s="1403"/>
      <c r="X61" s="1403"/>
      <c r="Y61" s="1403"/>
      <c r="Z61" s="1403"/>
      <c r="AA61" s="1403"/>
      <c r="AB61" s="1403"/>
      <c r="AC61" s="1403"/>
      <c r="AD61" s="1403"/>
      <c r="AE61" s="1403"/>
      <c r="AF61" s="1403"/>
      <c r="AG61" s="1403"/>
      <c r="AH61" s="1403"/>
      <c r="AI61" s="1403"/>
      <c r="AJ61" s="1404"/>
      <c r="AK61" s="957" t="str">
        <f t="shared" si="5"/>
        <v/>
      </c>
      <c r="AL61" s="958"/>
      <c r="AM61" s="1301"/>
      <c r="AN61" s="1302"/>
      <c r="AO61" s="1302"/>
      <c r="AP61" s="379" t="s">
        <v>130</v>
      </c>
      <c r="AQ61" s="1302"/>
      <c r="AR61" s="1302"/>
      <c r="AS61" s="1303"/>
      <c r="AT61" s="993" t="str">
        <f t="shared" si="3"/>
        <v/>
      </c>
      <c r="AU61" s="994"/>
      <c r="AV61" s="995"/>
      <c r="AW61" s="1304"/>
      <c r="AX61" s="1305"/>
      <c r="AY61" s="1306"/>
      <c r="AZ61" s="1013" t="str">
        <f t="shared" si="4"/>
        <v/>
      </c>
      <c r="BA61" s="1014"/>
      <c r="BB61" s="1014"/>
      <c r="BC61" s="1015"/>
    </row>
    <row r="62" spans="1:55" s="36" customFormat="1" ht="30" customHeight="1" thickBot="1">
      <c r="A62" s="1399"/>
      <c r="B62" s="1400"/>
      <c r="C62" s="1400"/>
      <c r="D62" s="1401"/>
      <c r="E62" s="1295"/>
      <c r="F62" s="1296"/>
      <c r="G62" s="1296"/>
      <c r="H62" s="1296"/>
      <c r="I62" s="1297"/>
      <c r="J62" s="1402"/>
      <c r="K62" s="1403"/>
      <c r="L62" s="1403"/>
      <c r="M62" s="1403"/>
      <c r="N62" s="1403"/>
      <c r="O62" s="1403"/>
      <c r="P62" s="1403"/>
      <c r="Q62" s="1403"/>
      <c r="R62" s="1404"/>
      <c r="S62" s="1402"/>
      <c r="T62" s="1403"/>
      <c r="U62" s="1403"/>
      <c r="V62" s="1403"/>
      <c r="W62" s="1403"/>
      <c r="X62" s="1403"/>
      <c r="Y62" s="1403"/>
      <c r="Z62" s="1403"/>
      <c r="AA62" s="1403"/>
      <c r="AB62" s="1403"/>
      <c r="AC62" s="1403"/>
      <c r="AD62" s="1403"/>
      <c r="AE62" s="1403"/>
      <c r="AF62" s="1403"/>
      <c r="AG62" s="1403"/>
      <c r="AH62" s="1403"/>
      <c r="AI62" s="1403"/>
      <c r="AJ62" s="1404"/>
      <c r="AK62" s="957" t="str">
        <f t="shared" si="5"/>
        <v/>
      </c>
      <c r="AL62" s="958"/>
      <c r="AM62" s="1301"/>
      <c r="AN62" s="1302"/>
      <c r="AO62" s="1302"/>
      <c r="AP62" s="379" t="s">
        <v>130</v>
      </c>
      <c r="AQ62" s="1302"/>
      <c r="AR62" s="1302"/>
      <c r="AS62" s="1303"/>
      <c r="AT62" s="993" t="str">
        <f t="shared" si="3"/>
        <v/>
      </c>
      <c r="AU62" s="994"/>
      <c r="AV62" s="995"/>
      <c r="AW62" s="1304"/>
      <c r="AX62" s="1305"/>
      <c r="AY62" s="1306"/>
      <c r="AZ62" s="1013" t="str">
        <f t="shared" si="4"/>
        <v/>
      </c>
      <c r="BA62" s="1014"/>
      <c r="BB62" s="1014"/>
      <c r="BC62" s="1015"/>
    </row>
    <row r="63" spans="1:55" ht="30" customHeight="1" thickTop="1" thickBot="1">
      <c r="A63" s="1060" t="s">
        <v>158</v>
      </c>
      <c r="B63" s="1061"/>
      <c r="C63" s="1061"/>
      <c r="D63" s="1061"/>
      <c r="E63" s="1061"/>
      <c r="F63" s="1061"/>
      <c r="G63" s="1061"/>
      <c r="H63" s="1061"/>
      <c r="I63" s="1061"/>
      <c r="J63" s="1061"/>
      <c r="K63" s="1061"/>
      <c r="L63" s="1061"/>
      <c r="M63" s="1061"/>
      <c r="N63" s="1061"/>
      <c r="O63" s="1061"/>
      <c r="P63" s="1061"/>
      <c r="Q63" s="1061"/>
      <c r="R63" s="1061"/>
      <c r="S63" s="1061"/>
      <c r="T63" s="1061"/>
      <c r="U63" s="1061"/>
      <c r="V63" s="1061"/>
      <c r="W63" s="1061"/>
      <c r="X63" s="1061"/>
      <c r="Y63" s="1061"/>
      <c r="Z63" s="1061"/>
      <c r="AA63" s="1061"/>
      <c r="AB63" s="1061"/>
      <c r="AC63" s="1061"/>
      <c r="AD63" s="1061"/>
      <c r="AE63" s="1061"/>
      <c r="AF63" s="1061"/>
      <c r="AG63" s="1061"/>
      <c r="AH63" s="1061"/>
      <c r="AI63" s="1061"/>
      <c r="AJ63" s="1061"/>
      <c r="AK63" s="1061"/>
      <c r="AL63" s="1061"/>
      <c r="AM63" s="1061"/>
      <c r="AN63" s="1061"/>
      <c r="AO63" s="1061"/>
      <c r="AP63" s="1061"/>
      <c r="AQ63" s="1061"/>
      <c r="AR63" s="1061"/>
      <c r="AS63" s="1061"/>
      <c r="AT63" s="1061"/>
      <c r="AU63" s="1061"/>
      <c r="AV63" s="1062"/>
      <c r="AW63" s="1019">
        <f>SUM(AW48:AY62)</f>
        <v>0</v>
      </c>
      <c r="AX63" s="1020"/>
      <c r="AY63" s="1021"/>
      <c r="AZ63" s="1022">
        <f>SUM(AZ48:BC62)</f>
        <v>0</v>
      </c>
      <c r="BA63" s="1023"/>
      <c r="BB63" s="1023"/>
      <c r="BC63" s="1024"/>
    </row>
    <row r="64" spans="1:55" s="12" customFormat="1" ht="15.7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53"/>
      <c r="BA64" s="53"/>
      <c r="BB64" s="53"/>
      <c r="BC64" s="53"/>
    </row>
    <row r="65" spans="1:55" ht="24.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row>
    <row r="66" spans="1:55" s="25" customFormat="1" ht="31.5" customHeight="1" thickBot="1">
      <c r="A66" s="52" t="s">
        <v>162</v>
      </c>
      <c r="B66" s="52"/>
      <c r="C66" s="156"/>
      <c r="D66" s="156"/>
      <c r="E66" s="156"/>
      <c r="F66" s="156"/>
      <c r="G66" s="156"/>
      <c r="H66" s="156"/>
      <c r="I66" s="156"/>
      <c r="J66" s="156"/>
      <c r="K66" s="156"/>
      <c r="L66" s="156"/>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6"/>
      <c r="AQ66" s="156"/>
      <c r="AR66" s="156"/>
      <c r="AS66" s="156"/>
      <c r="AT66" s="156"/>
      <c r="AU66" s="156"/>
      <c r="AV66" s="42"/>
      <c r="AW66" s="157"/>
      <c r="AX66" s="157"/>
    </row>
    <row r="67" spans="1:55" s="25" customFormat="1" ht="57.75" customHeight="1" thickBot="1">
      <c r="A67" s="1131" t="s">
        <v>127</v>
      </c>
      <c r="B67" s="1132"/>
      <c r="C67" s="1132"/>
      <c r="D67" s="1133"/>
      <c r="E67" s="1134" t="s">
        <v>117</v>
      </c>
      <c r="F67" s="1132"/>
      <c r="G67" s="1132"/>
      <c r="H67" s="1133"/>
      <c r="I67" s="825" t="s">
        <v>149</v>
      </c>
      <c r="J67" s="826"/>
      <c r="K67" s="826"/>
      <c r="L67" s="826"/>
      <c r="M67" s="826"/>
      <c r="N67" s="826"/>
      <c r="O67" s="826"/>
      <c r="P67" s="871"/>
      <c r="Q67" s="1122" t="s">
        <v>125</v>
      </c>
      <c r="R67" s="1135"/>
      <c r="S67" s="1122" t="s">
        <v>148</v>
      </c>
      <c r="T67" s="1123"/>
      <c r="U67" s="1123"/>
      <c r="V67" s="1123"/>
      <c r="W67" s="1123"/>
      <c r="X67" s="1123"/>
      <c r="Y67" s="1124"/>
      <c r="Z67" s="825" t="s">
        <v>169</v>
      </c>
      <c r="AA67" s="826"/>
      <c r="AB67" s="826"/>
      <c r="AC67" s="826"/>
      <c r="AD67" s="826"/>
      <c r="AE67" s="826"/>
      <c r="AF67" s="826"/>
      <c r="AG67" s="826"/>
      <c r="AH67" s="826"/>
      <c r="AI67" s="826"/>
      <c r="AJ67" s="826"/>
      <c r="AK67" s="826"/>
      <c r="AL67" s="826"/>
      <c r="AM67" s="826"/>
      <c r="AN67" s="874"/>
      <c r="AO67" s="825" t="s">
        <v>170</v>
      </c>
      <c r="AP67" s="826"/>
      <c r="AQ67" s="826"/>
      <c r="AR67" s="826"/>
      <c r="AS67" s="826"/>
      <c r="AT67" s="826"/>
      <c r="AU67" s="826"/>
      <c r="AV67" s="826"/>
      <c r="AW67" s="826"/>
      <c r="AX67" s="826"/>
      <c r="AY67" s="826"/>
      <c r="AZ67" s="826"/>
      <c r="BA67" s="826"/>
      <c r="BB67" s="826"/>
      <c r="BC67" s="827"/>
    </row>
    <row r="68" spans="1:55" s="25" customFormat="1" ht="33.75" customHeight="1" thickTop="1">
      <c r="A68" s="1098" t="s">
        <v>255</v>
      </c>
      <c r="B68" s="1099"/>
      <c r="C68" s="1099"/>
      <c r="D68" s="1100"/>
      <c r="E68" s="878" t="s">
        <v>132</v>
      </c>
      <c r="F68" s="879"/>
      <c r="G68" s="879"/>
      <c r="H68" s="1117"/>
      <c r="I68" s="1114" t="str">
        <f>IF($AZ$40=0,"",SUMIF($AK$15:$AL$39,$E68,$AZ$15:$BC$39))</f>
        <v/>
      </c>
      <c r="J68" s="1115"/>
      <c r="K68" s="1115"/>
      <c r="L68" s="1115"/>
      <c r="M68" s="1115"/>
      <c r="N68" s="1115"/>
      <c r="O68" s="1115"/>
      <c r="P68" s="238" t="s">
        <v>120</v>
      </c>
      <c r="Q68" s="882" t="s">
        <v>125</v>
      </c>
      <c r="R68" s="883"/>
      <c r="S68" s="1116">
        <v>60000</v>
      </c>
      <c r="T68" s="884"/>
      <c r="U68" s="884"/>
      <c r="V68" s="884"/>
      <c r="W68" s="884"/>
      <c r="X68" s="884"/>
      <c r="Y68" s="162" t="s">
        <v>0</v>
      </c>
      <c r="Z68" s="885" t="str">
        <f>IF(I68="","",I68*S68)</f>
        <v/>
      </c>
      <c r="AA68" s="886"/>
      <c r="AB68" s="886"/>
      <c r="AC68" s="886"/>
      <c r="AD68" s="886"/>
      <c r="AE68" s="886"/>
      <c r="AF68" s="886"/>
      <c r="AG68" s="886"/>
      <c r="AH68" s="886"/>
      <c r="AI68" s="886"/>
      <c r="AJ68" s="886"/>
      <c r="AK68" s="886"/>
      <c r="AL68" s="886"/>
      <c r="AM68" s="886"/>
      <c r="AN68" s="163" t="s">
        <v>0</v>
      </c>
      <c r="AO68" s="1083">
        <f>SUM(Z68:AM71)</f>
        <v>0</v>
      </c>
      <c r="AP68" s="1084"/>
      <c r="AQ68" s="1084"/>
      <c r="AR68" s="1084"/>
      <c r="AS68" s="1084"/>
      <c r="AT68" s="1084"/>
      <c r="AU68" s="1084"/>
      <c r="AV68" s="1084"/>
      <c r="AW68" s="1084"/>
      <c r="AX68" s="1084"/>
      <c r="AY68" s="1084"/>
      <c r="AZ68" s="1084"/>
      <c r="BA68" s="1084"/>
      <c r="BB68" s="1084"/>
      <c r="BC68" s="1107" t="s">
        <v>0</v>
      </c>
    </row>
    <row r="69" spans="1:55" s="25" customFormat="1" ht="33.75" customHeight="1">
      <c r="A69" s="1101"/>
      <c r="B69" s="1102"/>
      <c r="C69" s="1102"/>
      <c r="D69" s="1103"/>
      <c r="E69" s="890" t="s">
        <v>133</v>
      </c>
      <c r="F69" s="891"/>
      <c r="G69" s="891"/>
      <c r="H69" s="1110"/>
      <c r="I69" s="1111" t="str">
        <f>IF($AZ$40=0,"",SUMIF($AK$15:$AL$39,$E69,$AZ$15:$BC$39))</f>
        <v/>
      </c>
      <c r="J69" s="1112"/>
      <c r="K69" s="1112"/>
      <c r="L69" s="1112"/>
      <c r="M69" s="1112"/>
      <c r="N69" s="1112"/>
      <c r="O69" s="1112"/>
      <c r="P69" s="239" t="s">
        <v>120</v>
      </c>
      <c r="Q69" s="894" t="s">
        <v>125</v>
      </c>
      <c r="R69" s="895"/>
      <c r="S69" s="1113">
        <v>55000</v>
      </c>
      <c r="T69" s="896"/>
      <c r="U69" s="896"/>
      <c r="V69" s="896"/>
      <c r="W69" s="896"/>
      <c r="X69" s="896"/>
      <c r="Y69" s="161" t="s">
        <v>0</v>
      </c>
      <c r="Z69" s="897" t="str">
        <f>IF(I69="","",I69*S69)</f>
        <v/>
      </c>
      <c r="AA69" s="898"/>
      <c r="AB69" s="898"/>
      <c r="AC69" s="898"/>
      <c r="AD69" s="898"/>
      <c r="AE69" s="898"/>
      <c r="AF69" s="898"/>
      <c r="AG69" s="898"/>
      <c r="AH69" s="898"/>
      <c r="AI69" s="898"/>
      <c r="AJ69" s="898"/>
      <c r="AK69" s="898"/>
      <c r="AL69" s="898"/>
      <c r="AM69" s="898"/>
      <c r="AN69" s="161" t="s">
        <v>0</v>
      </c>
      <c r="AO69" s="1085"/>
      <c r="AP69" s="1086"/>
      <c r="AQ69" s="1086"/>
      <c r="AR69" s="1086"/>
      <c r="AS69" s="1086"/>
      <c r="AT69" s="1086"/>
      <c r="AU69" s="1086"/>
      <c r="AV69" s="1086"/>
      <c r="AW69" s="1086"/>
      <c r="AX69" s="1086"/>
      <c r="AY69" s="1086"/>
      <c r="AZ69" s="1086"/>
      <c r="BA69" s="1086"/>
      <c r="BB69" s="1086"/>
      <c r="BC69" s="1108"/>
    </row>
    <row r="70" spans="1:55" s="25" customFormat="1" ht="33.75" customHeight="1">
      <c r="A70" s="1101"/>
      <c r="B70" s="1102"/>
      <c r="C70" s="1102"/>
      <c r="D70" s="1103"/>
      <c r="E70" s="890" t="s">
        <v>134</v>
      </c>
      <c r="F70" s="891"/>
      <c r="G70" s="891"/>
      <c r="H70" s="1110"/>
      <c r="I70" s="1111" t="str">
        <f>IF($AZ$40=0,"",SUMIF($AK$15:$AL$39,$E70,$AZ$15:$BC$39))</f>
        <v/>
      </c>
      <c r="J70" s="1112"/>
      <c r="K70" s="1112"/>
      <c r="L70" s="1112"/>
      <c r="M70" s="1112"/>
      <c r="N70" s="1112"/>
      <c r="O70" s="1112"/>
      <c r="P70" s="238" t="s">
        <v>120</v>
      </c>
      <c r="Q70" s="894" t="s">
        <v>125</v>
      </c>
      <c r="R70" s="895"/>
      <c r="S70" s="1113">
        <v>50000</v>
      </c>
      <c r="T70" s="896"/>
      <c r="U70" s="896"/>
      <c r="V70" s="896"/>
      <c r="W70" s="896"/>
      <c r="X70" s="896"/>
      <c r="Y70" s="162" t="s">
        <v>0</v>
      </c>
      <c r="Z70" s="939" t="str">
        <f>IF(I70="","",I70*S70)</f>
        <v/>
      </c>
      <c r="AA70" s="940"/>
      <c r="AB70" s="940"/>
      <c r="AC70" s="940"/>
      <c r="AD70" s="940"/>
      <c r="AE70" s="940"/>
      <c r="AF70" s="940"/>
      <c r="AG70" s="940"/>
      <c r="AH70" s="940"/>
      <c r="AI70" s="940"/>
      <c r="AJ70" s="940"/>
      <c r="AK70" s="940"/>
      <c r="AL70" s="940"/>
      <c r="AM70" s="940"/>
      <c r="AN70" s="165" t="s">
        <v>0</v>
      </c>
      <c r="AO70" s="1085"/>
      <c r="AP70" s="1086"/>
      <c r="AQ70" s="1086"/>
      <c r="AR70" s="1086"/>
      <c r="AS70" s="1086"/>
      <c r="AT70" s="1086"/>
      <c r="AU70" s="1086"/>
      <c r="AV70" s="1086"/>
      <c r="AW70" s="1086"/>
      <c r="AX70" s="1086"/>
      <c r="AY70" s="1086"/>
      <c r="AZ70" s="1086"/>
      <c r="BA70" s="1086"/>
      <c r="BB70" s="1086"/>
      <c r="BC70" s="1108"/>
    </row>
    <row r="71" spans="1:55" s="25" customFormat="1" ht="33.75" customHeight="1">
      <c r="A71" s="1104"/>
      <c r="B71" s="1105"/>
      <c r="C71" s="1105"/>
      <c r="D71" s="1106"/>
      <c r="E71" s="839" t="s">
        <v>135</v>
      </c>
      <c r="F71" s="840"/>
      <c r="G71" s="840"/>
      <c r="H71" s="1118"/>
      <c r="I71" s="1119" t="str">
        <f>IF($AZ$40=0,"",SUMIF($AK$15:$AL$39,$E71,$AZ$15:$BC$39))</f>
        <v/>
      </c>
      <c r="J71" s="1120"/>
      <c r="K71" s="1120"/>
      <c r="L71" s="1120"/>
      <c r="M71" s="1120"/>
      <c r="N71" s="1120"/>
      <c r="O71" s="1120"/>
      <c r="P71" s="242" t="s">
        <v>120</v>
      </c>
      <c r="Q71" s="903" t="s">
        <v>125</v>
      </c>
      <c r="R71" s="904"/>
      <c r="S71" s="1121">
        <v>40000</v>
      </c>
      <c r="T71" s="905"/>
      <c r="U71" s="905"/>
      <c r="V71" s="905"/>
      <c r="W71" s="905"/>
      <c r="X71" s="905"/>
      <c r="Y71" s="164" t="s">
        <v>0</v>
      </c>
      <c r="Z71" s="906" t="str">
        <f>IF(I71="","",I71*S71)</f>
        <v/>
      </c>
      <c r="AA71" s="907"/>
      <c r="AB71" s="907"/>
      <c r="AC71" s="907"/>
      <c r="AD71" s="907"/>
      <c r="AE71" s="907"/>
      <c r="AF71" s="907"/>
      <c r="AG71" s="907"/>
      <c r="AH71" s="907"/>
      <c r="AI71" s="907"/>
      <c r="AJ71" s="907"/>
      <c r="AK71" s="907"/>
      <c r="AL71" s="907"/>
      <c r="AM71" s="907"/>
      <c r="AN71" s="164" t="s">
        <v>0</v>
      </c>
      <c r="AO71" s="1087"/>
      <c r="AP71" s="1088"/>
      <c r="AQ71" s="1088"/>
      <c r="AR71" s="1088"/>
      <c r="AS71" s="1088"/>
      <c r="AT71" s="1088"/>
      <c r="AU71" s="1088"/>
      <c r="AV71" s="1088"/>
      <c r="AW71" s="1088"/>
      <c r="AX71" s="1088"/>
      <c r="AY71" s="1088"/>
      <c r="AZ71" s="1088"/>
      <c r="BA71" s="1088"/>
      <c r="BB71" s="1088"/>
      <c r="BC71" s="1109"/>
    </row>
    <row r="72" spans="1:55" s="25" customFormat="1" ht="33.75" customHeight="1" thickBot="1">
      <c r="A72" s="1078" t="s">
        <v>131</v>
      </c>
      <c r="B72" s="1079"/>
      <c r="C72" s="1079"/>
      <c r="D72" s="1080"/>
      <c r="E72" s="1089" t="s">
        <v>136</v>
      </c>
      <c r="F72" s="1090"/>
      <c r="G72" s="1090"/>
      <c r="H72" s="1091"/>
      <c r="I72" s="1092" t="str">
        <f>IF($AZ$63=0,"",SUMIF($AK$48:$AL$62,$E72,AZ48:BC62))</f>
        <v/>
      </c>
      <c r="J72" s="1093"/>
      <c r="K72" s="1093"/>
      <c r="L72" s="1093"/>
      <c r="M72" s="1093"/>
      <c r="N72" s="1093"/>
      <c r="O72" s="1093"/>
      <c r="P72" s="243" t="s">
        <v>120</v>
      </c>
      <c r="Q72" s="1081" t="s">
        <v>125</v>
      </c>
      <c r="R72" s="1082"/>
      <c r="S72" s="1094">
        <v>30000</v>
      </c>
      <c r="T72" s="1095"/>
      <c r="U72" s="1095"/>
      <c r="V72" s="1095"/>
      <c r="W72" s="1095"/>
      <c r="X72" s="1095"/>
      <c r="Y72" s="168" t="s">
        <v>0</v>
      </c>
      <c r="Z72" s="1096" t="str">
        <f>IF(I72="","",I72*S72)</f>
        <v/>
      </c>
      <c r="AA72" s="1097"/>
      <c r="AB72" s="1097"/>
      <c r="AC72" s="1097"/>
      <c r="AD72" s="1097"/>
      <c r="AE72" s="1097"/>
      <c r="AF72" s="1097"/>
      <c r="AG72" s="1097"/>
      <c r="AH72" s="1097"/>
      <c r="AI72" s="1097"/>
      <c r="AJ72" s="1097"/>
      <c r="AK72" s="1097"/>
      <c r="AL72" s="1097"/>
      <c r="AM72" s="1097"/>
      <c r="AN72" s="168" t="s">
        <v>0</v>
      </c>
      <c r="AO72" s="1074" t="str">
        <f>Z72</f>
        <v/>
      </c>
      <c r="AP72" s="1075"/>
      <c r="AQ72" s="1075"/>
      <c r="AR72" s="1075"/>
      <c r="AS72" s="1075"/>
      <c r="AT72" s="1075"/>
      <c r="AU72" s="1075"/>
      <c r="AV72" s="1075"/>
      <c r="AW72" s="1075"/>
      <c r="AX72" s="1075"/>
      <c r="AY72" s="1075"/>
      <c r="AZ72" s="1075"/>
      <c r="BA72" s="1075"/>
      <c r="BB72" s="1075"/>
      <c r="BC72" s="169" t="s">
        <v>0</v>
      </c>
    </row>
    <row r="73" spans="1:55" s="25" customFormat="1" ht="33.75" customHeight="1" thickTop="1" thickBot="1">
      <c r="A73" s="928" t="s">
        <v>217</v>
      </c>
      <c r="B73" s="929"/>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1076">
        <f>SUM(AO68:BB72)</f>
        <v>0</v>
      </c>
      <c r="AP73" s="1077"/>
      <c r="AQ73" s="1077"/>
      <c r="AR73" s="1077"/>
      <c r="AS73" s="1077"/>
      <c r="AT73" s="1077"/>
      <c r="AU73" s="1077"/>
      <c r="AV73" s="1077"/>
      <c r="AW73" s="1077"/>
      <c r="AX73" s="1077"/>
      <c r="AY73" s="1077"/>
      <c r="AZ73" s="1077"/>
      <c r="BA73" s="1077"/>
      <c r="BB73" s="1077"/>
      <c r="BC73" s="223" t="s">
        <v>0</v>
      </c>
    </row>
    <row r="74" spans="1:55" s="25" customFormat="1" ht="15.75" customHeight="1">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5"/>
      <c r="BA74" s="55"/>
      <c r="BB74" s="55"/>
      <c r="BC74" s="55"/>
    </row>
    <row r="75" spans="1:55" ht="16.5" customHeight="1">
      <c r="A75" s="37"/>
      <c r="B75" s="37"/>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2"/>
      <c r="BA75" s="12"/>
      <c r="BB75" s="12"/>
      <c r="BC75" s="12"/>
    </row>
  </sheetData>
  <sheetProtection algorithmName="SHA-512" hashValue="OktVGqTv6Cvfy+w+hkro4y/wiv6lwK0WHBrnq27Mxo4mvGm85TPmRwNtDLYg7aj63c8yQLEg1NCtZsV8qdBbcQ==" saltValue="nvmGFYbzvuWb8B9prnteEg==" spinCount="100000" sheet="1" objects="1" scenarios="1"/>
  <mergeCells count="482">
    <mergeCell ref="Z70:AM70"/>
    <mergeCell ref="Z72:AM72"/>
    <mergeCell ref="AO72:BB72"/>
    <mergeCell ref="A73:AN73"/>
    <mergeCell ref="AO73:BB73"/>
    <mergeCell ref="E71:H71"/>
    <mergeCell ref="I71:O71"/>
    <mergeCell ref="Q71:R71"/>
    <mergeCell ref="S71:X71"/>
    <mergeCell ref="Z71:AM71"/>
    <mergeCell ref="A72:D72"/>
    <mergeCell ref="E72:H72"/>
    <mergeCell ref="I72:O72"/>
    <mergeCell ref="Q72:R72"/>
    <mergeCell ref="S72:X72"/>
    <mergeCell ref="AO67:BC67"/>
    <mergeCell ref="A68:D71"/>
    <mergeCell ref="E68:H68"/>
    <mergeCell ref="I68:O68"/>
    <mergeCell ref="Q68:R68"/>
    <mergeCell ref="S68:X68"/>
    <mergeCell ref="Z68:AM68"/>
    <mergeCell ref="AO68:BB71"/>
    <mergeCell ref="BC68:BC71"/>
    <mergeCell ref="E69:H69"/>
    <mergeCell ref="A67:D67"/>
    <mergeCell ref="E67:H67"/>
    <mergeCell ref="I67:P67"/>
    <mergeCell ref="Q67:R67"/>
    <mergeCell ref="S67:Y67"/>
    <mergeCell ref="Z67:AN67"/>
    <mergeCell ref="I69:O69"/>
    <mergeCell ref="Q69:R69"/>
    <mergeCell ref="S69:X69"/>
    <mergeCell ref="Z69:AM69"/>
    <mergeCell ref="E70:H70"/>
    <mergeCell ref="I70:O70"/>
    <mergeCell ref="Q70:R70"/>
    <mergeCell ref="S70:X70"/>
    <mergeCell ref="A63:AV63"/>
    <mergeCell ref="AW63:AY63"/>
    <mergeCell ref="AZ63:BC63"/>
    <mergeCell ref="AQ61:AS61"/>
    <mergeCell ref="AT61:AV61"/>
    <mergeCell ref="AW61:AY61"/>
    <mergeCell ref="AZ61:BC61"/>
    <mergeCell ref="A62:D62"/>
    <mergeCell ref="E62:I62"/>
    <mergeCell ref="J62:R62"/>
    <mergeCell ref="S62:AJ62"/>
    <mergeCell ref="AK62:AL62"/>
    <mergeCell ref="AM62:AO62"/>
    <mergeCell ref="AZ60:BC60"/>
    <mergeCell ref="A61:D61"/>
    <mergeCell ref="E61:I61"/>
    <mergeCell ref="J61:R61"/>
    <mergeCell ref="S61:AJ61"/>
    <mergeCell ref="AK61:AL61"/>
    <mergeCell ref="AM61:AO61"/>
    <mergeCell ref="AQ62:AS62"/>
    <mergeCell ref="AT62:AV62"/>
    <mergeCell ref="AW62:AY62"/>
    <mergeCell ref="AZ62:BC62"/>
    <mergeCell ref="A60:D60"/>
    <mergeCell ref="E60:I60"/>
    <mergeCell ref="J60:R60"/>
    <mergeCell ref="S60:AJ60"/>
    <mergeCell ref="AK60:AL60"/>
    <mergeCell ref="AM60:AO60"/>
    <mergeCell ref="AQ60:AS60"/>
    <mergeCell ref="AT60:AV60"/>
    <mergeCell ref="AW60:AY60"/>
    <mergeCell ref="AZ58:BC58"/>
    <mergeCell ref="A59:D59"/>
    <mergeCell ref="E59:I59"/>
    <mergeCell ref="J59:R59"/>
    <mergeCell ref="S59:AJ59"/>
    <mergeCell ref="AK59:AL59"/>
    <mergeCell ref="AM59:AO59"/>
    <mergeCell ref="AQ59:AS59"/>
    <mergeCell ref="AT59:AV59"/>
    <mergeCell ref="AW59:AY59"/>
    <mergeCell ref="AZ59:BC59"/>
    <mergeCell ref="A58:D58"/>
    <mergeCell ref="E58:I58"/>
    <mergeCell ref="J58:R58"/>
    <mergeCell ref="S58:AJ58"/>
    <mergeCell ref="AK58:AL58"/>
    <mergeCell ref="AM58:AO58"/>
    <mergeCell ref="AQ58:AS58"/>
    <mergeCell ref="AT58:AV58"/>
    <mergeCell ref="AW58:AY58"/>
    <mergeCell ref="AZ56:BC56"/>
    <mergeCell ref="A57:D57"/>
    <mergeCell ref="E57:I57"/>
    <mergeCell ref="J57:R57"/>
    <mergeCell ref="S57:AJ57"/>
    <mergeCell ref="AK57:AL57"/>
    <mergeCell ref="AM57:AO57"/>
    <mergeCell ref="AQ57:AS57"/>
    <mergeCell ref="AT57:AV57"/>
    <mergeCell ref="AW57:AY57"/>
    <mergeCell ref="AZ57:BC57"/>
    <mergeCell ref="A56:D56"/>
    <mergeCell ref="E56:I56"/>
    <mergeCell ref="J56:R56"/>
    <mergeCell ref="S56:AJ56"/>
    <mergeCell ref="AK56:AL56"/>
    <mergeCell ref="AM56:AO56"/>
    <mergeCell ref="AQ56:AS56"/>
    <mergeCell ref="AT56:AV56"/>
    <mergeCell ref="AW56:AY56"/>
    <mergeCell ref="AZ54:BC54"/>
    <mergeCell ref="A55:D55"/>
    <mergeCell ref="E55:I55"/>
    <mergeCell ref="J55:R55"/>
    <mergeCell ref="S55:AJ55"/>
    <mergeCell ref="AK55:AL55"/>
    <mergeCell ref="AM55:AO55"/>
    <mergeCell ref="AQ55:AS55"/>
    <mergeCell ref="AT55:AV55"/>
    <mergeCell ref="AW55:AY55"/>
    <mergeCell ref="AZ55:BC55"/>
    <mergeCell ref="A54:D54"/>
    <mergeCell ref="E54:I54"/>
    <mergeCell ref="J54:R54"/>
    <mergeCell ref="S54:AJ54"/>
    <mergeCell ref="AK54:AL54"/>
    <mergeCell ref="AM54:AO54"/>
    <mergeCell ref="AQ54:AS54"/>
    <mergeCell ref="AT54:AV54"/>
    <mergeCell ref="AW54:AY54"/>
    <mergeCell ref="AZ52:BC52"/>
    <mergeCell ref="A53:D53"/>
    <mergeCell ref="E53:I53"/>
    <mergeCell ref="J53:R53"/>
    <mergeCell ref="S53:AJ53"/>
    <mergeCell ref="AK53:AL53"/>
    <mergeCell ref="AM53:AO53"/>
    <mergeCell ref="AQ53:AS53"/>
    <mergeCell ref="AT53:AV53"/>
    <mergeCell ref="AW53:AY53"/>
    <mergeCell ref="AZ53:BC53"/>
    <mergeCell ref="A52:D52"/>
    <mergeCell ref="E52:I52"/>
    <mergeCell ref="J52:R52"/>
    <mergeCell ref="S52:AJ52"/>
    <mergeCell ref="AK52:AL52"/>
    <mergeCell ref="AM52:AO52"/>
    <mergeCell ref="AQ52:AS52"/>
    <mergeCell ref="AT52:AV52"/>
    <mergeCell ref="AW52:AY52"/>
    <mergeCell ref="AZ50:BC50"/>
    <mergeCell ref="A51:D51"/>
    <mergeCell ref="E51:I51"/>
    <mergeCell ref="J51:R51"/>
    <mergeCell ref="S51:AJ51"/>
    <mergeCell ref="AK51:AL51"/>
    <mergeCell ref="AM51:AO51"/>
    <mergeCell ref="AQ51:AS51"/>
    <mergeCell ref="AT51:AV51"/>
    <mergeCell ref="AW51:AY51"/>
    <mergeCell ref="AZ51:BC51"/>
    <mergeCell ref="A50:D50"/>
    <mergeCell ref="E50:I50"/>
    <mergeCell ref="J50:R50"/>
    <mergeCell ref="S50:AJ50"/>
    <mergeCell ref="AK50:AL50"/>
    <mergeCell ref="AM50:AO50"/>
    <mergeCell ref="AQ50:AS50"/>
    <mergeCell ref="AT50:AV50"/>
    <mergeCell ref="AW50:AY50"/>
    <mergeCell ref="AQ48:AS48"/>
    <mergeCell ref="AT48:AV48"/>
    <mergeCell ref="AW48:AY48"/>
    <mergeCell ref="AZ48:BC48"/>
    <mergeCell ref="A49:D49"/>
    <mergeCell ref="E49:I49"/>
    <mergeCell ref="J49:R49"/>
    <mergeCell ref="S49:AJ49"/>
    <mergeCell ref="AK49:AL49"/>
    <mergeCell ref="AM49:AO49"/>
    <mergeCell ref="A48:D48"/>
    <mergeCell ref="E48:I48"/>
    <mergeCell ref="J48:R48"/>
    <mergeCell ref="S48:AJ48"/>
    <mergeCell ref="AK48:AL48"/>
    <mergeCell ref="AM48:AO48"/>
    <mergeCell ref="AQ49:AS49"/>
    <mergeCell ref="AT49:AV49"/>
    <mergeCell ref="AW49:AY49"/>
    <mergeCell ref="AZ49:BC49"/>
    <mergeCell ref="AM46:AS46"/>
    <mergeCell ref="AT46:AV47"/>
    <mergeCell ref="AW46:AY47"/>
    <mergeCell ref="AZ46:BC47"/>
    <mergeCell ref="AM47:AO47"/>
    <mergeCell ref="AQ47:AS47"/>
    <mergeCell ref="A42:D42"/>
    <mergeCell ref="E42:N42"/>
    <mergeCell ref="Q42:BB42"/>
    <mergeCell ref="A44:AL44"/>
    <mergeCell ref="AM44:AS44"/>
    <mergeCell ref="A46:D47"/>
    <mergeCell ref="E46:I47"/>
    <mergeCell ref="J46:R47"/>
    <mergeCell ref="S46:AJ47"/>
    <mergeCell ref="AK46:AL47"/>
    <mergeCell ref="A40:AV40"/>
    <mergeCell ref="AW40:AY40"/>
    <mergeCell ref="AZ40:BC40"/>
    <mergeCell ref="AM38:AO38"/>
    <mergeCell ref="AQ38:AS38"/>
    <mergeCell ref="AT38:AV38"/>
    <mergeCell ref="AW38:AY38"/>
    <mergeCell ref="AZ38:BC38"/>
    <mergeCell ref="A39:D39"/>
    <mergeCell ref="E39:I39"/>
    <mergeCell ref="J39:R39"/>
    <mergeCell ref="S39:AJ39"/>
    <mergeCell ref="AK39:AL39"/>
    <mergeCell ref="AZ37:BC37"/>
    <mergeCell ref="A38:D38"/>
    <mergeCell ref="E38:I38"/>
    <mergeCell ref="J38:R38"/>
    <mergeCell ref="S38:AJ38"/>
    <mergeCell ref="AK38:AL38"/>
    <mergeCell ref="AM39:AO39"/>
    <mergeCell ref="AQ39:AS39"/>
    <mergeCell ref="AT39:AV39"/>
    <mergeCell ref="AW39:AY39"/>
    <mergeCell ref="AZ39:BC39"/>
    <mergeCell ref="A37:D37"/>
    <mergeCell ref="E37:I37"/>
    <mergeCell ref="J37:R37"/>
    <mergeCell ref="S37:AJ37"/>
    <mergeCell ref="AK37:AL37"/>
    <mergeCell ref="AM37:AO37"/>
    <mergeCell ref="AQ37:AS37"/>
    <mergeCell ref="AT37:AV37"/>
    <mergeCell ref="AW37:AY37"/>
    <mergeCell ref="AZ35:BC35"/>
    <mergeCell ref="A36:D36"/>
    <mergeCell ref="E36:I36"/>
    <mergeCell ref="J36:R36"/>
    <mergeCell ref="S36:AJ36"/>
    <mergeCell ref="AK36:AL36"/>
    <mergeCell ref="AM36:AO36"/>
    <mergeCell ref="AQ36:AS36"/>
    <mergeCell ref="AT36:AV36"/>
    <mergeCell ref="AW36:AY36"/>
    <mergeCell ref="AZ36:BC36"/>
    <mergeCell ref="A35:D35"/>
    <mergeCell ref="E35:I35"/>
    <mergeCell ref="J35:R35"/>
    <mergeCell ref="S35:AJ35"/>
    <mergeCell ref="AK35:AL35"/>
    <mergeCell ref="AM35:AO35"/>
    <mergeCell ref="AQ35:AS35"/>
    <mergeCell ref="AT35:AV35"/>
    <mergeCell ref="AW35:AY35"/>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5:BC15"/>
    <mergeCell ref="A16:D16"/>
    <mergeCell ref="E16:I16"/>
    <mergeCell ref="J16:R16"/>
    <mergeCell ref="S16:AJ16"/>
    <mergeCell ref="AK16:AL16"/>
    <mergeCell ref="AM16:AO16"/>
    <mergeCell ref="AQ16:AS16"/>
    <mergeCell ref="AT16:AV16"/>
    <mergeCell ref="AW16:AY16"/>
    <mergeCell ref="AZ16:BC16"/>
    <mergeCell ref="A15:D15"/>
    <mergeCell ref="E15:I15"/>
    <mergeCell ref="J15:R15"/>
    <mergeCell ref="S15:AJ15"/>
    <mergeCell ref="AK15:AL15"/>
    <mergeCell ref="AM15:AO15"/>
    <mergeCell ref="AQ15:AS15"/>
    <mergeCell ref="AT15:AV15"/>
    <mergeCell ref="AW15:AY15"/>
    <mergeCell ref="A11:AL11"/>
    <mergeCell ref="AM11:AS11"/>
    <mergeCell ref="A13:D14"/>
    <mergeCell ref="E13:I14"/>
    <mergeCell ref="J13:R14"/>
    <mergeCell ref="S13:AJ14"/>
    <mergeCell ref="AK13:AL14"/>
    <mergeCell ref="AM13:AS13"/>
    <mergeCell ref="A3:BC3"/>
    <mergeCell ref="AV6:AW6"/>
    <mergeCell ref="AY6:AZ6"/>
    <mergeCell ref="BA6:BC6"/>
    <mergeCell ref="A8:D9"/>
    <mergeCell ref="E8:N9"/>
    <mergeCell ref="Q8:BB8"/>
    <mergeCell ref="Q9:BB9"/>
    <mergeCell ref="AT13:AV14"/>
    <mergeCell ref="AW13:AY14"/>
    <mergeCell ref="AZ13:BC14"/>
    <mergeCell ref="AM14:AO14"/>
    <mergeCell ref="AQ14:AS14"/>
  </mergeCells>
  <phoneticPr fontId="60"/>
  <conditionalFormatting sqref="E15:I39">
    <cfRule type="expression" dxfId="3" priority="4" stopIfTrue="1">
      <formula>AND($AK15&lt;&gt;"",$AK15&lt;&gt;"W1",$AK15&lt;&gt;"W2",$AK15&lt;&gt;"W3",$AK15&lt;&gt;"W4")</formula>
    </cfRule>
  </conditionalFormatting>
  <conditionalFormatting sqref="E48:I62">
    <cfRule type="expression" dxfId="2" priority="3" stopIfTrue="1">
      <formula>AND($AK48&lt;&gt;"",$AK48&lt;&gt;"W5")</formula>
    </cfRule>
  </conditionalFormatting>
  <conditionalFormatting sqref="AM11:AS11">
    <cfRule type="expression" dxfId="1" priority="2" stopIfTrue="1">
      <formula>AND(COUNTA($E$15:$I$39)&gt;0,$AM$11="□")</formula>
    </cfRule>
  </conditionalFormatting>
  <conditionalFormatting sqref="AM44:AS44">
    <cfRule type="expression" dxfId="0" priority="1">
      <formula>AND(COUNTA($E$48:$I$62),$AM$44="□")</formula>
    </cfRule>
  </conditionalFormatting>
  <dataValidations count="6">
    <dataValidation type="list" allowBlank="1" showInputMessage="1" showErrorMessage="1" sqref="AM11:AS11 AM44:AS44" xr:uid="{45364513-DA4C-4C86-A02C-5ED7D4FD085C}">
      <formula1>"□,■"</formula1>
    </dataValidation>
    <dataValidation type="textLength" imeMode="halfAlpha" operator="equal" allowBlank="1" showInputMessage="1" showErrorMessage="1" errorTitle="文字数エラー" error="2桁の英数字で入力してください。" sqref="AK15:AL39 AK48:AL62" xr:uid="{D3EEE1C6-47B3-4F31-A32D-31A7E4DB1849}">
      <formula1>2</formula1>
    </dataValidation>
    <dataValidation imeMode="disabled" allowBlank="1" showInputMessage="1" showErrorMessage="1" sqref="AY6:AZ7 AV6:AW7" xr:uid="{FC7ED6F1-DF91-454A-B8AF-F22448FB9A48}"/>
    <dataValidation type="textLength" imeMode="disabled" operator="equal" allowBlank="1" showInputMessage="1" showErrorMessage="1" errorTitle="文字数エラー" error="SII登録型番の9文字で登録してください。" sqref="E15:I39 E48:I62" xr:uid="{3A4D72A4-0A36-4DB3-853E-9C16F6165DB2}">
      <formula1>9</formula1>
    </dataValidation>
    <dataValidation type="custom" imeMode="disabled" allowBlank="1" showInputMessage="1" showErrorMessage="1" errorTitle="入力エラー" error="小数点は第二位まで、三位以下切り捨てで入力して下さい。" sqref="AZ15:BC39 AT15:AT39 AZ48:BC62 AT48:AT62" xr:uid="{0C1FDF52-C14F-4AC8-B7B3-F0DD73FB0E2B}">
      <formula1>AT15-ROUNDDOWN(AT15,2)=0</formula1>
    </dataValidation>
    <dataValidation type="custom" imeMode="disabled" allowBlank="1" showInputMessage="1" showErrorMessage="1" errorTitle="入力エラー" error="小数点以下第一位を切り捨てで入力して下さい。" sqref="AW15:AW39 AQ15:AQ39 AM15:AM39 AM48:AM62 AW48:AW62 AQ48:AQ62" xr:uid="{AA895641-23AC-404D-BF84-FC0C4689E931}">
      <formula1>AM15-ROUNDDOWN(AM15,0)=0</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oddFooter>&amp;L※当様式は定型様式ではあるが、行数の調整等の変更は可</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様式第１｜交付申請書</vt:lpstr>
      <vt:lpstr>定型様式1｜総括表</vt:lpstr>
      <vt:lpstr>定型様式2｜明細書【断熱材】</vt:lpstr>
      <vt:lpstr>定型様式2｜明細書【窓】</vt:lpstr>
      <vt:lpstr>定型様式2｜明細書【ガラス・設備】</vt:lpstr>
      <vt:lpstr>誓約書</vt:lpstr>
      <vt:lpstr>定型様式2｜明細書【ガラス・設備】_ひな形</vt:lpstr>
      <vt:lpstr>定型様式2｜明細書【断熱材】_ひな形</vt:lpstr>
      <vt:lpstr>定型様式2｜明細書【窓】_ひな形</vt:lpstr>
      <vt:lpstr>誓約書!Print_Area</vt:lpstr>
      <vt:lpstr>'定型様式1｜総括表'!Print_Area</vt:lpstr>
      <vt:lpstr>'定型様式2｜明細書【ガラス・設備】'!Print_Area</vt:lpstr>
      <vt:lpstr>'定型様式2｜明細書【ガラス・設備】_ひな形'!Print_Area</vt:lpstr>
      <vt:lpstr>'定型様式2｜明細書【窓】'!Print_Area</vt:lpstr>
      <vt:lpstr>'定型様式2｜明細書【窓】_ひな形'!Print_Area</vt:lpstr>
      <vt:lpstr>'定型様式2｜明細書【断熱材】'!Print_Area</vt:lpstr>
      <vt:lpstr>'定型様式2｜明細書【断熱材】_ひな形'!Print_Area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2020-05-08T07:23:57Z</dcterms:modified>
</cp:coreProperties>
</file>